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192.168.147.227\Backup\公共資料夾\(三股)113年度中央對直轄市及縣市政府計畫與預算考核\第三季\5.公告表件\"/>
    </mc:Choice>
  </mc:AlternateContent>
  <xr:revisionPtr revIDLastSave="0" documentId="13_ncr:1_{E77CF4F8-B3E7-449E-9904-BBDF9C0B7B05}" xr6:coauthVersionLast="47" xr6:coauthVersionMax="47" xr10:uidLastSave="{00000000-0000-0000-0000-000000000000}"/>
  <bookViews>
    <workbookView xWindow="-120" yWindow="-120" windowWidth="29040" windowHeight="15720" xr2:uid="{00000000-000D-0000-FFFF-FFFF00000000}"/>
  </bookViews>
  <sheets>
    <sheet name="民團4" sheetId="8" r:id="rId1"/>
    <sheet name="樞紐分析" sheetId="9" state="hidden" r:id="rId2"/>
  </sheets>
  <definedNames>
    <definedName name="_xlnm._FilterDatabase" localSheetId="0" hidden="1">民團4!$A$7:$XEP$5201</definedName>
    <definedName name="_xlnm.Print_Area" localSheetId="0">民團4!$A$1:$I$5201</definedName>
    <definedName name="_xlnm.Print_Titles" localSheetId="0">民團4!$1:$5</definedName>
  </definedNames>
  <calcPr calcId="191029"/>
  <pivotCaches>
    <pivotCache cacheId="1" r:id="rId3"/>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655" i="8" l="1"/>
  <c r="K2655" i="8"/>
  <c r="J2656" i="8"/>
  <c r="K2656" i="8"/>
  <c r="J2657" i="8"/>
  <c r="K2657" i="8"/>
  <c r="J2658" i="8"/>
  <c r="K2658" i="8"/>
  <c r="J2659" i="8"/>
  <c r="K2659" i="8"/>
  <c r="J2660" i="8"/>
  <c r="K2660" i="8"/>
  <c r="J2661" i="8"/>
  <c r="K2661" i="8"/>
  <c r="J2662" i="8"/>
  <c r="K2662" i="8"/>
  <c r="J2663" i="8"/>
  <c r="K2663" i="8"/>
  <c r="J2664" i="8"/>
  <c r="K2664" i="8"/>
  <c r="J2665" i="8"/>
  <c r="K2665" i="8"/>
  <c r="J2666" i="8"/>
  <c r="K2666" i="8"/>
  <c r="J2667" i="8"/>
  <c r="K2667" i="8"/>
  <c r="J2668" i="8"/>
  <c r="K2668" i="8"/>
  <c r="J2669" i="8"/>
  <c r="K2669" i="8"/>
  <c r="J2670" i="8"/>
  <c r="K2670" i="8"/>
  <c r="J2671" i="8"/>
  <c r="K2671" i="8"/>
  <c r="J2672" i="8"/>
  <c r="K2672" i="8"/>
  <c r="J2673" i="8"/>
  <c r="K2673" i="8"/>
  <c r="J2674" i="8"/>
  <c r="K2674" i="8"/>
  <c r="J2675" i="8"/>
  <c r="K2675" i="8"/>
  <c r="J2676" i="8"/>
  <c r="K2676" i="8"/>
  <c r="J2677" i="8"/>
  <c r="K2677" i="8"/>
  <c r="J2678" i="8"/>
  <c r="K2678" i="8"/>
  <c r="J2679" i="8"/>
  <c r="K2679" i="8"/>
  <c r="J2680" i="8"/>
  <c r="K2680" i="8"/>
  <c r="J2681" i="8"/>
  <c r="K2681" i="8"/>
  <c r="J2682" i="8"/>
  <c r="K2682" i="8"/>
  <c r="J2683" i="8"/>
  <c r="K2683" i="8"/>
  <c r="J2684" i="8"/>
  <c r="K2684" i="8"/>
  <c r="J2685" i="8"/>
  <c r="K2685" i="8"/>
  <c r="J2686" i="8"/>
  <c r="K2686" i="8"/>
  <c r="J2687" i="8"/>
  <c r="K2687" i="8"/>
  <c r="J2688" i="8"/>
  <c r="K2688" i="8"/>
  <c r="J2689" i="8"/>
  <c r="K2689" i="8"/>
  <c r="J2690" i="8"/>
  <c r="K2690" i="8"/>
  <c r="J2691" i="8"/>
  <c r="K2691" i="8"/>
  <c r="J2692" i="8"/>
  <c r="K2692" i="8"/>
  <c r="J2693" i="8"/>
  <c r="K2693" i="8"/>
  <c r="J2694" i="8"/>
  <c r="K2694" i="8"/>
  <c r="J2695" i="8"/>
  <c r="K2695" i="8"/>
  <c r="J2696" i="8"/>
  <c r="K2696" i="8"/>
  <c r="J2697" i="8"/>
  <c r="K2697" i="8"/>
  <c r="J2698" i="8"/>
  <c r="K2698" i="8"/>
  <c r="J2699" i="8"/>
  <c r="K2699" i="8"/>
  <c r="J2700" i="8"/>
  <c r="K2700" i="8"/>
  <c r="J2701" i="8"/>
  <c r="K2701" i="8"/>
  <c r="J2702" i="8"/>
  <c r="K2702" i="8"/>
  <c r="J2703" i="8"/>
  <c r="K2703" i="8"/>
  <c r="J2704" i="8"/>
  <c r="K2704" i="8"/>
  <c r="J2705" i="8"/>
  <c r="K2705" i="8"/>
  <c r="J2706" i="8"/>
  <c r="K2706" i="8"/>
  <c r="J2707" i="8"/>
  <c r="K2707" i="8"/>
  <c r="J2708" i="8"/>
  <c r="K2708" i="8"/>
  <c r="J2709" i="8"/>
  <c r="K2709" i="8"/>
  <c r="J2710" i="8"/>
  <c r="K2710" i="8"/>
  <c r="J2711" i="8"/>
  <c r="K2711" i="8"/>
  <c r="J2712" i="8"/>
  <c r="K2712" i="8"/>
  <c r="J2713" i="8"/>
  <c r="K2713" i="8"/>
  <c r="J2714" i="8"/>
  <c r="K2714" i="8"/>
  <c r="J2715" i="8"/>
  <c r="K2715" i="8"/>
  <c r="J2716" i="8"/>
  <c r="K2716" i="8"/>
  <c r="J2717" i="8"/>
  <c r="K2717" i="8"/>
  <c r="J2718" i="8"/>
  <c r="K2718" i="8"/>
  <c r="J2719" i="8"/>
  <c r="K2719" i="8"/>
  <c r="J2720" i="8"/>
  <c r="K2720" i="8"/>
  <c r="J2721" i="8"/>
  <c r="K2721" i="8"/>
  <c r="J2722" i="8"/>
  <c r="K2722" i="8"/>
  <c r="J2723" i="8"/>
  <c r="K2723" i="8"/>
  <c r="J2724" i="8"/>
  <c r="K2724" i="8"/>
  <c r="J2725" i="8"/>
  <c r="K2725" i="8"/>
  <c r="J2726" i="8"/>
  <c r="K2726" i="8"/>
  <c r="J2727" i="8"/>
  <c r="K2727" i="8"/>
  <c r="J2728" i="8"/>
  <c r="K2728" i="8"/>
  <c r="J2729" i="8"/>
  <c r="K2729" i="8"/>
  <c r="J2730" i="8"/>
  <c r="K2730" i="8"/>
  <c r="J2731" i="8"/>
  <c r="K2731" i="8"/>
  <c r="J2732" i="8"/>
  <c r="K2732" i="8"/>
  <c r="J2733" i="8"/>
  <c r="K2733" i="8"/>
  <c r="J2734" i="8"/>
  <c r="K2734" i="8"/>
  <c r="J2735" i="8"/>
  <c r="K2735" i="8"/>
  <c r="J2736" i="8"/>
  <c r="K2736" i="8"/>
  <c r="J2737" i="8"/>
  <c r="K2737" i="8"/>
  <c r="J2738" i="8"/>
  <c r="K2738" i="8"/>
  <c r="J2739" i="8"/>
  <c r="K2739" i="8"/>
  <c r="J2740" i="8"/>
  <c r="K2740" i="8"/>
  <c r="J2741" i="8"/>
  <c r="K2741" i="8"/>
  <c r="J2742" i="8"/>
  <c r="K2742" i="8"/>
  <c r="J2743" i="8"/>
  <c r="K2743" i="8"/>
  <c r="J2744" i="8"/>
  <c r="K2744" i="8"/>
  <c r="J2745" i="8"/>
  <c r="K2745" i="8"/>
  <c r="J2746" i="8"/>
  <c r="K2746" i="8"/>
  <c r="J2747" i="8"/>
  <c r="K2747" i="8"/>
  <c r="J2748" i="8"/>
  <c r="K2748" i="8"/>
  <c r="J2749" i="8"/>
  <c r="K2749" i="8"/>
  <c r="J2750" i="8"/>
  <c r="K2750" i="8"/>
  <c r="J2751" i="8"/>
  <c r="K2751" i="8"/>
  <c r="J2752" i="8"/>
  <c r="K2752" i="8"/>
  <c r="J2753" i="8"/>
  <c r="K2753" i="8"/>
  <c r="J2754" i="8"/>
  <c r="K2754" i="8"/>
  <c r="J2755" i="8"/>
  <c r="K2755" i="8"/>
  <c r="J2756" i="8"/>
  <c r="K2756" i="8"/>
  <c r="J2757" i="8"/>
  <c r="K2757" i="8"/>
  <c r="J2758" i="8"/>
  <c r="K2758" i="8"/>
  <c r="J2759" i="8"/>
  <c r="K2759" i="8"/>
  <c r="J2760" i="8"/>
  <c r="K2760" i="8"/>
  <c r="J2761" i="8"/>
  <c r="K2761" i="8"/>
  <c r="J2762" i="8"/>
  <c r="K2762" i="8"/>
  <c r="J2763" i="8"/>
  <c r="K2763" i="8"/>
  <c r="J2764" i="8"/>
  <c r="K2764" i="8"/>
  <c r="J2765" i="8"/>
  <c r="K2765" i="8"/>
  <c r="J2766" i="8"/>
  <c r="K2766" i="8"/>
  <c r="J2767" i="8"/>
  <c r="K2767" i="8"/>
  <c r="J2768" i="8"/>
  <c r="K2768" i="8"/>
  <c r="J2769" i="8"/>
  <c r="K2769" i="8"/>
  <c r="J2770" i="8"/>
  <c r="K2770" i="8"/>
  <c r="J2771" i="8"/>
  <c r="K2771" i="8"/>
  <c r="J2772" i="8"/>
  <c r="K2772" i="8"/>
  <c r="J2773" i="8"/>
  <c r="K2773" i="8"/>
  <c r="J2774" i="8"/>
  <c r="K2774" i="8"/>
  <c r="J2775" i="8"/>
  <c r="K2775" i="8"/>
  <c r="J2776" i="8"/>
  <c r="K2776" i="8"/>
  <c r="J2777" i="8"/>
  <c r="K2777" i="8"/>
  <c r="J2778" i="8"/>
  <c r="K2778" i="8"/>
  <c r="J2779" i="8"/>
  <c r="K2779" i="8"/>
  <c r="J2780" i="8"/>
  <c r="K2780" i="8"/>
  <c r="J2781" i="8"/>
  <c r="K2781" i="8"/>
  <c r="J2782" i="8"/>
  <c r="K2782" i="8"/>
  <c r="J2783" i="8"/>
  <c r="K2783" i="8"/>
  <c r="J2784" i="8"/>
  <c r="K2784" i="8"/>
  <c r="J2785" i="8"/>
  <c r="K2785" i="8"/>
  <c r="J2786" i="8"/>
  <c r="K2786" i="8"/>
  <c r="J2787" i="8"/>
  <c r="K2787" i="8"/>
  <c r="J2788" i="8"/>
  <c r="K2788" i="8"/>
  <c r="J2789" i="8"/>
  <c r="K2789" i="8"/>
  <c r="J2790" i="8"/>
  <c r="K2790" i="8"/>
  <c r="J2791" i="8"/>
  <c r="K2791" i="8"/>
  <c r="J2792" i="8"/>
  <c r="K2792" i="8"/>
  <c r="J2793" i="8"/>
  <c r="K2793" i="8"/>
  <c r="J2794" i="8"/>
  <c r="K2794" i="8"/>
  <c r="J2795" i="8"/>
  <c r="K2795" i="8"/>
  <c r="J2796" i="8"/>
  <c r="K2796" i="8"/>
  <c r="J2797" i="8"/>
  <c r="K2797" i="8"/>
  <c r="J2798" i="8"/>
  <c r="K2798" i="8"/>
  <c r="J2799" i="8"/>
  <c r="K2799" i="8"/>
  <c r="J2800" i="8"/>
  <c r="K2800" i="8"/>
  <c r="J2801" i="8"/>
  <c r="K2801" i="8"/>
  <c r="J2802" i="8"/>
  <c r="K2802" i="8"/>
  <c r="J2803" i="8"/>
  <c r="K2803" i="8"/>
  <c r="J2804" i="8"/>
  <c r="K2804" i="8"/>
  <c r="J2805" i="8"/>
  <c r="K2805" i="8"/>
  <c r="J2806" i="8"/>
  <c r="K2806" i="8"/>
  <c r="J2807" i="8"/>
  <c r="K2807" i="8"/>
  <c r="J2808" i="8"/>
  <c r="K2808" i="8"/>
  <c r="J2809" i="8"/>
  <c r="K2809" i="8"/>
  <c r="J2810" i="8"/>
  <c r="K2810" i="8"/>
  <c r="J2811" i="8"/>
  <c r="K2811" i="8"/>
  <c r="J2812" i="8"/>
  <c r="K2812" i="8"/>
  <c r="J2813" i="8"/>
  <c r="K2813" i="8"/>
  <c r="J2814" i="8"/>
  <c r="K2814" i="8"/>
  <c r="J2815" i="8"/>
  <c r="K2815" i="8"/>
  <c r="J2816" i="8"/>
  <c r="K2816" i="8"/>
  <c r="J2817" i="8"/>
  <c r="K2817" i="8"/>
  <c r="J2818" i="8"/>
  <c r="K2818" i="8"/>
  <c r="J2819" i="8"/>
  <c r="K2819" i="8"/>
  <c r="J2820" i="8"/>
  <c r="K2820" i="8"/>
  <c r="J2821" i="8"/>
  <c r="K2821" i="8"/>
  <c r="J2822" i="8"/>
  <c r="K2822" i="8"/>
  <c r="J2823" i="8"/>
  <c r="K2823" i="8"/>
  <c r="J2824" i="8"/>
  <c r="K2824" i="8"/>
  <c r="J2825" i="8"/>
  <c r="K2825" i="8"/>
  <c r="J2826" i="8"/>
  <c r="K2826" i="8"/>
  <c r="J2827" i="8"/>
  <c r="K2827" i="8"/>
  <c r="J2828" i="8"/>
  <c r="K2828" i="8"/>
  <c r="J2829" i="8"/>
  <c r="K2829" i="8"/>
  <c r="J2830" i="8"/>
  <c r="K2830" i="8"/>
  <c r="J2831" i="8"/>
  <c r="K2831" i="8"/>
  <c r="J2832" i="8"/>
  <c r="K2832" i="8"/>
  <c r="J2833" i="8"/>
  <c r="K2833" i="8"/>
  <c r="J2834" i="8"/>
  <c r="K2834" i="8"/>
  <c r="J2835" i="8"/>
  <c r="K2835" i="8"/>
  <c r="J2836" i="8"/>
  <c r="K2836" i="8"/>
  <c r="J2837" i="8"/>
  <c r="K2837" i="8"/>
  <c r="J2838" i="8"/>
  <c r="K2838" i="8"/>
  <c r="J2839" i="8"/>
  <c r="K2839" i="8"/>
  <c r="J2840" i="8"/>
  <c r="K2840" i="8"/>
  <c r="J2841" i="8"/>
  <c r="K2841" i="8"/>
  <c r="J2842" i="8"/>
  <c r="K2842" i="8"/>
  <c r="J2843" i="8"/>
  <c r="K2843" i="8"/>
  <c r="J2844" i="8"/>
  <c r="K2844" i="8"/>
  <c r="J2845" i="8"/>
  <c r="K2845" i="8"/>
  <c r="J2846" i="8"/>
  <c r="K2846" i="8"/>
  <c r="J2847" i="8"/>
  <c r="K2847" i="8"/>
  <c r="J2848" i="8"/>
  <c r="K2848" i="8"/>
  <c r="J2849" i="8"/>
  <c r="K2849" i="8"/>
  <c r="J2850" i="8"/>
  <c r="K2850" i="8"/>
  <c r="J2851" i="8"/>
  <c r="K2851" i="8"/>
  <c r="J2852" i="8"/>
  <c r="K2852" i="8"/>
  <c r="J2853" i="8"/>
  <c r="K2853" i="8"/>
  <c r="J2854" i="8"/>
  <c r="K2854" i="8"/>
  <c r="J2855" i="8"/>
  <c r="K2855" i="8"/>
  <c r="J2856" i="8"/>
  <c r="K2856" i="8"/>
  <c r="J2857" i="8"/>
  <c r="K2857" i="8"/>
  <c r="J2858" i="8"/>
  <c r="K2858" i="8"/>
  <c r="J2859" i="8"/>
  <c r="K2859" i="8"/>
  <c r="J2860" i="8"/>
  <c r="K2860" i="8"/>
  <c r="J2861" i="8"/>
  <c r="K2861" i="8"/>
  <c r="J2862" i="8"/>
  <c r="K2862" i="8"/>
  <c r="J2863" i="8"/>
  <c r="K2863" i="8"/>
  <c r="J2864" i="8"/>
  <c r="K2864" i="8"/>
  <c r="J2865" i="8"/>
  <c r="K2865" i="8"/>
  <c r="J2866" i="8"/>
  <c r="K2866" i="8"/>
  <c r="J2867" i="8"/>
  <c r="K2867" i="8"/>
  <c r="J2868" i="8"/>
  <c r="K2868" i="8"/>
  <c r="J2869" i="8"/>
  <c r="K2869" i="8"/>
  <c r="J2870" i="8"/>
  <c r="K2870" i="8"/>
  <c r="J2871" i="8"/>
  <c r="K2871" i="8"/>
  <c r="J2872" i="8"/>
  <c r="K2872" i="8"/>
  <c r="J2873" i="8"/>
  <c r="K2873" i="8"/>
  <c r="J2874" i="8"/>
  <c r="K2874" i="8"/>
  <c r="J2875" i="8"/>
  <c r="K2875" i="8"/>
  <c r="J2876" i="8"/>
  <c r="K2876" i="8"/>
  <c r="J2877" i="8"/>
  <c r="K2877" i="8"/>
  <c r="J2878" i="8"/>
  <c r="K2878" i="8"/>
  <c r="J2879" i="8"/>
  <c r="K2879" i="8"/>
  <c r="J2880" i="8"/>
  <c r="K2880" i="8"/>
  <c r="J2881" i="8"/>
  <c r="K2881" i="8"/>
  <c r="J2882" i="8"/>
  <c r="K2882" i="8"/>
  <c r="J2883" i="8"/>
  <c r="K2883" i="8"/>
  <c r="J2884" i="8"/>
  <c r="K2884" i="8"/>
  <c r="J2885" i="8"/>
  <c r="K2885" i="8"/>
  <c r="J2886" i="8"/>
  <c r="K2886" i="8"/>
  <c r="J2887" i="8"/>
  <c r="K2887" i="8"/>
  <c r="J2888" i="8"/>
  <c r="K2888" i="8"/>
  <c r="J2889" i="8"/>
  <c r="K2889" i="8"/>
  <c r="J2890" i="8"/>
  <c r="K2890" i="8"/>
  <c r="J2891" i="8"/>
  <c r="K2891" i="8"/>
  <c r="J2892" i="8"/>
  <c r="K2892" i="8"/>
  <c r="J2893" i="8"/>
  <c r="K2893" i="8"/>
  <c r="J2894" i="8"/>
  <c r="K2894" i="8"/>
  <c r="J2895" i="8"/>
  <c r="K2895" i="8"/>
  <c r="J2896" i="8"/>
  <c r="K2896" i="8"/>
  <c r="J2897" i="8"/>
  <c r="K2897" i="8"/>
  <c r="J2898" i="8"/>
  <c r="K2898" i="8"/>
  <c r="J2899" i="8"/>
  <c r="K2899" i="8"/>
  <c r="J2900" i="8"/>
  <c r="K2900" i="8"/>
  <c r="J2901" i="8"/>
  <c r="K2901" i="8"/>
  <c r="J2902" i="8"/>
  <c r="K2902" i="8"/>
  <c r="J2903" i="8"/>
  <c r="K2903" i="8"/>
  <c r="J2904" i="8"/>
  <c r="K2904" i="8"/>
  <c r="J2905" i="8"/>
  <c r="K2905" i="8"/>
  <c r="J2906" i="8"/>
  <c r="K2906" i="8"/>
  <c r="J2907" i="8"/>
  <c r="K2907" i="8"/>
  <c r="J2908" i="8"/>
  <c r="K2908" i="8"/>
  <c r="J2909" i="8"/>
  <c r="K2909" i="8"/>
  <c r="J2910" i="8"/>
  <c r="K2910" i="8"/>
  <c r="J2911" i="8"/>
  <c r="K2911" i="8"/>
  <c r="J2912" i="8"/>
  <c r="K2912" i="8"/>
  <c r="J2913" i="8"/>
  <c r="K2913" i="8"/>
  <c r="J2914" i="8"/>
  <c r="K2914" i="8"/>
  <c r="J2915" i="8"/>
  <c r="K2915" i="8"/>
  <c r="J2916" i="8"/>
  <c r="K2916" i="8"/>
  <c r="J2917" i="8"/>
  <c r="K2917" i="8"/>
  <c r="J2918" i="8"/>
  <c r="K2918" i="8"/>
  <c r="J2919" i="8"/>
  <c r="K2919" i="8"/>
  <c r="J2920" i="8"/>
  <c r="K2920" i="8"/>
  <c r="J2921" i="8"/>
  <c r="K2921" i="8"/>
  <c r="J2922" i="8"/>
  <c r="K2922" i="8"/>
  <c r="J2923" i="8"/>
  <c r="K2923" i="8"/>
  <c r="J2924" i="8"/>
  <c r="K2924" i="8"/>
  <c r="J2925" i="8"/>
  <c r="K2925" i="8"/>
  <c r="J2926" i="8"/>
  <c r="K2926" i="8"/>
  <c r="J2927" i="8"/>
  <c r="K2927" i="8"/>
  <c r="J2928" i="8"/>
  <c r="K2928" i="8"/>
  <c r="J2929" i="8"/>
  <c r="K2929" i="8"/>
  <c r="J2930" i="8"/>
  <c r="K2930" i="8"/>
  <c r="J2931" i="8"/>
  <c r="K2931" i="8"/>
  <c r="J2932" i="8"/>
  <c r="K2932" i="8"/>
  <c r="J2933" i="8"/>
  <c r="K2933" i="8"/>
  <c r="J2934" i="8"/>
  <c r="K2934" i="8"/>
  <c r="J2935" i="8"/>
  <c r="K2935" i="8"/>
  <c r="J2936" i="8"/>
  <c r="K2936" i="8"/>
  <c r="J2937" i="8"/>
  <c r="K2937" i="8"/>
  <c r="J2938" i="8"/>
  <c r="K2938" i="8"/>
  <c r="J2939" i="8"/>
  <c r="K2939" i="8"/>
  <c r="J2940" i="8"/>
  <c r="K2940" i="8"/>
  <c r="J2941" i="8"/>
  <c r="K2941" i="8"/>
  <c r="J2942" i="8"/>
  <c r="K2942" i="8"/>
  <c r="J2943" i="8"/>
  <c r="K2943" i="8"/>
  <c r="J2944" i="8"/>
  <c r="K2944" i="8"/>
  <c r="J2945" i="8"/>
  <c r="K2945" i="8"/>
  <c r="J2946" i="8"/>
  <c r="K2946" i="8"/>
  <c r="J2947" i="8"/>
  <c r="K2947" i="8"/>
  <c r="J2948" i="8"/>
  <c r="K2948" i="8"/>
  <c r="J2949" i="8"/>
  <c r="K2949" i="8"/>
  <c r="J2950" i="8"/>
  <c r="K2950" i="8"/>
  <c r="J2951" i="8"/>
  <c r="K2951" i="8"/>
  <c r="J2952" i="8"/>
  <c r="K2952" i="8"/>
  <c r="J2953" i="8"/>
  <c r="K2953" i="8"/>
  <c r="J2954" i="8"/>
  <c r="K2954" i="8"/>
  <c r="J2955" i="8"/>
  <c r="K2955" i="8"/>
  <c r="J2956" i="8"/>
  <c r="K2956" i="8"/>
  <c r="J2957" i="8"/>
  <c r="K2957" i="8"/>
  <c r="J2958" i="8"/>
  <c r="K2958" i="8"/>
  <c r="J2959" i="8"/>
  <c r="K2959" i="8"/>
  <c r="J2960" i="8"/>
  <c r="K2960" i="8"/>
  <c r="J2961" i="8"/>
  <c r="K2961" i="8"/>
  <c r="J2962" i="8"/>
  <c r="K2962" i="8"/>
  <c r="J2963" i="8"/>
  <c r="K2963" i="8"/>
  <c r="J2964" i="8"/>
  <c r="K2964" i="8"/>
  <c r="J2965" i="8"/>
  <c r="K2965" i="8"/>
  <c r="J2966" i="8"/>
  <c r="K2966" i="8"/>
  <c r="J2967" i="8"/>
  <c r="K2967" i="8"/>
  <c r="J2968" i="8"/>
  <c r="K2968" i="8"/>
  <c r="J2969" i="8"/>
  <c r="K2969" i="8"/>
  <c r="J2970" i="8"/>
  <c r="K2970" i="8"/>
  <c r="J2971" i="8"/>
  <c r="K2971" i="8"/>
  <c r="J2972" i="8"/>
  <c r="K2972" i="8"/>
  <c r="J2973" i="8"/>
  <c r="K2973" i="8"/>
  <c r="J2974" i="8"/>
  <c r="K2974" i="8"/>
  <c r="J2975" i="8"/>
  <c r="K2975" i="8"/>
  <c r="J2976" i="8"/>
  <c r="K2976" i="8"/>
  <c r="J2977" i="8"/>
  <c r="K2977" i="8"/>
  <c r="J2978" i="8"/>
  <c r="K2978" i="8"/>
  <c r="J2979" i="8"/>
  <c r="K2979" i="8"/>
  <c r="J2980" i="8"/>
  <c r="K2980" i="8"/>
  <c r="J2981" i="8"/>
  <c r="K2981" i="8"/>
  <c r="J2982" i="8"/>
  <c r="K2982" i="8"/>
  <c r="J2983" i="8"/>
  <c r="K2983" i="8"/>
  <c r="J2984" i="8"/>
  <c r="K2984" i="8"/>
  <c r="J2985" i="8"/>
  <c r="K2985" i="8"/>
  <c r="J2986" i="8"/>
  <c r="K2986" i="8"/>
  <c r="J2987" i="8"/>
  <c r="K2987" i="8"/>
  <c r="J2988" i="8"/>
  <c r="K2988" i="8"/>
  <c r="J2989" i="8"/>
  <c r="K2989" i="8"/>
  <c r="J2990" i="8"/>
  <c r="K2990" i="8"/>
  <c r="J2991" i="8"/>
  <c r="K2991" i="8"/>
  <c r="J2992" i="8"/>
  <c r="K2992" i="8"/>
  <c r="J2993" i="8"/>
  <c r="K2993" i="8"/>
  <c r="J2994" i="8"/>
  <c r="K2994" i="8"/>
  <c r="J2995" i="8"/>
  <c r="K2995" i="8"/>
  <c r="J2996" i="8"/>
  <c r="K2996" i="8"/>
  <c r="J2997" i="8"/>
  <c r="K2997" i="8"/>
  <c r="J2998" i="8"/>
  <c r="K2998" i="8"/>
  <c r="J2999" i="8"/>
  <c r="K2999" i="8"/>
  <c r="J3000" i="8"/>
  <c r="K3000" i="8"/>
  <c r="J3001" i="8"/>
  <c r="K3001" i="8"/>
  <c r="J3002" i="8"/>
  <c r="K3002" i="8"/>
  <c r="J3003" i="8"/>
  <c r="K3003" i="8"/>
  <c r="J3004" i="8"/>
  <c r="K3004" i="8"/>
  <c r="J3005" i="8"/>
  <c r="K3005" i="8"/>
  <c r="J3006" i="8"/>
  <c r="K3006" i="8"/>
  <c r="J3007" i="8"/>
  <c r="K3007" i="8"/>
  <c r="J3008" i="8"/>
  <c r="K3008" i="8"/>
  <c r="J3009" i="8"/>
  <c r="K3009" i="8"/>
  <c r="J3010" i="8"/>
  <c r="K3010" i="8"/>
  <c r="J3011" i="8"/>
  <c r="K3011" i="8"/>
  <c r="J3012" i="8"/>
  <c r="K3012" i="8"/>
  <c r="J3013" i="8"/>
  <c r="K3013" i="8"/>
  <c r="J3014" i="8"/>
  <c r="K3014" i="8"/>
  <c r="J3015" i="8"/>
  <c r="K3015" i="8"/>
  <c r="J3016" i="8"/>
  <c r="K3016" i="8"/>
  <c r="J3017" i="8"/>
  <c r="K3017" i="8"/>
  <c r="J3018" i="8"/>
  <c r="K3018" i="8"/>
  <c r="J3019" i="8"/>
  <c r="K3019" i="8"/>
  <c r="J3020" i="8"/>
  <c r="K3020" i="8"/>
  <c r="J3021" i="8"/>
  <c r="K3021" i="8"/>
  <c r="J3022" i="8"/>
  <c r="K3022" i="8"/>
  <c r="J3023" i="8"/>
  <c r="K3023" i="8"/>
  <c r="J3024" i="8"/>
  <c r="K3024" i="8"/>
  <c r="J3025" i="8"/>
  <c r="K3025" i="8"/>
  <c r="J3026" i="8"/>
  <c r="K3026" i="8"/>
  <c r="J3027" i="8"/>
  <c r="K3027" i="8"/>
  <c r="J3028" i="8"/>
  <c r="K3028" i="8"/>
  <c r="J3029" i="8"/>
  <c r="K3029" i="8"/>
  <c r="J3030" i="8"/>
  <c r="K3030" i="8"/>
  <c r="J3031" i="8"/>
  <c r="K3031" i="8"/>
  <c r="J3032" i="8"/>
  <c r="K3032" i="8"/>
  <c r="J3033" i="8"/>
  <c r="K3033" i="8"/>
  <c r="J3034" i="8"/>
  <c r="K3034" i="8"/>
  <c r="J3035" i="8"/>
  <c r="K3035" i="8"/>
  <c r="J3036" i="8"/>
  <c r="K3036" i="8"/>
  <c r="J3037" i="8"/>
  <c r="K3037" i="8"/>
  <c r="J3038" i="8"/>
  <c r="K3038" i="8"/>
  <c r="J3039" i="8"/>
  <c r="K3039" i="8"/>
  <c r="J3040" i="8"/>
  <c r="K3040" i="8"/>
  <c r="J3041" i="8"/>
  <c r="K3041" i="8"/>
  <c r="J3042" i="8"/>
  <c r="K3042" i="8"/>
  <c r="J3043" i="8"/>
  <c r="K3043" i="8"/>
  <c r="J3044" i="8"/>
  <c r="K3044" i="8"/>
  <c r="J3045" i="8"/>
  <c r="K3045" i="8"/>
  <c r="J3046" i="8"/>
  <c r="K3046" i="8"/>
  <c r="J3047" i="8"/>
  <c r="K3047" i="8"/>
  <c r="J3048" i="8"/>
  <c r="K3048" i="8"/>
  <c r="J3049" i="8"/>
  <c r="K3049" i="8"/>
  <c r="J3050" i="8"/>
  <c r="K3050" i="8"/>
  <c r="J3051" i="8"/>
  <c r="K3051" i="8"/>
  <c r="J3052" i="8"/>
  <c r="K3052" i="8"/>
  <c r="J3053" i="8"/>
  <c r="K3053" i="8"/>
  <c r="J3054" i="8"/>
  <c r="K3054" i="8"/>
  <c r="J3055" i="8"/>
  <c r="K3055" i="8"/>
  <c r="J3056" i="8"/>
  <c r="K3056" i="8"/>
  <c r="J3057" i="8"/>
  <c r="K3057" i="8"/>
  <c r="J3058" i="8"/>
  <c r="K3058" i="8"/>
  <c r="J3059" i="8"/>
  <c r="K3059" i="8"/>
  <c r="J3060" i="8"/>
  <c r="K3060" i="8"/>
  <c r="J3061" i="8"/>
  <c r="K3061" i="8"/>
  <c r="J3062" i="8"/>
  <c r="K3062" i="8"/>
  <c r="J3063" i="8"/>
  <c r="K3063" i="8"/>
  <c r="J3064" i="8"/>
  <c r="K3064" i="8"/>
  <c r="J3065" i="8"/>
  <c r="K3065" i="8"/>
  <c r="J3066" i="8"/>
  <c r="K3066" i="8"/>
  <c r="J3067" i="8"/>
  <c r="K3067" i="8"/>
  <c r="J3068" i="8"/>
  <c r="K3068" i="8"/>
  <c r="J3069" i="8"/>
  <c r="K3069" i="8"/>
  <c r="J3070" i="8"/>
  <c r="K3070" i="8"/>
  <c r="J3071" i="8"/>
  <c r="K3071" i="8"/>
  <c r="J3072" i="8"/>
  <c r="K3072" i="8"/>
  <c r="J3073" i="8"/>
  <c r="K3073" i="8"/>
  <c r="J3074" i="8"/>
  <c r="K3074" i="8"/>
  <c r="J3075" i="8"/>
  <c r="K3075" i="8"/>
  <c r="J3076" i="8"/>
  <c r="K3076" i="8"/>
  <c r="J3077" i="8"/>
  <c r="K3077" i="8"/>
  <c r="J3078" i="8"/>
  <c r="K3078" i="8"/>
  <c r="J3079" i="8"/>
  <c r="K3079" i="8"/>
  <c r="J3080" i="8"/>
  <c r="K3080" i="8"/>
  <c r="J3081" i="8"/>
  <c r="K3081" i="8"/>
  <c r="J3082" i="8"/>
  <c r="K3082" i="8"/>
  <c r="J3083" i="8"/>
  <c r="K3083" i="8"/>
  <c r="J3084" i="8"/>
  <c r="K3084" i="8"/>
  <c r="J3085" i="8"/>
  <c r="K3085" i="8"/>
  <c r="J3086" i="8"/>
  <c r="K3086" i="8"/>
  <c r="J3087" i="8"/>
  <c r="K3087" i="8"/>
  <c r="J3088" i="8"/>
  <c r="K3088" i="8"/>
  <c r="J3089" i="8"/>
  <c r="K3089" i="8"/>
  <c r="J3090" i="8"/>
  <c r="K3090" i="8"/>
  <c r="J3091" i="8"/>
  <c r="K3091" i="8"/>
  <c r="J3092" i="8"/>
  <c r="K3092" i="8"/>
  <c r="J3093" i="8"/>
  <c r="K3093" i="8"/>
  <c r="J3094" i="8"/>
  <c r="K3094" i="8"/>
  <c r="J3095" i="8"/>
  <c r="K3095" i="8"/>
  <c r="J3096" i="8"/>
  <c r="K3096" i="8"/>
  <c r="J3097" i="8"/>
  <c r="K3097" i="8"/>
  <c r="J3098" i="8"/>
  <c r="K3098" i="8"/>
  <c r="J3099" i="8"/>
  <c r="K3099" i="8"/>
  <c r="J3100" i="8"/>
  <c r="K3100" i="8"/>
  <c r="J3101" i="8"/>
  <c r="K3101" i="8"/>
  <c r="J3102" i="8"/>
  <c r="K3102" i="8"/>
  <c r="J3103" i="8"/>
  <c r="K3103" i="8"/>
  <c r="J3104" i="8"/>
  <c r="K3104" i="8"/>
  <c r="J3105" i="8"/>
  <c r="K3105" i="8"/>
  <c r="J3106" i="8"/>
  <c r="K3106" i="8"/>
  <c r="J3107" i="8"/>
  <c r="K3107" i="8"/>
  <c r="J3108" i="8"/>
  <c r="K3108" i="8"/>
  <c r="J3109" i="8"/>
  <c r="K3109" i="8"/>
  <c r="J3110" i="8"/>
  <c r="K3110" i="8"/>
  <c r="J3111" i="8"/>
  <c r="K3111" i="8"/>
  <c r="J3112" i="8"/>
  <c r="K3112" i="8"/>
  <c r="J3113" i="8"/>
  <c r="K3113" i="8"/>
  <c r="J3114" i="8"/>
  <c r="K3114" i="8"/>
  <c r="J3115" i="8"/>
  <c r="K3115" i="8"/>
  <c r="J3116" i="8"/>
  <c r="K3116" i="8"/>
  <c r="J3117" i="8"/>
  <c r="K3117" i="8"/>
  <c r="J3118" i="8"/>
  <c r="K3118" i="8"/>
  <c r="J3119" i="8"/>
  <c r="K3119" i="8"/>
  <c r="J3120" i="8"/>
  <c r="K3120" i="8"/>
  <c r="J3121" i="8"/>
  <c r="K3121" i="8"/>
  <c r="J3122" i="8"/>
  <c r="K3122" i="8"/>
  <c r="J3123" i="8"/>
  <c r="K3123" i="8"/>
  <c r="J3124" i="8"/>
  <c r="K3124" i="8"/>
  <c r="J3125" i="8"/>
  <c r="K3125" i="8"/>
  <c r="J3126" i="8"/>
  <c r="K3126" i="8"/>
  <c r="J3127" i="8"/>
  <c r="K3127" i="8"/>
  <c r="J3128" i="8"/>
  <c r="K3128" i="8"/>
  <c r="J3129" i="8"/>
  <c r="K3129" i="8"/>
  <c r="J3130" i="8"/>
  <c r="K3130" i="8"/>
  <c r="J3131" i="8"/>
  <c r="K3131" i="8"/>
  <c r="J3132" i="8"/>
  <c r="K3132" i="8"/>
  <c r="J3133" i="8"/>
  <c r="K3133" i="8"/>
  <c r="J3134" i="8"/>
  <c r="K3134" i="8"/>
  <c r="J3135" i="8"/>
  <c r="K3135" i="8"/>
  <c r="J3136" i="8"/>
  <c r="K3136" i="8"/>
  <c r="J3137" i="8"/>
  <c r="K3137" i="8"/>
  <c r="J3138" i="8"/>
  <c r="K3138" i="8"/>
  <c r="J3139" i="8"/>
  <c r="K3139" i="8"/>
  <c r="J3140" i="8"/>
  <c r="K3140" i="8"/>
  <c r="J3141" i="8"/>
  <c r="K3141" i="8"/>
  <c r="J3142" i="8"/>
  <c r="K3142" i="8"/>
  <c r="J3143" i="8"/>
  <c r="K3143" i="8"/>
  <c r="J3144" i="8"/>
  <c r="K3144" i="8"/>
  <c r="J3145" i="8"/>
  <c r="K3145" i="8"/>
  <c r="J3146" i="8"/>
  <c r="K3146" i="8"/>
  <c r="J3147" i="8"/>
  <c r="K3147" i="8"/>
  <c r="J3148" i="8"/>
  <c r="K3148" i="8"/>
  <c r="J3149" i="8"/>
  <c r="K3149" i="8"/>
  <c r="J3150" i="8"/>
  <c r="K3150" i="8"/>
  <c r="J3151" i="8"/>
  <c r="K3151" i="8"/>
  <c r="J3152" i="8"/>
  <c r="K3152" i="8"/>
  <c r="J3153" i="8"/>
  <c r="K3153" i="8"/>
  <c r="J3154" i="8"/>
  <c r="K3154" i="8"/>
  <c r="J3155" i="8"/>
  <c r="K3155" i="8"/>
  <c r="J3156" i="8"/>
  <c r="K3156" i="8"/>
  <c r="J3157" i="8"/>
  <c r="K3157" i="8"/>
  <c r="J3158" i="8"/>
  <c r="K3158" i="8"/>
  <c r="J3159" i="8"/>
  <c r="K3159" i="8"/>
  <c r="J3160" i="8"/>
  <c r="K3160" i="8"/>
  <c r="J3161" i="8"/>
  <c r="K3161" i="8"/>
  <c r="J3162" i="8"/>
  <c r="K3162" i="8"/>
  <c r="J3163" i="8"/>
  <c r="K3163" i="8"/>
  <c r="J3164" i="8"/>
  <c r="K3164" i="8"/>
  <c r="J3165" i="8"/>
  <c r="K3165" i="8"/>
  <c r="J3166" i="8"/>
  <c r="K3166" i="8"/>
  <c r="J3167" i="8"/>
  <c r="K3167" i="8"/>
  <c r="J3168" i="8"/>
  <c r="K3168" i="8"/>
  <c r="J3169" i="8"/>
  <c r="K3169" i="8"/>
  <c r="J3170" i="8"/>
  <c r="K3170" i="8"/>
  <c r="J3171" i="8"/>
  <c r="K3171" i="8"/>
  <c r="J3172" i="8"/>
  <c r="K3172" i="8"/>
  <c r="J3173" i="8"/>
  <c r="K3173" i="8"/>
  <c r="J3174" i="8"/>
  <c r="K3174" i="8"/>
  <c r="J3175" i="8"/>
  <c r="K3175" i="8"/>
  <c r="J3176" i="8"/>
  <c r="K3176" i="8"/>
  <c r="J3177" i="8"/>
  <c r="K3177" i="8"/>
  <c r="J3178" i="8"/>
  <c r="K3178" i="8"/>
  <c r="J3179" i="8"/>
  <c r="K3179" i="8"/>
  <c r="J3180" i="8"/>
  <c r="K3180" i="8"/>
  <c r="J3181" i="8"/>
  <c r="K3181" i="8"/>
  <c r="J3182" i="8"/>
  <c r="K3182" i="8"/>
  <c r="J3183" i="8"/>
  <c r="K3183" i="8"/>
  <c r="J3184" i="8"/>
  <c r="K3184" i="8"/>
  <c r="J3185" i="8"/>
  <c r="K3185" i="8"/>
  <c r="J3186" i="8"/>
  <c r="K3186" i="8"/>
  <c r="J3187" i="8"/>
  <c r="K3187" i="8"/>
  <c r="J3188" i="8"/>
  <c r="K3188" i="8"/>
  <c r="J3189" i="8"/>
  <c r="K3189" i="8"/>
  <c r="J3190" i="8"/>
  <c r="K3190" i="8"/>
  <c r="J3191" i="8"/>
  <c r="K3191" i="8"/>
  <c r="J3192" i="8"/>
  <c r="K3192" i="8"/>
  <c r="J3193" i="8"/>
  <c r="K3193" i="8"/>
  <c r="J3194" i="8"/>
  <c r="K3194" i="8"/>
  <c r="J3195" i="8"/>
  <c r="K3195" i="8"/>
  <c r="J3196" i="8"/>
  <c r="K3196" i="8"/>
  <c r="J3197" i="8"/>
  <c r="K3197" i="8"/>
  <c r="J3198" i="8"/>
  <c r="K3198" i="8"/>
  <c r="J3199" i="8"/>
  <c r="K3199" i="8"/>
  <c r="J3200" i="8"/>
  <c r="K3200" i="8"/>
  <c r="J3201" i="8"/>
  <c r="K3201" i="8"/>
  <c r="J3202" i="8"/>
  <c r="K3202" i="8"/>
  <c r="J3203" i="8"/>
  <c r="K3203" i="8"/>
  <c r="J3204" i="8"/>
  <c r="K3204" i="8"/>
  <c r="J3205" i="8"/>
  <c r="K3205" i="8"/>
  <c r="J3206" i="8"/>
  <c r="K3206" i="8"/>
  <c r="J3207" i="8"/>
  <c r="K3207" i="8"/>
  <c r="J3208" i="8"/>
  <c r="K3208" i="8"/>
  <c r="J3209" i="8"/>
  <c r="K3209" i="8"/>
  <c r="J3210" i="8"/>
  <c r="K3210" i="8"/>
  <c r="J3211" i="8"/>
  <c r="K3211" i="8"/>
  <c r="J3212" i="8"/>
  <c r="K3212" i="8"/>
  <c r="J3213" i="8"/>
  <c r="K3213" i="8"/>
  <c r="J3214" i="8"/>
  <c r="K3214" i="8"/>
  <c r="J3215" i="8"/>
  <c r="K3215" i="8"/>
  <c r="J3216" i="8"/>
  <c r="K3216" i="8"/>
  <c r="J3217" i="8"/>
  <c r="K3217" i="8"/>
  <c r="J3218" i="8"/>
  <c r="K3218" i="8"/>
  <c r="J3219" i="8"/>
  <c r="K3219" i="8"/>
  <c r="J3220" i="8"/>
  <c r="K3220" i="8"/>
  <c r="J3221" i="8"/>
  <c r="K3221" i="8"/>
  <c r="J3222" i="8"/>
  <c r="K3222" i="8"/>
  <c r="J3223" i="8"/>
  <c r="K3223" i="8"/>
  <c r="J3224" i="8"/>
  <c r="K3224" i="8"/>
  <c r="J3225" i="8"/>
  <c r="K3225" i="8"/>
  <c r="J3226" i="8"/>
  <c r="K3226" i="8"/>
  <c r="J3227" i="8"/>
  <c r="K3227" i="8"/>
  <c r="J3228" i="8"/>
  <c r="K3228" i="8"/>
  <c r="J3229" i="8"/>
  <c r="K3229" i="8"/>
  <c r="J3230" i="8"/>
  <c r="K3230" i="8"/>
  <c r="J3231" i="8"/>
  <c r="K3231" i="8"/>
  <c r="J3232" i="8"/>
  <c r="K3232" i="8"/>
  <c r="J3233" i="8"/>
  <c r="K3233" i="8"/>
  <c r="J3234" i="8"/>
  <c r="K3234" i="8"/>
  <c r="J3235" i="8"/>
  <c r="K3235" i="8"/>
  <c r="J3236" i="8"/>
  <c r="K3236" i="8"/>
  <c r="J3237" i="8"/>
  <c r="K3237" i="8"/>
  <c r="J3238" i="8"/>
  <c r="K3238" i="8"/>
  <c r="J3239" i="8"/>
  <c r="K3239" i="8"/>
  <c r="J3240" i="8"/>
  <c r="K3240" i="8"/>
  <c r="J3241" i="8"/>
  <c r="K3241" i="8"/>
  <c r="J3242" i="8"/>
  <c r="K3242" i="8"/>
  <c r="J3243" i="8"/>
  <c r="K3243" i="8"/>
  <c r="J3244" i="8"/>
  <c r="K3244" i="8"/>
  <c r="J3245" i="8"/>
  <c r="K3245" i="8"/>
  <c r="J3246" i="8"/>
  <c r="K3246" i="8"/>
  <c r="J3247" i="8"/>
  <c r="K3247" i="8"/>
  <c r="J3248" i="8"/>
  <c r="K3248" i="8"/>
  <c r="J3249" i="8"/>
  <c r="K3249" i="8"/>
  <c r="J3250" i="8"/>
  <c r="K3250" i="8"/>
  <c r="J3251" i="8"/>
  <c r="K3251" i="8"/>
  <c r="J3252" i="8"/>
  <c r="K3252" i="8"/>
  <c r="J3253" i="8"/>
  <c r="K3253" i="8"/>
  <c r="J3254" i="8"/>
  <c r="K3254" i="8"/>
  <c r="J3255" i="8"/>
  <c r="K3255" i="8"/>
  <c r="J3256" i="8"/>
  <c r="K3256" i="8"/>
  <c r="J3257" i="8"/>
  <c r="K3257" i="8"/>
  <c r="J3258" i="8"/>
  <c r="K3258" i="8"/>
  <c r="J3259" i="8"/>
  <c r="K3259" i="8"/>
  <c r="J3260" i="8"/>
  <c r="K3260" i="8"/>
  <c r="J3261" i="8"/>
  <c r="K3261" i="8"/>
  <c r="J3262" i="8"/>
  <c r="K3262" i="8"/>
  <c r="J3263" i="8"/>
  <c r="K3263" i="8"/>
  <c r="J3264" i="8"/>
  <c r="K3264" i="8"/>
  <c r="J3265" i="8"/>
  <c r="K3265" i="8"/>
  <c r="J3266" i="8"/>
  <c r="K3266" i="8"/>
  <c r="J3267" i="8"/>
  <c r="K3267" i="8"/>
  <c r="J3268" i="8"/>
  <c r="K3268" i="8"/>
  <c r="J3269" i="8"/>
  <c r="K3269" i="8"/>
  <c r="J3270" i="8"/>
  <c r="K3270" i="8"/>
  <c r="J3271" i="8"/>
  <c r="K3271" i="8"/>
  <c r="J3272" i="8"/>
  <c r="K3272" i="8"/>
  <c r="J3273" i="8"/>
  <c r="K3273" i="8"/>
  <c r="J3274" i="8"/>
  <c r="K3274" i="8"/>
  <c r="J3275" i="8"/>
  <c r="K3275" i="8"/>
  <c r="J3276" i="8"/>
  <c r="K3276" i="8"/>
  <c r="J3277" i="8"/>
  <c r="K3277" i="8"/>
  <c r="J3278" i="8"/>
  <c r="K3278" i="8"/>
  <c r="J3279" i="8"/>
  <c r="K3279" i="8"/>
  <c r="J3280" i="8"/>
  <c r="K3280" i="8"/>
  <c r="J3281" i="8"/>
  <c r="K3281" i="8"/>
  <c r="J3282" i="8"/>
  <c r="K3282" i="8"/>
  <c r="J3283" i="8"/>
  <c r="K3283" i="8"/>
  <c r="J3284" i="8"/>
  <c r="K3284" i="8"/>
  <c r="J3285" i="8"/>
  <c r="K3285" i="8"/>
  <c r="J3286" i="8"/>
  <c r="K3286" i="8"/>
  <c r="J3287" i="8"/>
  <c r="K3287" i="8"/>
  <c r="J3288" i="8"/>
  <c r="K3288" i="8"/>
  <c r="J3289" i="8"/>
  <c r="K3289" i="8"/>
  <c r="J3290" i="8"/>
  <c r="K3290" i="8"/>
  <c r="J3291" i="8"/>
  <c r="K3291" i="8"/>
  <c r="J3292" i="8"/>
  <c r="K3292" i="8"/>
  <c r="J3293" i="8"/>
  <c r="K3293" i="8"/>
  <c r="J3294" i="8"/>
  <c r="K3294" i="8"/>
  <c r="J3295" i="8"/>
  <c r="K3295" i="8"/>
  <c r="J3296" i="8"/>
  <c r="K3296" i="8"/>
  <c r="J3297" i="8"/>
  <c r="K3297" i="8"/>
  <c r="J3298" i="8"/>
  <c r="K3298" i="8"/>
  <c r="J3299" i="8"/>
  <c r="K3299" i="8"/>
  <c r="J3300" i="8"/>
  <c r="K3300" i="8"/>
  <c r="J3301" i="8"/>
  <c r="K3301" i="8"/>
  <c r="J3302" i="8"/>
  <c r="K3302" i="8"/>
  <c r="J3303" i="8"/>
  <c r="K3303" i="8"/>
  <c r="J3304" i="8"/>
  <c r="K3304" i="8"/>
  <c r="J3305" i="8"/>
  <c r="K3305" i="8"/>
  <c r="J3306" i="8"/>
  <c r="K3306" i="8"/>
  <c r="J3307" i="8"/>
  <c r="K3307" i="8"/>
  <c r="J3308" i="8"/>
  <c r="K3308" i="8"/>
  <c r="J3309" i="8"/>
  <c r="K3309" i="8"/>
  <c r="J3310" i="8"/>
  <c r="K3310" i="8"/>
  <c r="J3311" i="8"/>
  <c r="K3311" i="8"/>
  <c r="J3312" i="8"/>
  <c r="K3312" i="8"/>
  <c r="J3313" i="8"/>
  <c r="K3313" i="8"/>
  <c r="J3314" i="8"/>
  <c r="K3314" i="8"/>
  <c r="J3315" i="8"/>
  <c r="K3315" i="8"/>
  <c r="J3316" i="8"/>
  <c r="K3316" i="8"/>
  <c r="J3317" i="8"/>
  <c r="K3317" i="8"/>
  <c r="J3318" i="8"/>
  <c r="K3318" i="8"/>
  <c r="J3319" i="8"/>
  <c r="K3319" i="8"/>
  <c r="J3320" i="8"/>
  <c r="K3320" i="8"/>
  <c r="J3321" i="8"/>
  <c r="K3321" i="8"/>
  <c r="J3322" i="8"/>
  <c r="K3322" i="8"/>
  <c r="J3323" i="8"/>
  <c r="K3323" i="8"/>
  <c r="J3324" i="8"/>
  <c r="K3324" i="8"/>
  <c r="J3325" i="8"/>
  <c r="K3325" i="8"/>
  <c r="J3326" i="8"/>
  <c r="K3326" i="8"/>
  <c r="J3327" i="8"/>
  <c r="K3327" i="8"/>
  <c r="J3328" i="8"/>
  <c r="K3328" i="8"/>
  <c r="J3329" i="8"/>
  <c r="K3329" i="8"/>
  <c r="J3330" i="8"/>
  <c r="K3330" i="8"/>
  <c r="J3331" i="8"/>
  <c r="K3331" i="8"/>
  <c r="J3332" i="8"/>
  <c r="K3332" i="8"/>
  <c r="J3333" i="8"/>
  <c r="K3333" i="8"/>
  <c r="J3334" i="8"/>
  <c r="K3334" i="8"/>
  <c r="J3335" i="8"/>
  <c r="K3335" i="8"/>
  <c r="J3336" i="8"/>
  <c r="K3336" i="8"/>
  <c r="J3337" i="8"/>
  <c r="K3337" i="8"/>
  <c r="J3338" i="8"/>
  <c r="K3338" i="8"/>
  <c r="J3339" i="8"/>
  <c r="K3339" i="8"/>
  <c r="J3340" i="8"/>
  <c r="K3340" i="8"/>
  <c r="J3341" i="8"/>
  <c r="K3341" i="8"/>
  <c r="J3342" i="8"/>
  <c r="K3342" i="8"/>
  <c r="J3343" i="8"/>
  <c r="K3343" i="8"/>
  <c r="J3344" i="8"/>
  <c r="K3344" i="8"/>
  <c r="J3345" i="8"/>
  <c r="K3345" i="8"/>
  <c r="J3346" i="8"/>
  <c r="K3346" i="8"/>
  <c r="J3347" i="8"/>
  <c r="K3347" i="8"/>
  <c r="J3348" i="8"/>
  <c r="K3348" i="8"/>
  <c r="J3349" i="8"/>
  <c r="K3349" i="8"/>
  <c r="J3350" i="8"/>
  <c r="K3350" i="8"/>
  <c r="J3351" i="8"/>
  <c r="K3351" i="8"/>
  <c r="J3352" i="8"/>
  <c r="K3352" i="8"/>
  <c r="J3353" i="8"/>
  <c r="K3353" i="8"/>
  <c r="J3354" i="8"/>
  <c r="K3354" i="8"/>
  <c r="J3355" i="8"/>
  <c r="K3355" i="8"/>
  <c r="J3356" i="8"/>
  <c r="K3356" i="8"/>
  <c r="J3357" i="8"/>
  <c r="K3357" i="8"/>
  <c r="J3358" i="8"/>
  <c r="K3358" i="8"/>
  <c r="J3359" i="8"/>
  <c r="K3359" i="8"/>
  <c r="J3360" i="8"/>
  <c r="K3360" i="8"/>
  <c r="J3361" i="8"/>
  <c r="K3361" i="8"/>
  <c r="J3362" i="8"/>
  <c r="K3362" i="8"/>
  <c r="J3363" i="8"/>
  <c r="K3363" i="8"/>
  <c r="J3364" i="8"/>
  <c r="K3364" i="8"/>
  <c r="J3365" i="8"/>
  <c r="K3365" i="8"/>
  <c r="J3366" i="8"/>
  <c r="K3366" i="8"/>
  <c r="J3367" i="8"/>
  <c r="K3367" i="8"/>
  <c r="J3368" i="8"/>
  <c r="K3368" i="8"/>
  <c r="J3369" i="8"/>
  <c r="K3369" i="8"/>
  <c r="J3370" i="8"/>
  <c r="K3370" i="8"/>
  <c r="J3371" i="8"/>
  <c r="K3371" i="8"/>
  <c r="J3372" i="8"/>
  <c r="K3372" i="8"/>
  <c r="J3373" i="8"/>
  <c r="K3373" i="8"/>
  <c r="J3374" i="8"/>
  <c r="K3374" i="8"/>
  <c r="J3375" i="8"/>
  <c r="K3375" i="8"/>
  <c r="J3376" i="8"/>
  <c r="K3376" i="8"/>
  <c r="J3377" i="8"/>
  <c r="K3377" i="8"/>
  <c r="J3378" i="8"/>
  <c r="K3378" i="8"/>
  <c r="J3379" i="8"/>
  <c r="K3379" i="8"/>
  <c r="J3380" i="8"/>
  <c r="K3380" i="8"/>
  <c r="J3381" i="8"/>
  <c r="K3381" i="8"/>
  <c r="J3382" i="8"/>
  <c r="K3382" i="8"/>
  <c r="J3383" i="8"/>
  <c r="K3383" i="8"/>
  <c r="J3384" i="8"/>
  <c r="K3384" i="8"/>
  <c r="J3385" i="8"/>
  <c r="K3385" i="8"/>
  <c r="J3386" i="8"/>
  <c r="K3386" i="8"/>
  <c r="J3387" i="8"/>
  <c r="K3387" i="8"/>
  <c r="J3388" i="8"/>
  <c r="K3388" i="8"/>
  <c r="J3389" i="8"/>
  <c r="K3389" i="8"/>
  <c r="J3390" i="8"/>
  <c r="K3390" i="8"/>
  <c r="J3391" i="8"/>
  <c r="K3391" i="8"/>
  <c r="J3392" i="8"/>
  <c r="K3392" i="8"/>
  <c r="J3393" i="8"/>
  <c r="K3393" i="8"/>
  <c r="J3394" i="8"/>
  <c r="K3394" i="8"/>
  <c r="J3395" i="8"/>
  <c r="K3395" i="8"/>
  <c r="J3396" i="8"/>
  <c r="K3396" i="8"/>
  <c r="J3397" i="8"/>
  <c r="K3397" i="8"/>
  <c r="J3398" i="8"/>
  <c r="K3398" i="8"/>
  <c r="J3399" i="8"/>
  <c r="K3399" i="8"/>
  <c r="J3400" i="8"/>
  <c r="K3400" i="8"/>
  <c r="J3401" i="8"/>
  <c r="K3401" i="8"/>
  <c r="J3402" i="8"/>
  <c r="K3402" i="8"/>
  <c r="J3403" i="8"/>
  <c r="K3403" i="8"/>
  <c r="J3404" i="8"/>
  <c r="K3404" i="8"/>
  <c r="J3405" i="8"/>
  <c r="K3405" i="8"/>
  <c r="J3406" i="8"/>
  <c r="K3406" i="8"/>
  <c r="J3407" i="8"/>
  <c r="K3407" i="8"/>
  <c r="J3408" i="8"/>
  <c r="K3408" i="8"/>
  <c r="J3409" i="8"/>
  <c r="K3409" i="8"/>
  <c r="J3410" i="8"/>
  <c r="K3410" i="8"/>
  <c r="J3411" i="8"/>
  <c r="K3411" i="8"/>
  <c r="J3412" i="8"/>
  <c r="K3412" i="8"/>
  <c r="J3413" i="8"/>
  <c r="K3413" i="8"/>
  <c r="J3414" i="8"/>
  <c r="K3414" i="8"/>
  <c r="J3415" i="8"/>
  <c r="K3415" i="8"/>
  <c r="J3416" i="8"/>
  <c r="K3416" i="8"/>
  <c r="J3417" i="8"/>
  <c r="K3417" i="8"/>
  <c r="J3418" i="8"/>
  <c r="K3418" i="8"/>
  <c r="J3419" i="8"/>
  <c r="K3419" i="8"/>
  <c r="J3420" i="8"/>
  <c r="K3420" i="8"/>
  <c r="J3421" i="8"/>
  <c r="K3421" i="8"/>
  <c r="J3422" i="8"/>
  <c r="K3422" i="8"/>
  <c r="J3423" i="8"/>
  <c r="K3423" i="8"/>
  <c r="J3424" i="8"/>
  <c r="K3424" i="8"/>
  <c r="J3425" i="8"/>
  <c r="K3425" i="8"/>
  <c r="J3426" i="8"/>
  <c r="K3426" i="8"/>
  <c r="J3427" i="8"/>
  <c r="K3427" i="8"/>
  <c r="J3428" i="8"/>
  <c r="K3428" i="8"/>
  <c r="J3429" i="8"/>
  <c r="K3429" i="8"/>
  <c r="J3430" i="8"/>
  <c r="K3430" i="8"/>
  <c r="J3431" i="8"/>
  <c r="K3431" i="8"/>
  <c r="J3432" i="8"/>
  <c r="K3432" i="8"/>
  <c r="J3433" i="8"/>
  <c r="K3433" i="8"/>
  <c r="J3434" i="8"/>
  <c r="K3434" i="8"/>
  <c r="J3435" i="8"/>
  <c r="K3435" i="8"/>
  <c r="J3436" i="8"/>
  <c r="K3436" i="8"/>
  <c r="J3437" i="8"/>
  <c r="K3437" i="8"/>
  <c r="J3438" i="8"/>
  <c r="K3438" i="8"/>
  <c r="J3439" i="8"/>
  <c r="K3439" i="8"/>
  <c r="J3440" i="8"/>
  <c r="K3440" i="8"/>
  <c r="J3441" i="8"/>
  <c r="K3441" i="8"/>
  <c r="J3442" i="8"/>
  <c r="K3442" i="8"/>
  <c r="J3443" i="8"/>
  <c r="K3443" i="8"/>
  <c r="J3444" i="8"/>
  <c r="K3444" i="8"/>
  <c r="J3445" i="8"/>
  <c r="K3445" i="8"/>
  <c r="J3446" i="8"/>
  <c r="K3446" i="8"/>
  <c r="J3447" i="8"/>
  <c r="K3447" i="8"/>
  <c r="J3448" i="8"/>
  <c r="K3448" i="8"/>
  <c r="J3449" i="8"/>
  <c r="K3449" i="8"/>
  <c r="J3450" i="8"/>
  <c r="K3450" i="8"/>
  <c r="J3451" i="8"/>
  <c r="K3451" i="8"/>
  <c r="J3452" i="8"/>
  <c r="K3452" i="8"/>
  <c r="J3453" i="8"/>
  <c r="K3453" i="8"/>
  <c r="J3454" i="8"/>
  <c r="K3454" i="8"/>
  <c r="J3455" i="8"/>
  <c r="K3455" i="8"/>
  <c r="J3456" i="8"/>
  <c r="K3456" i="8"/>
  <c r="J3457" i="8"/>
  <c r="K3457" i="8"/>
  <c r="J3458" i="8"/>
  <c r="K3458" i="8"/>
  <c r="J3459" i="8"/>
  <c r="K3459" i="8"/>
  <c r="J3460" i="8"/>
  <c r="K3460" i="8"/>
  <c r="J3461" i="8"/>
  <c r="K3461" i="8"/>
  <c r="J3462" i="8"/>
  <c r="K3462" i="8"/>
  <c r="J3463" i="8"/>
  <c r="K3463" i="8"/>
  <c r="J3464" i="8"/>
  <c r="K3464" i="8"/>
  <c r="J3465" i="8"/>
  <c r="K3465" i="8"/>
  <c r="J3466" i="8"/>
  <c r="K3466" i="8"/>
  <c r="J3467" i="8"/>
  <c r="K3467" i="8"/>
  <c r="J3468" i="8"/>
  <c r="K3468" i="8"/>
  <c r="J3469" i="8"/>
  <c r="K3469" i="8"/>
  <c r="J3470" i="8"/>
  <c r="K3470" i="8"/>
  <c r="J3471" i="8"/>
  <c r="K3471" i="8"/>
  <c r="J3472" i="8"/>
  <c r="K3472" i="8"/>
  <c r="J3473" i="8"/>
  <c r="K3473" i="8"/>
  <c r="J3474" i="8"/>
  <c r="K3474" i="8"/>
  <c r="J3475" i="8"/>
  <c r="K3475" i="8"/>
  <c r="J3476" i="8"/>
  <c r="K3476" i="8"/>
  <c r="J3477" i="8"/>
  <c r="K3477" i="8"/>
  <c r="J3478" i="8"/>
  <c r="K3478" i="8"/>
  <c r="J3479" i="8"/>
  <c r="K3479" i="8"/>
  <c r="J3480" i="8"/>
  <c r="K3480" i="8"/>
  <c r="J3481" i="8"/>
  <c r="K3481" i="8"/>
  <c r="J3482" i="8"/>
  <c r="K3482" i="8"/>
  <c r="J3483" i="8"/>
  <c r="K3483" i="8"/>
  <c r="J3484" i="8"/>
  <c r="K3484" i="8"/>
  <c r="J3485" i="8"/>
  <c r="K3485" i="8"/>
  <c r="J3486" i="8"/>
  <c r="K3486" i="8"/>
  <c r="J3487" i="8"/>
  <c r="K3487" i="8"/>
  <c r="J3488" i="8"/>
  <c r="K3488" i="8"/>
  <c r="J3489" i="8"/>
  <c r="K3489" i="8"/>
  <c r="J3490" i="8"/>
  <c r="K3490" i="8"/>
  <c r="J3491" i="8"/>
  <c r="K3491" i="8"/>
  <c r="J3492" i="8"/>
  <c r="K3492" i="8"/>
  <c r="J3493" i="8"/>
  <c r="K3493" i="8"/>
  <c r="J3494" i="8"/>
  <c r="K3494" i="8"/>
  <c r="J3495" i="8"/>
  <c r="K3495" i="8"/>
  <c r="J3496" i="8"/>
  <c r="K3496" i="8"/>
  <c r="J3497" i="8"/>
  <c r="K3497" i="8"/>
  <c r="J3498" i="8"/>
  <c r="K3498" i="8"/>
  <c r="J3499" i="8"/>
  <c r="K3499" i="8"/>
  <c r="J3500" i="8"/>
  <c r="K3500" i="8"/>
  <c r="J3501" i="8"/>
  <c r="K3501" i="8"/>
  <c r="J3502" i="8"/>
  <c r="K3502" i="8"/>
  <c r="J3503" i="8"/>
  <c r="K3503" i="8"/>
  <c r="J3504" i="8"/>
  <c r="K3504" i="8"/>
  <c r="J3505" i="8"/>
  <c r="K3505" i="8"/>
  <c r="J3506" i="8"/>
  <c r="K3506" i="8"/>
  <c r="J3507" i="8"/>
  <c r="K3507" i="8"/>
  <c r="J3508" i="8"/>
  <c r="K3508" i="8"/>
  <c r="J3509" i="8"/>
  <c r="K3509" i="8"/>
  <c r="J3510" i="8"/>
  <c r="K3510" i="8"/>
  <c r="J3511" i="8"/>
  <c r="K3511" i="8"/>
  <c r="J3512" i="8"/>
  <c r="K3512" i="8"/>
  <c r="J3513" i="8"/>
  <c r="K3513" i="8"/>
  <c r="J3514" i="8"/>
  <c r="K3514" i="8"/>
  <c r="J3515" i="8"/>
  <c r="K3515" i="8"/>
  <c r="J3516" i="8"/>
  <c r="K3516" i="8"/>
  <c r="J3517" i="8"/>
  <c r="K3517" i="8"/>
  <c r="J3518" i="8"/>
  <c r="K3518" i="8"/>
  <c r="J3519" i="8"/>
  <c r="K3519" i="8"/>
  <c r="J3520" i="8"/>
  <c r="K3520" i="8"/>
  <c r="J3521" i="8"/>
  <c r="K3521" i="8"/>
  <c r="J3522" i="8"/>
  <c r="K3522" i="8"/>
  <c r="J3523" i="8"/>
  <c r="K3523" i="8"/>
  <c r="J3524" i="8"/>
  <c r="K3524" i="8"/>
  <c r="J3525" i="8"/>
  <c r="K3525" i="8"/>
  <c r="J3526" i="8"/>
  <c r="K3526" i="8"/>
  <c r="J3527" i="8"/>
  <c r="K3527" i="8"/>
  <c r="J3528" i="8"/>
  <c r="K3528" i="8"/>
  <c r="J3529" i="8"/>
  <c r="K3529" i="8"/>
  <c r="J3530" i="8"/>
  <c r="K3530" i="8"/>
  <c r="J3531" i="8"/>
  <c r="K3531" i="8"/>
  <c r="J3532" i="8"/>
  <c r="K3532" i="8"/>
  <c r="J3533" i="8"/>
  <c r="K3533" i="8"/>
  <c r="J3534" i="8"/>
  <c r="K3534" i="8"/>
  <c r="J3535" i="8"/>
  <c r="K3535" i="8"/>
  <c r="J3536" i="8"/>
  <c r="K3536" i="8"/>
  <c r="J3537" i="8"/>
  <c r="K3537" i="8"/>
  <c r="J3538" i="8"/>
  <c r="K3538" i="8"/>
  <c r="J3539" i="8"/>
  <c r="K3539" i="8"/>
  <c r="J3540" i="8"/>
  <c r="K3540" i="8"/>
  <c r="J3541" i="8"/>
  <c r="K3541" i="8"/>
  <c r="J3542" i="8"/>
  <c r="K3542" i="8"/>
  <c r="J3543" i="8"/>
  <c r="K3543" i="8"/>
  <c r="J3544" i="8"/>
  <c r="K3544" i="8"/>
  <c r="J3545" i="8"/>
  <c r="K3545" i="8"/>
  <c r="J3546" i="8"/>
  <c r="K3546" i="8"/>
  <c r="J3547" i="8"/>
  <c r="K3547" i="8"/>
  <c r="J3548" i="8"/>
  <c r="K3548" i="8"/>
  <c r="J3549" i="8"/>
  <c r="K3549" i="8"/>
  <c r="J3550" i="8"/>
  <c r="K3550" i="8"/>
  <c r="J3551" i="8"/>
  <c r="K3551" i="8"/>
  <c r="J3552" i="8"/>
  <c r="K3552" i="8"/>
  <c r="J3553" i="8"/>
  <c r="K3553" i="8"/>
  <c r="J3554" i="8"/>
  <c r="K3554" i="8"/>
  <c r="J3555" i="8"/>
  <c r="K3555" i="8"/>
  <c r="J3556" i="8"/>
  <c r="K3556" i="8"/>
  <c r="J3557" i="8"/>
  <c r="K3557" i="8"/>
  <c r="J3558" i="8"/>
  <c r="K3558" i="8"/>
  <c r="J3559" i="8"/>
  <c r="K3559" i="8"/>
  <c r="J3560" i="8"/>
  <c r="K3560" i="8"/>
  <c r="J3561" i="8"/>
  <c r="K3561" i="8"/>
  <c r="J3562" i="8"/>
  <c r="K3562" i="8"/>
  <c r="J3563" i="8"/>
  <c r="K3563" i="8"/>
  <c r="J3564" i="8"/>
  <c r="K3564" i="8"/>
  <c r="J3565" i="8"/>
  <c r="K3565" i="8"/>
  <c r="J3566" i="8"/>
  <c r="K3566" i="8"/>
  <c r="J3567" i="8"/>
  <c r="K3567" i="8"/>
  <c r="J3568" i="8"/>
  <c r="K3568" i="8"/>
  <c r="J3569" i="8"/>
  <c r="K3569" i="8"/>
  <c r="J3570" i="8"/>
  <c r="K3570" i="8"/>
  <c r="J3571" i="8"/>
  <c r="K3571" i="8"/>
  <c r="J3572" i="8"/>
  <c r="K3572" i="8"/>
  <c r="J3573" i="8"/>
  <c r="K3573" i="8"/>
  <c r="J3574" i="8"/>
  <c r="K3574" i="8"/>
  <c r="J3575" i="8"/>
  <c r="K3575" i="8"/>
  <c r="J3576" i="8"/>
  <c r="K3576" i="8"/>
  <c r="J3577" i="8"/>
  <c r="K3577" i="8"/>
  <c r="J3578" i="8"/>
  <c r="K3578" i="8"/>
  <c r="J3579" i="8"/>
  <c r="K3579" i="8"/>
  <c r="J3580" i="8"/>
  <c r="K3580" i="8"/>
  <c r="J3581" i="8"/>
  <c r="K3581" i="8"/>
  <c r="J3582" i="8"/>
  <c r="K3582" i="8"/>
  <c r="J3583" i="8"/>
  <c r="K3583" i="8"/>
  <c r="J3584" i="8"/>
  <c r="K3584" i="8"/>
  <c r="J3585" i="8"/>
  <c r="K3585" i="8"/>
  <c r="J3586" i="8"/>
  <c r="K3586" i="8"/>
  <c r="J3587" i="8"/>
  <c r="K3587" i="8"/>
  <c r="J3588" i="8"/>
  <c r="K3588" i="8"/>
  <c r="J3589" i="8"/>
  <c r="K3589" i="8"/>
  <c r="J3590" i="8"/>
  <c r="K3590" i="8"/>
  <c r="J3591" i="8"/>
  <c r="K3591" i="8"/>
  <c r="J3592" i="8"/>
  <c r="K3592" i="8"/>
  <c r="J3593" i="8"/>
  <c r="K3593" i="8"/>
  <c r="J3594" i="8"/>
  <c r="K3594" i="8"/>
  <c r="J3595" i="8"/>
  <c r="K3595" i="8"/>
  <c r="J3596" i="8"/>
  <c r="K3596" i="8"/>
  <c r="J3597" i="8"/>
  <c r="K3597" i="8"/>
  <c r="J3598" i="8"/>
  <c r="K3598" i="8"/>
  <c r="J3599" i="8"/>
  <c r="K3599" i="8"/>
  <c r="J3600" i="8"/>
  <c r="K3600" i="8"/>
  <c r="J3601" i="8"/>
  <c r="K3601" i="8"/>
  <c r="J3602" i="8"/>
  <c r="K3602" i="8"/>
  <c r="J3603" i="8"/>
  <c r="K3603" i="8"/>
  <c r="J3604" i="8"/>
  <c r="K3604" i="8"/>
  <c r="J3605" i="8"/>
  <c r="K3605" i="8"/>
  <c r="J3606" i="8"/>
  <c r="K3606" i="8"/>
  <c r="J3607" i="8"/>
  <c r="K3607" i="8"/>
  <c r="J3608" i="8"/>
  <c r="K3608" i="8"/>
  <c r="J3609" i="8"/>
  <c r="K3609" i="8"/>
  <c r="J3610" i="8"/>
  <c r="K3610" i="8"/>
  <c r="J3611" i="8"/>
  <c r="K3611" i="8"/>
  <c r="J3612" i="8"/>
  <c r="K3612" i="8"/>
  <c r="J3613" i="8"/>
  <c r="K3613" i="8"/>
  <c r="J3614" i="8"/>
  <c r="K3614" i="8"/>
  <c r="J3615" i="8"/>
  <c r="K3615" i="8"/>
  <c r="J3616" i="8"/>
  <c r="K3616" i="8"/>
  <c r="J3617" i="8"/>
  <c r="K3617" i="8"/>
  <c r="J3618" i="8"/>
  <c r="K3618" i="8"/>
  <c r="J3619" i="8"/>
  <c r="K3619" i="8"/>
  <c r="J3620" i="8"/>
  <c r="K3620" i="8"/>
  <c r="J3621" i="8"/>
  <c r="K3621" i="8"/>
  <c r="J3622" i="8"/>
  <c r="K3622" i="8"/>
  <c r="J3623" i="8"/>
  <c r="K3623" i="8"/>
  <c r="J3624" i="8"/>
  <c r="K3624" i="8"/>
  <c r="J3625" i="8"/>
  <c r="K3625" i="8"/>
  <c r="J3626" i="8"/>
  <c r="K3626" i="8"/>
  <c r="J3627" i="8"/>
  <c r="K3627" i="8"/>
  <c r="J3628" i="8"/>
  <c r="K3628" i="8"/>
  <c r="J3629" i="8"/>
  <c r="K3629" i="8"/>
  <c r="J3630" i="8"/>
  <c r="K3630" i="8"/>
  <c r="J3631" i="8"/>
  <c r="K3631" i="8"/>
  <c r="J3632" i="8"/>
  <c r="K3632" i="8"/>
  <c r="J3633" i="8"/>
  <c r="K3633" i="8"/>
  <c r="J3634" i="8"/>
  <c r="K3634" i="8"/>
  <c r="J3635" i="8"/>
  <c r="K3635" i="8"/>
  <c r="J3636" i="8"/>
  <c r="K3636" i="8"/>
  <c r="J3637" i="8"/>
  <c r="K3637" i="8"/>
  <c r="J3638" i="8"/>
  <c r="K3638" i="8"/>
  <c r="J3639" i="8"/>
  <c r="K3639" i="8"/>
  <c r="J3640" i="8"/>
  <c r="K3640" i="8"/>
  <c r="J3641" i="8"/>
  <c r="K3641" i="8"/>
  <c r="J3642" i="8"/>
  <c r="K3642" i="8"/>
  <c r="J3643" i="8"/>
  <c r="K3643" i="8"/>
  <c r="J3644" i="8"/>
  <c r="K3644" i="8"/>
  <c r="J3645" i="8"/>
  <c r="K3645" i="8"/>
  <c r="J3646" i="8"/>
  <c r="K3646" i="8"/>
  <c r="J3647" i="8"/>
  <c r="K3647" i="8"/>
  <c r="J3648" i="8"/>
  <c r="K3648" i="8"/>
  <c r="J3649" i="8"/>
  <c r="K3649" i="8"/>
  <c r="J3650" i="8"/>
  <c r="K3650" i="8"/>
  <c r="J3651" i="8"/>
  <c r="K3651" i="8"/>
  <c r="J3652" i="8"/>
  <c r="K3652" i="8"/>
  <c r="J3653" i="8"/>
  <c r="K3653" i="8"/>
  <c r="J3654" i="8"/>
  <c r="K3654" i="8"/>
  <c r="J3655" i="8"/>
  <c r="K3655" i="8"/>
  <c r="J3656" i="8"/>
  <c r="K3656" i="8"/>
  <c r="J3657" i="8"/>
  <c r="K3657" i="8"/>
  <c r="J3658" i="8"/>
  <c r="K3658" i="8"/>
  <c r="J3659" i="8"/>
  <c r="K3659" i="8"/>
  <c r="J3660" i="8"/>
  <c r="K3660" i="8"/>
  <c r="J3661" i="8"/>
  <c r="K3661" i="8"/>
  <c r="J3662" i="8"/>
  <c r="K3662" i="8"/>
  <c r="J3663" i="8"/>
  <c r="K3663" i="8"/>
  <c r="J3664" i="8"/>
  <c r="K3664" i="8"/>
  <c r="J3665" i="8"/>
  <c r="K3665" i="8"/>
  <c r="J3666" i="8"/>
  <c r="K3666" i="8"/>
  <c r="J3667" i="8"/>
  <c r="K3667" i="8"/>
  <c r="J3668" i="8"/>
  <c r="K3668" i="8"/>
  <c r="J3669" i="8"/>
  <c r="K3669" i="8"/>
  <c r="J3670" i="8"/>
  <c r="K3670" i="8"/>
  <c r="J3671" i="8"/>
  <c r="K3671" i="8"/>
  <c r="J3672" i="8"/>
  <c r="K3672" i="8"/>
  <c r="J3673" i="8"/>
  <c r="K3673" i="8"/>
  <c r="J3674" i="8"/>
  <c r="K3674" i="8"/>
  <c r="J3675" i="8"/>
  <c r="K3675" i="8"/>
  <c r="J3676" i="8"/>
  <c r="K3676" i="8"/>
  <c r="J3677" i="8"/>
  <c r="K3677" i="8"/>
  <c r="J3678" i="8"/>
  <c r="K3678" i="8"/>
  <c r="J3679" i="8"/>
  <c r="K3679" i="8"/>
  <c r="J3680" i="8"/>
  <c r="K3680" i="8"/>
  <c r="J3681" i="8"/>
  <c r="K3681" i="8"/>
  <c r="J3682" i="8"/>
  <c r="K3682" i="8"/>
  <c r="J3683" i="8"/>
  <c r="K3683" i="8"/>
  <c r="J3684" i="8"/>
  <c r="K3684" i="8"/>
  <c r="J3685" i="8"/>
  <c r="K3685" i="8"/>
  <c r="J3686" i="8"/>
  <c r="K3686" i="8"/>
  <c r="J3687" i="8"/>
  <c r="K3687" i="8"/>
  <c r="J3688" i="8"/>
  <c r="K3688" i="8"/>
  <c r="J3689" i="8"/>
  <c r="K3689" i="8"/>
  <c r="J3690" i="8"/>
  <c r="K3690" i="8"/>
  <c r="J3691" i="8"/>
  <c r="K3691" i="8"/>
  <c r="J3692" i="8"/>
  <c r="K3692" i="8"/>
  <c r="J3693" i="8"/>
  <c r="K3693" i="8"/>
  <c r="J3694" i="8"/>
  <c r="K3694" i="8"/>
  <c r="J3695" i="8"/>
  <c r="K3695" i="8"/>
  <c r="J3696" i="8"/>
  <c r="K3696" i="8"/>
  <c r="J3697" i="8"/>
  <c r="K3697" i="8"/>
  <c r="J3698" i="8"/>
  <c r="K3698" i="8"/>
  <c r="J3699" i="8"/>
  <c r="K3699" i="8"/>
  <c r="J3700" i="8"/>
  <c r="K3700" i="8"/>
  <c r="J3701" i="8"/>
  <c r="K3701" i="8"/>
  <c r="J3702" i="8"/>
  <c r="K3702" i="8"/>
  <c r="J3703" i="8"/>
  <c r="K3703" i="8"/>
  <c r="J3704" i="8"/>
  <c r="K3704" i="8"/>
  <c r="J3705" i="8"/>
  <c r="K3705" i="8"/>
  <c r="J3706" i="8"/>
  <c r="K3706" i="8"/>
  <c r="J3707" i="8"/>
  <c r="K3707" i="8"/>
  <c r="J3708" i="8"/>
  <c r="K3708" i="8"/>
  <c r="J3709" i="8"/>
  <c r="K3709" i="8"/>
  <c r="J3710" i="8"/>
  <c r="K3710" i="8"/>
  <c r="J3711" i="8"/>
  <c r="K3711" i="8"/>
  <c r="J3712" i="8"/>
  <c r="K3712" i="8"/>
  <c r="J3713" i="8"/>
  <c r="K3713" i="8"/>
  <c r="J3714" i="8"/>
  <c r="K3714" i="8"/>
  <c r="J3715" i="8"/>
  <c r="K3715" i="8"/>
  <c r="J3716" i="8"/>
  <c r="K3716" i="8"/>
  <c r="J3717" i="8"/>
  <c r="K3717" i="8"/>
  <c r="J3718" i="8"/>
  <c r="K3718" i="8"/>
  <c r="J3719" i="8"/>
  <c r="K3719" i="8"/>
  <c r="J3720" i="8"/>
  <c r="K3720" i="8"/>
  <c r="J3721" i="8"/>
  <c r="K3721" i="8"/>
  <c r="J3722" i="8"/>
  <c r="K3722" i="8"/>
  <c r="J3723" i="8"/>
  <c r="K3723" i="8"/>
  <c r="J3724" i="8"/>
  <c r="K3724" i="8"/>
  <c r="J3725" i="8"/>
  <c r="K3725" i="8"/>
  <c r="J3726" i="8"/>
  <c r="K3726" i="8"/>
  <c r="J3727" i="8"/>
  <c r="K3727" i="8"/>
  <c r="J3728" i="8"/>
  <c r="K3728" i="8"/>
  <c r="J3729" i="8"/>
  <c r="K3729" i="8"/>
  <c r="J3730" i="8"/>
  <c r="K3730" i="8"/>
  <c r="J3731" i="8"/>
  <c r="K3731" i="8"/>
  <c r="J3732" i="8"/>
  <c r="K3732" i="8"/>
  <c r="J3733" i="8"/>
  <c r="K3733" i="8"/>
  <c r="J3734" i="8"/>
  <c r="K3734" i="8"/>
  <c r="J3735" i="8"/>
  <c r="K3735" i="8"/>
  <c r="J3736" i="8"/>
  <c r="K3736" i="8"/>
  <c r="J3737" i="8"/>
  <c r="K3737" i="8"/>
  <c r="J3738" i="8"/>
  <c r="K3738" i="8"/>
  <c r="J3739" i="8"/>
  <c r="K3739" i="8"/>
  <c r="J3740" i="8"/>
  <c r="K3740" i="8"/>
  <c r="J3741" i="8"/>
  <c r="K3741" i="8"/>
  <c r="J3742" i="8"/>
  <c r="K3742" i="8"/>
  <c r="J3743" i="8"/>
  <c r="K3743" i="8"/>
  <c r="J3744" i="8"/>
  <c r="K3744" i="8"/>
  <c r="J3745" i="8"/>
  <c r="K3745" i="8"/>
  <c r="J3746" i="8"/>
  <c r="K3746" i="8"/>
  <c r="J3747" i="8"/>
  <c r="K3747" i="8"/>
  <c r="J3748" i="8"/>
  <c r="K3748" i="8"/>
  <c r="J3749" i="8"/>
  <c r="K3749" i="8"/>
  <c r="J3750" i="8"/>
  <c r="K3750" i="8"/>
  <c r="J3751" i="8"/>
  <c r="K3751" i="8"/>
  <c r="J3752" i="8"/>
  <c r="K3752" i="8"/>
  <c r="J3753" i="8"/>
  <c r="K3753" i="8"/>
  <c r="J3754" i="8"/>
  <c r="K3754" i="8"/>
  <c r="J3755" i="8"/>
  <c r="K3755" i="8"/>
  <c r="J3756" i="8"/>
  <c r="K3756" i="8"/>
  <c r="J3757" i="8"/>
  <c r="K3757" i="8"/>
  <c r="J3758" i="8"/>
  <c r="K3758" i="8"/>
  <c r="J3759" i="8"/>
  <c r="K3759" i="8"/>
  <c r="J3760" i="8"/>
  <c r="K3760" i="8"/>
  <c r="J3761" i="8"/>
  <c r="K3761" i="8"/>
  <c r="J3762" i="8"/>
  <c r="K3762" i="8"/>
  <c r="J3763" i="8"/>
  <c r="K3763" i="8"/>
  <c r="J3764" i="8"/>
  <c r="K3764" i="8"/>
  <c r="J3765" i="8"/>
  <c r="K3765" i="8"/>
  <c r="J3766" i="8"/>
  <c r="K3766" i="8"/>
  <c r="J3767" i="8"/>
  <c r="K3767" i="8"/>
  <c r="J3768" i="8"/>
  <c r="K3768" i="8"/>
  <c r="J3769" i="8"/>
  <c r="K3769" i="8"/>
  <c r="J3770" i="8"/>
  <c r="K3770" i="8"/>
  <c r="J3771" i="8"/>
  <c r="K3771" i="8"/>
  <c r="J3772" i="8"/>
  <c r="K3772" i="8"/>
  <c r="J3773" i="8"/>
  <c r="K3773" i="8"/>
  <c r="J3774" i="8"/>
  <c r="K3774" i="8"/>
  <c r="J3775" i="8"/>
  <c r="K3775" i="8"/>
  <c r="J3776" i="8"/>
  <c r="K3776" i="8"/>
  <c r="J3777" i="8"/>
  <c r="K3777" i="8"/>
  <c r="J3778" i="8"/>
  <c r="K3778" i="8"/>
  <c r="J3779" i="8"/>
  <c r="K3779" i="8"/>
  <c r="J3780" i="8"/>
  <c r="K3780" i="8"/>
  <c r="J3781" i="8"/>
  <c r="K3781" i="8"/>
  <c r="J3782" i="8"/>
  <c r="K3782" i="8"/>
  <c r="J3783" i="8"/>
  <c r="K3783" i="8"/>
  <c r="J3784" i="8"/>
  <c r="K3784" i="8"/>
  <c r="J3785" i="8"/>
  <c r="K3785" i="8"/>
  <c r="J3786" i="8"/>
  <c r="K3786" i="8"/>
  <c r="J3787" i="8"/>
  <c r="K3787" i="8"/>
  <c r="J3788" i="8"/>
  <c r="K3788" i="8"/>
  <c r="J3789" i="8"/>
  <c r="K3789" i="8"/>
  <c r="J3790" i="8"/>
  <c r="K3790" i="8"/>
  <c r="J3791" i="8"/>
  <c r="K3791" i="8"/>
  <c r="J3792" i="8"/>
  <c r="K3792" i="8"/>
  <c r="J3793" i="8"/>
  <c r="K3793" i="8"/>
  <c r="J3794" i="8"/>
  <c r="K3794" i="8"/>
  <c r="J3795" i="8"/>
  <c r="K3795" i="8"/>
  <c r="J3796" i="8"/>
  <c r="K3796" i="8"/>
  <c r="J3797" i="8"/>
  <c r="K3797" i="8"/>
  <c r="J3798" i="8"/>
  <c r="K3798" i="8"/>
  <c r="J3799" i="8"/>
  <c r="K3799" i="8"/>
  <c r="J3800" i="8"/>
  <c r="K3800" i="8"/>
  <c r="J3801" i="8"/>
  <c r="K3801" i="8"/>
  <c r="J3802" i="8"/>
  <c r="K3802" i="8"/>
  <c r="J3803" i="8"/>
  <c r="K3803" i="8"/>
  <c r="J3804" i="8"/>
  <c r="K3804" i="8"/>
  <c r="J3805" i="8"/>
  <c r="K3805" i="8"/>
  <c r="J3806" i="8"/>
  <c r="K3806" i="8"/>
  <c r="J3807" i="8"/>
  <c r="K3807" i="8"/>
  <c r="J3808" i="8"/>
  <c r="K3808" i="8"/>
  <c r="J3809" i="8"/>
  <c r="K3809" i="8"/>
  <c r="J3810" i="8"/>
  <c r="K3810" i="8"/>
  <c r="J3811" i="8"/>
  <c r="K3811" i="8"/>
  <c r="J3812" i="8"/>
  <c r="K3812" i="8"/>
  <c r="J3813" i="8"/>
  <c r="K3813" i="8"/>
  <c r="J3814" i="8"/>
  <c r="K3814" i="8"/>
  <c r="J3815" i="8"/>
  <c r="K3815" i="8"/>
  <c r="J3816" i="8"/>
  <c r="K3816" i="8"/>
  <c r="J3817" i="8"/>
  <c r="K3817" i="8"/>
  <c r="J3818" i="8"/>
  <c r="K3818" i="8"/>
  <c r="J3819" i="8"/>
  <c r="K3819" i="8"/>
  <c r="J3820" i="8"/>
  <c r="K3820" i="8"/>
  <c r="J3821" i="8"/>
  <c r="K3821" i="8"/>
  <c r="J3822" i="8"/>
  <c r="K3822" i="8"/>
  <c r="J3823" i="8"/>
  <c r="K3823" i="8"/>
  <c r="J3824" i="8"/>
  <c r="K3824" i="8"/>
  <c r="J3825" i="8"/>
  <c r="K3825" i="8"/>
  <c r="J3826" i="8"/>
  <c r="K3826" i="8"/>
  <c r="J3827" i="8"/>
  <c r="K3827" i="8"/>
  <c r="J3828" i="8"/>
  <c r="K3828" i="8"/>
  <c r="J3829" i="8"/>
  <c r="K3829" i="8"/>
  <c r="J3830" i="8"/>
  <c r="K3830" i="8"/>
  <c r="J3831" i="8"/>
  <c r="K3831" i="8"/>
  <c r="J3832" i="8"/>
  <c r="K3832" i="8"/>
  <c r="J3833" i="8"/>
  <c r="K3833" i="8"/>
  <c r="J3834" i="8"/>
  <c r="K3834" i="8"/>
  <c r="J3835" i="8"/>
  <c r="K3835" i="8"/>
  <c r="J3836" i="8"/>
  <c r="K3836" i="8"/>
  <c r="J3837" i="8"/>
  <c r="K3837" i="8"/>
  <c r="J3838" i="8"/>
  <c r="K3838" i="8"/>
  <c r="J3839" i="8"/>
  <c r="K3839" i="8"/>
  <c r="J3840" i="8"/>
  <c r="K3840" i="8"/>
  <c r="J3841" i="8"/>
  <c r="K3841" i="8"/>
  <c r="J3842" i="8"/>
  <c r="K3842" i="8"/>
  <c r="J3843" i="8"/>
  <c r="K3843" i="8"/>
  <c r="J3844" i="8"/>
  <c r="K3844" i="8"/>
  <c r="J3845" i="8"/>
  <c r="K3845" i="8"/>
  <c r="J3846" i="8"/>
  <c r="K3846" i="8"/>
  <c r="J3847" i="8"/>
  <c r="K3847" i="8"/>
  <c r="J3848" i="8"/>
  <c r="K3848" i="8"/>
  <c r="J3849" i="8"/>
  <c r="K3849" i="8"/>
  <c r="J3850" i="8"/>
  <c r="K3850" i="8"/>
  <c r="J3851" i="8"/>
  <c r="K3851" i="8"/>
  <c r="J3852" i="8"/>
  <c r="K3852" i="8"/>
  <c r="J3853" i="8"/>
  <c r="K3853" i="8"/>
  <c r="J3854" i="8"/>
  <c r="K3854" i="8"/>
  <c r="J3855" i="8"/>
  <c r="K3855" i="8"/>
  <c r="J3856" i="8"/>
  <c r="K3856" i="8"/>
  <c r="J3857" i="8"/>
  <c r="K3857" i="8"/>
  <c r="J3858" i="8"/>
  <c r="K3858" i="8"/>
  <c r="J3859" i="8"/>
  <c r="K3859" i="8"/>
  <c r="J3860" i="8"/>
  <c r="K3860" i="8"/>
  <c r="J3861" i="8"/>
  <c r="K3861" i="8"/>
  <c r="J3862" i="8"/>
  <c r="K3862" i="8"/>
  <c r="J3863" i="8"/>
  <c r="K3863" i="8"/>
  <c r="J3864" i="8"/>
  <c r="K3864" i="8"/>
  <c r="J3865" i="8"/>
  <c r="K3865" i="8"/>
  <c r="J3866" i="8"/>
  <c r="K3866" i="8"/>
  <c r="J3867" i="8"/>
  <c r="K3867" i="8"/>
  <c r="J3868" i="8"/>
  <c r="K3868" i="8"/>
  <c r="J3869" i="8"/>
  <c r="K3869" i="8"/>
  <c r="J3870" i="8"/>
  <c r="K3870" i="8"/>
  <c r="J3871" i="8"/>
  <c r="K3871" i="8"/>
  <c r="J3872" i="8"/>
  <c r="K3872" i="8"/>
  <c r="J3873" i="8"/>
  <c r="K3873" i="8"/>
  <c r="J3874" i="8"/>
  <c r="K3874" i="8"/>
  <c r="J3875" i="8"/>
  <c r="K3875" i="8"/>
  <c r="J3876" i="8"/>
  <c r="K3876" i="8"/>
  <c r="J3877" i="8"/>
  <c r="K3877" i="8"/>
  <c r="J3878" i="8"/>
  <c r="K3878" i="8"/>
  <c r="J3879" i="8"/>
  <c r="K3879" i="8"/>
  <c r="J3880" i="8"/>
  <c r="K3880" i="8"/>
  <c r="J3881" i="8"/>
  <c r="K3881" i="8"/>
  <c r="J3882" i="8"/>
  <c r="K3882" i="8"/>
  <c r="J3883" i="8"/>
  <c r="K3883" i="8"/>
  <c r="J3884" i="8"/>
  <c r="K3884" i="8"/>
  <c r="J3885" i="8"/>
  <c r="K3885" i="8"/>
  <c r="J3886" i="8"/>
  <c r="K3886" i="8"/>
  <c r="J3887" i="8"/>
  <c r="K3887" i="8"/>
  <c r="J3888" i="8"/>
  <c r="K3888" i="8"/>
  <c r="J3889" i="8"/>
  <c r="K3889" i="8"/>
  <c r="J3890" i="8"/>
  <c r="K3890" i="8"/>
  <c r="J3891" i="8"/>
  <c r="K3891" i="8"/>
  <c r="J3892" i="8"/>
  <c r="K3892" i="8"/>
  <c r="J3893" i="8"/>
  <c r="K3893" i="8"/>
  <c r="J3894" i="8"/>
  <c r="K3894" i="8"/>
  <c r="J3895" i="8"/>
  <c r="K3895" i="8"/>
  <c r="J3896" i="8"/>
  <c r="K3896" i="8"/>
  <c r="J3897" i="8"/>
  <c r="K3897" i="8"/>
  <c r="J3898" i="8"/>
  <c r="K3898" i="8"/>
  <c r="J3899" i="8"/>
  <c r="K3899" i="8"/>
  <c r="J3900" i="8"/>
  <c r="K3900" i="8"/>
  <c r="J3901" i="8"/>
  <c r="K3901" i="8"/>
  <c r="J3902" i="8"/>
  <c r="K3902" i="8"/>
  <c r="J3903" i="8"/>
  <c r="K3903" i="8"/>
  <c r="J3904" i="8"/>
  <c r="K3904" i="8"/>
  <c r="J3905" i="8"/>
  <c r="K3905" i="8"/>
  <c r="J3906" i="8"/>
  <c r="K3906" i="8"/>
  <c r="J3907" i="8"/>
  <c r="K3907" i="8"/>
  <c r="J3908" i="8"/>
  <c r="K3908" i="8"/>
  <c r="J3909" i="8"/>
  <c r="K3909" i="8"/>
  <c r="J3910" i="8"/>
  <c r="K3910" i="8"/>
  <c r="J3911" i="8"/>
  <c r="K3911" i="8"/>
  <c r="J3912" i="8"/>
  <c r="K3912" i="8"/>
  <c r="J3913" i="8"/>
  <c r="K3913" i="8"/>
  <c r="J3914" i="8"/>
  <c r="K3914" i="8"/>
  <c r="J3915" i="8"/>
  <c r="K3915" i="8"/>
  <c r="J3916" i="8"/>
  <c r="K3916" i="8"/>
  <c r="J3917" i="8"/>
  <c r="K3917" i="8"/>
  <c r="J3918" i="8"/>
  <c r="K3918" i="8"/>
  <c r="J3919" i="8"/>
  <c r="K3919" i="8"/>
  <c r="J3920" i="8"/>
  <c r="K3920" i="8"/>
  <c r="J3921" i="8"/>
  <c r="K3921" i="8"/>
  <c r="J3922" i="8"/>
  <c r="K3922" i="8"/>
  <c r="J3923" i="8"/>
  <c r="K3923" i="8"/>
  <c r="J3924" i="8"/>
  <c r="K3924" i="8"/>
  <c r="J3925" i="8"/>
  <c r="K3925" i="8"/>
  <c r="J3926" i="8"/>
  <c r="K3926" i="8"/>
  <c r="J3927" i="8"/>
  <c r="K3927" i="8"/>
  <c r="J3928" i="8"/>
  <c r="K3928" i="8"/>
  <c r="J3929" i="8"/>
  <c r="K3929" i="8"/>
  <c r="J3930" i="8"/>
  <c r="K3930" i="8"/>
  <c r="J3931" i="8"/>
  <c r="K3931" i="8"/>
  <c r="J3932" i="8"/>
  <c r="K3932" i="8"/>
  <c r="J3933" i="8"/>
  <c r="K3933" i="8"/>
  <c r="J3934" i="8"/>
  <c r="K3934" i="8"/>
  <c r="J3935" i="8"/>
  <c r="K3935" i="8"/>
  <c r="J3936" i="8"/>
  <c r="K3936" i="8"/>
  <c r="J3937" i="8"/>
  <c r="K3937" i="8"/>
  <c r="J3938" i="8"/>
  <c r="K3938" i="8"/>
  <c r="J3939" i="8"/>
  <c r="K3939" i="8"/>
  <c r="J3940" i="8"/>
  <c r="K3940" i="8"/>
  <c r="J3941" i="8"/>
  <c r="K3941" i="8"/>
  <c r="J3942" i="8"/>
  <c r="K3942" i="8"/>
  <c r="J3943" i="8"/>
  <c r="K3943" i="8"/>
  <c r="J3944" i="8"/>
  <c r="K3944" i="8"/>
  <c r="J3945" i="8"/>
  <c r="K3945" i="8"/>
  <c r="J3946" i="8"/>
  <c r="K3946" i="8"/>
  <c r="J3947" i="8"/>
  <c r="K3947" i="8"/>
  <c r="J3948" i="8"/>
  <c r="K3948" i="8"/>
  <c r="J3949" i="8"/>
  <c r="K3949" i="8"/>
  <c r="J3950" i="8"/>
  <c r="K3950" i="8"/>
  <c r="J3951" i="8"/>
  <c r="K3951" i="8"/>
  <c r="J3952" i="8"/>
  <c r="K3952" i="8"/>
  <c r="J3953" i="8"/>
  <c r="K3953" i="8"/>
  <c r="J3954" i="8"/>
  <c r="K3954" i="8"/>
  <c r="J3955" i="8"/>
  <c r="K3955" i="8"/>
  <c r="J3956" i="8"/>
  <c r="K3956" i="8"/>
  <c r="J3957" i="8"/>
  <c r="K3957" i="8"/>
  <c r="J3958" i="8"/>
  <c r="K3958" i="8"/>
  <c r="J3959" i="8"/>
  <c r="K3959" i="8"/>
  <c r="J3960" i="8"/>
  <c r="K3960" i="8"/>
  <c r="J3961" i="8"/>
  <c r="K3961" i="8"/>
  <c r="J3962" i="8"/>
  <c r="K3962" i="8"/>
  <c r="J3963" i="8"/>
  <c r="K3963" i="8"/>
  <c r="J3964" i="8"/>
  <c r="K3964" i="8"/>
  <c r="J3965" i="8"/>
  <c r="K3965" i="8"/>
  <c r="J3966" i="8"/>
  <c r="K3966" i="8"/>
  <c r="J3967" i="8"/>
  <c r="K3967" i="8"/>
  <c r="J3968" i="8"/>
  <c r="K3968" i="8"/>
  <c r="J3969" i="8"/>
  <c r="K3969" i="8"/>
  <c r="J3970" i="8"/>
  <c r="K3970" i="8"/>
  <c r="J3971" i="8"/>
  <c r="K3971" i="8"/>
  <c r="J3972" i="8"/>
  <c r="K3972" i="8"/>
  <c r="J3973" i="8"/>
  <c r="K3973" i="8"/>
  <c r="J3974" i="8"/>
  <c r="K3974" i="8"/>
  <c r="J3975" i="8"/>
  <c r="K3975" i="8"/>
  <c r="J3976" i="8"/>
  <c r="K3976" i="8"/>
  <c r="J3977" i="8"/>
  <c r="K3977" i="8"/>
  <c r="J3978" i="8"/>
  <c r="K3978" i="8"/>
  <c r="J3979" i="8"/>
  <c r="K3979" i="8"/>
  <c r="J3980" i="8"/>
  <c r="K3980" i="8"/>
  <c r="J3981" i="8"/>
  <c r="K3981" i="8"/>
  <c r="J3982" i="8"/>
  <c r="K3982" i="8"/>
  <c r="J3983" i="8"/>
  <c r="K3983" i="8"/>
  <c r="J3984" i="8"/>
  <c r="K3984" i="8"/>
  <c r="J3985" i="8"/>
  <c r="K3985" i="8"/>
  <c r="J3986" i="8"/>
  <c r="K3986" i="8"/>
  <c r="J3987" i="8"/>
  <c r="K3987" i="8"/>
  <c r="J3988" i="8"/>
  <c r="K3988" i="8"/>
  <c r="J3989" i="8"/>
  <c r="K3989" i="8"/>
  <c r="J3990" i="8"/>
  <c r="K3990" i="8"/>
  <c r="J3991" i="8"/>
  <c r="K3991" i="8"/>
  <c r="J3992" i="8"/>
  <c r="K3992" i="8"/>
  <c r="J3993" i="8"/>
  <c r="K3993" i="8"/>
  <c r="J3994" i="8"/>
  <c r="K3994" i="8"/>
  <c r="J3995" i="8"/>
  <c r="K3995" i="8"/>
  <c r="J3996" i="8"/>
  <c r="K3996" i="8"/>
  <c r="J3997" i="8"/>
  <c r="K3997" i="8"/>
  <c r="J3998" i="8"/>
  <c r="K3998" i="8"/>
  <c r="J3999" i="8"/>
  <c r="K3999" i="8"/>
  <c r="J4000" i="8"/>
  <c r="K4000" i="8"/>
  <c r="J4001" i="8"/>
  <c r="K4001" i="8"/>
  <c r="J4002" i="8"/>
  <c r="K4002" i="8"/>
  <c r="J4003" i="8"/>
  <c r="K4003" i="8"/>
  <c r="J4004" i="8"/>
  <c r="K4004" i="8"/>
  <c r="J4005" i="8"/>
  <c r="K4005" i="8"/>
  <c r="J4006" i="8"/>
  <c r="K4006" i="8"/>
  <c r="J4007" i="8"/>
  <c r="K4007" i="8"/>
  <c r="J4008" i="8"/>
  <c r="K4008" i="8"/>
  <c r="J4009" i="8"/>
  <c r="K4009" i="8"/>
  <c r="J4010" i="8"/>
  <c r="K4010" i="8"/>
  <c r="J4011" i="8"/>
  <c r="K4011" i="8"/>
  <c r="J4012" i="8"/>
  <c r="K4012" i="8"/>
  <c r="J4013" i="8"/>
  <c r="K4013" i="8"/>
  <c r="J4014" i="8"/>
  <c r="K4014" i="8"/>
  <c r="J4015" i="8"/>
  <c r="K4015" i="8"/>
  <c r="J4016" i="8"/>
  <c r="K4016" i="8"/>
  <c r="J4017" i="8"/>
  <c r="K4017" i="8"/>
  <c r="J4018" i="8"/>
  <c r="K4018" i="8"/>
  <c r="J4019" i="8"/>
  <c r="K4019" i="8"/>
  <c r="J4020" i="8"/>
  <c r="K4020" i="8"/>
  <c r="J4021" i="8"/>
  <c r="K4021" i="8"/>
  <c r="J4022" i="8"/>
  <c r="K4022" i="8"/>
  <c r="J4023" i="8"/>
  <c r="K4023" i="8"/>
  <c r="J4024" i="8"/>
  <c r="K4024" i="8"/>
  <c r="J4025" i="8"/>
  <c r="K4025" i="8"/>
  <c r="J4026" i="8"/>
  <c r="K4026" i="8"/>
  <c r="J4027" i="8"/>
  <c r="K4027" i="8"/>
  <c r="J4028" i="8"/>
  <c r="K4028" i="8"/>
  <c r="J4029" i="8"/>
  <c r="K4029" i="8"/>
  <c r="J4030" i="8"/>
  <c r="K4030" i="8"/>
  <c r="J4031" i="8"/>
  <c r="K4031" i="8"/>
  <c r="J4032" i="8"/>
  <c r="K4032" i="8"/>
  <c r="J4033" i="8"/>
  <c r="K4033" i="8"/>
  <c r="J4034" i="8"/>
  <c r="K4034" i="8"/>
  <c r="J4035" i="8"/>
  <c r="K4035" i="8"/>
  <c r="J4036" i="8"/>
  <c r="K4036" i="8"/>
  <c r="J4037" i="8"/>
  <c r="K4037" i="8"/>
  <c r="J4038" i="8"/>
  <c r="K4038" i="8"/>
  <c r="J4039" i="8"/>
  <c r="K4039" i="8"/>
  <c r="J4040" i="8"/>
  <c r="K4040" i="8"/>
  <c r="J4041" i="8"/>
  <c r="K4041" i="8"/>
  <c r="J4042" i="8"/>
  <c r="K4042" i="8"/>
  <c r="J4043" i="8"/>
  <c r="K4043" i="8"/>
  <c r="J4044" i="8"/>
  <c r="K4044" i="8"/>
  <c r="J4045" i="8"/>
  <c r="K4045" i="8"/>
  <c r="J4046" i="8"/>
  <c r="K4046" i="8"/>
  <c r="J4047" i="8"/>
  <c r="K4047" i="8"/>
  <c r="J4048" i="8"/>
  <c r="K4048" i="8"/>
  <c r="J4049" i="8"/>
  <c r="K4049" i="8"/>
  <c r="J4050" i="8"/>
  <c r="K4050" i="8"/>
  <c r="J4051" i="8"/>
  <c r="K4051" i="8"/>
  <c r="J4052" i="8"/>
  <c r="K4052" i="8"/>
  <c r="J4053" i="8"/>
  <c r="K4053" i="8"/>
  <c r="J4054" i="8"/>
  <c r="K4054" i="8"/>
  <c r="J4055" i="8"/>
  <c r="K4055" i="8"/>
  <c r="J4056" i="8"/>
  <c r="K4056" i="8"/>
  <c r="J4057" i="8"/>
  <c r="K4057" i="8"/>
  <c r="J4058" i="8"/>
  <c r="K4058" i="8"/>
  <c r="J4059" i="8"/>
  <c r="K4059" i="8"/>
  <c r="J4060" i="8"/>
  <c r="K4060" i="8"/>
  <c r="J4061" i="8"/>
  <c r="K4061" i="8"/>
  <c r="J4062" i="8"/>
  <c r="K4062" i="8"/>
  <c r="J4063" i="8"/>
  <c r="K4063" i="8"/>
  <c r="J4064" i="8"/>
  <c r="K4064" i="8"/>
  <c r="J4065" i="8"/>
  <c r="K4065" i="8"/>
  <c r="J4066" i="8"/>
  <c r="K4066" i="8"/>
  <c r="J4067" i="8"/>
  <c r="K4067" i="8"/>
  <c r="J4068" i="8"/>
  <c r="K4068" i="8"/>
  <c r="J4069" i="8"/>
  <c r="K4069" i="8"/>
  <c r="J4070" i="8"/>
  <c r="K4070" i="8"/>
  <c r="J4071" i="8"/>
  <c r="K4071" i="8"/>
  <c r="J4072" i="8"/>
  <c r="K4072" i="8"/>
  <c r="J4073" i="8"/>
  <c r="K4073" i="8"/>
  <c r="J4074" i="8"/>
  <c r="K4074" i="8"/>
  <c r="J4075" i="8"/>
  <c r="K4075" i="8"/>
  <c r="J4076" i="8"/>
  <c r="K4076" i="8"/>
  <c r="J4077" i="8"/>
  <c r="K4077" i="8"/>
  <c r="J4078" i="8"/>
  <c r="K4078" i="8"/>
  <c r="J4079" i="8"/>
  <c r="K4079" i="8"/>
  <c r="J4080" i="8"/>
  <c r="K4080" i="8"/>
  <c r="J4081" i="8"/>
  <c r="K4081" i="8"/>
  <c r="J4082" i="8"/>
  <c r="K4082" i="8"/>
  <c r="J4083" i="8"/>
  <c r="K4083" i="8"/>
  <c r="J4084" i="8"/>
  <c r="K4084" i="8"/>
  <c r="J4085" i="8"/>
  <c r="K4085" i="8"/>
  <c r="J4086" i="8"/>
  <c r="K4086" i="8"/>
  <c r="J4087" i="8"/>
  <c r="K4087" i="8"/>
  <c r="J4088" i="8"/>
  <c r="K4088" i="8"/>
  <c r="J4089" i="8"/>
  <c r="K4089" i="8"/>
  <c r="J4090" i="8"/>
  <c r="K4090" i="8"/>
  <c r="J4091" i="8"/>
  <c r="K4091" i="8"/>
  <c r="J4092" i="8"/>
  <c r="K4092" i="8"/>
  <c r="J4093" i="8"/>
  <c r="K4093" i="8"/>
  <c r="J4094" i="8"/>
  <c r="K4094" i="8"/>
  <c r="J4095" i="8"/>
  <c r="K4095" i="8"/>
  <c r="J4096" i="8"/>
  <c r="K4096" i="8"/>
  <c r="J4097" i="8"/>
  <c r="K4097" i="8"/>
  <c r="J4098" i="8"/>
  <c r="K4098" i="8"/>
  <c r="J4099" i="8"/>
  <c r="K4099" i="8"/>
  <c r="J4100" i="8"/>
  <c r="K4100" i="8"/>
  <c r="J4101" i="8"/>
  <c r="K4101" i="8"/>
  <c r="J4102" i="8"/>
  <c r="K4102" i="8"/>
  <c r="J4103" i="8"/>
  <c r="K4103" i="8"/>
  <c r="J4104" i="8"/>
  <c r="K4104" i="8"/>
  <c r="J4105" i="8"/>
  <c r="K4105" i="8"/>
  <c r="J4106" i="8"/>
  <c r="K4106" i="8"/>
  <c r="J4107" i="8"/>
  <c r="K4107" i="8"/>
  <c r="J4108" i="8"/>
  <c r="K4108" i="8"/>
  <c r="J4109" i="8"/>
  <c r="K4109" i="8"/>
  <c r="J4110" i="8"/>
  <c r="K4110" i="8"/>
  <c r="J4111" i="8"/>
  <c r="K4111" i="8"/>
  <c r="J4112" i="8"/>
  <c r="K4112" i="8"/>
  <c r="J4113" i="8"/>
  <c r="K4113" i="8"/>
  <c r="J4114" i="8"/>
  <c r="K4114" i="8"/>
  <c r="J4115" i="8"/>
  <c r="K4115" i="8"/>
  <c r="J4116" i="8"/>
  <c r="K4116" i="8"/>
  <c r="J4117" i="8"/>
  <c r="K4117" i="8"/>
  <c r="J4118" i="8"/>
  <c r="K4118" i="8"/>
  <c r="J4119" i="8"/>
  <c r="K4119" i="8"/>
  <c r="J4120" i="8"/>
  <c r="K4120" i="8"/>
  <c r="J4121" i="8"/>
  <c r="K4121" i="8"/>
  <c r="J4122" i="8"/>
  <c r="K4122" i="8"/>
  <c r="J4123" i="8"/>
  <c r="K4123" i="8"/>
  <c r="J4124" i="8"/>
  <c r="K4124" i="8"/>
  <c r="J4125" i="8"/>
  <c r="K4125" i="8"/>
  <c r="J4126" i="8"/>
  <c r="K4126" i="8"/>
  <c r="J4127" i="8"/>
  <c r="K4127" i="8"/>
  <c r="J4128" i="8"/>
  <c r="K4128" i="8"/>
  <c r="J4129" i="8"/>
  <c r="K4129" i="8"/>
  <c r="J4130" i="8"/>
  <c r="K4130" i="8"/>
  <c r="J4131" i="8"/>
  <c r="K4131" i="8"/>
  <c r="J4132" i="8"/>
  <c r="K4132" i="8"/>
  <c r="J4133" i="8"/>
  <c r="K4133" i="8"/>
  <c r="J4134" i="8"/>
  <c r="K4134" i="8"/>
  <c r="J4135" i="8"/>
  <c r="K4135" i="8"/>
  <c r="J4136" i="8"/>
  <c r="K4136" i="8"/>
  <c r="J4137" i="8"/>
  <c r="K4137" i="8"/>
  <c r="J4138" i="8"/>
  <c r="K4138" i="8"/>
  <c r="J4139" i="8"/>
  <c r="K4139" i="8"/>
  <c r="J4140" i="8"/>
  <c r="K4140" i="8"/>
  <c r="J4141" i="8"/>
  <c r="K4141" i="8"/>
  <c r="J4142" i="8"/>
  <c r="K4142" i="8"/>
  <c r="J4143" i="8"/>
  <c r="K4143" i="8"/>
  <c r="J4144" i="8"/>
  <c r="K4144" i="8"/>
  <c r="J4145" i="8"/>
  <c r="K4145" i="8"/>
  <c r="J4146" i="8"/>
  <c r="K4146" i="8"/>
  <c r="J4147" i="8"/>
  <c r="K4147" i="8"/>
  <c r="J4148" i="8"/>
  <c r="K4148" i="8"/>
  <c r="J4149" i="8"/>
  <c r="K4149" i="8"/>
  <c r="J4150" i="8"/>
  <c r="K4150" i="8"/>
  <c r="J4151" i="8"/>
  <c r="K4151" i="8"/>
  <c r="J4152" i="8"/>
  <c r="K4152" i="8"/>
  <c r="J4153" i="8"/>
  <c r="K4153" i="8"/>
  <c r="J4154" i="8"/>
  <c r="K4154" i="8"/>
  <c r="J4155" i="8"/>
  <c r="K4155" i="8"/>
  <c r="J4156" i="8"/>
  <c r="K4156" i="8"/>
  <c r="J4157" i="8"/>
  <c r="K4157" i="8"/>
  <c r="J4158" i="8"/>
  <c r="K4158" i="8"/>
  <c r="J4159" i="8"/>
  <c r="K4159" i="8"/>
  <c r="J4160" i="8"/>
  <c r="K4160" i="8"/>
  <c r="J4161" i="8"/>
  <c r="K4161" i="8"/>
  <c r="J4162" i="8"/>
  <c r="K4162" i="8"/>
  <c r="J4163" i="8"/>
  <c r="K4163" i="8"/>
  <c r="J4164" i="8"/>
  <c r="K4164" i="8"/>
  <c r="J4165" i="8"/>
  <c r="K4165" i="8"/>
  <c r="J4166" i="8"/>
  <c r="K4166" i="8"/>
  <c r="J4167" i="8"/>
  <c r="K4167" i="8"/>
  <c r="J4168" i="8"/>
  <c r="K4168" i="8"/>
  <c r="J4169" i="8"/>
  <c r="K4169" i="8"/>
  <c r="J4170" i="8"/>
  <c r="K4170" i="8"/>
  <c r="J4171" i="8"/>
  <c r="K4171" i="8"/>
  <c r="J4172" i="8"/>
  <c r="K4172" i="8"/>
  <c r="J4173" i="8"/>
  <c r="K4173" i="8"/>
  <c r="J4174" i="8"/>
  <c r="K4174" i="8"/>
  <c r="J4175" i="8"/>
  <c r="K4175" i="8"/>
  <c r="J4176" i="8"/>
  <c r="K4176" i="8"/>
  <c r="J4177" i="8"/>
  <c r="K4177" i="8"/>
  <c r="J4178" i="8"/>
  <c r="K4178" i="8"/>
  <c r="J4179" i="8"/>
  <c r="K4179" i="8"/>
  <c r="J4180" i="8"/>
  <c r="K4180" i="8"/>
  <c r="J4181" i="8"/>
  <c r="K4181" i="8"/>
  <c r="J4182" i="8"/>
  <c r="K4182" i="8"/>
  <c r="J4183" i="8"/>
  <c r="K4183" i="8"/>
  <c r="J4184" i="8"/>
  <c r="K4184" i="8"/>
  <c r="J4185" i="8"/>
  <c r="K4185" i="8"/>
  <c r="J4186" i="8"/>
  <c r="K4186" i="8"/>
  <c r="J4187" i="8"/>
  <c r="K4187" i="8"/>
  <c r="J4188" i="8"/>
  <c r="K4188" i="8"/>
  <c r="J4189" i="8"/>
  <c r="K4189" i="8"/>
  <c r="J4190" i="8"/>
  <c r="K4190" i="8"/>
  <c r="J4191" i="8"/>
  <c r="K4191" i="8"/>
  <c r="J4192" i="8"/>
  <c r="K4192" i="8"/>
  <c r="J4193" i="8"/>
  <c r="K4193" i="8"/>
  <c r="J4194" i="8"/>
  <c r="K4194" i="8"/>
  <c r="J4195" i="8"/>
  <c r="K4195" i="8"/>
  <c r="J4196" i="8"/>
  <c r="K4196" i="8"/>
  <c r="J4197" i="8"/>
  <c r="K4197" i="8"/>
  <c r="J4198" i="8"/>
  <c r="K4198" i="8"/>
  <c r="J4199" i="8"/>
  <c r="K4199" i="8"/>
  <c r="J4200" i="8"/>
  <c r="K4200" i="8"/>
  <c r="J4201" i="8"/>
  <c r="K4201" i="8"/>
  <c r="J4202" i="8"/>
  <c r="K4202" i="8"/>
  <c r="J4203" i="8"/>
  <c r="K4203" i="8"/>
  <c r="J4204" i="8"/>
  <c r="K4204" i="8"/>
  <c r="J4205" i="8"/>
  <c r="K4205" i="8"/>
  <c r="J4206" i="8"/>
  <c r="K4206" i="8"/>
  <c r="J4207" i="8"/>
  <c r="K4207" i="8"/>
  <c r="J4208" i="8"/>
  <c r="K4208" i="8"/>
  <c r="J4209" i="8"/>
  <c r="K4209" i="8"/>
  <c r="J4210" i="8"/>
  <c r="K4210" i="8"/>
  <c r="J4211" i="8"/>
  <c r="K4211" i="8"/>
  <c r="J4212" i="8"/>
  <c r="K4212" i="8"/>
  <c r="J4213" i="8"/>
  <c r="K4213" i="8"/>
  <c r="J4214" i="8"/>
  <c r="K4214" i="8"/>
  <c r="J4215" i="8"/>
  <c r="K4215" i="8"/>
  <c r="J4216" i="8"/>
  <c r="K4216" i="8"/>
  <c r="J4217" i="8"/>
  <c r="K4217" i="8"/>
  <c r="J4218" i="8"/>
  <c r="K4218" i="8"/>
  <c r="J4219" i="8"/>
  <c r="K4219" i="8"/>
  <c r="J4220" i="8"/>
  <c r="K4220" i="8"/>
  <c r="J4221" i="8"/>
  <c r="K4221" i="8"/>
  <c r="J4222" i="8"/>
  <c r="K4222" i="8"/>
  <c r="J4223" i="8"/>
  <c r="K4223" i="8"/>
  <c r="J4224" i="8"/>
  <c r="K4224" i="8"/>
  <c r="J4225" i="8"/>
  <c r="K4225" i="8"/>
  <c r="J4226" i="8"/>
  <c r="K4226" i="8"/>
  <c r="J4227" i="8"/>
  <c r="K4227" i="8"/>
  <c r="J4228" i="8"/>
  <c r="K4228" i="8"/>
  <c r="J4229" i="8"/>
  <c r="K4229" i="8"/>
  <c r="J4230" i="8"/>
  <c r="K4230" i="8"/>
  <c r="J4231" i="8"/>
  <c r="K4231" i="8"/>
  <c r="J4232" i="8"/>
  <c r="K4232" i="8"/>
  <c r="J4233" i="8"/>
  <c r="K4233" i="8"/>
  <c r="J4234" i="8"/>
  <c r="K4234" i="8"/>
  <c r="J4235" i="8"/>
  <c r="K4235" i="8"/>
  <c r="J4236" i="8"/>
  <c r="K4236" i="8"/>
  <c r="J4237" i="8"/>
  <c r="K4237" i="8"/>
  <c r="J4238" i="8"/>
  <c r="K4238" i="8"/>
  <c r="J4239" i="8"/>
  <c r="K4239" i="8"/>
  <c r="J4240" i="8"/>
  <c r="K4240" i="8"/>
  <c r="J4241" i="8"/>
  <c r="K4241" i="8"/>
  <c r="J4242" i="8"/>
  <c r="K4242" i="8"/>
  <c r="J4243" i="8"/>
  <c r="K4243" i="8"/>
  <c r="J4244" i="8"/>
  <c r="K4244" i="8"/>
  <c r="J4245" i="8"/>
  <c r="K4245" i="8"/>
  <c r="J4246" i="8"/>
  <c r="K4246" i="8"/>
  <c r="J4247" i="8"/>
  <c r="K4247" i="8"/>
  <c r="J4248" i="8"/>
  <c r="K4248" i="8"/>
  <c r="J4249" i="8"/>
  <c r="K4249" i="8"/>
  <c r="J4250" i="8"/>
  <c r="K4250" i="8"/>
  <c r="J4251" i="8"/>
  <c r="K4251" i="8"/>
  <c r="J4252" i="8"/>
  <c r="K4252" i="8"/>
  <c r="J4253" i="8"/>
  <c r="K4253" i="8"/>
  <c r="J4254" i="8"/>
  <c r="K4254" i="8"/>
  <c r="J4255" i="8"/>
  <c r="K4255" i="8"/>
  <c r="J4256" i="8"/>
  <c r="K4256" i="8"/>
  <c r="J4257" i="8"/>
  <c r="K4257" i="8"/>
  <c r="J4258" i="8"/>
  <c r="K4258" i="8"/>
  <c r="J4259" i="8"/>
  <c r="K4259" i="8"/>
  <c r="J4260" i="8"/>
  <c r="K4260" i="8"/>
  <c r="J4261" i="8"/>
  <c r="K4261" i="8"/>
  <c r="J4262" i="8"/>
  <c r="K4262" i="8"/>
  <c r="J4263" i="8"/>
  <c r="K4263" i="8"/>
  <c r="J4264" i="8"/>
  <c r="K4264" i="8"/>
  <c r="J4265" i="8"/>
  <c r="K4265" i="8"/>
  <c r="J4266" i="8"/>
  <c r="K4266" i="8"/>
  <c r="J4267" i="8"/>
  <c r="K4267" i="8"/>
  <c r="J4268" i="8"/>
  <c r="K4268" i="8"/>
  <c r="J4269" i="8"/>
  <c r="K4269" i="8"/>
  <c r="J4270" i="8"/>
  <c r="K4270" i="8"/>
  <c r="J4271" i="8"/>
  <c r="K4271" i="8"/>
  <c r="J4272" i="8"/>
  <c r="K4272" i="8"/>
  <c r="J4273" i="8"/>
  <c r="K4273" i="8"/>
  <c r="J4274" i="8"/>
  <c r="K4274" i="8"/>
  <c r="J4275" i="8"/>
  <c r="K4275" i="8"/>
  <c r="J4276" i="8"/>
  <c r="K4276" i="8"/>
  <c r="J4277" i="8"/>
  <c r="K4277" i="8"/>
  <c r="J4278" i="8"/>
  <c r="K4278" i="8"/>
  <c r="J4279" i="8"/>
  <c r="K4279" i="8"/>
  <c r="J4280" i="8"/>
  <c r="K4280" i="8"/>
  <c r="J4281" i="8"/>
  <c r="K4281" i="8"/>
  <c r="J4282" i="8"/>
  <c r="K4282" i="8"/>
  <c r="J4283" i="8"/>
  <c r="K4283" i="8"/>
  <c r="J4284" i="8"/>
  <c r="K4284" i="8"/>
  <c r="J4285" i="8"/>
  <c r="K4285" i="8"/>
  <c r="J4286" i="8"/>
  <c r="K4286" i="8"/>
  <c r="J4287" i="8"/>
  <c r="K4287" i="8"/>
  <c r="J4288" i="8"/>
  <c r="K4288" i="8"/>
  <c r="J4289" i="8"/>
  <c r="K4289" i="8"/>
  <c r="J4290" i="8"/>
  <c r="K4290" i="8"/>
  <c r="J4291" i="8"/>
  <c r="K4291" i="8"/>
  <c r="J4292" i="8"/>
  <c r="K4292" i="8"/>
  <c r="J4293" i="8"/>
  <c r="K4293" i="8"/>
  <c r="J4294" i="8"/>
  <c r="K4294" i="8"/>
  <c r="J4295" i="8"/>
  <c r="K4295" i="8"/>
  <c r="J4296" i="8"/>
  <c r="K4296" i="8"/>
  <c r="J4297" i="8"/>
  <c r="K4297" i="8"/>
  <c r="J4298" i="8"/>
  <c r="K4298" i="8"/>
  <c r="J4299" i="8"/>
  <c r="K4299" i="8"/>
  <c r="J4300" i="8"/>
  <c r="K4300" i="8"/>
  <c r="J4301" i="8"/>
  <c r="K4301" i="8"/>
  <c r="J4302" i="8"/>
  <c r="K4302" i="8"/>
  <c r="J4303" i="8"/>
  <c r="K4303" i="8"/>
  <c r="J4304" i="8"/>
  <c r="K4304" i="8"/>
  <c r="J4305" i="8"/>
  <c r="K4305" i="8"/>
  <c r="J4306" i="8"/>
  <c r="K4306" i="8"/>
  <c r="J4307" i="8"/>
  <c r="K4307" i="8"/>
  <c r="J4308" i="8"/>
  <c r="K4308" i="8"/>
  <c r="J4309" i="8"/>
  <c r="K4309" i="8"/>
  <c r="J4310" i="8"/>
  <c r="K4310" i="8"/>
  <c r="J4311" i="8"/>
  <c r="K4311" i="8"/>
  <c r="J4312" i="8"/>
  <c r="K4312" i="8"/>
  <c r="J4313" i="8"/>
  <c r="K4313" i="8"/>
  <c r="J4314" i="8"/>
  <c r="K4314" i="8"/>
  <c r="J4315" i="8"/>
  <c r="K4315" i="8"/>
  <c r="J4316" i="8"/>
  <c r="K4316" i="8"/>
  <c r="J4317" i="8"/>
  <c r="K4317" i="8"/>
  <c r="J4318" i="8"/>
  <c r="K4318" i="8"/>
  <c r="J4319" i="8"/>
  <c r="K4319" i="8"/>
  <c r="J4320" i="8"/>
  <c r="K4320" i="8"/>
  <c r="J4321" i="8"/>
  <c r="K4321" i="8"/>
  <c r="J4322" i="8"/>
  <c r="K4322" i="8"/>
  <c r="J4323" i="8"/>
  <c r="K4323" i="8"/>
  <c r="J4324" i="8"/>
  <c r="K4324" i="8"/>
  <c r="J4325" i="8"/>
  <c r="K4325" i="8"/>
  <c r="J4326" i="8"/>
  <c r="K4326" i="8"/>
  <c r="J4327" i="8"/>
  <c r="K4327" i="8"/>
  <c r="J4328" i="8"/>
  <c r="K4328" i="8"/>
  <c r="J4329" i="8"/>
  <c r="K4329" i="8"/>
  <c r="J4330" i="8"/>
  <c r="K4330" i="8"/>
  <c r="J4331" i="8"/>
  <c r="K4331" i="8"/>
  <c r="J4332" i="8"/>
  <c r="K4332" i="8"/>
  <c r="J4333" i="8"/>
  <c r="K4333" i="8"/>
  <c r="J4334" i="8"/>
  <c r="K4334" i="8"/>
  <c r="J4335" i="8"/>
  <c r="K4335" i="8"/>
  <c r="J4336" i="8"/>
  <c r="K4336" i="8"/>
  <c r="J4337" i="8"/>
  <c r="K4337" i="8"/>
  <c r="J4338" i="8"/>
  <c r="K4338" i="8"/>
  <c r="J4339" i="8"/>
  <c r="K4339" i="8"/>
  <c r="J4340" i="8"/>
  <c r="K4340" i="8"/>
  <c r="J4341" i="8"/>
  <c r="K4341" i="8"/>
  <c r="J4342" i="8"/>
  <c r="K4342" i="8"/>
  <c r="J4343" i="8"/>
  <c r="K4343" i="8"/>
  <c r="J4344" i="8"/>
  <c r="K4344" i="8"/>
  <c r="J4345" i="8"/>
  <c r="K4345" i="8"/>
  <c r="J4346" i="8"/>
  <c r="K4346" i="8"/>
  <c r="J4347" i="8"/>
  <c r="K4347" i="8"/>
  <c r="J4348" i="8"/>
  <c r="K4348" i="8"/>
  <c r="J4349" i="8"/>
  <c r="K4349" i="8"/>
  <c r="J4350" i="8"/>
  <c r="K4350" i="8"/>
  <c r="J4351" i="8"/>
  <c r="K4351" i="8"/>
  <c r="J4352" i="8"/>
  <c r="K4352" i="8"/>
  <c r="J4353" i="8"/>
  <c r="K4353" i="8"/>
  <c r="J4354" i="8"/>
  <c r="K4354" i="8"/>
  <c r="J4355" i="8"/>
  <c r="K4355" i="8"/>
  <c r="J4356" i="8"/>
  <c r="K4356" i="8"/>
  <c r="J4357" i="8"/>
  <c r="K4357" i="8"/>
  <c r="J4358" i="8"/>
  <c r="K4358" i="8"/>
  <c r="J4359" i="8"/>
  <c r="K4359" i="8"/>
  <c r="J4360" i="8"/>
  <c r="K4360" i="8"/>
  <c r="J4361" i="8"/>
  <c r="K4361" i="8"/>
  <c r="J4362" i="8"/>
  <c r="K4362" i="8"/>
  <c r="J4363" i="8"/>
  <c r="K4363" i="8"/>
  <c r="J4364" i="8"/>
  <c r="K4364" i="8"/>
  <c r="J4365" i="8"/>
  <c r="K4365" i="8"/>
  <c r="J4366" i="8"/>
  <c r="K4366" i="8"/>
  <c r="J4367" i="8"/>
  <c r="K4367" i="8"/>
  <c r="J4368" i="8"/>
  <c r="K4368" i="8"/>
  <c r="J4369" i="8"/>
  <c r="K4369" i="8"/>
  <c r="J4370" i="8"/>
  <c r="K4370" i="8"/>
  <c r="J4371" i="8"/>
  <c r="K4371" i="8"/>
  <c r="J4372" i="8"/>
  <c r="K4372" i="8"/>
  <c r="J4373" i="8"/>
  <c r="K4373" i="8"/>
  <c r="J4374" i="8"/>
  <c r="K4374" i="8"/>
  <c r="J4375" i="8"/>
  <c r="K4375" i="8"/>
  <c r="J4376" i="8"/>
  <c r="K4376" i="8"/>
  <c r="J4377" i="8"/>
  <c r="K4377" i="8"/>
  <c r="J4378" i="8"/>
  <c r="K4378" i="8"/>
  <c r="J4379" i="8"/>
  <c r="K4379" i="8"/>
  <c r="J4380" i="8"/>
  <c r="K4380" i="8"/>
  <c r="J4381" i="8"/>
  <c r="K4381" i="8"/>
  <c r="J4382" i="8"/>
  <c r="K4382" i="8"/>
  <c r="J4383" i="8"/>
  <c r="K4383" i="8"/>
  <c r="J4384" i="8"/>
  <c r="K4384" i="8"/>
  <c r="J4385" i="8"/>
  <c r="K4385" i="8"/>
  <c r="J4386" i="8"/>
  <c r="K4386" i="8"/>
  <c r="J4387" i="8"/>
  <c r="K4387" i="8"/>
  <c r="J4388" i="8"/>
  <c r="K4388" i="8"/>
  <c r="J4389" i="8"/>
  <c r="K4389" i="8"/>
  <c r="J4390" i="8"/>
  <c r="K4390" i="8"/>
  <c r="J4391" i="8"/>
  <c r="K4391" i="8"/>
  <c r="J4392" i="8"/>
  <c r="K4392" i="8"/>
  <c r="J4393" i="8"/>
  <c r="K4393" i="8"/>
  <c r="J4394" i="8"/>
  <c r="K4394" i="8"/>
  <c r="J4395" i="8"/>
  <c r="K4395" i="8"/>
  <c r="J4396" i="8"/>
  <c r="K4396" i="8"/>
  <c r="J4397" i="8"/>
  <c r="K4397" i="8"/>
  <c r="J4398" i="8"/>
  <c r="K4398" i="8"/>
  <c r="J4399" i="8"/>
  <c r="K4399" i="8"/>
  <c r="J4400" i="8"/>
  <c r="K4400" i="8"/>
  <c r="J4401" i="8"/>
  <c r="K4401" i="8"/>
  <c r="J4402" i="8"/>
  <c r="K4402" i="8"/>
  <c r="J4403" i="8"/>
  <c r="K4403" i="8"/>
  <c r="J4404" i="8"/>
  <c r="K4404" i="8"/>
  <c r="J4405" i="8"/>
  <c r="K4405" i="8"/>
  <c r="J4406" i="8"/>
  <c r="K4406" i="8"/>
  <c r="J4407" i="8"/>
  <c r="K4407" i="8"/>
  <c r="J4408" i="8"/>
  <c r="K4408" i="8"/>
  <c r="J4409" i="8"/>
  <c r="K4409" i="8"/>
  <c r="J4410" i="8"/>
  <c r="K4410" i="8"/>
  <c r="J4411" i="8"/>
  <c r="K4411" i="8"/>
  <c r="J4412" i="8"/>
  <c r="K4412" i="8"/>
  <c r="J4413" i="8"/>
  <c r="K4413" i="8"/>
  <c r="J4414" i="8"/>
  <c r="K4414" i="8"/>
  <c r="J4415" i="8"/>
  <c r="K4415" i="8"/>
  <c r="J4416" i="8"/>
  <c r="K4416" i="8"/>
  <c r="J4417" i="8"/>
  <c r="K4417" i="8"/>
  <c r="J4418" i="8"/>
  <c r="K4418" i="8"/>
  <c r="J4419" i="8"/>
  <c r="K4419" i="8"/>
  <c r="J4420" i="8"/>
  <c r="K4420" i="8"/>
  <c r="J4421" i="8"/>
  <c r="K4421" i="8"/>
  <c r="J4422" i="8"/>
  <c r="K4422" i="8"/>
  <c r="J4423" i="8"/>
  <c r="K4423" i="8"/>
  <c r="J4424" i="8"/>
  <c r="K4424" i="8"/>
  <c r="J4425" i="8"/>
  <c r="K4425" i="8"/>
  <c r="J4426" i="8"/>
  <c r="K4426" i="8"/>
  <c r="J4427" i="8"/>
  <c r="K4427" i="8"/>
  <c r="J4428" i="8"/>
  <c r="K4428" i="8"/>
  <c r="J4429" i="8"/>
  <c r="K4429" i="8"/>
  <c r="J4430" i="8"/>
  <c r="K4430" i="8"/>
  <c r="J4431" i="8"/>
  <c r="K4431" i="8"/>
  <c r="J4432" i="8"/>
  <c r="K4432" i="8"/>
  <c r="J4433" i="8"/>
  <c r="K4433" i="8"/>
  <c r="J4434" i="8"/>
  <c r="K4434" i="8"/>
  <c r="J4435" i="8"/>
  <c r="K4435" i="8"/>
  <c r="J4436" i="8"/>
  <c r="K4436" i="8"/>
  <c r="J4437" i="8"/>
  <c r="K4437" i="8"/>
  <c r="J4438" i="8"/>
  <c r="K4438" i="8"/>
  <c r="J4439" i="8"/>
  <c r="K4439" i="8"/>
  <c r="J4440" i="8"/>
  <c r="K4440" i="8"/>
  <c r="J4441" i="8"/>
  <c r="K4441" i="8"/>
  <c r="J4442" i="8"/>
  <c r="K4442" i="8"/>
  <c r="J4443" i="8"/>
  <c r="K4443" i="8"/>
  <c r="J4444" i="8"/>
  <c r="K4444" i="8"/>
  <c r="J4445" i="8"/>
  <c r="K4445" i="8"/>
  <c r="J4446" i="8"/>
  <c r="K4446" i="8"/>
  <c r="J4447" i="8"/>
  <c r="K4447" i="8"/>
  <c r="J4448" i="8"/>
  <c r="K4448" i="8"/>
  <c r="J4449" i="8"/>
  <c r="K4449" i="8"/>
  <c r="J4450" i="8"/>
  <c r="K4450" i="8"/>
  <c r="J4451" i="8"/>
  <c r="K4451" i="8"/>
  <c r="J4452" i="8"/>
  <c r="K4452" i="8"/>
  <c r="J4453" i="8"/>
  <c r="K4453" i="8"/>
  <c r="J4454" i="8"/>
  <c r="K4454" i="8"/>
  <c r="J4455" i="8"/>
  <c r="K4455" i="8"/>
  <c r="J4456" i="8"/>
  <c r="K4456" i="8"/>
  <c r="J4457" i="8"/>
  <c r="K4457" i="8"/>
  <c r="J4458" i="8"/>
  <c r="K4458" i="8"/>
  <c r="J4459" i="8"/>
  <c r="K4459" i="8"/>
  <c r="J4460" i="8"/>
  <c r="K4460" i="8"/>
  <c r="J4461" i="8"/>
  <c r="K4461" i="8"/>
  <c r="J4462" i="8"/>
  <c r="K4462" i="8"/>
  <c r="J4463" i="8"/>
  <c r="K4463" i="8"/>
  <c r="J4464" i="8"/>
  <c r="K4464" i="8"/>
  <c r="J4465" i="8"/>
  <c r="K4465" i="8"/>
  <c r="J4466" i="8"/>
  <c r="K4466" i="8"/>
  <c r="J4467" i="8"/>
  <c r="K4467" i="8"/>
  <c r="J4468" i="8"/>
  <c r="K4468" i="8"/>
  <c r="J4469" i="8"/>
  <c r="K4469" i="8"/>
  <c r="J4470" i="8"/>
  <c r="K4470" i="8"/>
  <c r="J4471" i="8"/>
  <c r="K4471" i="8"/>
  <c r="J4472" i="8"/>
  <c r="K4472" i="8"/>
  <c r="J4473" i="8"/>
  <c r="K4473" i="8"/>
  <c r="J4474" i="8"/>
  <c r="K4474" i="8"/>
  <c r="J4475" i="8"/>
  <c r="K4475" i="8"/>
  <c r="J4476" i="8"/>
  <c r="K4476" i="8"/>
  <c r="J4477" i="8"/>
  <c r="K4477" i="8"/>
  <c r="J4478" i="8"/>
  <c r="K4478" i="8"/>
  <c r="J4479" i="8"/>
  <c r="K4479" i="8"/>
  <c r="J4480" i="8"/>
  <c r="K4480" i="8"/>
  <c r="J4481" i="8"/>
  <c r="K4481" i="8"/>
  <c r="J4482" i="8"/>
  <c r="K4482" i="8"/>
  <c r="J4483" i="8"/>
  <c r="K4483" i="8"/>
  <c r="J4484" i="8"/>
  <c r="K4484" i="8"/>
  <c r="J4485" i="8"/>
  <c r="K4485" i="8"/>
  <c r="J4486" i="8"/>
  <c r="K4486" i="8"/>
  <c r="J4487" i="8"/>
  <c r="K4487" i="8"/>
  <c r="J4488" i="8"/>
  <c r="K4488" i="8"/>
  <c r="J4489" i="8"/>
  <c r="K4489" i="8"/>
  <c r="J4490" i="8"/>
  <c r="K4490" i="8"/>
  <c r="J4491" i="8"/>
  <c r="K4491" i="8"/>
  <c r="J4492" i="8"/>
  <c r="K4492" i="8"/>
  <c r="J4493" i="8"/>
  <c r="K4493" i="8"/>
  <c r="J4494" i="8"/>
  <c r="K4494" i="8"/>
  <c r="J4495" i="8"/>
  <c r="K4495" i="8"/>
  <c r="J4496" i="8"/>
  <c r="K4496" i="8"/>
  <c r="J4497" i="8"/>
  <c r="K4497" i="8"/>
  <c r="J4498" i="8"/>
  <c r="K4498" i="8"/>
  <c r="J4499" i="8"/>
  <c r="K4499" i="8"/>
  <c r="J4500" i="8"/>
  <c r="K4500" i="8"/>
  <c r="J4501" i="8"/>
  <c r="K4501" i="8"/>
  <c r="J4502" i="8"/>
  <c r="K4502" i="8"/>
  <c r="J4503" i="8"/>
  <c r="K4503" i="8"/>
  <c r="J4504" i="8"/>
  <c r="K4504" i="8"/>
  <c r="J4505" i="8"/>
  <c r="K4505" i="8"/>
  <c r="J4506" i="8"/>
  <c r="K4506" i="8"/>
  <c r="J4507" i="8"/>
  <c r="K4507" i="8"/>
  <c r="J4508" i="8"/>
  <c r="K4508" i="8"/>
  <c r="J4509" i="8"/>
  <c r="K4509" i="8"/>
  <c r="J4510" i="8"/>
  <c r="K4510" i="8"/>
  <c r="J4511" i="8"/>
  <c r="K4511" i="8"/>
  <c r="J4512" i="8"/>
  <c r="K4512" i="8"/>
  <c r="J4513" i="8"/>
  <c r="K4513" i="8"/>
  <c r="J4514" i="8"/>
  <c r="K4514" i="8"/>
  <c r="J4515" i="8"/>
  <c r="K4515" i="8"/>
  <c r="J4516" i="8"/>
  <c r="K4516" i="8"/>
  <c r="J4517" i="8"/>
  <c r="K4517" i="8"/>
  <c r="J4518" i="8"/>
  <c r="K4518" i="8"/>
  <c r="J4519" i="8"/>
  <c r="K4519" i="8"/>
  <c r="J4520" i="8"/>
  <c r="K4520" i="8"/>
  <c r="J4521" i="8"/>
  <c r="K4521" i="8"/>
  <c r="J4522" i="8"/>
  <c r="K4522" i="8"/>
  <c r="J4523" i="8"/>
  <c r="K4523" i="8"/>
  <c r="J4524" i="8"/>
  <c r="K4524" i="8"/>
  <c r="J4525" i="8"/>
  <c r="K4525" i="8"/>
  <c r="J4526" i="8"/>
  <c r="K4526" i="8"/>
  <c r="J4527" i="8"/>
  <c r="K4527" i="8"/>
  <c r="J4528" i="8"/>
  <c r="K4528" i="8"/>
  <c r="J4529" i="8"/>
  <c r="K4529" i="8"/>
  <c r="J4530" i="8"/>
  <c r="K4530" i="8"/>
  <c r="J4531" i="8"/>
  <c r="K4531" i="8"/>
  <c r="J4532" i="8"/>
  <c r="K4532" i="8"/>
  <c r="J4533" i="8"/>
  <c r="K4533" i="8"/>
  <c r="J4534" i="8"/>
  <c r="K4534" i="8"/>
  <c r="J4535" i="8"/>
  <c r="K4535" i="8"/>
  <c r="J4536" i="8"/>
  <c r="K4536" i="8"/>
  <c r="J4537" i="8"/>
  <c r="K4537" i="8"/>
  <c r="J4538" i="8"/>
  <c r="K4538" i="8"/>
  <c r="J4539" i="8"/>
  <c r="K4539" i="8"/>
  <c r="J4540" i="8"/>
  <c r="K4540" i="8"/>
  <c r="J4541" i="8"/>
  <c r="K4541" i="8"/>
  <c r="J4542" i="8"/>
  <c r="K4542" i="8"/>
  <c r="J4543" i="8"/>
  <c r="K4543" i="8"/>
  <c r="J4544" i="8"/>
  <c r="K4544" i="8"/>
  <c r="J4545" i="8"/>
  <c r="K4545" i="8"/>
  <c r="J4546" i="8"/>
  <c r="K4546" i="8"/>
  <c r="J4547" i="8"/>
  <c r="K4547" i="8"/>
  <c r="J4548" i="8"/>
  <c r="K4548" i="8"/>
  <c r="J4549" i="8"/>
  <c r="K4549" i="8"/>
  <c r="J4550" i="8"/>
  <c r="K4550" i="8"/>
  <c r="J4551" i="8"/>
  <c r="K4551" i="8"/>
  <c r="J4552" i="8"/>
  <c r="K4552" i="8"/>
  <c r="J4553" i="8"/>
  <c r="K4553" i="8"/>
  <c r="J4554" i="8"/>
  <c r="K4554" i="8"/>
  <c r="J4555" i="8"/>
  <c r="K4555" i="8"/>
  <c r="J4556" i="8"/>
  <c r="K4556" i="8"/>
  <c r="J4557" i="8"/>
  <c r="K4557" i="8"/>
  <c r="J4558" i="8"/>
  <c r="K4558" i="8"/>
  <c r="J4559" i="8"/>
  <c r="K4559" i="8"/>
  <c r="J4560" i="8"/>
  <c r="K4560" i="8"/>
  <c r="J4561" i="8"/>
  <c r="K4561" i="8"/>
  <c r="J4562" i="8"/>
  <c r="K4562" i="8"/>
  <c r="J4563" i="8"/>
  <c r="K4563" i="8"/>
  <c r="J4564" i="8"/>
  <c r="K4564" i="8"/>
  <c r="J4565" i="8"/>
  <c r="K4565" i="8"/>
  <c r="J4566" i="8"/>
  <c r="K4566" i="8"/>
  <c r="J4567" i="8"/>
  <c r="K4567" i="8"/>
  <c r="J4568" i="8"/>
  <c r="K4568" i="8"/>
  <c r="J4569" i="8"/>
  <c r="K4569" i="8"/>
  <c r="J4570" i="8"/>
  <c r="K4570" i="8"/>
  <c r="J4571" i="8"/>
  <c r="K4571" i="8"/>
  <c r="J4572" i="8"/>
  <c r="K4572" i="8"/>
  <c r="J4573" i="8"/>
  <c r="K4573" i="8"/>
  <c r="J4574" i="8"/>
  <c r="K4574" i="8"/>
  <c r="J4575" i="8"/>
  <c r="K4575" i="8"/>
  <c r="J4576" i="8"/>
  <c r="K4576" i="8"/>
  <c r="J4577" i="8"/>
  <c r="K4577" i="8"/>
  <c r="J4578" i="8"/>
  <c r="K4578" i="8"/>
  <c r="J4579" i="8"/>
  <c r="K4579" i="8"/>
  <c r="J4580" i="8"/>
  <c r="K4580" i="8"/>
  <c r="J4581" i="8"/>
  <c r="K4581" i="8"/>
  <c r="J4582" i="8"/>
  <c r="K4582" i="8"/>
  <c r="J4583" i="8"/>
  <c r="K4583" i="8"/>
  <c r="J4584" i="8"/>
  <c r="K4584" i="8"/>
  <c r="J4585" i="8"/>
  <c r="K4585" i="8"/>
  <c r="J4586" i="8"/>
  <c r="K4586" i="8"/>
  <c r="J4587" i="8"/>
  <c r="K4587" i="8"/>
  <c r="J4588" i="8"/>
  <c r="K4588" i="8"/>
  <c r="J4589" i="8"/>
  <c r="K4589" i="8"/>
  <c r="J4590" i="8"/>
  <c r="K4590" i="8"/>
  <c r="J4591" i="8"/>
  <c r="K4591" i="8"/>
  <c r="J4592" i="8"/>
  <c r="K4592" i="8"/>
  <c r="J4593" i="8"/>
  <c r="K4593" i="8"/>
  <c r="J4594" i="8"/>
  <c r="K4594" i="8"/>
  <c r="J4595" i="8"/>
  <c r="K4595" i="8"/>
  <c r="J4596" i="8"/>
  <c r="K4596" i="8"/>
  <c r="J4597" i="8"/>
  <c r="K4597" i="8"/>
  <c r="J4598" i="8"/>
  <c r="K4598" i="8"/>
  <c r="J4599" i="8"/>
  <c r="K4599" i="8"/>
  <c r="J4600" i="8"/>
  <c r="K4600" i="8"/>
  <c r="J4601" i="8"/>
  <c r="K4601" i="8"/>
  <c r="J4602" i="8"/>
  <c r="K4602" i="8"/>
  <c r="J4603" i="8"/>
  <c r="K4603" i="8"/>
  <c r="J4604" i="8"/>
  <c r="K4604" i="8"/>
  <c r="J4605" i="8"/>
  <c r="K4605" i="8"/>
  <c r="J4606" i="8"/>
  <c r="K4606" i="8"/>
  <c r="J4607" i="8"/>
  <c r="K4607" i="8"/>
  <c r="J4608" i="8"/>
  <c r="K4608" i="8"/>
  <c r="J4609" i="8"/>
  <c r="K4609" i="8"/>
  <c r="J4610" i="8"/>
  <c r="K4610" i="8"/>
  <c r="J4611" i="8"/>
  <c r="K4611" i="8"/>
  <c r="J4612" i="8"/>
  <c r="K4612" i="8"/>
  <c r="J4613" i="8"/>
  <c r="K4613" i="8"/>
  <c r="J4614" i="8"/>
  <c r="K4614" i="8"/>
  <c r="J4615" i="8"/>
  <c r="K4615" i="8"/>
  <c r="J4616" i="8"/>
  <c r="K4616" i="8"/>
  <c r="J4617" i="8"/>
  <c r="K4617" i="8"/>
  <c r="J4618" i="8"/>
  <c r="K4618" i="8"/>
  <c r="J4619" i="8"/>
  <c r="K4619" i="8"/>
  <c r="J4620" i="8"/>
  <c r="K4620" i="8"/>
  <c r="J4621" i="8"/>
  <c r="K4621" i="8"/>
  <c r="J4622" i="8"/>
  <c r="K4622" i="8"/>
  <c r="J4623" i="8"/>
  <c r="K4623" i="8"/>
  <c r="J4624" i="8"/>
  <c r="K4624" i="8"/>
  <c r="J4625" i="8"/>
  <c r="K4625" i="8"/>
  <c r="J4626" i="8"/>
  <c r="K4626" i="8"/>
  <c r="J4627" i="8"/>
  <c r="K4627" i="8"/>
  <c r="J4628" i="8"/>
  <c r="K4628" i="8"/>
  <c r="J4629" i="8"/>
  <c r="K4629" i="8"/>
  <c r="J4630" i="8"/>
  <c r="K4630" i="8"/>
  <c r="J4631" i="8"/>
  <c r="K4631" i="8"/>
  <c r="J4632" i="8"/>
  <c r="K4632" i="8"/>
  <c r="J4633" i="8"/>
  <c r="K4633" i="8"/>
  <c r="J4634" i="8"/>
  <c r="K4634" i="8"/>
  <c r="J4635" i="8"/>
  <c r="K4635" i="8"/>
  <c r="J4636" i="8"/>
  <c r="K4636" i="8"/>
  <c r="J4637" i="8"/>
  <c r="K4637" i="8"/>
  <c r="J4638" i="8"/>
  <c r="K4638" i="8"/>
  <c r="J4639" i="8"/>
  <c r="K4639" i="8"/>
  <c r="J4640" i="8"/>
  <c r="K4640" i="8"/>
  <c r="J4641" i="8"/>
  <c r="K4641" i="8"/>
  <c r="J4642" i="8"/>
  <c r="K4642" i="8"/>
  <c r="J4643" i="8"/>
  <c r="K4643" i="8"/>
  <c r="J4644" i="8"/>
  <c r="K4644" i="8"/>
  <c r="J4645" i="8"/>
  <c r="K4645" i="8"/>
  <c r="J4646" i="8"/>
  <c r="K4646" i="8"/>
  <c r="J4647" i="8"/>
  <c r="K4647" i="8"/>
  <c r="J4648" i="8"/>
  <c r="K4648" i="8"/>
  <c r="J4649" i="8"/>
  <c r="K4649" i="8"/>
  <c r="J4650" i="8"/>
  <c r="K4650" i="8"/>
  <c r="J4651" i="8"/>
  <c r="K4651" i="8"/>
  <c r="J4652" i="8"/>
  <c r="K4652" i="8"/>
  <c r="J4653" i="8"/>
  <c r="K4653" i="8"/>
  <c r="J4654" i="8"/>
  <c r="K4654" i="8"/>
  <c r="J4655" i="8"/>
  <c r="K4655" i="8"/>
  <c r="J4656" i="8"/>
  <c r="K4656" i="8"/>
  <c r="J4657" i="8"/>
  <c r="K4657" i="8"/>
  <c r="J4658" i="8"/>
  <c r="K4658" i="8"/>
  <c r="J4659" i="8"/>
  <c r="K4659" i="8"/>
  <c r="J4660" i="8"/>
  <c r="K4660" i="8"/>
  <c r="J4661" i="8"/>
  <c r="K4661" i="8"/>
  <c r="J4662" i="8"/>
  <c r="K4662" i="8"/>
  <c r="J4663" i="8"/>
  <c r="K4663" i="8"/>
  <c r="J4664" i="8"/>
  <c r="K4664" i="8"/>
  <c r="J4665" i="8"/>
  <c r="K4665" i="8"/>
  <c r="J4666" i="8"/>
  <c r="K4666" i="8"/>
  <c r="J4667" i="8"/>
  <c r="K4667" i="8"/>
  <c r="J4668" i="8"/>
  <c r="K4668" i="8"/>
  <c r="J4669" i="8"/>
  <c r="K4669" i="8"/>
  <c r="J4670" i="8"/>
  <c r="K4670" i="8"/>
  <c r="J4671" i="8"/>
  <c r="K4671" i="8"/>
  <c r="J4672" i="8"/>
  <c r="K4672" i="8"/>
  <c r="J4673" i="8"/>
  <c r="K4673" i="8"/>
  <c r="J4674" i="8"/>
  <c r="K4674" i="8"/>
  <c r="J4675" i="8"/>
  <c r="K4675" i="8"/>
  <c r="J4676" i="8"/>
  <c r="K4676" i="8"/>
  <c r="J4677" i="8"/>
  <c r="K4677" i="8"/>
  <c r="J4678" i="8"/>
  <c r="K4678" i="8"/>
  <c r="J4679" i="8"/>
  <c r="K4679" i="8"/>
  <c r="J4680" i="8"/>
  <c r="K4680" i="8"/>
  <c r="J4681" i="8"/>
  <c r="K4681" i="8"/>
  <c r="J4682" i="8"/>
  <c r="K4682" i="8"/>
  <c r="J4683" i="8"/>
  <c r="K4683" i="8"/>
  <c r="J4684" i="8"/>
  <c r="K4684" i="8"/>
  <c r="J4685" i="8"/>
  <c r="K4685" i="8"/>
  <c r="J4686" i="8"/>
  <c r="K4686" i="8"/>
  <c r="J4687" i="8"/>
  <c r="K4687" i="8"/>
  <c r="J4688" i="8"/>
  <c r="K4688" i="8"/>
  <c r="J4689" i="8"/>
  <c r="K4689" i="8"/>
  <c r="J4690" i="8"/>
  <c r="K4690" i="8"/>
  <c r="J4691" i="8"/>
  <c r="K4691" i="8"/>
  <c r="J4692" i="8"/>
  <c r="K4692" i="8"/>
  <c r="J4693" i="8"/>
  <c r="K4693" i="8"/>
  <c r="J4694" i="8"/>
  <c r="K4694" i="8"/>
  <c r="J4695" i="8"/>
  <c r="K4695" i="8"/>
  <c r="J4696" i="8"/>
  <c r="K4696" i="8"/>
  <c r="J4697" i="8"/>
  <c r="K4697" i="8"/>
  <c r="J4698" i="8"/>
  <c r="K4698" i="8"/>
  <c r="J4699" i="8"/>
  <c r="K4699" i="8"/>
  <c r="J4700" i="8"/>
  <c r="K4700" i="8"/>
  <c r="J4701" i="8"/>
  <c r="K4701" i="8"/>
  <c r="J4702" i="8"/>
  <c r="K4702" i="8"/>
  <c r="J4703" i="8"/>
  <c r="K4703" i="8"/>
  <c r="J4704" i="8"/>
  <c r="K4704" i="8"/>
  <c r="J4705" i="8"/>
  <c r="K4705" i="8"/>
  <c r="J4706" i="8"/>
  <c r="K4706" i="8"/>
  <c r="J4707" i="8"/>
  <c r="K4707" i="8"/>
  <c r="J4708" i="8"/>
  <c r="K4708" i="8"/>
  <c r="J4709" i="8"/>
  <c r="K4709" i="8"/>
  <c r="J4710" i="8"/>
  <c r="K4710" i="8"/>
  <c r="J4711" i="8"/>
  <c r="K4711" i="8"/>
  <c r="J4712" i="8"/>
  <c r="K4712" i="8"/>
  <c r="J4713" i="8"/>
  <c r="K4713" i="8"/>
  <c r="J4714" i="8"/>
  <c r="K4714" i="8"/>
  <c r="J4715" i="8"/>
  <c r="K4715" i="8"/>
  <c r="J4716" i="8"/>
  <c r="K4716" i="8"/>
  <c r="J4717" i="8"/>
  <c r="K4717" i="8"/>
  <c r="J4718" i="8"/>
  <c r="K4718" i="8"/>
  <c r="J4719" i="8"/>
  <c r="K4719" i="8"/>
  <c r="J4720" i="8"/>
  <c r="K4720" i="8"/>
  <c r="J4721" i="8"/>
  <c r="K4721" i="8"/>
  <c r="J4722" i="8"/>
  <c r="K4722" i="8"/>
  <c r="J4723" i="8"/>
  <c r="K4723" i="8"/>
  <c r="J4724" i="8"/>
  <c r="K4724" i="8"/>
  <c r="J4725" i="8"/>
  <c r="K4725" i="8"/>
  <c r="J4726" i="8"/>
  <c r="K4726" i="8"/>
  <c r="J4727" i="8"/>
  <c r="K4727" i="8"/>
  <c r="J4728" i="8"/>
  <c r="K4728" i="8"/>
  <c r="J4729" i="8"/>
  <c r="K4729" i="8"/>
  <c r="J4730" i="8"/>
  <c r="K4730" i="8"/>
  <c r="J4731" i="8"/>
  <c r="K4731" i="8"/>
  <c r="J4732" i="8"/>
  <c r="K4732" i="8"/>
  <c r="J4733" i="8"/>
  <c r="K4733" i="8"/>
  <c r="J4734" i="8"/>
  <c r="K4734" i="8"/>
  <c r="J4735" i="8"/>
  <c r="K4735" i="8"/>
  <c r="J4736" i="8"/>
  <c r="K4736" i="8"/>
  <c r="J4737" i="8"/>
  <c r="K4737" i="8"/>
  <c r="J4738" i="8"/>
  <c r="K4738" i="8"/>
  <c r="J4739" i="8"/>
  <c r="K4739" i="8"/>
  <c r="J4740" i="8"/>
  <c r="K4740" i="8"/>
  <c r="J4741" i="8"/>
  <c r="K4741" i="8"/>
  <c r="J4742" i="8"/>
  <c r="K4742" i="8"/>
  <c r="J4743" i="8"/>
  <c r="K4743" i="8"/>
  <c r="J4744" i="8"/>
  <c r="K4744" i="8"/>
  <c r="J4745" i="8"/>
  <c r="K4745" i="8"/>
  <c r="J4746" i="8"/>
  <c r="K4746" i="8"/>
  <c r="J4747" i="8"/>
  <c r="K4747" i="8"/>
  <c r="J4748" i="8"/>
  <c r="K4748" i="8"/>
  <c r="J4749" i="8"/>
  <c r="K4749" i="8"/>
  <c r="J4750" i="8"/>
  <c r="K4750" i="8"/>
  <c r="J4751" i="8"/>
  <c r="K4751" i="8"/>
  <c r="J4752" i="8"/>
  <c r="K4752" i="8"/>
  <c r="J4753" i="8"/>
  <c r="K4753" i="8"/>
  <c r="J4754" i="8"/>
  <c r="K4754" i="8"/>
  <c r="J4755" i="8"/>
  <c r="K4755" i="8"/>
  <c r="J4756" i="8"/>
  <c r="K4756" i="8"/>
  <c r="J4757" i="8"/>
  <c r="K4757" i="8"/>
  <c r="J4758" i="8"/>
  <c r="K4758" i="8"/>
  <c r="J4759" i="8"/>
  <c r="K4759" i="8"/>
  <c r="J4760" i="8"/>
  <c r="K4760" i="8"/>
  <c r="J4761" i="8"/>
  <c r="K4761" i="8"/>
  <c r="J4762" i="8"/>
  <c r="K4762" i="8"/>
  <c r="J4763" i="8"/>
  <c r="K4763" i="8"/>
  <c r="J4764" i="8"/>
  <c r="K4764" i="8"/>
  <c r="J4765" i="8"/>
  <c r="K4765" i="8"/>
  <c r="J4766" i="8"/>
  <c r="K4766" i="8"/>
  <c r="J4767" i="8"/>
  <c r="K4767" i="8"/>
  <c r="J4768" i="8"/>
  <c r="K4768" i="8"/>
  <c r="J4769" i="8"/>
  <c r="K4769" i="8"/>
  <c r="J4770" i="8"/>
  <c r="K4770" i="8"/>
  <c r="J4771" i="8"/>
  <c r="K4771" i="8"/>
  <c r="J4772" i="8"/>
  <c r="K4772" i="8"/>
  <c r="J4773" i="8"/>
  <c r="K4773" i="8"/>
  <c r="J4774" i="8"/>
  <c r="K4774" i="8"/>
  <c r="J4775" i="8"/>
  <c r="K4775" i="8"/>
  <c r="J4776" i="8"/>
  <c r="K4776" i="8"/>
  <c r="J4777" i="8"/>
  <c r="K4777" i="8"/>
  <c r="J4778" i="8"/>
  <c r="K4778" i="8"/>
  <c r="J4779" i="8"/>
  <c r="K4779" i="8"/>
  <c r="J4780" i="8"/>
  <c r="K4780" i="8"/>
  <c r="J4781" i="8"/>
  <c r="K4781" i="8"/>
  <c r="J4782" i="8"/>
  <c r="K4782" i="8"/>
  <c r="J4783" i="8"/>
  <c r="K4783" i="8"/>
  <c r="J4784" i="8"/>
  <c r="K4784" i="8"/>
  <c r="J4785" i="8"/>
  <c r="K4785" i="8"/>
  <c r="J4786" i="8"/>
  <c r="K4786" i="8"/>
  <c r="J4787" i="8"/>
  <c r="K4787" i="8"/>
  <c r="J4788" i="8"/>
  <c r="K4788" i="8"/>
  <c r="J4789" i="8"/>
  <c r="K4789" i="8"/>
  <c r="J4790" i="8"/>
  <c r="K4790" i="8"/>
  <c r="J4791" i="8"/>
  <c r="K4791" i="8"/>
  <c r="J4792" i="8"/>
  <c r="K4792" i="8"/>
  <c r="J4793" i="8"/>
  <c r="K4793" i="8"/>
  <c r="J4794" i="8"/>
  <c r="K4794" i="8"/>
  <c r="J4795" i="8"/>
  <c r="K4795" i="8"/>
  <c r="J4796" i="8"/>
  <c r="K4796" i="8"/>
  <c r="J4797" i="8"/>
  <c r="K4797" i="8"/>
  <c r="J4798" i="8"/>
  <c r="K4798" i="8"/>
  <c r="J4799" i="8"/>
  <c r="K4799" i="8"/>
  <c r="J4800" i="8"/>
  <c r="K4800" i="8"/>
  <c r="J4801" i="8"/>
  <c r="K4801" i="8"/>
  <c r="J4802" i="8"/>
  <c r="K4802" i="8"/>
  <c r="J4803" i="8"/>
  <c r="K4803" i="8"/>
  <c r="J4804" i="8"/>
  <c r="K4804" i="8"/>
  <c r="J4805" i="8"/>
  <c r="K4805" i="8"/>
  <c r="J4806" i="8"/>
  <c r="K4806" i="8"/>
  <c r="J4807" i="8"/>
  <c r="K4807" i="8"/>
  <c r="J4808" i="8"/>
  <c r="K4808" i="8"/>
  <c r="J4809" i="8"/>
  <c r="K4809" i="8"/>
  <c r="J4810" i="8"/>
  <c r="K4810" i="8"/>
  <c r="J4811" i="8"/>
  <c r="K4811" i="8"/>
  <c r="J4812" i="8"/>
  <c r="K4812" i="8"/>
  <c r="J4813" i="8"/>
  <c r="K4813" i="8"/>
  <c r="J4814" i="8"/>
  <c r="K4814" i="8"/>
  <c r="J4815" i="8"/>
  <c r="K4815" i="8"/>
  <c r="J4816" i="8"/>
  <c r="K4816" i="8"/>
  <c r="J4817" i="8"/>
  <c r="K4817" i="8"/>
  <c r="J4818" i="8"/>
  <c r="K4818" i="8"/>
  <c r="J4819" i="8"/>
  <c r="K4819" i="8"/>
  <c r="J4820" i="8"/>
  <c r="K4820" i="8"/>
  <c r="J4821" i="8"/>
  <c r="K4821" i="8"/>
  <c r="J4822" i="8"/>
  <c r="K4822" i="8"/>
  <c r="J4823" i="8"/>
  <c r="K4823" i="8"/>
  <c r="J4824" i="8"/>
  <c r="K4824" i="8"/>
  <c r="J4825" i="8"/>
  <c r="K4825" i="8"/>
  <c r="J4826" i="8"/>
  <c r="K4826" i="8"/>
  <c r="J4827" i="8"/>
  <c r="K4827" i="8"/>
  <c r="J4828" i="8"/>
  <c r="K4828" i="8"/>
  <c r="J4829" i="8"/>
  <c r="K4829" i="8"/>
  <c r="J4830" i="8"/>
  <c r="K4830" i="8"/>
  <c r="J4831" i="8"/>
  <c r="K4831" i="8"/>
  <c r="J4832" i="8"/>
  <c r="K4832" i="8"/>
  <c r="J4833" i="8"/>
  <c r="K4833" i="8"/>
  <c r="J4834" i="8"/>
  <c r="K4834" i="8"/>
  <c r="J4835" i="8"/>
  <c r="K4835" i="8"/>
  <c r="J4836" i="8"/>
  <c r="K4836" i="8"/>
  <c r="J4837" i="8"/>
  <c r="K4837" i="8"/>
  <c r="J4838" i="8"/>
  <c r="K4838" i="8"/>
  <c r="J4839" i="8"/>
  <c r="K4839" i="8"/>
  <c r="J4840" i="8"/>
  <c r="K4840" i="8"/>
  <c r="J4841" i="8"/>
  <c r="K4841" i="8"/>
  <c r="J4842" i="8"/>
  <c r="K4842" i="8"/>
  <c r="J4843" i="8"/>
  <c r="K4843" i="8"/>
  <c r="J4844" i="8"/>
  <c r="K4844" i="8"/>
  <c r="J4845" i="8"/>
  <c r="K4845" i="8"/>
  <c r="J4846" i="8"/>
  <c r="K4846" i="8"/>
  <c r="J4847" i="8"/>
  <c r="K4847" i="8"/>
  <c r="J4848" i="8"/>
  <c r="K4848" i="8"/>
  <c r="J4849" i="8"/>
  <c r="K4849" i="8"/>
  <c r="J4850" i="8"/>
  <c r="K4850" i="8"/>
  <c r="J4851" i="8"/>
  <c r="K4851" i="8"/>
  <c r="J4852" i="8"/>
  <c r="K4852" i="8"/>
  <c r="J4853" i="8"/>
  <c r="K4853" i="8"/>
  <c r="J4854" i="8"/>
  <c r="K4854" i="8"/>
  <c r="J4855" i="8"/>
  <c r="K4855" i="8"/>
  <c r="J4856" i="8"/>
  <c r="K4856" i="8"/>
  <c r="J4857" i="8"/>
  <c r="K4857" i="8"/>
  <c r="J4858" i="8"/>
  <c r="K4858" i="8"/>
  <c r="J4859" i="8"/>
  <c r="K4859" i="8"/>
  <c r="J4860" i="8"/>
  <c r="K4860" i="8"/>
  <c r="J4861" i="8"/>
  <c r="K4861" i="8"/>
  <c r="J4862" i="8"/>
  <c r="K4862" i="8"/>
  <c r="J4863" i="8"/>
  <c r="K4863" i="8"/>
  <c r="J4864" i="8"/>
  <c r="K4864" i="8"/>
  <c r="J4865" i="8"/>
  <c r="K4865" i="8"/>
  <c r="J4866" i="8"/>
  <c r="K4866" i="8"/>
  <c r="J4867" i="8"/>
  <c r="K4867" i="8"/>
  <c r="J4868" i="8"/>
  <c r="K4868" i="8"/>
  <c r="J4869" i="8"/>
  <c r="K4869" i="8"/>
  <c r="J4870" i="8"/>
  <c r="K4870" i="8"/>
  <c r="J4871" i="8"/>
  <c r="K4871" i="8"/>
  <c r="J4872" i="8"/>
  <c r="K4872" i="8"/>
  <c r="J4873" i="8"/>
  <c r="K4873" i="8"/>
  <c r="J4874" i="8"/>
  <c r="K4874" i="8"/>
  <c r="J4875" i="8"/>
  <c r="K4875" i="8"/>
  <c r="J4876" i="8"/>
  <c r="K4876" i="8"/>
  <c r="J4877" i="8"/>
  <c r="K4877" i="8"/>
  <c r="J4878" i="8"/>
  <c r="K4878" i="8"/>
  <c r="J4879" i="8"/>
  <c r="K4879" i="8"/>
  <c r="J4880" i="8"/>
  <c r="K4880" i="8"/>
  <c r="J4881" i="8"/>
  <c r="K4881" i="8"/>
  <c r="J4882" i="8"/>
  <c r="K4882" i="8"/>
  <c r="J4883" i="8"/>
  <c r="K4883" i="8"/>
  <c r="J4884" i="8"/>
  <c r="K4884" i="8"/>
  <c r="J4885" i="8"/>
  <c r="K4885" i="8"/>
  <c r="J4886" i="8"/>
  <c r="K4886" i="8"/>
  <c r="J4887" i="8"/>
  <c r="K4887" i="8"/>
  <c r="J4888" i="8"/>
  <c r="K4888" i="8"/>
  <c r="J4889" i="8"/>
  <c r="K4889" i="8"/>
  <c r="J4890" i="8"/>
  <c r="K4890" i="8"/>
  <c r="J4891" i="8"/>
  <c r="K4891" i="8"/>
  <c r="J4892" i="8"/>
  <c r="K4892" i="8"/>
  <c r="J4893" i="8"/>
  <c r="K4893" i="8"/>
  <c r="J4894" i="8"/>
  <c r="K4894" i="8"/>
  <c r="J4895" i="8"/>
  <c r="K4895" i="8"/>
  <c r="J4896" i="8"/>
  <c r="K4896" i="8"/>
  <c r="J4897" i="8"/>
  <c r="K4897" i="8"/>
  <c r="J4898" i="8"/>
  <c r="K4898" i="8"/>
  <c r="J4899" i="8"/>
  <c r="K4899" i="8"/>
  <c r="J4900" i="8"/>
  <c r="K4900" i="8"/>
  <c r="J4901" i="8"/>
  <c r="K4901" i="8"/>
  <c r="J4902" i="8"/>
  <c r="K4902" i="8"/>
  <c r="J4903" i="8"/>
  <c r="K4903" i="8"/>
  <c r="J4904" i="8"/>
  <c r="K4904" i="8"/>
  <c r="J4905" i="8"/>
  <c r="K4905" i="8"/>
  <c r="J4906" i="8"/>
  <c r="K4906" i="8"/>
  <c r="J4907" i="8"/>
  <c r="K4907" i="8"/>
  <c r="J4908" i="8"/>
  <c r="K4908" i="8"/>
  <c r="J4909" i="8"/>
  <c r="K4909" i="8"/>
  <c r="J4910" i="8"/>
  <c r="K4910" i="8"/>
  <c r="J4911" i="8"/>
  <c r="K4911" i="8"/>
  <c r="J4912" i="8"/>
  <c r="K4912" i="8"/>
  <c r="J4913" i="8"/>
  <c r="K4913" i="8"/>
  <c r="J4914" i="8"/>
  <c r="K4914" i="8"/>
  <c r="J4915" i="8"/>
  <c r="K4915" i="8"/>
  <c r="J4916" i="8"/>
  <c r="K4916" i="8"/>
  <c r="J4917" i="8"/>
  <c r="K4917" i="8"/>
  <c r="J4918" i="8"/>
  <c r="K4918" i="8"/>
  <c r="J4919" i="8"/>
  <c r="K4919" i="8"/>
  <c r="J4920" i="8"/>
  <c r="K4920" i="8"/>
  <c r="J4921" i="8"/>
  <c r="K4921" i="8"/>
  <c r="J4922" i="8"/>
  <c r="K4922" i="8"/>
  <c r="J4923" i="8"/>
  <c r="K4923" i="8"/>
  <c r="J4924" i="8"/>
  <c r="K4924" i="8"/>
  <c r="J4925" i="8"/>
  <c r="K4925" i="8"/>
  <c r="J4926" i="8"/>
  <c r="K4926" i="8"/>
  <c r="J4927" i="8"/>
  <c r="K4927" i="8"/>
  <c r="J4928" i="8"/>
  <c r="K4928" i="8"/>
  <c r="J4929" i="8"/>
  <c r="K4929" i="8"/>
  <c r="J4930" i="8"/>
  <c r="K4930" i="8"/>
  <c r="J4931" i="8"/>
  <c r="K4931" i="8"/>
  <c r="J4932" i="8"/>
  <c r="K4932" i="8"/>
  <c r="J4933" i="8"/>
  <c r="K4933" i="8"/>
  <c r="J4934" i="8"/>
  <c r="K4934" i="8"/>
  <c r="J4935" i="8"/>
  <c r="K4935" i="8"/>
  <c r="J4936" i="8"/>
  <c r="K4936" i="8"/>
  <c r="J4937" i="8"/>
  <c r="K4937" i="8"/>
  <c r="J4938" i="8"/>
  <c r="K4938" i="8"/>
  <c r="J4939" i="8"/>
  <c r="K4939" i="8"/>
  <c r="J4940" i="8"/>
  <c r="K4940" i="8"/>
  <c r="J4941" i="8"/>
  <c r="K4941" i="8"/>
  <c r="J4942" i="8"/>
  <c r="K4942" i="8"/>
  <c r="J4943" i="8"/>
  <c r="K4943" i="8"/>
  <c r="J4944" i="8"/>
  <c r="K4944" i="8"/>
  <c r="J4945" i="8"/>
  <c r="K4945" i="8"/>
  <c r="J4946" i="8"/>
  <c r="K4946" i="8"/>
  <c r="J4947" i="8"/>
  <c r="K4947" i="8"/>
  <c r="J4948" i="8"/>
  <c r="K4948" i="8"/>
  <c r="J4949" i="8"/>
  <c r="K4949" i="8"/>
  <c r="J4950" i="8"/>
  <c r="K4950" i="8"/>
  <c r="J4951" i="8"/>
  <c r="K4951" i="8"/>
  <c r="J4952" i="8"/>
  <c r="K4952" i="8"/>
  <c r="J4953" i="8"/>
  <c r="K4953" i="8"/>
  <c r="J4954" i="8"/>
  <c r="K4954" i="8"/>
  <c r="J4955" i="8"/>
  <c r="K4955" i="8"/>
  <c r="J4956" i="8"/>
  <c r="K4956" i="8"/>
  <c r="J4957" i="8"/>
  <c r="K4957" i="8"/>
  <c r="J4958" i="8"/>
  <c r="K4958" i="8"/>
  <c r="J4959" i="8"/>
  <c r="K4959" i="8"/>
  <c r="J4960" i="8"/>
  <c r="K4960" i="8"/>
  <c r="J4961" i="8"/>
  <c r="K4961" i="8"/>
  <c r="J4962" i="8"/>
  <c r="K4962" i="8"/>
  <c r="J4963" i="8"/>
  <c r="K4963" i="8"/>
  <c r="J4964" i="8"/>
  <c r="K4964" i="8"/>
  <c r="J4965" i="8"/>
  <c r="K4965" i="8"/>
  <c r="J4966" i="8"/>
  <c r="K4966" i="8"/>
  <c r="J4967" i="8"/>
  <c r="K4967" i="8"/>
  <c r="J4968" i="8"/>
  <c r="K4968" i="8"/>
  <c r="J4969" i="8"/>
  <c r="K4969" i="8"/>
  <c r="J4970" i="8"/>
  <c r="K4970" i="8"/>
  <c r="J4971" i="8"/>
  <c r="K4971" i="8"/>
  <c r="J4972" i="8"/>
  <c r="K4972" i="8"/>
  <c r="J4973" i="8"/>
  <c r="K4973" i="8"/>
  <c r="J4974" i="8"/>
  <c r="K4974" i="8"/>
  <c r="J4975" i="8"/>
  <c r="K4975" i="8"/>
  <c r="J4976" i="8"/>
  <c r="K4976" i="8"/>
  <c r="J4977" i="8"/>
  <c r="K4977" i="8"/>
  <c r="J4978" i="8"/>
  <c r="K4978" i="8"/>
  <c r="J4979" i="8"/>
  <c r="K4979" i="8"/>
  <c r="J4980" i="8"/>
  <c r="K4980" i="8"/>
  <c r="J4981" i="8"/>
  <c r="K4981" i="8"/>
  <c r="J4982" i="8"/>
  <c r="K4982" i="8"/>
  <c r="J4983" i="8"/>
  <c r="K4983" i="8"/>
  <c r="J4984" i="8"/>
  <c r="K4984" i="8"/>
  <c r="J4985" i="8"/>
  <c r="K4985" i="8"/>
  <c r="J4986" i="8"/>
  <c r="K4986" i="8"/>
  <c r="J4987" i="8"/>
  <c r="K4987" i="8"/>
  <c r="J4988" i="8"/>
  <c r="K4988" i="8"/>
  <c r="J4989" i="8"/>
  <c r="K4989" i="8"/>
  <c r="J4990" i="8"/>
  <c r="K4990" i="8"/>
  <c r="J4991" i="8"/>
  <c r="K4991" i="8"/>
  <c r="J4992" i="8"/>
  <c r="K4992" i="8"/>
  <c r="J4993" i="8"/>
  <c r="K4993" i="8"/>
  <c r="J4994" i="8"/>
  <c r="K4994" i="8"/>
  <c r="J4995" i="8"/>
  <c r="K4995" i="8"/>
  <c r="J4996" i="8"/>
  <c r="K4996" i="8"/>
  <c r="J4997" i="8"/>
  <c r="K4997" i="8"/>
  <c r="J4998" i="8"/>
  <c r="K4998" i="8"/>
  <c r="J4999" i="8"/>
  <c r="K4999" i="8"/>
  <c r="J5000" i="8"/>
  <c r="K5000" i="8"/>
  <c r="J5001" i="8"/>
  <c r="K5001" i="8"/>
  <c r="J5002" i="8"/>
  <c r="K5002" i="8"/>
  <c r="J5003" i="8"/>
  <c r="K5003" i="8"/>
  <c r="J5004" i="8"/>
  <c r="K5004" i="8"/>
  <c r="J5005" i="8"/>
  <c r="K5005" i="8"/>
  <c r="J5006" i="8"/>
  <c r="K5006" i="8"/>
  <c r="J5007" i="8"/>
  <c r="K5007" i="8"/>
  <c r="J5008" i="8"/>
  <c r="K5008" i="8"/>
  <c r="J5009" i="8"/>
  <c r="K5009" i="8"/>
  <c r="J5010" i="8"/>
  <c r="K5010" i="8"/>
  <c r="J5011" i="8"/>
  <c r="K5011" i="8"/>
  <c r="J5012" i="8"/>
  <c r="K5012" i="8"/>
  <c r="J5013" i="8"/>
  <c r="K5013" i="8"/>
  <c r="J5014" i="8"/>
  <c r="K5014" i="8"/>
  <c r="J5015" i="8"/>
  <c r="K5015" i="8"/>
  <c r="J5016" i="8"/>
  <c r="K5016" i="8"/>
  <c r="J5017" i="8"/>
  <c r="K5017" i="8"/>
  <c r="J5018" i="8"/>
  <c r="K5018" i="8"/>
  <c r="J5019" i="8"/>
  <c r="K5019" i="8"/>
  <c r="J5020" i="8"/>
  <c r="K5020" i="8"/>
  <c r="J5021" i="8"/>
  <c r="K5021" i="8"/>
  <c r="J5022" i="8"/>
  <c r="K5022" i="8"/>
  <c r="J5023" i="8"/>
  <c r="K5023" i="8"/>
  <c r="J5024" i="8"/>
  <c r="K5024" i="8"/>
  <c r="J5025" i="8"/>
  <c r="K5025" i="8"/>
  <c r="J5026" i="8"/>
  <c r="K5026" i="8"/>
  <c r="J5027" i="8"/>
  <c r="K5027" i="8"/>
  <c r="J5028" i="8"/>
  <c r="K5028" i="8"/>
  <c r="J5029" i="8"/>
  <c r="K5029" i="8"/>
  <c r="J5030" i="8"/>
  <c r="K5030" i="8"/>
  <c r="J5031" i="8"/>
  <c r="K5031" i="8"/>
  <c r="J5032" i="8"/>
  <c r="K5032" i="8"/>
  <c r="J5033" i="8"/>
  <c r="K5033" i="8"/>
  <c r="J5034" i="8"/>
  <c r="K5034" i="8"/>
  <c r="J5035" i="8"/>
  <c r="K5035" i="8"/>
  <c r="J5036" i="8"/>
  <c r="K5036" i="8"/>
  <c r="J5037" i="8"/>
  <c r="K5037" i="8"/>
  <c r="J5038" i="8"/>
  <c r="K5038" i="8"/>
  <c r="J5039" i="8"/>
  <c r="K5039" i="8"/>
  <c r="J5040" i="8"/>
  <c r="K5040" i="8"/>
  <c r="J5041" i="8"/>
  <c r="K5041" i="8"/>
  <c r="J5042" i="8"/>
  <c r="K5042" i="8"/>
  <c r="J5043" i="8"/>
  <c r="K5043" i="8"/>
  <c r="J5044" i="8"/>
  <c r="K5044" i="8"/>
  <c r="J5045" i="8"/>
  <c r="K5045" i="8"/>
  <c r="J5046" i="8"/>
  <c r="K5046" i="8"/>
  <c r="J5047" i="8"/>
  <c r="K5047" i="8"/>
  <c r="J5048" i="8"/>
  <c r="K5048" i="8"/>
  <c r="J5049" i="8"/>
  <c r="K5049" i="8"/>
  <c r="J5050" i="8"/>
  <c r="K5050" i="8"/>
  <c r="J5051" i="8"/>
  <c r="K5051" i="8"/>
  <c r="J5052" i="8"/>
  <c r="K5052" i="8"/>
  <c r="J5053" i="8"/>
  <c r="K5053" i="8"/>
  <c r="J5054" i="8"/>
  <c r="K5054" i="8"/>
  <c r="J5055" i="8"/>
  <c r="K5055" i="8"/>
  <c r="J5056" i="8"/>
  <c r="K5056" i="8"/>
  <c r="J5057" i="8"/>
  <c r="K5057" i="8"/>
  <c r="J5058" i="8"/>
  <c r="K5058" i="8"/>
  <c r="J5059" i="8"/>
  <c r="K5059" i="8"/>
  <c r="J5060" i="8"/>
  <c r="K5060" i="8"/>
  <c r="J5061" i="8"/>
  <c r="K5061" i="8"/>
  <c r="J5062" i="8"/>
  <c r="K5062" i="8"/>
  <c r="J5063" i="8"/>
  <c r="K5063" i="8"/>
  <c r="J5064" i="8"/>
  <c r="K5064" i="8"/>
  <c r="J5065" i="8"/>
  <c r="K5065" i="8"/>
  <c r="J5066" i="8"/>
  <c r="K5066" i="8"/>
  <c r="J5067" i="8"/>
  <c r="K5067" i="8"/>
  <c r="J5068" i="8"/>
  <c r="K5068" i="8"/>
  <c r="J5069" i="8"/>
  <c r="K5069" i="8"/>
  <c r="J5070" i="8"/>
  <c r="K5070" i="8"/>
  <c r="J5071" i="8"/>
  <c r="K5071" i="8"/>
  <c r="J5072" i="8"/>
  <c r="K5072" i="8"/>
  <c r="J5073" i="8"/>
  <c r="K5073" i="8"/>
  <c r="J5074" i="8"/>
  <c r="K5074" i="8"/>
  <c r="J5075" i="8"/>
  <c r="K5075" i="8"/>
  <c r="J5076" i="8"/>
  <c r="K5076" i="8"/>
  <c r="J5077" i="8"/>
  <c r="K5077" i="8"/>
  <c r="J5078" i="8"/>
  <c r="K5078" i="8"/>
  <c r="J5079" i="8"/>
  <c r="K5079" i="8"/>
  <c r="J5080" i="8"/>
  <c r="K5080" i="8"/>
  <c r="J5081" i="8"/>
  <c r="K5081" i="8"/>
  <c r="J5082" i="8"/>
  <c r="K5082" i="8"/>
  <c r="J5083" i="8"/>
  <c r="K5083" i="8"/>
  <c r="J5084" i="8"/>
  <c r="K5084" i="8"/>
  <c r="J5085" i="8"/>
  <c r="K5085" i="8"/>
  <c r="J5086" i="8"/>
  <c r="K5086" i="8"/>
  <c r="J5087" i="8"/>
  <c r="K5087" i="8"/>
  <c r="J5088" i="8"/>
  <c r="K5088" i="8"/>
  <c r="J5089" i="8"/>
  <c r="K5089" i="8"/>
  <c r="J5090" i="8"/>
  <c r="K5090" i="8"/>
  <c r="J5091" i="8"/>
  <c r="K5091" i="8"/>
  <c r="J5092" i="8"/>
  <c r="K5092" i="8"/>
  <c r="J5093" i="8"/>
  <c r="K5093" i="8"/>
  <c r="J5094" i="8"/>
  <c r="K5094" i="8"/>
  <c r="J5095" i="8"/>
  <c r="K5095" i="8"/>
  <c r="J5096" i="8"/>
  <c r="K5096" i="8"/>
  <c r="J5097" i="8"/>
  <c r="K5097" i="8"/>
  <c r="J5098" i="8"/>
  <c r="K5098" i="8"/>
  <c r="J5099" i="8"/>
  <c r="K5099" i="8"/>
  <c r="J5100" i="8"/>
  <c r="K5100" i="8"/>
  <c r="J5101" i="8"/>
  <c r="K5101" i="8"/>
  <c r="J5102" i="8"/>
  <c r="K5102" i="8"/>
  <c r="J5103" i="8"/>
  <c r="K5103" i="8"/>
  <c r="J5104" i="8"/>
  <c r="K5104" i="8"/>
  <c r="J5105" i="8"/>
  <c r="K5105" i="8"/>
  <c r="J5106" i="8"/>
  <c r="K5106" i="8"/>
  <c r="J5107" i="8"/>
  <c r="K5107" i="8"/>
  <c r="J5108" i="8"/>
  <c r="K5108" i="8"/>
  <c r="J5109" i="8"/>
  <c r="K5109" i="8"/>
  <c r="J5110" i="8"/>
  <c r="K5110" i="8"/>
  <c r="J5111" i="8"/>
  <c r="K5111" i="8"/>
  <c r="J5112" i="8"/>
  <c r="K5112" i="8"/>
  <c r="J5113" i="8"/>
  <c r="K5113" i="8"/>
  <c r="J5114" i="8"/>
  <c r="K5114" i="8"/>
  <c r="J5115" i="8"/>
  <c r="K5115" i="8"/>
  <c r="J5116" i="8"/>
  <c r="K5116" i="8"/>
  <c r="J5117" i="8"/>
  <c r="K5117" i="8"/>
  <c r="J5118" i="8"/>
  <c r="K5118" i="8"/>
  <c r="J5119" i="8"/>
  <c r="K5119" i="8"/>
  <c r="J5120" i="8"/>
  <c r="K5120" i="8"/>
  <c r="J5121" i="8"/>
  <c r="K5121" i="8"/>
  <c r="J5122" i="8"/>
  <c r="K5122" i="8"/>
  <c r="J5123" i="8"/>
  <c r="K5123" i="8"/>
  <c r="J5124" i="8"/>
  <c r="K5124" i="8"/>
  <c r="J5125" i="8"/>
  <c r="K5125" i="8"/>
  <c r="J5126" i="8"/>
  <c r="K5126" i="8"/>
  <c r="J5127" i="8"/>
  <c r="K5127" i="8"/>
  <c r="J5128" i="8"/>
  <c r="K5128" i="8"/>
  <c r="J5129" i="8"/>
  <c r="K5129" i="8"/>
  <c r="J5130" i="8"/>
  <c r="K5130" i="8"/>
  <c r="J5131" i="8"/>
  <c r="K5131" i="8"/>
  <c r="J5132" i="8"/>
  <c r="K5132" i="8"/>
  <c r="J5133" i="8"/>
  <c r="K5133" i="8"/>
  <c r="J5134" i="8"/>
  <c r="K5134" i="8"/>
  <c r="J5135" i="8"/>
  <c r="K5135" i="8"/>
  <c r="J5136" i="8"/>
  <c r="K5136" i="8"/>
  <c r="J5137" i="8"/>
  <c r="K5137" i="8"/>
  <c r="J5138" i="8"/>
  <c r="K5138" i="8"/>
  <c r="J5139" i="8"/>
  <c r="K5139" i="8"/>
  <c r="J5140" i="8"/>
  <c r="K5140" i="8"/>
  <c r="J5141" i="8"/>
  <c r="K5141" i="8"/>
  <c r="J5142" i="8"/>
  <c r="K5142" i="8"/>
  <c r="J5143" i="8"/>
  <c r="K5143" i="8"/>
  <c r="J5144" i="8"/>
  <c r="K5144" i="8"/>
  <c r="J5145" i="8"/>
  <c r="K5145" i="8"/>
  <c r="J5146" i="8"/>
  <c r="K5146" i="8"/>
  <c r="J5147" i="8"/>
  <c r="K5147" i="8"/>
  <c r="J5148" i="8"/>
  <c r="K5148" i="8"/>
  <c r="J5149" i="8"/>
  <c r="K5149" i="8"/>
  <c r="J5150" i="8"/>
  <c r="K5150" i="8"/>
  <c r="J5151" i="8"/>
  <c r="K5151" i="8"/>
  <c r="J5152" i="8"/>
  <c r="K5152" i="8"/>
  <c r="J5153" i="8"/>
  <c r="K5153" i="8"/>
  <c r="J5154" i="8"/>
  <c r="K5154" i="8"/>
  <c r="J5155" i="8"/>
  <c r="K5155" i="8"/>
  <c r="J5156" i="8"/>
  <c r="K5156" i="8"/>
  <c r="J5157" i="8"/>
  <c r="K5157" i="8"/>
  <c r="J5158" i="8"/>
  <c r="K5158" i="8"/>
  <c r="J5159" i="8"/>
  <c r="K5159" i="8"/>
  <c r="J5160" i="8"/>
  <c r="K5160" i="8"/>
  <c r="J5161" i="8"/>
  <c r="K5161" i="8"/>
  <c r="J5162" i="8"/>
  <c r="K5162" i="8"/>
  <c r="J5163" i="8"/>
  <c r="K5163" i="8"/>
  <c r="J5164" i="8"/>
  <c r="K5164" i="8"/>
  <c r="J5165" i="8"/>
  <c r="K5165" i="8"/>
  <c r="J5166" i="8"/>
  <c r="K5166" i="8"/>
  <c r="J5167" i="8"/>
  <c r="K5167" i="8"/>
  <c r="J5168" i="8"/>
  <c r="K5168" i="8"/>
  <c r="J5169" i="8"/>
  <c r="K5169" i="8"/>
  <c r="J5170" i="8"/>
  <c r="K5170" i="8"/>
  <c r="J5171" i="8"/>
  <c r="K5171" i="8"/>
  <c r="J5172" i="8"/>
  <c r="K5172" i="8"/>
  <c r="J5173" i="8"/>
  <c r="K5173" i="8"/>
  <c r="J5174" i="8"/>
  <c r="K5174" i="8"/>
  <c r="J5175" i="8"/>
  <c r="K5175" i="8"/>
  <c r="J5176" i="8"/>
  <c r="K5176" i="8"/>
  <c r="J5177" i="8"/>
  <c r="K5177" i="8"/>
  <c r="J5178" i="8"/>
  <c r="K5178" i="8"/>
  <c r="J5179" i="8"/>
  <c r="K5179" i="8"/>
  <c r="J5180" i="8"/>
  <c r="K5180" i="8"/>
  <c r="J5181" i="8"/>
  <c r="K5181" i="8"/>
  <c r="J5182" i="8"/>
  <c r="K5182" i="8"/>
  <c r="J5183" i="8"/>
  <c r="K5183" i="8"/>
  <c r="J5184" i="8"/>
  <c r="K5184" i="8"/>
  <c r="J5185" i="8"/>
  <c r="K5185" i="8"/>
  <c r="J5186" i="8"/>
  <c r="K5186" i="8"/>
  <c r="J5187" i="8"/>
  <c r="K5187" i="8"/>
  <c r="J5188" i="8"/>
  <c r="K5188" i="8"/>
  <c r="J5189" i="8"/>
  <c r="K5189" i="8"/>
  <c r="J5190" i="8"/>
  <c r="K5190" i="8"/>
  <c r="J5191" i="8"/>
  <c r="K5191" i="8"/>
  <c r="J5192" i="8"/>
  <c r="K5192" i="8"/>
  <c r="J5193" i="8"/>
  <c r="K5193" i="8"/>
  <c r="J5194" i="8"/>
  <c r="K5194" i="8"/>
  <c r="J5195" i="8"/>
  <c r="K5195" i="8"/>
  <c r="J5196" i="8"/>
  <c r="K5196" i="8"/>
  <c r="J5197" i="8"/>
  <c r="K5197" i="8"/>
  <c r="J5198" i="8"/>
  <c r="K5198" i="8"/>
  <c r="J5199" i="8"/>
  <c r="K5199" i="8"/>
  <c r="J5200" i="8"/>
  <c r="K5200" i="8"/>
  <c r="J5201" i="8"/>
  <c r="K5201" i="8"/>
  <c r="J8" i="8"/>
  <c r="K8" i="8"/>
  <c r="J9" i="8"/>
  <c r="K9" i="8"/>
  <c r="J10" i="8"/>
  <c r="K10" i="8"/>
  <c r="J11" i="8"/>
  <c r="K11" i="8"/>
  <c r="J12" i="8"/>
  <c r="K12" i="8"/>
  <c r="J13" i="8"/>
  <c r="K13" i="8"/>
  <c r="J14" i="8"/>
  <c r="K14" i="8"/>
  <c r="J15" i="8"/>
  <c r="K15" i="8"/>
  <c r="J16" i="8"/>
  <c r="K16" i="8"/>
  <c r="J17" i="8"/>
  <c r="K17" i="8"/>
  <c r="J18" i="8"/>
  <c r="K18" i="8"/>
  <c r="J19" i="8"/>
  <c r="K19" i="8"/>
  <c r="J20" i="8"/>
  <c r="K20" i="8"/>
  <c r="J21" i="8"/>
  <c r="K21" i="8"/>
  <c r="J22" i="8"/>
  <c r="K22" i="8"/>
  <c r="J23" i="8"/>
  <c r="K23" i="8"/>
  <c r="J24" i="8"/>
  <c r="K24" i="8"/>
  <c r="J25" i="8"/>
  <c r="K25" i="8"/>
  <c r="J26" i="8"/>
  <c r="K26" i="8"/>
  <c r="J27" i="8"/>
  <c r="K27" i="8"/>
  <c r="J28" i="8"/>
  <c r="K28" i="8"/>
  <c r="J29" i="8"/>
  <c r="K29" i="8"/>
  <c r="J30" i="8"/>
  <c r="K30" i="8"/>
  <c r="J31" i="8"/>
  <c r="K31" i="8"/>
  <c r="J32" i="8"/>
  <c r="K32" i="8"/>
  <c r="J33" i="8"/>
  <c r="K33" i="8"/>
  <c r="J34" i="8"/>
  <c r="K34" i="8"/>
  <c r="J35" i="8"/>
  <c r="K35" i="8"/>
  <c r="J36" i="8"/>
  <c r="K36" i="8"/>
  <c r="J37" i="8"/>
  <c r="K37" i="8"/>
  <c r="J38" i="8"/>
  <c r="K38" i="8"/>
  <c r="J39" i="8"/>
  <c r="K39" i="8"/>
  <c r="J40" i="8"/>
  <c r="K40" i="8"/>
  <c r="J41" i="8"/>
  <c r="K41" i="8"/>
  <c r="J42" i="8"/>
  <c r="K42" i="8"/>
  <c r="J43" i="8"/>
  <c r="K43" i="8"/>
  <c r="J44" i="8"/>
  <c r="K44" i="8"/>
  <c r="J45" i="8"/>
  <c r="K45" i="8"/>
  <c r="J46" i="8"/>
  <c r="K46" i="8"/>
  <c r="J47" i="8"/>
  <c r="K47" i="8"/>
  <c r="J48" i="8"/>
  <c r="K48" i="8"/>
  <c r="J49" i="8"/>
  <c r="K49" i="8"/>
  <c r="J50" i="8"/>
  <c r="K50" i="8"/>
  <c r="J51" i="8"/>
  <c r="K51" i="8"/>
  <c r="J52" i="8"/>
  <c r="K52" i="8"/>
  <c r="J53" i="8"/>
  <c r="K53" i="8"/>
  <c r="J54" i="8"/>
  <c r="K54" i="8"/>
  <c r="J55" i="8"/>
  <c r="K55" i="8"/>
  <c r="J56" i="8"/>
  <c r="K56" i="8"/>
  <c r="J57" i="8"/>
  <c r="K57" i="8"/>
  <c r="J58" i="8"/>
  <c r="K58" i="8"/>
  <c r="J59" i="8"/>
  <c r="K59" i="8"/>
  <c r="J60" i="8"/>
  <c r="K60" i="8"/>
  <c r="J61" i="8"/>
  <c r="K61" i="8"/>
  <c r="J62" i="8"/>
  <c r="K62" i="8"/>
  <c r="J63" i="8"/>
  <c r="K63" i="8"/>
  <c r="J64" i="8"/>
  <c r="K64" i="8"/>
  <c r="J65" i="8"/>
  <c r="K65" i="8"/>
  <c r="J66" i="8"/>
  <c r="K66" i="8"/>
  <c r="J67" i="8"/>
  <c r="K67" i="8"/>
  <c r="J68" i="8"/>
  <c r="K68" i="8"/>
  <c r="J69" i="8"/>
  <c r="K69" i="8"/>
  <c r="J70" i="8"/>
  <c r="K70" i="8"/>
  <c r="J71" i="8"/>
  <c r="K71" i="8"/>
  <c r="J72" i="8"/>
  <c r="K72" i="8"/>
  <c r="J73" i="8"/>
  <c r="K73" i="8"/>
  <c r="J74" i="8"/>
  <c r="K74" i="8"/>
  <c r="J75" i="8"/>
  <c r="K75" i="8"/>
  <c r="J76" i="8"/>
  <c r="K76" i="8"/>
  <c r="J77" i="8"/>
  <c r="K77" i="8"/>
  <c r="J78" i="8"/>
  <c r="K78" i="8"/>
  <c r="J79" i="8"/>
  <c r="K79" i="8"/>
  <c r="J80" i="8"/>
  <c r="K80" i="8"/>
  <c r="J81" i="8"/>
  <c r="K81" i="8"/>
  <c r="J82" i="8"/>
  <c r="K82" i="8"/>
  <c r="J83" i="8"/>
  <c r="K83" i="8"/>
  <c r="J84" i="8"/>
  <c r="K84" i="8"/>
  <c r="J85" i="8"/>
  <c r="K85" i="8"/>
  <c r="J86" i="8"/>
  <c r="K86" i="8"/>
  <c r="J87" i="8"/>
  <c r="K87" i="8"/>
  <c r="J88" i="8"/>
  <c r="K88" i="8"/>
  <c r="J89" i="8"/>
  <c r="K89" i="8"/>
  <c r="J90" i="8"/>
  <c r="K90" i="8"/>
  <c r="J91" i="8"/>
  <c r="K91" i="8"/>
  <c r="J92" i="8"/>
  <c r="K92" i="8"/>
  <c r="J93" i="8"/>
  <c r="K93" i="8"/>
  <c r="J94" i="8"/>
  <c r="K94" i="8"/>
  <c r="J95" i="8"/>
  <c r="K95" i="8"/>
  <c r="J96" i="8"/>
  <c r="K96" i="8"/>
  <c r="J97" i="8"/>
  <c r="K97" i="8"/>
  <c r="J98" i="8"/>
  <c r="K98" i="8"/>
  <c r="J99" i="8"/>
  <c r="K99" i="8"/>
  <c r="J100" i="8"/>
  <c r="K100" i="8"/>
  <c r="J101" i="8"/>
  <c r="K101" i="8"/>
  <c r="J102" i="8"/>
  <c r="K102" i="8"/>
  <c r="J103" i="8"/>
  <c r="K103" i="8"/>
  <c r="J104" i="8"/>
  <c r="K104" i="8"/>
  <c r="J105" i="8"/>
  <c r="K105" i="8"/>
  <c r="J106" i="8"/>
  <c r="K106" i="8"/>
  <c r="J107" i="8"/>
  <c r="K107" i="8"/>
  <c r="J108" i="8"/>
  <c r="K108" i="8"/>
  <c r="J109" i="8"/>
  <c r="K109" i="8"/>
  <c r="J110" i="8"/>
  <c r="K110" i="8"/>
  <c r="J111" i="8"/>
  <c r="K111" i="8"/>
  <c r="J112" i="8"/>
  <c r="K112" i="8"/>
  <c r="J113" i="8"/>
  <c r="K113" i="8"/>
  <c r="J114" i="8"/>
  <c r="K114" i="8"/>
  <c r="J115" i="8"/>
  <c r="K115" i="8"/>
  <c r="J116" i="8"/>
  <c r="K116" i="8"/>
  <c r="J117" i="8"/>
  <c r="K117" i="8"/>
  <c r="J118" i="8"/>
  <c r="K118" i="8"/>
  <c r="J119" i="8"/>
  <c r="K119" i="8"/>
  <c r="J120" i="8"/>
  <c r="K120" i="8"/>
  <c r="J121" i="8"/>
  <c r="K121" i="8"/>
  <c r="J122" i="8"/>
  <c r="K122" i="8"/>
  <c r="J123" i="8"/>
  <c r="K123" i="8"/>
  <c r="J124" i="8"/>
  <c r="K124" i="8"/>
  <c r="J125" i="8"/>
  <c r="K125" i="8"/>
  <c r="J126" i="8"/>
  <c r="K126" i="8"/>
  <c r="J127" i="8"/>
  <c r="K127" i="8"/>
  <c r="J128" i="8"/>
  <c r="K128" i="8"/>
  <c r="J129" i="8"/>
  <c r="K129" i="8"/>
  <c r="J130" i="8"/>
  <c r="K130" i="8"/>
  <c r="J131" i="8"/>
  <c r="K131" i="8"/>
  <c r="J132" i="8"/>
  <c r="K132" i="8"/>
  <c r="J133" i="8"/>
  <c r="K133" i="8"/>
  <c r="J134" i="8"/>
  <c r="K134" i="8"/>
  <c r="J135" i="8"/>
  <c r="K135" i="8"/>
  <c r="J136" i="8"/>
  <c r="K136" i="8"/>
  <c r="J137" i="8"/>
  <c r="K137" i="8"/>
  <c r="J138" i="8"/>
  <c r="K138" i="8"/>
  <c r="J139" i="8"/>
  <c r="K139" i="8"/>
  <c r="J140" i="8"/>
  <c r="K140" i="8"/>
  <c r="J141" i="8"/>
  <c r="K141" i="8"/>
  <c r="J142" i="8"/>
  <c r="K142" i="8"/>
  <c r="J143" i="8"/>
  <c r="K143" i="8"/>
  <c r="J144" i="8"/>
  <c r="K144" i="8"/>
  <c r="J145" i="8"/>
  <c r="K145" i="8"/>
  <c r="J146" i="8"/>
  <c r="K146" i="8"/>
  <c r="J147" i="8"/>
  <c r="K147" i="8"/>
  <c r="J148" i="8"/>
  <c r="K148" i="8"/>
  <c r="J149" i="8"/>
  <c r="K149" i="8"/>
  <c r="J150" i="8"/>
  <c r="K150" i="8"/>
  <c r="J151" i="8"/>
  <c r="K151" i="8"/>
  <c r="J152" i="8"/>
  <c r="K152" i="8"/>
  <c r="J153" i="8"/>
  <c r="K153" i="8"/>
  <c r="J154" i="8"/>
  <c r="K154" i="8"/>
  <c r="J155" i="8"/>
  <c r="K155" i="8"/>
  <c r="J156" i="8"/>
  <c r="K156" i="8"/>
  <c r="J157" i="8"/>
  <c r="K157" i="8"/>
  <c r="J158" i="8"/>
  <c r="K158" i="8"/>
  <c r="J159" i="8"/>
  <c r="K159" i="8"/>
  <c r="J160" i="8"/>
  <c r="K160" i="8"/>
  <c r="J161" i="8"/>
  <c r="K161" i="8"/>
  <c r="J162" i="8"/>
  <c r="K162" i="8"/>
  <c r="J163" i="8"/>
  <c r="K163" i="8"/>
  <c r="J164" i="8"/>
  <c r="K164" i="8"/>
  <c r="J165" i="8"/>
  <c r="K165" i="8"/>
  <c r="J166" i="8"/>
  <c r="K166" i="8"/>
  <c r="J167" i="8"/>
  <c r="K167" i="8"/>
  <c r="J168" i="8"/>
  <c r="K168" i="8"/>
  <c r="J169" i="8"/>
  <c r="K169" i="8"/>
  <c r="J170" i="8"/>
  <c r="K170" i="8"/>
  <c r="J171" i="8"/>
  <c r="K171" i="8"/>
  <c r="J172" i="8"/>
  <c r="K172" i="8"/>
  <c r="J173" i="8"/>
  <c r="K173" i="8"/>
  <c r="J174" i="8"/>
  <c r="K174" i="8"/>
  <c r="J175" i="8"/>
  <c r="K175" i="8"/>
  <c r="J176" i="8"/>
  <c r="K176" i="8"/>
  <c r="J177" i="8"/>
  <c r="K177" i="8"/>
  <c r="J178" i="8"/>
  <c r="K178" i="8"/>
  <c r="J179" i="8"/>
  <c r="K179" i="8"/>
  <c r="J180" i="8"/>
  <c r="K180" i="8"/>
  <c r="J181" i="8"/>
  <c r="K181" i="8"/>
  <c r="J182" i="8"/>
  <c r="K182" i="8"/>
  <c r="J183" i="8"/>
  <c r="K183" i="8"/>
  <c r="J184" i="8"/>
  <c r="K184" i="8"/>
  <c r="J185" i="8"/>
  <c r="K185" i="8"/>
  <c r="J186" i="8"/>
  <c r="K186" i="8"/>
  <c r="J187" i="8"/>
  <c r="K187" i="8"/>
  <c r="J188" i="8"/>
  <c r="K188" i="8"/>
  <c r="J189" i="8"/>
  <c r="K189" i="8"/>
  <c r="J190" i="8"/>
  <c r="K190" i="8"/>
  <c r="J191" i="8"/>
  <c r="K191" i="8"/>
  <c r="J192" i="8"/>
  <c r="K192" i="8"/>
  <c r="J193" i="8"/>
  <c r="K193" i="8"/>
  <c r="J194" i="8"/>
  <c r="K194" i="8"/>
  <c r="J195" i="8"/>
  <c r="K195" i="8"/>
  <c r="J196" i="8"/>
  <c r="K196" i="8"/>
  <c r="J197" i="8"/>
  <c r="K197" i="8"/>
  <c r="J198" i="8"/>
  <c r="K198" i="8"/>
  <c r="J199" i="8"/>
  <c r="K199" i="8"/>
  <c r="J200" i="8"/>
  <c r="K200" i="8"/>
  <c r="J201" i="8"/>
  <c r="K201" i="8"/>
  <c r="J202" i="8"/>
  <c r="K202" i="8"/>
  <c r="J203" i="8"/>
  <c r="K203" i="8"/>
  <c r="J204" i="8"/>
  <c r="K204" i="8"/>
  <c r="J205" i="8"/>
  <c r="K205" i="8"/>
  <c r="J206" i="8"/>
  <c r="K206" i="8"/>
  <c r="J207" i="8"/>
  <c r="K207" i="8"/>
  <c r="J208" i="8"/>
  <c r="K208" i="8"/>
  <c r="J209" i="8"/>
  <c r="K209" i="8"/>
  <c r="J210" i="8"/>
  <c r="K210" i="8"/>
  <c r="J211" i="8"/>
  <c r="K211" i="8"/>
  <c r="J212" i="8"/>
  <c r="K212" i="8"/>
  <c r="J213" i="8"/>
  <c r="K213" i="8"/>
  <c r="J214" i="8"/>
  <c r="K214" i="8"/>
  <c r="J215" i="8"/>
  <c r="K215" i="8"/>
  <c r="J216" i="8"/>
  <c r="K216" i="8"/>
  <c r="J217" i="8"/>
  <c r="K217" i="8"/>
  <c r="J218" i="8"/>
  <c r="K218" i="8"/>
  <c r="J219" i="8"/>
  <c r="K219" i="8"/>
  <c r="J220" i="8"/>
  <c r="K220" i="8"/>
  <c r="J221" i="8"/>
  <c r="K221" i="8"/>
  <c r="J222" i="8"/>
  <c r="K222" i="8"/>
  <c r="J223" i="8"/>
  <c r="K223" i="8"/>
  <c r="J224" i="8"/>
  <c r="K224" i="8"/>
  <c r="J225" i="8"/>
  <c r="K225" i="8"/>
  <c r="J226" i="8"/>
  <c r="K226" i="8"/>
  <c r="J227" i="8"/>
  <c r="K227" i="8"/>
  <c r="J228" i="8"/>
  <c r="K228" i="8"/>
  <c r="J229" i="8"/>
  <c r="K229" i="8"/>
  <c r="J230" i="8"/>
  <c r="K230" i="8"/>
  <c r="J231" i="8"/>
  <c r="K231" i="8"/>
  <c r="J232" i="8"/>
  <c r="K232" i="8"/>
  <c r="J233" i="8"/>
  <c r="K233" i="8"/>
  <c r="J234" i="8"/>
  <c r="K234" i="8"/>
  <c r="J235" i="8"/>
  <c r="K235" i="8"/>
  <c r="J236" i="8"/>
  <c r="K236" i="8"/>
  <c r="J237" i="8"/>
  <c r="K237" i="8"/>
  <c r="J238" i="8"/>
  <c r="K238" i="8"/>
  <c r="J239" i="8"/>
  <c r="K239" i="8"/>
  <c r="J240" i="8"/>
  <c r="K240" i="8"/>
  <c r="J241" i="8"/>
  <c r="K241" i="8"/>
  <c r="J242" i="8"/>
  <c r="K242" i="8"/>
  <c r="J243" i="8"/>
  <c r="K243" i="8"/>
  <c r="J244" i="8"/>
  <c r="K244" i="8"/>
  <c r="J245" i="8"/>
  <c r="K245" i="8"/>
  <c r="J246" i="8"/>
  <c r="K246" i="8"/>
  <c r="J247" i="8"/>
  <c r="K247" i="8"/>
  <c r="J248" i="8"/>
  <c r="K248" i="8"/>
  <c r="J249" i="8"/>
  <c r="K249" i="8"/>
  <c r="J250" i="8"/>
  <c r="K250" i="8"/>
  <c r="J251" i="8"/>
  <c r="K251" i="8"/>
  <c r="J252" i="8"/>
  <c r="K252" i="8"/>
  <c r="J253" i="8"/>
  <c r="K253" i="8"/>
  <c r="J254" i="8"/>
  <c r="K254" i="8"/>
  <c r="J255" i="8"/>
  <c r="K255" i="8"/>
  <c r="J256" i="8"/>
  <c r="K256" i="8"/>
  <c r="J257" i="8"/>
  <c r="K257" i="8"/>
  <c r="J258" i="8"/>
  <c r="K258" i="8"/>
  <c r="J259" i="8"/>
  <c r="K259" i="8"/>
  <c r="J260" i="8"/>
  <c r="K260" i="8"/>
  <c r="J261" i="8"/>
  <c r="K261" i="8"/>
  <c r="J262" i="8"/>
  <c r="K262" i="8"/>
  <c r="J263" i="8"/>
  <c r="K263" i="8"/>
  <c r="J264" i="8"/>
  <c r="K264" i="8"/>
  <c r="J265" i="8"/>
  <c r="K265" i="8"/>
  <c r="J266" i="8"/>
  <c r="K266" i="8"/>
  <c r="J267" i="8"/>
  <c r="K267" i="8"/>
  <c r="J268" i="8"/>
  <c r="K268" i="8"/>
  <c r="J269" i="8"/>
  <c r="K269" i="8"/>
  <c r="J270" i="8"/>
  <c r="K270" i="8"/>
  <c r="J271" i="8"/>
  <c r="K271" i="8"/>
  <c r="J272" i="8"/>
  <c r="K272" i="8"/>
  <c r="J273" i="8"/>
  <c r="K273" i="8"/>
  <c r="J274" i="8"/>
  <c r="K274" i="8"/>
  <c r="J275" i="8"/>
  <c r="K275" i="8"/>
  <c r="J276" i="8"/>
  <c r="K276" i="8"/>
  <c r="J277" i="8"/>
  <c r="K277" i="8"/>
  <c r="J278" i="8"/>
  <c r="K278" i="8"/>
  <c r="J279" i="8"/>
  <c r="K279" i="8"/>
  <c r="J280" i="8"/>
  <c r="K280" i="8"/>
  <c r="J281" i="8"/>
  <c r="K281" i="8"/>
  <c r="J282" i="8"/>
  <c r="K282" i="8"/>
  <c r="J283" i="8"/>
  <c r="K283" i="8"/>
  <c r="J284" i="8"/>
  <c r="K284" i="8"/>
  <c r="J285" i="8"/>
  <c r="K285" i="8"/>
  <c r="J286" i="8"/>
  <c r="K286" i="8"/>
  <c r="J287" i="8"/>
  <c r="K287" i="8"/>
  <c r="J288" i="8"/>
  <c r="K288" i="8"/>
  <c r="J289" i="8"/>
  <c r="K289" i="8"/>
  <c r="J290" i="8"/>
  <c r="K290" i="8"/>
  <c r="J291" i="8"/>
  <c r="K291" i="8"/>
  <c r="J292" i="8"/>
  <c r="K292" i="8"/>
  <c r="J293" i="8"/>
  <c r="K293" i="8"/>
  <c r="J294" i="8"/>
  <c r="K294" i="8"/>
  <c r="J295" i="8"/>
  <c r="K295" i="8"/>
  <c r="J296" i="8"/>
  <c r="K296" i="8"/>
  <c r="J297" i="8"/>
  <c r="K297" i="8"/>
  <c r="J298" i="8"/>
  <c r="K298" i="8"/>
  <c r="J299" i="8"/>
  <c r="K299" i="8"/>
  <c r="J300" i="8"/>
  <c r="K300" i="8"/>
  <c r="J301" i="8"/>
  <c r="K301" i="8"/>
  <c r="J302" i="8"/>
  <c r="K302" i="8"/>
  <c r="J303" i="8"/>
  <c r="K303" i="8"/>
  <c r="J304" i="8"/>
  <c r="K304" i="8"/>
  <c r="J305" i="8"/>
  <c r="K305" i="8"/>
  <c r="J306" i="8"/>
  <c r="K306" i="8"/>
  <c r="J307" i="8"/>
  <c r="K307" i="8"/>
  <c r="J308" i="8"/>
  <c r="K308" i="8"/>
  <c r="J309" i="8"/>
  <c r="K309" i="8"/>
  <c r="J310" i="8"/>
  <c r="K310" i="8"/>
  <c r="J311" i="8"/>
  <c r="K311" i="8"/>
  <c r="J312" i="8"/>
  <c r="K312" i="8"/>
  <c r="J313" i="8"/>
  <c r="K313" i="8"/>
  <c r="J314" i="8"/>
  <c r="K314" i="8"/>
  <c r="J315" i="8"/>
  <c r="K315" i="8"/>
  <c r="J316" i="8"/>
  <c r="K316" i="8"/>
  <c r="J317" i="8"/>
  <c r="K317" i="8"/>
  <c r="J318" i="8"/>
  <c r="K318" i="8"/>
  <c r="J319" i="8"/>
  <c r="K319" i="8"/>
  <c r="J320" i="8"/>
  <c r="K320" i="8"/>
  <c r="J321" i="8"/>
  <c r="K321" i="8"/>
  <c r="J322" i="8"/>
  <c r="K322" i="8"/>
  <c r="J323" i="8"/>
  <c r="K323" i="8"/>
  <c r="J324" i="8"/>
  <c r="K324" i="8"/>
  <c r="J325" i="8"/>
  <c r="K325" i="8"/>
  <c r="J326" i="8"/>
  <c r="K326" i="8"/>
  <c r="J327" i="8"/>
  <c r="K327" i="8"/>
  <c r="J328" i="8"/>
  <c r="K328" i="8"/>
  <c r="J329" i="8"/>
  <c r="K329" i="8"/>
  <c r="J330" i="8"/>
  <c r="K330" i="8"/>
  <c r="J331" i="8"/>
  <c r="K331" i="8"/>
  <c r="J332" i="8"/>
  <c r="K332" i="8"/>
  <c r="J333" i="8"/>
  <c r="K333" i="8"/>
  <c r="J334" i="8"/>
  <c r="K334" i="8"/>
  <c r="J335" i="8"/>
  <c r="K335" i="8"/>
  <c r="J336" i="8"/>
  <c r="K336" i="8"/>
  <c r="J337" i="8"/>
  <c r="K337" i="8"/>
  <c r="J338" i="8"/>
  <c r="K338" i="8"/>
  <c r="J339" i="8"/>
  <c r="K339" i="8"/>
  <c r="J340" i="8"/>
  <c r="K340" i="8"/>
  <c r="J341" i="8"/>
  <c r="K341" i="8"/>
  <c r="J342" i="8"/>
  <c r="K342" i="8"/>
  <c r="J343" i="8"/>
  <c r="K343" i="8"/>
  <c r="J344" i="8"/>
  <c r="K344" i="8"/>
  <c r="J345" i="8"/>
  <c r="K345" i="8"/>
  <c r="J346" i="8"/>
  <c r="K346" i="8"/>
  <c r="J347" i="8"/>
  <c r="K347" i="8"/>
  <c r="J348" i="8"/>
  <c r="K348" i="8"/>
  <c r="J349" i="8"/>
  <c r="K349" i="8"/>
  <c r="J350" i="8"/>
  <c r="K350" i="8"/>
  <c r="J351" i="8"/>
  <c r="K351" i="8"/>
  <c r="J352" i="8"/>
  <c r="K352" i="8"/>
  <c r="J353" i="8"/>
  <c r="K353" i="8"/>
  <c r="J354" i="8"/>
  <c r="K354" i="8"/>
  <c r="J355" i="8"/>
  <c r="K355" i="8"/>
  <c r="J356" i="8"/>
  <c r="K356" i="8"/>
  <c r="J357" i="8"/>
  <c r="K357" i="8"/>
  <c r="J358" i="8"/>
  <c r="K358" i="8"/>
  <c r="J359" i="8"/>
  <c r="K359" i="8"/>
  <c r="J360" i="8"/>
  <c r="K360" i="8"/>
  <c r="J361" i="8"/>
  <c r="K361" i="8"/>
  <c r="J362" i="8"/>
  <c r="K362" i="8"/>
  <c r="J363" i="8"/>
  <c r="K363" i="8"/>
  <c r="J364" i="8"/>
  <c r="K364" i="8"/>
  <c r="J365" i="8"/>
  <c r="K365" i="8"/>
  <c r="J366" i="8"/>
  <c r="K366" i="8"/>
  <c r="J367" i="8"/>
  <c r="K367" i="8"/>
  <c r="J368" i="8"/>
  <c r="K368" i="8"/>
  <c r="J369" i="8"/>
  <c r="K369" i="8"/>
  <c r="J370" i="8"/>
  <c r="K370" i="8"/>
  <c r="J371" i="8"/>
  <c r="K371" i="8"/>
  <c r="J372" i="8"/>
  <c r="K372" i="8"/>
  <c r="J373" i="8"/>
  <c r="K373" i="8"/>
  <c r="J374" i="8"/>
  <c r="K374" i="8"/>
  <c r="J375" i="8"/>
  <c r="K375" i="8"/>
  <c r="J376" i="8"/>
  <c r="K376" i="8"/>
  <c r="J377" i="8"/>
  <c r="K377" i="8"/>
  <c r="J378" i="8"/>
  <c r="K378" i="8"/>
  <c r="J379" i="8"/>
  <c r="K379" i="8"/>
  <c r="J380" i="8"/>
  <c r="K380" i="8"/>
  <c r="J381" i="8"/>
  <c r="K381" i="8"/>
  <c r="J382" i="8"/>
  <c r="K382" i="8"/>
  <c r="J383" i="8"/>
  <c r="K383" i="8"/>
  <c r="J384" i="8"/>
  <c r="K384" i="8"/>
  <c r="J385" i="8"/>
  <c r="K385" i="8"/>
  <c r="J386" i="8"/>
  <c r="K386" i="8"/>
  <c r="J387" i="8"/>
  <c r="K387" i="8"/>
  <c r="J388" i="8"/>
  <c r="K388" i="8"/>
  <c r="J389" i="8"/>
  <c r="K389" i="8"/>
  <c r="J390" i="8"/>
  <c r="K390" i="8"/>
  <c r="J391" i="8"/>
  <c r="K391" i="8"/>
  <c r="J392" i="8"/>
  <c r="K392" i="8"/>
  <c r="J393" i="8"/>
  <c r="K393" i="8"/>
  <c r="J394" i="8"/>
  <c r="K394" i="8"/>
  <c r="J395" i="8"/>
  <c r="K395" i="8"/>
  <c r="J396" i="8"/>
  <c r="K396" i="8"/>
  <c r="J397" i="8"/>
  <c r="K397" i="8"/>
  <c r="J398" i="8"/>
  <c r="K398" i="8"/>
  <c r="J399" i="8"/>
  <c r="K399" i="8"/>
  <c r="J400" i="8"/>
  <c r="K400" i="8"/>
  <c r="J401" i="8"/>
  <c r="K401" i="8"/>
  <c r="J402" i="8"/>
  <c r="K402" i="8"/>
  <c r="J403" i="8"/>
  <c r="K403" i="8"/>
  <c r="J404" i="8"/>
  <c r="K404" i="8"/>
  <c r="J405" i="8"/>
  <c r="K405" i="8"/>
  <c r="J406" i="8"/>
  <c r="K406" i="8"/>
  <c r="J407" i="8"/>
  <c r="K407" i="8"/>
  <c r="J408" i="8"/>
  <c r="K408" i="8"/>
  <c r="J409" i="8"/>
  <c r="K409" i="8"/>
  <c r="J410" i="8"/>
  <c r="K410" i="8"/>
  <c r="J411" i="8"/>
  <c r="K411" i="8"/>
  <c r="J412" i="8"/>
  <c r="K412" i="8"/>
  <c r="J413" i="8"/>
  <c r="K413" i="8"/>
  <c r="J414" i="8"/>
  <c r="K414" i="8"/>
  <c r="J415" i="8"/>
  <c r="K415" i="8"/>
  <c r="J416" i="8"/>
  <c r="K416" i="8"/>
  <c r="J417" i="8"/>
  <c r="K417" i="8"/>
  <c r="J418" i="8"/>
  <c r="K418" i="8"/>
  <c r="J419" i="8"/>
  <c r="K419" i="8"/>
  <c r="J420" i="8"/>
  <c r="K420" i="8"/>
  <c r="J421" i="8"/>
  <c r="K421" i="8"/>
  <c r="J422" i="8"/>
  <c r="K422" i="8"/>
  <c r="J423" i="8"/>
  <c r="K423" i="8"/>
  <c r="J424" i="8"/>
  <c r="K424" i="8"/>
  <c r="J425" i="8"/>
  <c r="K425" i="8"/>
  <c r="J426" i="8"/>
  <c r="K426" i="8"/>
  <c r="J427" i="8"/>
  <c r="K427" i="8"/>
  <c r="J428" i="8"/>
  <c r="K428" i="8"/>
  <c r="J429" i="8"/>
  <c r="K429" i="8"/>
  <c r="J430" i="8"/>
  <c r="K430" i="8"/>
  <c r="J431" i="8"/>
  <c r="K431" i="8"/>
  <c r="J432" i="8"/>
  <c r="K432" i="8"/>
  <c r="J433" i="8"/>
  <c r="K433" i="8"/>
  <c r="J434" i="8"/>
  <c r="K434" i="8"/>
  <c r="J435" i="8"/>
  <c r="K435" i="8"/>
  <c r="J436" i="8"/>
  <c r="K436" i="8"/>
  <c r="J437" i="8"/>
  <c r="K437" i="8"/>
  <c r="J438" i="8"/>
  <c r="K438" i="8"/>
  <c r="J439" i="8"/>
  <c r="K439" i="8"/>
  <c r="J440" i="8"/>
  <c r="K440" i="8"/>
  <c r="J441" i="8"/>
  <c r="K441" i="8"/>
  <c r="J442" i="8"/>
  <c r="K442" i="8"/>
  <c r="J443" i="8"/>
  <c r="K443" i="8"/>
  <c r="J444" i="8"/>
  <c r="K444" i="8"/>
  <c r="J445" i="8"/>
  <c r="K445" i="8"/>
  <c r="J446" i="8"/>
  <c r="K446" i="8"/>
  <c r="J447" i="8"/>
  <c r="K447" i="8"/>
  <c r="J448" i="8"/>
  <c r="K448" i="8"/>
  <c r="J449" i="8"/>
  <c r="K449" i="8"/>
  <c r="J450" i="8"/>
  <c r="K450" i="8"/>
  <c r="J451" i="8"/>
  <c r="K451" i="8"/>
  <c r="J452" i="8"/>
  <c r="K452" i="8"/>
  <c r="J453" i="8"/>
  <c r="K453" i="8"/>
  <c r="J454" i="8"/>
  <c r="K454" i="8"/>
  <c r="J455" i="8"/>
  <c r="K455" i="8"/>
  <c r="J456" i="8"/>
  <c r="K456" i="8"/>
  <c r="J457" i="8"/>
  <c r="K457" i="8"/>
  <c r="J458" i="8"/>
  <c r="K458" i="8"/>
  <c r="J459" i="8"/>
  <c r="K459" i="8"/>
  <c r="J460" i="8"/>
  <c r="K460" i="8"/>
  <c r="J461" i="8"/>
  <c r="K461" i="8"/>
  <c r="J462" i="8"/>
  <c r="K462" i="8"/>
  <c r="J463" i="8"/>
  <c r="K463" i="8"/>
  <c r="J464" i="8"/>
  <c r="K464" i="8"/>
  <c r="J465" i="8"/>
  <c r="K465" i="8"/>
  <c r="J466" i="8"/>
  <c r="K466" i="8"/>
  <c r="J467" i="8"/>
  <c r="K467" i="8"/>
  <c r="J468" i="8"/>
  <c r="K468" i="8"/>
  <c r="J469" i="8"/>
  <c r="K469" i="8"/>
  <c r="J470" i="8"/>
  <c r="K470" i="8"/>
  <c r="J471" i="8"/>
  <c r="K471" i="8"/>
  <c r="J472" i="8"/>
  <c r="K472" i="8"/>
  <c r="J473" i="8"/>
  <c r="K473" i="8"/>
  <c r="J474" i="8"/>
  <c r="K474" i="8"/>
  <c r="J475" i="8"/>
  <c r="K475" i="8"/>
  <c r="J476" i="8"/>
  <c r="K476" i="8"/>
  <c r="J477" i="8"/>
  <c r="K477" i="8"/>
  <c r="J478" i="8"/>
  <c r="K478" i="8"/>
  <c r="J479" i="8"/>
  <c r="K479" i="8"/>
  <c r="J480" i="8"/>
  <c r="K480" i="8"/>
  <c r="J481" i="8"/>
  <c r="K481" i="8"/>
  <c r="J482" i="8"/>
  <c r="K482" i="8"/>
  <c r="J483" i="8"/>
  <c r="K483" i="8"/>
  <c r="J484" i="8"/>
  <c r="K484" i="8"/>
  <c r="J485" i="8"/>
  <c r="K485" i="8"/>
  <c r="J486" i="8"/>
  <c r="K486" i="8"/>
  <c r="J487" i="8"/>
  <c r="K487" i="8"/>
  <c r="J488" i="8"/>
  <c r="K488" i="8"/>
  <c r="J489" i="8"/>
  <c r="K489" i="8"/>
  <c r="J490" i="8"/>
  <c r="K490" i="8"/>
  <c r="J491" i="8"/>
  <c r="K491" i="8"/>
  <c r="J492" i="8"/>
  <c r="K492" i="8"/>
  <c r="J493" i="8"/>
  <c r="K493" i="8"/>
  <c r="J494" i="8"/>
  <c r="K494" i="8"/>
  <c r="J495" i="8"/>
  <c r="K495" i="8"/>
  <c r="J496" i="8"/>
  <c r="K496" i="8"/>
  <c r="J497" i="8"/>
  <c r="K497" i="8"/>
  <c r="J498" i="8"/>
  <c r="K498" i="8"/>
  <c r="J499" i="8"/>
  <c r="K499" i="8"/>
  <c r="J500" i="8"/>
  <c r="K500" i="8"/>
  <c r="J501" i="8"/>
  <c r="K501" i="8"/>
  <c r="J502" i="8"/>
  <c r="K502" i="8"/>
  <c r="J503" i="8"/>
  <c r="K503" i="8"/>
  <c r="J504" i="8"/>
  <c r="K504" i="8"/>
  <c r="J505" i="8"/>
  <c r="K505" i="8"/>
  <c r="J506" i="8"/>
  <c r="K506" i="8"/>
  <c r="J507" i="8"/>
  <c r="K507" i="8"/>
  <c r="J508" i="8"/>
  <c r="K508" i="8"/>
  <c r="J509" i="8"/>
  <c r="K509" i="8"/>
  <c r="J510" i="8"/>
  <c r="K510" i="8"/>
  <c r="J511" i="8"/>
  <c r="K511" i="8"/>
  <c r="J512" i="8"/>
  <c r="K512" i="8"/>
  <c r="J513" i="8"/>
  <c r="K513" i="8"/>
  <c r="J514" i="8"/>
  <c r="K514" i="8"/>
  <c r="J515" i="8"/>
  <c r="K515" i="8"/>
  <c r="J516" i="8"/>
  <c r="K516" i="8"/>
  <c r="J517" i="8"/>
  <c r="K517" i="8"/>
  <c r="J518" i="8"/>
  <c r="K518" i="8"/>
  <c r="J519" i="8"/>
  <c r="K519" i="8"/>
  <c r="J520" i="8"/>
  <c r="K520" i="8"/>
  <c r="J521" i="8"/>
  <c r="K521" i="8"/>
  <c r="J522" i="8"/>
  <c r="K522" i="8"/>
  <c r="J523" i="8"/>
  <c r="K523" i="8"/>
  <c r="J524" i="8"/>
  <c r="K524" i="8"/>
  <c r="J525" i="8"/>
  <c r="K525" i="8"/>
  <c r="J526" i="8"/>
  <c r="K526" i="8"/>
  <c r="J527" i="8"/>
  <c r="K527" i="8"/>
  <c r="J528" i="8"/>
  <c r="K528" i="8"/>
  <c r="J529" i="8"/>
  <c r="K529" i="8"/>
  <c r="J530" i="8"/>
  <c r="K530" i="8"/>
  <c r="J531" i="8"/>
  <c r="K531" i="8"/>
  <c r="J532" i="8"/>
  <c r="K532" i="8"/>
  <c r="J533" i="8"/>
  <c r="K533" i="8"/>
  <c r="J534" i="8"/>
  <c r="K534" i="8"/>
  <c r="J535" i="8"/>
  <c r="K535" i="8"/>
  <c r="J536" i="8"/>
  <c r="K536" i="8"/>
  <c r="J537" i="8"/>
  <c r="K537" i="8"/>
  <c r="J538" i="8"/>
  <c r="K538" i="8"/>
  <c r="J539" i="8"/>
  <c r="K539" i="8"/>
  <c r="J540" i="8"/>
  <c r="K540" i="8"/>
  <c r="J541" i="8"/>
  <c r="K541" i="8"/>
  <c r="J542" i="8"/>
  <c r="K542" i="8"/>
  <c r="J543" i="8"/>
  <c r="K543" i="8"/>
  <c r="J544" i="8"/>
  <c r="K544" i="8"/>
  <c r="J545" i="8"/>
  <c r="K545" i="8"/>
  <c r="J546" i="8"/>
  <c r="K546" i="8"/>
  <c r="J547" i="8"/>
  <c r="K547" i="8"/>
  <c r="J548" i="8"/>
  <c r="K548" i="8"/>
  <c r="J549" i="8"/>
  <c r="K549" i="8"/>
  <c r="J550" i="8"/>
  <c r="K550" i="8"/>
  <c r="J551" i="8"/>
  <c r="K551" i="8"/>
  <c r="J552" i="8"/>
  <c r="K552" i="8"/>
  <c r="J553" i="8"/>
  <c r="K553" i="8"/>
  <c r="J554" i="8"/>
  <c r="K554" i="8"/>
  <c r="J555" i="8"/>
  <c r="K555" i="8"/>
  <c r="J556" i="8"/>
  <c r="K556" i="8"/>
  <c r="J557" i="8"/>
  <c r="K557" i="8"/>
  <c r="J558" i="8"/>
  <c r="K558" i="8"/>
  <c r="J559" i="8"/>
  <c r="K559" i="8"/>
  <c r="J560" i="8"/>
  <c r="K560" i="8"/>
  <c r="J561" i="8"/>
  <c r="K561" i="8"/>
  <c r="J562" i="8"/>
  <c r="K562" i="8"/>
  <c r="J563" i="8"/>
  <c r="K563" i="8"/>
  <c r="J564" i="8"/>
  <c r="K564" i="8"/>
  <c r="J565" i="8"/>
  <c r="K565" i="8"/>
  <c r="J566" i="8"/>
  <c r="K566" i="8"/>
  <c r="J567" i="8"/>
  <c r="K567" i="8"/>
  <c r="J568" i="8"/>
  <c r="K568" i="8"/>
  <c r="J569" i="8"/>
  <c r="K569" i="8"/>
  <c r="J570" i="8"/>
  <c r="K570" i="8"/>
  <c r="J571" i="8"/>
  <c r="K571" i="8"/>
  <c r="J572" i="8"/>
  <c r="K572" i="8"/>
  <c r="J573" i="8"/>
  <c r="K573" i="8"/>
  <c r="J574" i="8"/>
  <c r="K574" i="8"/>
  <c r="J575" i="8"/>
  <c r="K575" i="8"/>
  <c r="J576" i="8"/>
  <c r="K576" i="8"/>
  <c r="J577" i="8"/>
  <c r="K577" i="8"/>
  <c r="J578" i="8"/>
  <c r="K578" i="8"/>
  <c r="J579" i="8"/>
  <c r="K579" i="8"/>
  <c r="J580" i="8"/>
  <c r="K580" i="8"/>
  <c r="J581" i="8"/>
  <c r="K581" i="8"/>
  <c r="J582" i="8"/>
  <c r="K582" i="8"/>
  <c r="J583" i="8"/>
  <c r="K583" i="8"/>
  <c r="J584" i="8"/>
  <c r="K584" i="8"/>
  <c r="J585" i="8"/>
  <c r="K585" i="8"/>
  <c r="J586" i="8"/>
  <c r="K586" i="8"/>
  <c r="J587" i="8"/>
  <c r="K587" i="8"/>
  <c r="J588" i="8"/>
  <c r="K588" i="8"/>
  <c r="J589" i="8"/>
  <c r="K589" i="8"/>
  <c r="J590" i="8"/>
  <c r="K590" i="8"/>
  <c r="J591" i="8"/>
  <c r="K591" i="8"/>
  <c r="J592" i="8"/>
  <c r="K592" i="8"/>
  <c r="J593" i="8"/>
  <c r="K593" i="8"/>
  <c r="J594" i="8"/>
  <c r="K594" i="8"/>
  <c r="J595" i="8"/>
  <c r="K595" i="8"/>
  <c r="J596" i="8"/>
  <c r="K596" i="8"/>
  <c r="J597" i="8"/>
  <c r="K597" i="8"/>
  <c r="J598" i="8"/>
  <c r="K598" i="8"/>
  <c r="J599" i="8"/>
  <c r="K599" i="8"/>
  <c r="J600" i="8"/>
  <c r="K600" i="8"/>
  <c r="J601" i="8"/>
  <c r="K601" i="8"/>
  <c r="J602" i="8"/>
  <c r="K602" i="8"/>
  <c r="J603" i="8"/>
  <c r="K603" i="8"/>
  <c r="J604" i="8"/>
  <c r="K604" i="8"/>
  <c r="J605" i="8"/>
  <c r="K605" i="8"/>
  <c r="J606" i="8"/>
  <c r="K606" i="8"/>
  <c r="J607" i="8"/>
  <c r="K607" i="8"/>
  <c r="J608" i="8"/>
  <c r="K608" i="8"/>
  <c r="J609" i="8"/>
  <c r="K609" i="8"/>
  <c r="J610" i="8"/>
  <c r="K610" i="8"/>
  <c r="J611" i="8"/>
  <c r="K611" i="8"/>
  <c r="J612" i="8"/>
  <c r="K612" i="8"/>
  <c r="J613" i="8"/>
  <c r="K613" i="8"/>
  <c r="J614" i="8"/>
  <c r="K614" i="8"/>
  <c r="J615" i="8"/>
  <c r="K615" i="8"/>
  <c r="J616" i="8"/>
  <c r="K616" i="8"/>
  <c r="J617" i="8"/>
  <c r="K617" i="8"/>
  <c r="J618" i="8"/>
  <c r="K618" i="8"/>
  <c r="J619" i="8"/>
  <c r="K619" i="8"/>
  <c r="J620" i="8"/>
  <c r="K620" i="8"/>
  <c r="J621" i="8"/>
  <c r="K621" i="8"/>
  <c r="J622" i="8"/>
  <c r="K622" i="8"/>
  <c r="J623" i="8"/>
  <c r="K623" i="8"/>
  <c r="J624" i="8"/>
  <c r="K624" i="8"/>
  <c r="J625" i="8"/>
  <c r="K625" i="8"/>
  <c r="J626" i="8"/>
  <c r="K626" i="8"/>
  <c r="J627" i="8"/>
  <c r="K627" i="8"/>
  <c r="J628" i="8"/>
  <c r="K628" i="8"/>
  <c r="J629" i="8"/>
  <c r="K629" i="8"/>
  <c r="J630" i="8"/>
  <c r="K630" i="8"/>
  <c r="J631" i="8"/>
  <c r="K631" i="8"/>
  <c r="J632" i="8"/>
  <c r="K632" i="8"/>
  <c r="J633" i="8"/>
  <c r="K633" i="8"/>
  <c r="J634" i="8"/>
  <c r="K634" i="8"/>
  <c r="J635" i="8"/>
  <c r="K635" i="8"/>
  <c r="J636" i="8"/>
  <c r="K636" i="8"/>
  <c r="J637" i="8"/>
  <c r="K637" i="8"/>
  <c r="J638" i="8"/>
  <c r="K638" i="8"/>
  <c r="J639" i="8"/>
  <c r="K639" i="8"/>
  <c r="J640" i="8"/>
  <c r="K640" i="8"/>
  <c r="J641" i="8"/>
  <c r="K641" i="8"/>
  <c r="J642" i="8"/>
  <c r="K642" i="8"/>
  <c r="J643" i="8"/>
  <c r="K643" i="8"/>
  <c r="J644" i="8"/>
  <c r="K644" i="8"/>
  <c r="J645" i="8"/>
  <c r="K645" i="8"/>
  <c r="J646" i="8"/>
  <c r="K646" i="8"/>
  <c r="J647" i="8"/>
  <c r="K647" i="8"/>
  <c r="J648" i="8"/>
  <c r="K648" i="8"/>
  <c r="J649" i="8"/>
  <c r="K649" i="8"/>
  <c r="J650" i="8"/>
  <c r="K650" i="8"/>
  <c r="J651" i="8"/>
  <c r="K651" i="8"/>
  <c r="J652" i="8"/>
  <c r="K652" i="8"/>
  <c r="J653" i="8"/>
  <c r="K653" i="8"/>
  <c r="J654" i="8"/>
  <c r="K654" i="8"/>
  <c r="J655" i="8"/>
  <c r="K655" i="8"/>
  <c r="J656" i="8"/>
  <c r="K656" i="8"/>
  <c r="J657" i="8"/>
  <c r="K657" i="8"/>
  <c r="J658" i="8"/>
  <c r="K658" i="8"/>
  <c r="J659" i="8"/>
  <c r="K659" i="8"/>
  <c r="J660" i="8"/>
  <c r="K660" i="8"/>
  <c r="J661" i="8"/>
  <c r="K661" i="8"/>
  <c r="J662" i="8"/>
  <c r="K662" i="8"/>
  <c r="J663" i="8"/>
  <c r="K663" i="8"/>
  <c r="J664" i="8"/>
  <c r="K664" i="8"/>
  <c r="J665" i="8"/>
  <c r="K665" i="8"/>
  <c r="J666" i="8"/>
  <c r="K666" i="8"/>
  <c r="J667" i="8"/>
  <c r="K667" i="8"/>
  <c r="J668" i="8"/>
  <c r="K668" i="8"/>
  <c r="J669" i="8"/>
  <c r="K669" i="8"/>
  <c r="J670" i="8"/>
  <c r="K670" i="8"/>
  <c r="J671" i="8"/>
  <c r="K671" i="8"/>
  <c r="J672" i="8"/>
  <c r="K672" i="8"/>
  <c r="J673" i="8"/>
  <c r="K673" i="8"/>
  <c r="J674" i="8"/>
  <c r="K674" i="8"/>
  <c r="J675" i="8"/>
  <c r="K675" i="8"/>
  <c r="J676" i="8"/>
  <c r="K676" i="8"/>
  <c r="J677" i="8"/>
  <c r="K677" i="8"/>
  <c r="J678" i="8"/>
  <c r="K678" i="8"/>
  <c r="J679" i="8"/>
  <c r="K679" i="8"/>
  <c r="J680" i="8"/>
  <c r="K680" i="8"/>
  <c r="J681" i="8"/>
  <c r="K681" i="8"/>
  <c r="J682" i="8"/>
  <c r="K682" i="8"/>
  <c r="J683" i="8"/>
  <c r="K683" i="8"/>
  <c r="J684" i="8"/>
  <c r="K684" i="8"/>
  <c r="J685" i="8"/>
  <c r="K685" i="8"/>
  <c r="J686" i="8"/>
  <c r="K686" i="8"/>
  <c r="J687" i="8"/>
  <c r="K687" i="8"/>
  <c r="J688" i="8"/>
  <c r="K688" i="8"/>
  <c r="J689" i="8"/>
  <c r="K689" i="8"/>
  <c r="J690" i="8"/>
  <c r="K690" i="8"/>
  <c r="J691" i="8"/>
  <c r="K691" i="8"/>
  <c r="J692" i="8"/>
  <c r="K692" i="8"/>
  <c r="J693" i="8"/>
  <c r="K693" i="8"/>
  <c r="J694" i="8"/>
  <c r="K694" i="8"/>
  <c r="J695" i="8"/>
  <c r="K695" i="8"/>
  <c r="J696" i="8"/>
  <c r="K696" i="8"/>
  <c r="J697" i="8"/>
  <c r="K697" i="8"/>
  <c r="J698" i="8"/>
  <c r="K698" i="8"/>
  <c r="J699" i="8"/>
  <c r="K699" i="8"/>
  <c r="J700" i="8"/>
  <c r="K700" i="8"/>
  <c r="J701" i="8"/>
  <c r="K701" i="8"/>
  <c r="J702" i="8"/>
  <c r="K702" i="8"/>
  <c r="J703" i="8"/>
  <c r="K703" i="8"/>
  <c r="J704" i="8"/>
  <c r="K704" i="8"/>
  <c r="J705" i="8"/>
  <c r="K705" i="8"/>
  <c r="J706" i="8"/>
  <c r="K706" i="8"/>
  <c r="J707" i="8"/>
  <c r="K707" i="8"/>
  <c r="J708" i="8"/>
  <c r="K708" i="8"/>
  <c r="J709" i="8"/>
  <c r="K709" i="8"/>
  <c r="J710" i="8"/>
  <c r="K710" i="8"/>
  <c r="J711" i="8"/>
  <c r="K711" i="8"/>
  <c r="J712" i="8"/>
  <c r="K712" i="8"/>
  <c r="J713" i="8"/>
  <c r="K713" i="8"/>
  <c r="J714" i="8"/>
  <c r="K714" i="8"/>
  <c r="J715" i="8"/>
  <c r="K715" i="8"/>
  <c r="J716" i="8"/>
  <c r="K716" i="8"/>
  <c r="J717" i="8"/>
  <c r="K717" i="8"/>
  <c r="J718" i="8"/>
  <c r="K718" i="8"/>
  <c r="J719" i="8"/>
  <c r="K719" i="8"/>
  <c r="J720" i="8"/>
  <c r="K720" i="8"/>
  <c r="J721" i="8"/>
  <c r="K721" i="8"/>
  <c r="J722" i="8"/>
  <c r="K722" i="8"/>
  <c r="J723" i="8"/>
  <c r="K723" i="8"/>
  <c r="J724" i="8"/>
  <c r="K724" i="8"/>
  <c r="J725" i="8"/>
  <c r="K725" i="8"/>
  <c r="J726" i="8"/>
  <c r="K726" i="8"/>
  <c r="J727" i="8"/>
  <c r="K727" i="8"/>
  <c r="J728" i="8"/>
  <c r="K728" i="8"/>
  <c r="J729" i="8"/>
  <c r="K729" i="8"/>
  <c r="J730" i="8"/>
  <c r="K730" i="8"/>
  <c r="J731" i="8"/>
  <c r="K731" i="8"/>
  <c r="J732" i="8"/>
  <c r="K732" i="8"/>
  <c r="J733" i="8"/>
  <c r="K733" i="8"/>
  <c r="J734" i="8"/>
  <c r="K734" i="8"/>
  <c r="J735" i="8"/>
  <c r="K735" i="8"/>
  <c r="J736" i="8"/>
  <c r="K736" i="8"/>
  <c r="J737" i="8"/>
  <c r="K737" i="8"/>
  <c r="J738" i="8"/>
  <c r="K738" i="8"/>
  <c r="J739" i="8"/>
  <c r="K739" i="8"/>
  <c r="J740" i="8"/>
  <c r="K740" i="8"/>
  <c r="J741" i="8"/>
  <c r="K741" i="8"/>
  <c r="J742" i="8"/>
  <c r="K742" i="8"/>
  <c r="J743" i="8"/>
  <c r="K743" i="8"/>
  <c r="J744" i="8"/>
  <c r="K744" i="8"/>
  <c r="J745" i="8"/>
  <c r="K745" i="8"/>
  <c r="J746" i="8"/>
  <c r="K746" i="8"/>
  <c r="J747" i="8"/>
  <c r="K747" i="8"/>
  <c r="J748" i="8"/>
  <c r="K748" i="8"/>
  <c r="J749" i="8"/>
  <c r="K749" i="8"/>
  <c r="J750" i="8"/>
  <c r="K750" i="8"/>
  <c r="J751" i="8"/>
  <c r="K751" i="8"/>
  <c r="J752" i="8"/>
  <c r="K752" i="8"/>
  <c r="J753" i="8"/>
  <c r="K753" i="8"/>
  <c r="J754" i="8"/>
  <c r="K754" i="8"/>
  <c r="J755" i="8"/>
  <c r="K755" i="8"/>
  <c r="J756" i="8"/>
  <c r="K756" i="8"/>
  <c r="J757" i="8"/>
  <c r="K757" i="8"/>
  <c r="J758" i="8"/>
  <c r="K758" i="8"/>
  <c r="J759" i="8"/>
  <c r="K759" i="8"/>
  <c r="J760" i="8"/>
  <c r="K760" i="8"/>
  <c r="J761" i="8"/>
  <c r="K761" i="8"/>
  <c r="J762" i="8"/>
  <c r="K762" i="8"/>
  <c r="J763" i="8"/>
  <c r="K763" i="8"/>
  <c r="J764" i="8"/>
  <c r="K764" i="8"/>
  <c r="J765" i="8"/>
  <c r="K765" i="8"/>
  <c r="J766" i="8"/>
  <c r="K766" i="8"/>
  <c r="J767" i="8"/>
  <c r="K767" i="8"/>
  <c r="J768" i="8"/>
  <c r="K768" i="8"/>
  <c r="J769" i="8"/>
  <c r="K769" i="8"/>
  <c r="J770" i="8"/>
  <c r="K770" i="8"/>
  <c r="J771" i="8"/>
  <c r="K771" i="8"/>
  <c r="J772" i="8"/>
  <c r="K772" i="8"/>
  <c r="J773" i="8"/>
  <c r="K773" i="8"/>
  <c r="J774" i="8"/>
  <c r="K774" i="8"/>
  <c r="J775" i="8"/>
  <c r="K775" i="8"/>
  <c r="J776" i="8"/>
  <c r="K776" i="8"/>
  <c r="J777" i="8"/>
  <c r="K777" i="8"/>
  <c r="J778" i="8"/>
  <c r="K778" i="8"/>
  <c r="J779" i="8"/>
  <c r="K779" i="8"/>
  <c r="J780" i="8"/>
  <c r="K780" i="8"/>
  <c r="J781" i="8"/>
  <c r="K781" i="8"/>
  <c r="J782" i="8"/>
  <c r="K782" i="8"/>
  <c r="J783" i="8"/>
  <c r="K783" i="8"/>
  <c r="J784" i="8"/>
  <c r="K784" i="8"/>
  <c r="J785" i="8"/>
  <c r="K785" i="8"/>
  <c r="J786" i="8"/>
  <c r="K786" i="8"/>
  <c r="J787" i="8"/>
  <c r="K787" i="8"/>
  <c r="J788" i="8"/>
  <c r="K788" i="8"/>
  <c r="J789" i="8"/>
  <c r="K789" i="8"/>
  <c r="J790" i="8"/>
  <c r="K790" i="8"/>
  <c r="J791" i="8"/>
  <c r="K791" i="8"/>
  <c r="J792" i="8"/>
  <c r="K792" i="8"/>
  <c r="J793" i="8"/>
  <c r="K793" i="8"/>
  <c r="J794" i="8"/>
  <c r="K794" i="8"/>
  <c r="J795" i="8"/>
  <c r="K795" i="8"/>
  <c r="J796" i="8"/>
  <c r="K796" i="8"/>
  <c r="J797" i="8"/>
  <c r="K797" i="8"/>
  <c r="J798" i="8"/>
  <c r="K798" i="8"/>
  <c r="J799" i="8"/>
  <c r="K799" i="8"/>
  <c r="J800" i="8"/>
  <c r="K800" i="8"/>
  <c r="J801" i="8"/>
  <c r="K801" i="8"/>
  <c r="J802" i="8"/>
  <c r="K802" i="8"/>
  <c r="J803" i="8"/>
  <c r="K803" i="8"/>
  <c r="J804" i="8"/>
  <c r="K804" i="8"/>
  <c r="J805" i="8"/>
  <c r="K805" i="8"/>
  <c r="J806" i="8"/>
  <c r="K806" i="8"/>
  <c r="J807" i="8"/>
  <c r="K807" i="8"/>
  <c r="J808" i="8"/>
  <c r="K808" i="8"/>
  <c r="J809" i="8"/>
  <c r="K809" i="8"/>
  <c r="J810" i="8"/>
  <c r="K810" i="8"/>
  <c r="J811" i="8"/>
  <c r="K811" i="8"/>
  <c r="J812" i="8"/>
  <c r="K812" i="8"/>
  <c r="J813" i="8"/>
  <c r="K813" i="8"/>
  <c r="J814" i="8"/>
  <c r="K814" i="8"/>
  <c r="J815" i="8"/>
  <c r="K815" i="8"/>
  <c r="J816" i="8"/>
  <c r="K816" i="8"/>
  <c r="J817" i="8"/>
  <c r="K817" i="8"/>
  <c r="J818" i="8"/>
  <c r="K818" i="8"/>
  <c r="J819" i="8"/>
  <c r="K819" i="8"/>
  <c r="J820" i="8"/>
  <c r="K820" i="8"/>
  <c r="J821" i="8"/>
  <c r="K821" i="8"/>
  <c r="J822" i="8"/>
  <c r="K822" i="8"/>
  <c r="J823" i="8"/>
  <c r="K823" i="8"/>
  <c r="J824" i="8"/>
  <c r="K824" i="8"/>
  <c r="J825" i="8"/>
  <c r="K825" i="8"/>
  <c r="J826" i="8"/>
  <c r="K826" i="8"/>
  <c r="J827" i="8"/>
  <c r="K827" i="8"/>
  <c r="J828" i="8"/>
  <c r="K828" i="8"/>
  <c r="J829" i="8"/>
  <c r="K829" i="8"/>
  <c r="J830" i="8"/>
  <c r="K830" i="8"/>
  <c r="J831" i="8"/>
  <c r="K831" i="8"/>
  <c r="J832" i="8"/>
  <c r="K832" i="8"/>
  <c r="J833" i="8"/>
  <c r="K833" i="8"/>
  <c r="J834" i="8"/>
  <c r="K834" i="8"/>
  <c r="J835" i="8"/>
  <c r="K835" i="8"/>
  <c r="J836" i="8"/>
  <c r="K836" i="8"/>
  <c r="J837" i="8"/>
  <c r="K837" i="8"/>
  <c r="J838" i="8"/>
  <c r="K838" i="8"/>
  <c r="J839" i="8"/>
  <c r="K839" i="8"/>
  <c r="J840" i="8"/>
  <c r="K840" i="8"/>
  <c r="J841" i="8"/>
  <c r="K841" i="8"/>
  <c r="J842" i="8"/>
  <c r="K842" i="8"/>
  <c r="J843" i="8"/>
  <c r="K843" i="8"/>
  <c r="J844" i="8"/>
  <c r="K844" i="8"/>
  <c r="J845" i="8"/>
  <c r="K845" i="8"/>
  <c r="J846" i="8"/>
  <c r="K846" i="8"/>
  <c r="J847" i="8"/>
  <c r="K847" i="8"/>
  <c r="J848" i="8"/>
  <c r="K848" i="8"/>
  <c r="J849" i="8"/>
  <c r="K849" i="8"/>
  <c r="J850" i="8"/>
  <c r="K850" i="8"/>
  <c r="J851" i="8"/>
  <c r="K851" i="8"/>
  <c r="J852" i="8"/>
  <c r="K852" i="8"/>
  <c r="J853" i="8"/>
  <c r="K853" i="8"/>
  <c r="J854" i="8"/>
  <c r="K854" i="8"/>
  <c r="J855" i="8"/>
  <c r="K855" i="8"/>
  <c r="J856" i="8"/>
  <c r="K856" i="8"/>
  <c r="J857" i="8"/>
  <c r="K857" i="8"/>
  <c r="J858" i="8"/>
  <c r="K858" i="8"/>
  <c r="J859" i="8"/>
  <c r="K859" i="8"/>
  <c r="J860" i="8"/>
  <c r="K860" i="8"/>
  <c r="J861" i="8"/>
  <c r="K861" i="8"/>
  <c r="J862" i="8"/>
  <c r="K862" i="8"/>
  <c r="J863" i="8"/>
  <c r="K863" i="8"/>
  <c r="J864" i="8"/>
  <c r="K864" i="8"/>
  <c r="J865" i="8"/>
  <c r="K865" i="8"/>
  <c r="J866" i="8"/>
  <c r="K866" i="8"/>
  <c r="J867" i="8"/>
  <c r="K867" i="8"/>
  <c r="J868" i="8"/>
  <c r="K868" i="8"/>
  <c r="J869" i="8"/>
  <c r="K869" i="8"/>
  <c r="J870" i="8"/>
  <c r="K870" i="8"/>
  <c r="J871" i="8"/>
  <c r="K871" i="8"/>
  <c r="J872" i="8"/>
  <c r="K872" i="8"/>
  <c r="J873" i="8"/>
  <c r="K873" i="8"/>
  <c r="J874" i="8"/>
  <c r="K874" i="8"/>
  <c r="J875" i="8"/>
  <c r="K875" i="8"/>
  <c r="J876" i="8"/>
  <c r="K876" i="8"/>
  <c r="J877" i="8"/>
  <c r="K877" i="8"/>
  <c r="J878" i="8"/>
  <c r="K878" i="8"/>
  <c r="J879" i="8"/>
  <c r="K879" i="8"/>
  <c r="J880" i="8"/>
  <c r="K880" i="8"/>
  <c r="J881" i="8"/>
  <c r="K881" i="8"/>
  <c r="J882" i="8"/>
  <c r="K882" i="8"/>
  <c r="J883" i="8"/>
  <c r="K883" i="8"/>
  <c r="J884" i="8"/>
  <c r="K884" i="8"/>
  <c r="J885" i="8"/>
  <c r="K885" i="8"/>
  <c r="J886" i="8"/>
  <c r="K886" i="8"/>
  <c r="J887" i="8"/>
  <c r="K887" i="8"/>
  <c r="J888" i="8"/>
  <c r="K888" i="8"/>
  <c r="J889" i="8"/>
  <c r="K889" i="8"/>
  <c r="J890" i="8"/>
  <c r="K890" i="8"/>
  <c r="J891" i="8"/>
  <c r="K891" i="8"/>
  <c r="J892" i="8"/>
  <c r="K892" i="8"/>
  <c r="J893" i="8"/>
  <c r="K893" i="8"/>
  <c r="J894" i="8"/>
  <c r="K894" i="8"/>
  <c r="J895" i="8"/>
  <c r="K895" i="8"/>
  <c r="J896" i="8"/>
  <c r="K896" i="8"/>
  <c r="J897" i="8"/>
  <c r="K897" i="8"/>
  <c r="J898" i="8"/>
  <c r="K898" i="8"/>
  <c r="J899" i="8"/>
  <c r="K899" i="8"/>
  <c r="J900" i="8"/>
  <c r="K900" i="8"/>
  <c r="J901" i="8"/>
  <c r="K901" i="8"/>
  <c r="J902" i="8"/>
  <c r="K902" i="8"/>
  <c r="J903" i="8"/>
  <c r="K903" i="8"/>
  <c r="J904" i="8"/>
  <c r="K904" i="8"/>
  <c r="J905" i="8"/>
  <c r="K905" i="8"/>
  <c r="J906" i="8"/>
  <c r="K906" i="8"/>
  <c r="J907" i="8"/>
  <c r="K907" i="8"/>
  <c r="J908" i="8"/>
  <c r="K908" i="8"/>
  <c r="J909" i="8"/>
  <c r="K909" i="8"/>
  <c r="J910" i="8"/>
  <c r="K910" i="8"/>
  <c r="J911" i="8"/>
  <c r="K911" i="8"/>
  <c r="J912" i="8"/>
  <c r="K912" i="8"/>
  <c r="J913" i="8"/>
  <c r="K913" i="8"/>
  <c r="J914" i="8"/>
  <c r="K914" i="8"/>
  <c r="J915" i="8"/>
  <c r="K915" i="8"/>
  <c r="J916" i="8"/>
  <c r="K916" i="8"/>
  <c r="J917" i="8"/>
  <c r="K917" i="8"/>
  <c r="J918" i="8"/>
  <c r="K918" i="8"/>
  <c r="J919" i="8"/>
  <c r="K919" i="8"/>
  <c r="J920" i="8"/>
  <c r="K920" i="8"/>
  <c r="J921" i="8"/>
  <c r="K921" i="8"/>
  <c r="J922" i="8"/>
  <c r="K922" i="8"/>
  <c r="J923" i="8"/>
  <c r="K923" i="8"/>
  <c r="J924" i="8"/>
  <c r="K924" i="8"/>
  <c r="J925" i="8"/>
  <c r="K925" i="8"/>
  <c r="J926" i="8"/>
  <c r="K926" i="8"/>
  <c r="J927" i="8"/>
  <c r="K927" i="8"/>
  <c r="J928" i="8"/>
  <c r="K928" i="8"/>
  <c r="J929" i="8"/>
  <c r="K929" i="8"/>
  <c r="J930" i="8"/>
  <c r="K930" i="8"/>
  <c r="J931" i="8"/>
  <c r="K931" i="8"/>
  <c r="J932" i="8"/>
  <c r="K932" i="8"/>
  <c r="J933" i="8"/>
  <c r="K933" i="8"/>
  <c r="J934" i="8"/>
  <c r="K934" i="8"/>
  <c r="J935" i="8"/>
  <c r="K935" i="8"/>
  <c r="J936" i="8"/>
  <c r="K936" i="8"/>
  <c r="J937" i="8"/>
  <c r="K937" i="8"/>
  <c r="J938" i="8"/>
  <c r="K938" i="8"/>
  <c r="J939" i="8"/>
  <c r="K939" i="8"/>
  <c r="J940" i="8"/>
  <c r="K940" i="8"/>
  <c r="J941" i="8"/>
  <c r="K941" i="8"/>
  <c r="J942" i="8"/>
  <c r="K942" i="8"/>
  <c r="J943" i="8"/>
  <c r="K943" i="8"/>
  <c r="J944" i="8"/>
  <c r="K944" i="8"/>
  <c r="J945" i="8"/>
  <c r="K945" i="8"/>
  <c r="J946" i="8"/>
  <c r="K946" i="8"/>
  <c r="J947" i="8"/>
  <c r="K947" i="8"/>
  <c r="J948" i="8"/>
  <c r="K948" i="8"/>
  <c r="J949" i="8"/>
  <c r="K949" i="8"/>
  <c r="J950" i="8"/>
  <c r="K950" i="8"/>
  <c r="J951" i="8"/>
  <c r="K951" i="8"/>
  <c r="J952" i="8"/>
  <c r="K952" i="8"/>
  <c r="J953" i="8"/>
  <c r="K953" i="8"/>
  <c r="J954" i="8"/>
  <c r="K954" i="8"/>
  <c r="J955" i="8"/>
  <c r="K955" i="8"/>
  <c r="J956" i="8"/>
  <c r="K956" i="8"/>
  <c r="J957" i="8"/>
  <c r="K957" i="8"/>
  <c r="J958" i="8"/>
  <c r="K958" i="8"/>
  <c r="J959" i="8"/>
  <c r="K959" i="8"/>
  <c r="J960" i="8"/>
  <c r="K960" i="8"/>
  <c r="J961" i="8"/>
  <c r="K961" i="8"/>
  <c r="J962" i="8"/>
  <c r="K962" i="8"/>
  <c r="J963" i="8"/>
  <c r="K963" i="8"/>
  <c r="J964" i="8"/>
  <c r="K964" i="8"/>
  <c r="J965" i="8"/>
  <c r="K965" i="8"/>
  <c r="J966" i="8"/>
  <c r="K966" i="8"/>
  <c r="J967" i="8"/>
  <c r="K967" i="8"/>
  <c r="J968" i="8"/>
  <c r="K968" i="8"/>
  <c r="J969" i="8"/>
  <c r="K969" i="8"/>
  <c r="J970" i="8"/>
  <c r="K970" i="8"/>
  <c r="J971" i="8"/>
  <c r="K971" i="8"/>
  <c r="J972" i="8"/>
  <c r="K972" i="8"/>
  <c r="J973" i="8"/>
  <c r="K973" i="8"/>
  <c r="J974" i="8"/>
  <c r="K974" i="8"/>
  <c r="J975" i="8"/>
  <c r="K975" i="8"/>
  <c r="J976" i="8"/>
  <c r="K976" i="8"/>
  <c r="J977" i="8"/>
  <c r="K977" i="8"/>
  <c r="J978" i="8"/>
  <c r="K978" i="8"/>
  <c r="J979" i="8"/>
  <c r="K979" i="8"/>
  <c r="J980" i="8"/>
  <c r="K980" i="8"/>
  <c r="J981" i="8"/>
  <c r="K981" i="8"/>
  <c r="J982" i="8"/>
  <c r="K982" i="8"/>
  <c r="J983" i="8"/>
  <c r="K983" i="8"/>
  <c r="J984" i="8"/>
  <c r="K984" i="8"/>
  <c r="J985" i="8"/>
  <c r="K985" i="8"/>
  <c r="J986" i="8"/>
  <c r="K986" i="8"/>
  <c r="J987" i="8"/>
  <c r="K987" i="8"/>
  <c r="J988" i="8"/>
  <c r="K988" i="8"/>
  <c r="J989" i="8"/>
  <c r="K989" i="8"/>
  <c r="J990" i="8"/>
  <c r="K990" i="8"/>
  <c r="J991" i="8"/>
  <c r="K991" i="8"/>
  <c r="J992" i="8"/>
  <c r="K992" i="8"/>
  <c r="J993" i="8"/>
  <c r="K993" i="8"/>
  <c r="J994" i="8"/>
  <c r="K994" i="8"/>
  <c r="J995" i="8"/>
  <c r="K995" i="8"/>
  <c r="J996" i="8"/>
  <c r="K996" i="8"/>
  <c r="J997" i="8"/>
  <c r="K997" i="8"/>
  <c r="J998" i="8"/>
  <c r="K998" i="8"/>
  <c r="J999" i="8"/>
  <c r="K999" i="8"/>
  <c r="J1000" i="8"/>
  <c r="K1000" i="8"/>
  <c r="J1001" i="8"/>
  <c r="K1001" i="8"/>
  <c r="J1002" i="8"/>
  <c r="K1002" i="8"/>
  <c r="J1003" i="8"/>
  <c r="K1003" i="8"/>
  <c r="J1004" i="8"/>
  <c r="K1004" i="8"/>
  <c r="J1005" i="8"/>
  <c r="K1005" i="8"/>
  <c r="J1006" i="8"/>
  <c r="K1006" i="8"/>
  <c r="J1007" i="8"/>
  <c r="K1007" i="8"/>
  <c r="J1008" i="8"/>
  <c r="K1008" i="8"/>
  <c r="J1009" i="8"/>
  <c r="K1009" i="8"/>
  <c r="J1010" i="8"/>
  <c r="K1010" i="8"/>
  <c r="J1011" i="8"/>
  <c r="K1011" i="8"/>
  <c r="J1012" i="8"/>
  <c r="K1012" i="8"/>
  <c r="J1013" i="8"/>
  <c r="K1013" i="8"/>
  <c r="J1014" i="8"/>
  <c r="K1014" i="8"/>
  <c r="J1015" i="8"/>
  <c r="K1015" i="8"/>
  <c r="J1016" i="8"/>
  <c r="K1016" i="8"/>
  <c r="J1017" i="8"/>
  <c r="K1017" i="8"/>
  <c r="J1018" i="8"/>
  <c r="K1018" i="8"/>
  <c r="J1019" i="8"/>
  <c r="K1019" i="8"/>
  <c r="J1020" i="8"/>
  <c r="K1020" i="8"/>
  <c r="J1021" i="8"/>
  <c r="K1021" i="8"/>
  <c r="J1022" i="8"/>
  <c r="K1022" i="8"/>
  <c r="J1023" i="8"/>
  <c r="K1023" i="8"/>
  <c r="J1024" i="8"/>
  <c r="K1024" i="8"/>
  <c r="J1025" i="8"/>
  <c r="K1025" i="8"/>
  <c r="J1026" i="8"/>
  <c r="K1026" i="8"/>
  <c r="J1027" i="8"/>
  <c r="K1027" i="8"/>
  <c r="J1028" i="8"/>
  <c r="K1028" i="8"/>
  <c r="J1029" i="8"/>
  <c r="K1029" i="8"/>
  <c r="J1030" i="8"/>
  <c r="K1030" i="8"/>
  <c r="J1031" i="8"/>
  <c r="K1031" i="8"/>
  <c r="J1032" i="8"/>
  <c r="K1032" i="8"/>
  <c r="J1033" i="8"/>
  <c r="K1033" i="8"/>
  <c r="J1034" i="8"/>
  <c r="K1034" i="8"/>
  <c r="J1035" i="8"/>
  <c r="K1035" i="8"/>
  <c r="J1036" i="8"/>
  <c r="K1036" i="8"/>
  <c r="J1037" i="8"/>
  <c r="K1037" i="8"/>
  <c r="J1038" i="8"/>
  <c r="K1038" i="8"/>
  <c r="J1039" i="8"/>
  <c r="K1039" i="8"/>
  <c r="J1040" i="8"/>
  <c r="K1040" i="8"/>
  <c r="J1041" i="8"/>
  <c r="K1041" i="8"/>
  <c r="J1042" i="8"/>
  <c r="K1042" i="8"/>
  <c r="J1043" i="8"/>
  <c r="K1043" i="8"/>
  <c r="J1044" i="8"/>
  <c r="K1044" i="8"/>
  <c r="J1045" i="8"/>
  <c r="K1045" i="8"/>
  <c r="J1046" i="8"/>
  <c r="K1046" i="8"/>
  <c r="J1047" i="8"/>
  <c r="K1047" i="8"/>
  <c r="J1048" i="8"/>
  <c r="K1048" i="8"/>
  <c r="J1049" i="8"/>
  <c r="K1049" i="8"/>
  <c r="J1050" i="8"/>
  <c r="K1050" i="8"/>
  <c r="J1051" i="8"/>
  <c r="K1051" i="8"/>
  <c r="J1052" i="8"/>
  <c r="K1052" i="8"/>
  <c r="J1053" i="8"/>
  <c r="K1053" i="8"/>
  <c r="J1054" i="8"/>
  <c r="K1054" i="8"/>
  <c r="J1055" i="8"/>
  <c r="K1055" i="8"/>
  <c r="J1056" i="8"/>
  <c r="K1056" i="8"/>
  <c r="J1057" i="8"/>
  <c r="K1057" i="8"/>
  <c r="J1058" i="8"/>
  <c r="K1058" i="8"/>
  <c r="J1059" i="8"/>
  <c r="K1059" i="8"/>
  <c r="J1060" i="8"/>
  <c r="K1060" i="8"/>
  <c r="J1061" i="8"/>
  <c r="K1061" i="8"/>
  <c r="J1062" i="8"/>
  <c r="K1062" i="8"/>
  <c r="J1063" i="8"/>
  <c r="K1063" i="8"/>
  <c r="J1064" i="8"/>
  <c r="K1064" i="8"/>
  <c r="J1065" i="8"/>
  <c r="K1065" i="8"/>
  <c r="J1066" i="8"/>
  <c r="K1066" i="8"/>
  <c r="J1067" i="8"/>
  <c r="K1067" i="8"/>
  <c r="J1068" i="8"/>
  <c r="K1068" i="8"/>
  <c r="J1069" i="8"/>
  <c r="K1069" i="8"/>
  <c r="J1070" i="8"/>
  <c r="K1070" i="8"/>
  <c r="J1071" i="8"/>
  <c r="K1071" i="8"/>
  <c r="J1072" i="8"/>
  <c r="K1072" i="8"/>
  <c r="J1073" i="8"/>
  <c r="K1073" i="8"/>
  <c r="J1074" i="8"/>
  <c r="K1074" i="8"/>
  <c r="J1075" i="8"/>
  <c r="K1075" i="8"/>
  <c r="J1076" i="8"/>
  <c r="K1076" i="8"/>
  <c r="J1077" i="8"/>
  <c r="K1077" i="8"/>
  <c r="J1078" i="8"/>
  <c r="K1078" i="8"/>
  <c r="J1079" i="8"/>
  <c r="K1079" i="8"/>
  <c r="J1080" i="8"/>
  <c r="K1080" i="8"/>
  <c r="J1081" i="8"/>
  <c r="K1081" i="8"/>
  <c r="J1082" i="8"/>
  <c r="K1082" i="8"/>
  <c r="J1083" i="8"/>
  <c r="K1083" i="8"/>
  <c r="J1084" i="8"/>
  <c r="K1084" i="8"/>
  <c r="J1085" i="8"/>
  <c r="K1085" i="8"/>
  <c r="J1086" i="8"/>
  <c r="K1086" i="8"/>
  <c r="J1087" i="8"/>
  <c r="K1087" i="8"/>
  <c r="J1088" i="8"/>
  <c r="K1088" i="8"/>
  <c r="J1089" i="8"/>
  <c r="K1089" i="8"/>
  <c r="J1090" i="8"/>
  <c r="K1090" i="8"/>
  <c r="J1091" i="8"/>
  <c r="K1091" i="8"/>
  <c r="J1092" i="8"/>
  <c r="K1092" i="8"/>
  <c r="J1093" i="8"/>
  <c r="K1093" i="8"/>
  <c r="J1094" i="8"/>
  <c r="K1094" i="8"/>
  <c r="J1095" i="8"/>
  <c r="K1095" i="8"/>
  <c r="J1096" i="8"/>
  <c r="K1096" i="8"/>
  <c r="J1097" i="8"/>
  <c r="K1097" i="8"/>
  <c r="J1098" i="8"/>
  <c r="K1098" i="8"/>
  <c r="J1099" i="8"/>
  <c r="K1099" i="8"/>
  <c r="J1100" i="8"/>
  <c r="K1100" i="8"/>
  <c r="J1101" i="8"/>
  <c r="K1101" i="8"/>
  <c r="J1102" i="8"/>
  <c r="K1102" i="8"/>
  <c r="J1103" i="8"/>
  <c r="K1103" i="8"/>
  <c r="J1104" i="8"/>
  <c r="K1104" i="8"/>
  <c r="J1105" i="8"/>
  <c r="K1105" i="8"/>
  <c r="J1106" i="8"/>
  <c r="K1106" i="8"/>
  <c r="J1107" i="8"/>
  <c r="K1107" i="8"/>
  <c r="J1108" i="8"/>
  <c r="K1108" i="8"/>
  <c r="J1109" i="8"/>
  <c r="K1109" i="8"/>
  <c r="J1110" i="8"/>
  <c r="K1110" i="8"/>
  <c r="J1111" i="8"/>
  <c r="K1111" i="8"/>
  <c r="J1112" i="8"/>
  <c r="K1112" i="8"/>
  <c r="J1113" i="8"/>
  <c r="K1113" i="8"/>
  <c r="J1114" i="8"/>
  <c r="K1114" i="8"/>
  <c r="J1115" i="8"/>
  <c r="K1115" i="8"/>
  <c r="J1116" i="8"/>
  <c r="K1116" i="8"/>
  <c r="J1117" i="8"/>
  <c r="K1117" i="8"/>
  <c r="J1118" i="8"/>
  <c r="K1118" i="8"/>
  <c r="J1119" i="8"/>
  <c r="K1119" i="8"/>
  <c r="J1120" i="8"/>
  <c r="K1120" i="8"/>
  <c r="J1121" i="8"/>
  <c r="K1121" i="8"/>
  <c r="J1122" i="8"/>
  <c r="K1122" i="8"/>
  <c r="J1123" i="8"/>
  <c r="K1123" i="8"/>
  <c r="J1124" i="8"/>
  <c r="K1124" i="8"/>
  <c r="J1125" i="8"/>
  <c r="K1125" i="8"/>
  <c r="J1126" i="8"/>
  <c r="K1126" i="8"/>
  <c r="J1127" i="8"/>
  <c r="K1127" i="8"/>
  <c r="J1128" i="8"/>
  <c r="K1128" i="8"/>
  <c r="J1129" i="8"/>
  <c r="K1129" i="8"/>
  <c r="J1130" i="8"/>
  <c r="K1130" i="8"/>
  <c r="J1131" i="8"/>
  <c r="K1131" i="8"/>
  <c r="J1132" i="8"/>
  <c r="K1132" i="8"/>
  <c r="J1133" i="8"/>
  <c r="K1133" i="8"/>
  <c r="J1134" i="8"/>
  <c r="K1134" i="8"/>
  <c r="J1135" i="8"/>
  <c r="K1135" i="8"/>
  <c r="J1136" i="8"/>
  <c r="K1136" i="8"/>
  <c r="J1137" i="8"/>
  <c r="K1137" i="8"/>
  <c r="J1138" i="8"/>
  <c r="K1138" i="8"/>
  <c r="J1139" i="8"/>
  <c r="K1139" i="8"/>
  <c r="J1140" i="8"/>
  <c r="K1140" i="8"/>
  <c r="J1141" i="8"/>
  <c r="K1141" i="8"/>
  <c r="J1142" i="8"/>
  <c r="K1142" i="8"/>
  <c r="J1143" i="8"/>
  <c r="K1143" i="8"/>
  <c r="J1144" i="8"/>
  <c r="K1144" i="8"/>
  <c r="J1145" i="8"/>
  <c r="K1145" i="8"/>
  <c r="J1146" i="8"/>
  <c r="K1146" i="8"/>
  <c r="J1147" i="8"/>
  <c r="K1147" i="8"/>
  <c r="J1148" i="8"/>
  <c r="K1148" i="8"/>
  <c r="J1149" i="8"/>
  <c r="K1149" i="8"/>
  <c r="J1150" i="8"/>
  <c r="K1150" i="8"/>
  <c r="J1151" i="8"/>
  <c r="K1151" i="8"/>
  <c r="J1152" i="8"/>
  <c r="K1152" i="8"/>
  <c r="J1153" i="8"/>
  <c r="K1153" i="8"/>
  <c r="J1154" i="8"/>
  <c r="K1154" i="8"/>
  <c r="J1155" i="8"/>
  <c r="K1155" i="8"/>
  <c r="J1156" i="8"/>
  <c r="K1156" i="8"/>
  <c r="J1157" i="8"/>
  <c r="K1157" i="8"/>
  <c r="J1158" i="8"/>
  <c r="K1158" i="8"/>
  <c r="J1159" i="8"/>
  <c r="K1159" i="8"/>
  <c r="J1160" i="8"/>
  <c r="K1160" i="8"/>
  <c r="J1161" i="8"/>
  <c r="K1161" i="8"/>
  <c r="J1162" i="8"/>
  <c r="K1162" i="8"/>
  <c r="J1163" i="8"/>
  <c r="K1163" i="8"/>
  <c r="J1164" i="8"/>
  <c r="K1164" i="8"/>
  <c r="J1165" i="8"/>
  <c r="K1165" i="8"/>
  <c r="J1166" i="8"/>
  <c r="K1166" i="8"/>
  <c r="J1167" i="8"/>
  <c r="K1167" i="8"/>
  <c r="J1168" i="8"/>
  <c r="K1168" i="8"/>
  <c r="J1169" i="8"/>
  <c r="K1169" i="8"/>
  <c r="J1170" i="8"/>
  <c r="K1170" i="8"/>
  <c r="J1171" i="8"/>
  <c r="K1171" i="8"/>
  <c r="J1172" i="8"/>
  <c r="K1172" i="8"/>
  <c r="J1173" i="8"/>
  <c r="K1173" i="8"/>
  <c r="J1174" i="8"/>
  <c r="K1174" i="8"/>
  <c r="J1175" i="8"/>
  <c r="K1175" i="8"/>
  <c r="J1176" i="8"/>
  <c r="K1176" i="8"/>
  <c r="J1177" i="8"/>
  <c r="K1177" i="8"/>
  <c r="J1178" i="8"/>
  <c r="K1178" i="8"/>
  <c r="J1179" i="8"/>
  <c r="K1179" i="8"/>
  <c r="J1180" i="8"/>
  <c r="K1180" i="8"/>
  <c r="J1181" i="8"/>
  <c r="K1181" i="8"/>
  <c r="J1182" i="8"/>
  <c r="K1182" i="8"/>
  <c r="J1183" i="8"/>
  <c r="K1183" i="8"/>
  <c r="J1184" i="8"/>
  <c r="K1184" i="8"/>
  <c r="J1185" i="8"/>
  <c r="K1185" i="8"/>
  <c r="J1186" i="8"/>
  <c r="K1186" i="8"/>
  <c r="J1187" i="8"/>
  <c r="K1187" i="8"/>
  <c r="J1188" i="8"/>
  <c r="K1188" i="8"/>
  <c r="J1189" i="8"/>
  <c r="K1189" i="8"/>
  <c r="J1190" i="8"/>
  <c r="K1190" i="8"/>
  <c r="J1191" i="8"/>
  <c r="K1191" i="8"/>
  <c r="J1192" i="8"/>
  <c r="K1192" i="8"/>
  <c r="J1193" i="8"/>
  <c r="K1193" i="8"/>
  <c r="J1194" i="8"/>
  <c r="K1194" i="8"/>
  <c r="J1195" i="8"/>
  <c r="K1195" i="8"/>
  <c r="J1196" i="8"/>
  <c r="K1196" i="8"/>
  <c r="J1197" i="8"/>
  <c r="K1197" i="8"/>
  <c r="J1198" i="8"/>
  <c r="K1198" i="8"/>
  <c r="J1199" i="8"/>
  <c r="K1199" i="8"/>
  <c r="J1200" i="8"/>
  <c r="K1200" i="8"/>
  <c r="J1201" i="8"/>
  <c r="K1201" i="8"/>
  <c r="J1202" i="8"/>
  <c r="K1202" i="8"/>
  <c r="J1203" i="8"/>
  <c r="K1203" i="8"/>
  <c r="J1204" i="8"/>
  <c r="K1204" i="8"/>
  <c r="J1205" i="8"/>
  <c r="K1205" i="8"/>
  <c r="J1206" i="8"/>
  <c r="K1206" i="8"/>
  <c r="J1207" i="8"/>
  <c r="K1207" i="8"/>
  <c r="J1208" i="8"/>
  <c r="K1208" i="8"/>
  <c r="J1209" i="8"/>
  <c r="K1209" i="8"/>
  <c r="J1210" i="8"/>
  <c r="K1210" i="8"/>
  <c r="J1211" i="8"/>
  <c r="K1211" i="8"/>
  <c r="J1212" i="8"/>
  <c r="K1212" i="8"/>
  <c r="J1213" i="8"/>
  <c r="K1213" i="8"/>
  <c r="J1214" i="8"/>
  <c r="K1214" i="8"/>
  <c r="J1215" i="8"/>
  <c r="K1215" i="8"/>
  <c r="J1216" i="8"/>
  <c r="K1216" i="8"/>
  <c r="J1217" i="8"/>
  <c r="K1217" i="8"/>
  <c r="J1218" i="8"/>
  <c r="K1218" i="8"/>
  <c r="J1219" i="8"/>
  <c r="K1219" i="8"/>
  <c r="J1220" i="8"/>
  <c r="K1220" i="8"/>
  <c r="J1221" i="8"/>
  <c r="K1221" i="8"/>
  <c r="J1222" i="8"/>
  <c r="K1222" i="8"/>
  <c r="J1223" i="8"/>
  <c r="K1223" i="8"/>
  <c r="J1224" i="8"/>
  <c r="K1224" i="8"/>
  <c r="J1225" i="8"/>
  <c r="K1225" i="8"/>
  <c r="J1226" i="8"/>
  <c r="K1226" i="8"/>
  <c r="J1227" i="8"/>
  <c r="K1227" i="8"/>
  <c r="J1228" i="8"/>
  <c r="K1228" i="8"/>
  <c r="J1229" i="8"/>
  <c r="K1229" i="8"/>
  <c r="J1230" i="8"/>
  <c r="K1230" i="8"/>
  <c r="J1231" i="8"/>
  <c r="K1231" i="8"/>
  <c r="J1232" i="8"/>
  <c r="K1232" i="8"/>
  <c r="J1233" i="8"/>
  <c r="K1233" i="8"/>
  <c r="J1234" i="8"/>
  <c r="K1234" i="8"/>
  <c r="J1235" i="8"/>
  <c r="K1235" i="8"/>
  <c r="J1236" i="8"/>
  <c r="K1236" i="8"/>
  <c r="J1237" i="8"/>
  <c r="K1237" i="8"/>
  <c r="J1238" i="8"/>
  <c r="K1238" i="8"/>
  <c r="J1239" i="8"/>
  <c r="K1239" i="8"/>
  <c r="J1240" i="8"/>
  <c r="K1240" i="8"/>
  <c r="J1241" i="8"/>
  <c r="K1241" i="8"/>
  <c r="J1242" i="8"/>
  <c r="K1242" i="8"/>
  <c r="J1243" i="8"/>
  <c r="K1243" i="8"/>
  <c r="J1244" i="8"/>
  <c r="K1244" i="8"/>
  <c r="J1245" i="8"/>
  <c r="K1245" i="8"/>
  <c r="J1246" i="8"/>
  <c r="K1246" i="8"/>
  <c r="J1247" i="8"/>
  <c r="K1247" i="8"/>
  <c r="J1248" i="8"/>
  <c r="K1248" i="8"/>
  <c r="J1249" i="8"/>
  <c r="K1249" i="8"/>
  <c r="J1250" i="8"/>
  <c r="K1250" i="8"/>
  <c r="J1251" i="8"/>
  <c r="K1251" i="8"/>
  <c r="J1252" i="8"/>
  <c r="K1252" i="8"/>
  <c r="J1253" i="8"/>
  <c r="K1253" i="8"/>
  <c r="J1254" i="8"/>
  <c r="K1254" i="8"/>
  <c r="J1255" i="8"/>
  <c r="K1255" i="8"/>
  <c r="J1256" i="8"/>
  <c r="K1256" i="8"/>
  <c r="J1257" i="8"/>
  <c r="K1257" i="8"/>
  <c r="J1258" i="8"/>
  <c r="K1258" i="8"/>
  <c r="J1259" i="8"/>
  <c r="K1259" i="8"/>
  <c r="J1260" i="8"/>
  <c r="K1260" i="8"/>
  <c r="J1261" i="8"/>
  <c r="K1261" i="8"/>
  <c r="J1262" i="8"/>
  <c r="K1262" i="8"/>
  <c r="J1263" i="8"/>
  <c r="K1263" i="8"/>
  <c r="J1264" i="8"/>
  <c r="K1264" i="8"/>
  <c r="J1265" i="8"/>
  <c r="K1265" i="8"/>
  <c r="J1266" i="8"/>
  <c r="K1266" i="8"/>
  <c r="J1267" i="8"/>
  <c r="K1267" i="8"/>
  <c r="J1268" i="8"/>
  <c r="K1268" i="8"/>
  <c r="J1269" i="8"/>
  <c r="K1269" i="8"/>
  <c r="J1270" i="8"/>
  <c r="K1270" i="8"/>
  <c r="J1271" i="8"/>
  <c r="K1271" i="8"/>
  <c r="J1272" i="8"/>
  <c r="K1272" i="8"/>
  <c r="J1273" i="8"/>
  <c r="K1273" i="8"/>
  <c r="J1274" i="8"/>
  <c r="K1274" i="8"/>
  <c r="J1275" i="8"/>
  <c r="K1275" i="8"/>
  <c r="J1276" i="8"/>
  <c r="K1276" i="8"/>
  <c r="J1277" i="8"/>
  <c r="K1277" i="8"/>
  <c r="J1278" i="8"/>
  <c r="K1278" i="8"/>
  <c r="J1279" i="8"/>
  <c r="K1279" i="8"/>
  <c r="J1280" i="8"/>
  <c r="K1280" i="8"/>
  <c r="J1281" i="8"/>
  <c r="K1281" i="8"/>
  <c r="J1282" i="8"/>
  <c r="K1282" i="8"/>
  <c r="J1283" i="8"/>
  <c r="K1283" i="8"/>
  <c r="J1284" i="8"/>
  <c r="K1284" i="8"/>
  <c r="J1285" i="8"/>
  <c r="K1285" i="8"/>
  <c r="J1286" i="8"/>
  <c r="K1286" i="8"/>
  <c r="J1287" i="8"/>
  <c r="K1287" i="8"/>
  <c r="J1288" i="8"/>
  <c r="K1288" i="8"/>
  <c r="J1289" i="8"/>
  <c r="K1289" i="8"/>
  <c r="J1290" i="8"/>
  <c r="K1290" i="8"/>
  <c r="J1291" i="8"/>
  <c r="K1291" i="8"/>
  <c r="J1292" i="8"/>
  <c r="K1292" i="8"/>
  <c r="J1293" i="8"/>
  <c r="K1293" i="8"/>
  <c r="J1294" i="8"/>
  <c r="K1294" i="8"/>
  <c r="J1295" i="8"/>
  <c r="K1295" i="8"/>
  <c r="J1296" i="8"/>
  <c r="K1296" i="8"/>
  <c r="J1297" i="8"/>
  <c r="K1297" i="8"/>
  <c r="J1298" i="8"/>
  <c r="K1298" i="8"/>
  <c r="J1299" i="8"/>
  <c r="K1299" i="8"/>
  <c r="J1300" i="8"/>
  <c r="K1300" i="8"/>
  <c r="J1301" i="8"/>
  <c r="K1301" i="8"/>
  <c r="J1302" i="8"/>
  <c r="K1302" i="8"/>
  <c r="J1303" i="8"/>
  <c r="K1303" i="8"/>
  <c r="J1304" i="8"/>
  <c r="K1304" i="8"/>
  <c r="J1305" i="8"/>
  <c r="K1305" i="8"/>
  <c r="J1306" i="8"/>
  <c r="K1306" i="8"/>
  <c r="J1307" i="8"/>
  <c r="K1307" i="8"/>
  <c r="J1308" i="8"/>
  <c r="K1308" i="8"/>
  <c r="J1309" i="8"/>
  <c r="K1309" i="8"/>
  <c r="J1310" i="8"/>
  <c r="K1310" i="8"/>
  <c r="J1311" i="8"/>
  <c r="K1311" i="8"/>
  <c r="J1312" i="8"/>
  <c r="K1312" i="8"/>
  <c r="J1313" i="8"/>
  <c r="K1313" i="8"/>
  <c r="J1314" i="8"/>
  <c r="K1314" i="8"/>
  <c r="J1315" i="8"/>
  <c r="K1315" i="8"/>
  <c r="J1316" i="8"/>
  <c r="K1316" i="8"/>
  <c r="J1317" i="8"/>
  <c r="K1317" i="8"/>
  <c r="J1318" i="8"/>
  <c r="K1318" i="8"/>
  <c r="J1319" i="8"/>
  <c r="K1319" i="8"/>
  <c r="J1320" i="8"/>
  <c r="K1320" i="8"/>
  <c r="J1321" i="8"/>
  <c r="K1321" i="8"/>
  <c r="J1322" i="8"/>
  <c r="K1322" i="8"/>
  <c r="J1323" i="8"/>
  <c r="K1323" i="8"/>
  <c r="J1324" i="8"/>
  <c r="K1324" i="8"/>
  <c r="J1325" i="8"/>
  <c r="K1325" i="8"/>
  <c r="J1326" i="8"/>
  <c r="K1326" i="8"/>
  <c r="J1327" i="8"/>
  <c r="K1327" i="8"/>
  <c r="J1328" i="8"/>
  <c r="K1328" i="8"/>
  <c r="J1329" i="8"/>
  <c r="K1329" i="8"/>
  <c r="J1330" i="8"/>
  <c r="K1330" i="8"/>
  <c r="J1331" i="8"/>
  <c r="K1331" i="8"/>
  <c r="J1332" i="8"/>
  <c r="K1332" i="8"/>
  <c r="J1333" i="8"/>
  <c r="K1333" i="8"/>
  <c r="J1334" i="8"/>
  <c r="K1334" i="8"/>
  <c r="J1335" i="8"/>
  <c r="K1335" i="8"/>
  <c r="J1336" i="8"/>
  <c r="K1336" i="8"/>
  <c r="J1337" i="8"/>
  <c r="K1337" i="8"/>
  <c r="J1338" i="8"/>
  <c r="K1338" i="8"/>
  <c r="J1339" i="8"/>
  <c r="K1339" i="8"/>
  <c r="J1340" i="8"/>
  <c r="K1340" i="8"/>
  <c r="J1341" i="8"/>
  <c r="K1341" i="8"/>
  <c r="J1342" i="8"/>
  <c r="K1342" i="8"/>
  <c r="J1343" i="8"/>
  <c r="K1343" i="8"/>
  <c r="J1344" i="8"/>
  <c r="K1344" i="8"/>
  <c r="J1345" i="8"/>
  <c r="K1345" i="8"/>
  <c r="J1346" i="8"/>
  <c r="K1346" i="8"/>
  <c r="J1347" i="8"/>
  <c r="K1347" i="8"/>
  <c r="J1348" i="8"/>
  <c r="K1348" i="8"/>
  <c r="J1349" i="8"/>
  <c r="K1349" i="8"/>
  <c r="J1350" i="8"/>
  <c r="K1350" i="8"/>
  <c r="J1351" i="8"/>
  <c r="K1351" i="8"/>
  <c r="J1352" i="8"/>
  <c r="K1352" i="8"/>
  <c r="J1353" i="8"/>
  <c r="K1353" i="8"/>
  <c r="J1354" i="8"/>
  <c r="K1354" i="8"/>
  <c r="J1355" i="8"/>
  <c r="K1355" i="8"/>
  <c r="J1356" i="8"/>
  <c r="K1356" i="8"/>
  <c r="J1357" i="8"/>
  <c r="K1357" i="8"/>
  <c r="J1358" i="8"/>
  <c r="K1358" i="8"/>
  <c r="J1359" i="8"/>
  <c r="K1359" i="8"/>
  <c r="J1360" i="8"/>
  <c r="K1360" i="8"/>
  <c r="J1361" i="8"/>
  <c r="K1361" i="8"/>
  <c r="J1362" i="8"/>
  <c r="K1362" i="8"/>
  <c r="J1363" i="8"/>
  <c r="K1363" i="8"/>
  <c r="J1364" i="8"/>
  <c r="K1364" i="8"/>
  <c r="J1365" i="8"/>
  <c r="K1365" i="8"/>
  <c r="J1366" i="8"/>
  <c r="K1366" i="8"/>
  <c r="J1367" i="8"/>
  <c r="K1367" i="8"/>
  <c r="J1368" i="8"/>
  <c r="K1368" i="8"/>
  <c r="J1369" i="8"/>
  <c r="K1369" i="8"/>
  <c r="J1370" i="8"/>
  <c r="K1370" i="8"/>
  <c r="J1371" i="8"/>
  <c r="K1371" i="8"/>
  <c r="J1372" i="8"/>
  <c r="K1372" i="8"/>
  <c r="J1373" i="8"/>
  <c r="K1373" i="8"/>
  <c r="J1374" i="8"/>
  <c r="K1374" i="8"/>
  <c r="J1375" i="8"/>
  <c r="K1375" i="8"/>
  <c r="J1376" i="8"/>
  <c r="K1376" i="8"/>
  <c r="J1377" i="8"/>
  <c r="K1377" i="8"/>
  <c r="J1378" i="8"/>
  <c r="K1378" i="8"/>
  <c r="J1379" i="8"/>
  <c r="K1379" i="8"/>
  <c r="J1380" i="8"/>
  <c r="K1380" i="8"/>
  <c r="J1381" i="8"/>
  <c r="K1381" i="8"/>
  <c r="J1382" i="8"/>
  <c r="K1382" i="8"/>
  <c r="J1383" i="8"/>
  <c r="K1383" i="8"/>
  <c r="J1384" i="8"/>
  <c r="K1384" i="8"/>
  <c r="J1385" i="8"/>
  <c r="K1385" i="8"/>
  <c r="J1386" i="8"/>
  <c r="K1386" i="8"/>
  <c r="J1387" i="8"/>
  <c r="K1387" i="8"/>
  <c r="J1388" i="8"/>
  <c r="K1388" i="8"/>
  <c r="J1389" i="8"/>
  <c r="K1389" i="8"/>
  <c r="J1390" i="8"/>
  <c r="K1390" i="8"/>
  <c r="J1391" i="8"/>
  <c r="K1391" i="8"/>
  <c r="J1392" i="8"/>
  <c r="K1392" i="8"/>
  <c r="J1393" i="8"/>
  <c r="K1393" i="8"/>
  <c r="J1394" i="8"/>
  <c r="K1394" i="8"/>
  <c r="J1395" i="8"/>
  <c r="K1395" i="8"/>
  <c r="J1396" i="8"/>
  <c r="K1396" i="8"/>
  <c r="J1397" i="8"/>
  <c r="K1397" i="8"/>
  <c r="J1398" i="8"/>
  <c r="K1398" i="8"/>
  <c r="J1399" i="8"/>
  <c r="K1399" i="8"/>
  <c r="J1400" i="8"/>
  <c r="K1400" i="8"/>
  <c r="J1401" i="8"/>
  <c r="K1401" i="8"/>
  <c r="J1402" i="8"/>
  <c r="K1402" i="8"/>
  <c r="J1403" i="8"/>
  <c r="K1403" i="8"/>
  <c r="J1404" i="8"/>
  <c r="K1404" i="8"/>
  <c r="J1405" i="8"/>
  <c r="K1405" i="8"/>
  <c r="J1406" i="8"/>
  <c r="K1406" i="8"/>
  <c r="J1407" i="8"/>
  <c r="K1407" i="8"/>
  <c r="J1408" i="8"/>
  <c r="K1408" i="8"/>
  <c r="J1409" i="8"/>
  <c r="K1409" i="8"/>
  <c r="J1410" i="8"/>
  <c r="K1410" i="8"/>
  <c r="J1411" i="8"/>
  <c r="K1411" i="8"/>
  <c r="J1412" i="8"/>
  <c r="K1412" i="8"/>
  <c r="J1413" i="8"/>
  <c r="K1413" i="8"/>
  <c r="J1414" i="8"/>
  <c r="K1414" i="8"/>
  <c r="J1415" i="8"/>
  <c r="K1415" i="8"/>
  <c r="J1416" i="8"/>
  <c r="K1416" i="8"/>
  <c r="J1417" i="8"/>
  <c r="K1417" i="8"/>
  <c r="J1418" i="8"/>
  <c r="K1418" i="8"/>
  <c r="J1419" i="8"/>
  <c r="K1419" i="8"/>
  <c r="J1420" i="8"/>
  <c r="K1420" i="8"/>
  <c r="J1421" i="8"/>
  <c r="K1421" i="8"/>
  <c r="J1422" i="8"/>
  <c r="K1422" i="8"/>
  <c r="J1423" i="8"/>
  <c r="K1423" i="8"/>
  <c r="J1424" i="8"/>
  <c r="K1424" i="8"/>
  <c r="J1425" i="8"/>
  <c r="K1425" i="8"/>
  <c r="J1426" i="8"/>
  <c r="K1426" i="8"/>
  <c r="J1427" i="8"/>
  <c r="K1427" i="8"/>
  <c r="J1428" i="8"/>
  <c r="K1428" i="8"/>
  <c r="J1429" i="8"/>
  <c r="K1429" i="8"/>
  <c r="J1430" i="8"/>
  <c r="K1430" i="8"/>
  <c r="J1431" i="8"/>
  <c r="K1431" i="8"/>
  <c r="J1432" i="8"/>
  <c r="K1432" i="8"/>
  <c r="J1433" i="8"/>
  <c r="K1433" i="8"/>
  <c r="J1434" i="8"/>
  <c r="K1434" i="8"/>
  <c r="J1435" i="8"/>
  <c r="K1435" i="8"/>
  <c r="J1436" i="8"/>
  <c r="K1436" i="8"/>
  <c r="J1437" i="8"/>
  <c r="K1437" i="8"/>
  <c r="J1438" i="8"/>
  <c r="K1438" i="8"/>
  <c r="J1439" i="8"/>
  <c r="K1439" i="8"/>
  <c r="J1440" i="8"/>
  <c r="K1440" i="8"/>
  <c r="J1441" i="8"/>
  <c r="K1441" i="8"/>
  <c r="J1442" i="8"/>
  <c r="K1442" i="8"/>
  <c r="J1443" i="8"/>
  <c r="K1443" i="8"/>
  <c r="J1444" i="8"/>
  <c r="K1444" i="8"/>
  <c r="J1445" i="8"/>
  <c r="K1445" i="8"/>
  <c r="J1446" i="8"/>
  <c r="K1446" i="8"/>
  <c r="J1447" i="8"/>
  <c r="K1447" i="8"/>
  <c r="J1448" i="8"/>
  <c r="K1448" i="8"/>
  <c r="J1449" i="8"/>
  <c r="K1449" i="8"/>
  <c r="J1450" i="8"/>
  <c r="K1450" i="8"/>
  <c r="J1451" i="8"/>
  <c r="K1451" i="8"/>
  <c r="J1452" i="8"/>
  <c r="K1452" i="8"/>
  <c r="J1453" i="8"/>
  <c r="K1453" i="8"/>
  <c r="J1454" i="8"/>
  <c r="K1454" i="8"/>
  <c r="J1455" i="8"/>
  <c r="K1455" i="8"/>
  <c r="J1456" i="8"/>
  <c r="K1456" i="8"/>
  <c r="J1457" i="8"/>
  <c r="K1457" i="8"/>
  <c r="J1458" i="8"/>
  <c r="K1458" i="8"/>
  <c r="J1459" i="8"/>
  <c r="K1459" i="8"/>
  <c r="J1460" i="8"/>
  <c r="K1460" i="8"/>
  <c r="J1461" i="8"/>
  <c r="K1461" i="8"/>
  <c r="J1462" i="8"/>
  <c r="K1462" i="8"/>
  <c r="J1463" i="8"/>
  <c r="K1463" i="8"/>
  <c r="J1464" i="8"/>
  <c r="K1464" i="8"/>
  <c r="J1465" i="8"/>
  <c r="K1465" i="8"/>
  <c r="J1466" i="8"/>
  <c r="K1466" i="8"/>
  <c r="J1467" i="8"/>
  <c r="K1467" i="8"/>
  <c r="J1468" i="8"/>
  <c r="K1468" i="8"/>
  <c r="J1469" i="8"/>
  <c r="K1469" i="8"/>
  <c r="J1470" i="8"/>
  <c r="K1470" i="8"/>
  <c r="J1471" i="8"/>
  <c r="K1471" i="8"/>
  <c r="J1472" i="8"/>
  <c r="K1472" i="8"/>
  <c r="J1473" i="8"/>
  <c r="K1473" i="8"/>
  <c r="J1474" i="8"/>
  <c r="K1474" i="8"/>
  <c r="J1475" i="8"/>
  <c r="K1475" i="8"/>
  <c r="J1476" i="8"/>
  <c r="K1476" i="8"/>
  <c r="J1477" i="8"/>
  <c r="K1477" i="8"/>
  <c r="J1478" i="8"/>
  <c r="K1478" i="8"/>
  <c r="J1479" i="8"/>
  <c r="K1479" i="8"/>
  <c r="J1480" i="8"/>
  <c r="K1480" i="8"/>
  <c r="J1481" i="8"/>
  <c r="K1481" i="8"/>
  <c r="J1482" i="8"/>
  <c r="K1482" i="8"/>
  <c r="J1483" i="8"/>
  <c r="K1483" i="8"/>
  <c r="J1484" i="8"/>
  <c r="K1484" i="8"/>
  <c r="J1485" i="8"/>
  <c r="K1485" i="8"/>
  <c r="J1486" i="8"/>
  <c r="K1486" i="8"/>
  <c r="J1487" i="8"/>
  <c r="K1487" i="8"/>
  <c r="J1488" i="8"/>
  <c r="K1488" i="8"/>
  <c r="J1489" i="8"/>
  <c r="K1489" i="8"/>
  <c r="J1490" i="8"/>
  <c r="K1490" i="8"/>
  <c r="J1491" i="8"/>
  <c r="K1491" i="8"/>
  <c r="J1492" i="8"/>
  <c r="K1492" i="8"/>
  <c r="J1493" i="8"/>
  <c r="K1493" i="8"/>
  <c r="J1494" i="8"/>
  <c r="K1494" i="8"/>
  <c r="J1495" i="8"/>
  <c r="K1495" i="8"/>
  <c r="J1496" i="8"/>
  <c r="K1496" i="8"/>
  <c r="J1497" i="8"/>
  <c r="K1497" i="8"/>
  <c r="J1498" i="8"/>
  <c r="K1498" i="8"/>
  <c r="J1499" i="8"/>
  <c r="K1499" i="8"/>
  <c r="J1500" i="8"/>
  <c r="K1500" i="8"/>
  <c r="J1501" i="8"/>
  <c r="K1501" i="8"/>
  <c r="J1502" i="8"/>
  <c r="K1502" i="8"/>
  <c r="J1503" i="8"/>
  <c r="K1503" i="8"/>
  <c r="J1504" i="8"/>
  <c r="K1504" i="8"/>
  <c r="J1505" i="8"/>
  <c r="K1505" i="8"/>
  <c r="J1506" i="8"/>
  <c r="K1506" i="8"/>
  <c r="J1507" i="8"/>
  <c r="K1507" i="8"/>
  <c r="J1508" i="8"/>
  <c r="K1508" i="8"/>
  <c r="J1509" i="8"/>
  <c r="K1509" i="8"/>
  <c r="J1510" i="8"/>
  <c r="K1510" i="8"/>
  <c r="J1511" i="8"/>
  <c r="K1511" i="8"/>
  <c r="J1512" i="8"/>
  <c r="K1512" i="8"/>
  <c r="J1513" i="8"/>
  <c r="K1513" i="8"/>
  <c r="J1514" i="8"/>
  <c r="K1514" i="8"/>
  <c r="J1515" i="8"/>
  <c r="K1515" i="8"/>
  <c r="J1516" i="8"/>
  <c r="K1516" i="8"/>
  <c r="J1517" i="8"/>
  <c r="K1517" i="8"/>
  <c r="J1518" i="8"/>
  <c r="K1518" i="8"/>
  <c r="J1519" i="8"/>
  <c r="K1519" i="8"/>
  <c r="J1520" i="8"/>
  <c r="K1520" i="8"/>
  <c r="J1521" i="8"/>
  <c r="K1521" i="8"/>
  <c r="J1522" i="8"/>
  <c r="K1522" i="8"/>
  <c r="J1523" i="8"/>
  <c r="K1523" i="8"/>
  <c r="J1524" i="8"/>
  <c r="K1524" i="8"/>
  <c r="J1525" i="8"/>
  <c r="K1525" i="8"/>
  <c r="J1526" i="8"/>
  <c r="K1526" i="8"/>
  <c r="J1527" i="8"/>
  <c r="K1527" i="8"/>
  <c r="J1528" i="8"/>
  <c r="K1528" i="8"/>
  <c r="J1529" i="8"/>
  <c r="K1529" i="8"/>
  <c r="J1530" i="8"/>
  <c r="K1530" i="8"/>
  <c r="J1531" i="8"/>
  <c r="K1531" i="8"/>
  <c r="J1532" i="8"/>
  <c r="K1532" i="8"/>
  <c r="J1533" i="8"/>
  <c r="K1533" i="8"/>
  <c r="J1534" i="8"/>
  <c r="K1534" i="8"/>
  <c r="J1535" i="8"/>
  <c r="K1535" i="8"/>
  <c r="J1536" i="8"/>
  <c r="K1536" i="8"/>
  <c r="J1537" i="8"/>
  <c r="K1537" i="8"/>
  <c r="J1538" i="8"/>
  <c r="K1538" i="8"/>
  <c r="J1539" i="8"/>
  <c r="K1539" i="8"/>
  <c r="J1540" i="8"/>
  <c r="K1540" i="8"/>
  <c r="J1541" i="8"/>
  <c r="K1541" i="8"/>
  <c r="J1542" i="8"/>
  <c r="K1542" i="8"/>
  <c r="J1543" i="8"/>
  <c r="K1543" i="8"/>
  <c r="J1544" i="8"/>
  <c r="K1544" i="8"/>
  <c r="J1545" i="8"/>
  <c r="K1545" i="8"/>
  <c r="J1546" i="8"/>
  <c r="K1546" i="8"/>
  <c r="J1547" i="8"/>
  <c r="K1547" i="8"/>
  <c r="J1548" i="8"/>
  <c r="K1548" i="8"/>
  <c r="J1549" i="8"/>
  <c r="K1549" i="8"/>
  <c r="J1550" i="8"/>
  <c r="K1550" i="8"/>
  <c r="J1551" i="8"/>
  <c r="K1551" i="8"/>
  <c r="J1552" i="8"/>
  <c r="K1552" i="8"/>
  <c r="J1553" i="8"/>
  <c r="K1553" i="8"/>
  <c r="J1554" i="8"/>
  <c r="K1554" i="8"/>
  <c r="J1555" i="8"/>
  <c r="K1555" i="8"/>
  <c r="J1556" i="8"/>
  <c r="K1556" i="8"/>
  <c r="J1557" i="8"/>
  <c r="K1557" i="8"/>
  <c r="J1558" i="8"/>
  <c r="K1558" i="8"/>
  <c r="J1559" i="8"/>
  <c r="K1559" i="8"/>
  <c r="J1560" i="8"/>
  <c r="K1560" i="8"/>
  <c r="J1561" i="8"/>
  <c r="K1561" i="8"/>
  <c r="J1562" i="8"/>
  <c r="K1562" i="8"/>
  <c r="J1563" i="8"/>
  <c r="K1563" i="8"/>
  <c r="J1564" i="8"/>
  <c r="K1564" i="8"/>
  <c r="J1565" i="8"/>
  <c r="K1565" i="8"/>
  <c r="J1566" i="8"/>
  <c r="K1566" i="8"/>
  <c r="J1567" i="8"/>
  <c r="K1567" i="8"/>
  <c r="J1568" i="8"/>
  <c r="K1568" i="8"/>
  <c r="J1569" i="8"/>
  <c r="K1569" i="8"/>
  <c r="J1570" i="8"/>
  <c r="K1570" i="8"/>
  <c r="J1571" i="8"/>
  <c r="K1571" i="8"/>
  <c r="J1572" i="8"/>
  <c r="K1572" i="8"/>
  <c r="J1573" i="8"/>
  <c r="K1573" i="8"/>
  <c r="J1574" i="8"/>
  <c r="K1574" i="8"/>
  <c r="J1575" i="8"/>
  <c r="K1575" i="8"/>
  <c r="J1576" i="8"/>
  <c r="K1576" i="8"/>
  <c r="J1577" i="8"/>
  <c r="K1577" i="8"/>
  <c r="J1578" i="8"/>
  <c r="K1578" i="8"/>
  <c r="J1579" i="8"/>
  <c r="K1579" i="8"/>
  <c r="J1580" i="8"/>
  <c r="K1580" i="8"/>
  <c r="J1581" i="8"/>
  <c r="K1581" i="8"/>
  <c r="J1582" i="8"/>
  <c r="K1582" i="8"/>
  <c r="J1583" i="8"/>
  <c r="K1583" i="8"/>
  <c r="J1584" i="8"/>
  <c r="K1584" i="8"/>
  <c r="J1585" i="8"/>
  <c r="K1585" i="8"/>
  <c r="J1586" i="8"/>
  <c r="K1586" i="8"/>
  <c r="J1587" i="8"/>
  <c r="K1587" i="8"/>
  <c r="J1588" i="8"/>
  <c r="K1588" i="8"/>
  <c r="J1589" i="8"/>
  <c r="K1589" i="8"/>
  <c r="J1590" i="8"/>
  <c r="K1590" i="8"/>
  <c r="J1591" i="8"/>
  <c r="K1591" i="8"/>
  <c r="J1592" i="8"/>
  <c r="K1592" i="8"/>
  <c r="J1593" i="8"/>
  <c r="K1593" i="8"/>
  <c r="J1594" i="8"/>
  <c r="K1594" i="8"/>
  <c r="J1595" i="8"/>
  <c r="K1595" i="8"/>
  <c r="J1596" i="8"/>
  <c r="K1596" i="8"/>
  <c r="J1597" i="8"/>
  <c r="K1597" i="8"/>
  <c r="J1598" i="8"/>
  <c r="K1598" i="8"/>
  <c r="J1599" i="8"/>
  <c r="K1599" i="8"/>
  <c r="J1600" i="8"/>
  <c r="K1600" i="8"/>
  <c r="J1601" i="8"/>
  <c r="K1601" i="8"/>
  <c r="J1602" i="8"/>
  <c r="K1602" i="8"/>
  <c r="J1603" i="8"/>
  <c r="K1603" i="8"/>
  <c r="J1604" i="8"/>
  <c r="K1604" i="8"/>
  <c r="J1605" i="8"/>
  <c r="K1605" i="8"/>
  <c r="J1606" i="8"/>
  <c r="K1606" i="8"/>
  <c r="J1607" i="8"/>
  <c r="K1607" i="8"/>
  <c r="J1608" i="8"/>
  <c r="K1608" i="8"/>
  <c r="J1609" i="8"/>
  <c r="K1609" i="8"/>
  <c r="J1610" i="8"/>
  <c r="K1610" i="8"/>
  <c r="J1611" i="8"/>
  <c r="K1611" i="8"/>
  <c r="J1612" i="8"/>
  <c r="K1612" i="8"/>
  <c r="J1613" i="8"/>
  <c r="K1613" i="8"/>
  <c r="J1614" i="8"/>
  <c r="K1614" i="8"/>
  <c r="J1615" i="8"/>
  <c r="K1615" i="8"/>
  <c r="J1616" i="8"/>
  <c r="K1616" i="8"/>
  <c r="J1617" i="8"/>
  <c r="K1617" i="8"/>
  <c r="J1618" i="8"/>
  <c r="K1618" i="8"/>
  <c r="J1619" i="8"/>
  <c r="K1619" i="8"/>
  <c r="J1620" i="8"/>
  <c r="K1620" i="8"/>
  <c r="J1621" i="8"/>
  <c r="K1621" i="8"/>
  <c r="J1622" i="8"/>
  <c r="K1622" i="8"/>
  <c r="J1623" i="8"/>
  <c r="K1623" i="8"/>
  <c r="J1624" i="8"/>
  <c r="K1624" i="8"/>
  <c r="J1625" i="8"/>
  <c r="K1625" i="8"/>
  <c r="J1626" i="8"/>
  <c r="K1626" i="8"/>
  <c r="J1627" i="8"/>
  <c r="K1627" i="8"/>
  <c r="J1628" i="8"/>
  <c r="K1628" i="8"/>
  <c r="J1629" i="8"/>
  <c r="K1629" i="8"/>
  <c r="J1630" i="8"/>
  <c r="K1630" i="8"/>
  <c r="J1631" i="8"/>
  <c r="K1631" i="8"/>
  <c r="J1632" i="8"/>
  <c r="K1632" i="8"/>
  <c r="J1633" i="8"/>
  <c r="K1633" i="8"/>
  <c r="J1634" i="8"/>
  <c r="K1634" i="8"/>
  <c r="J1635" i="8"/>
  <c r="K1635" i="8"/>
  <c r="J1636" i="8"/>
  <c r="K1636" i="8"/>
  <c r="J1637" i="8"/>
  <c r="K1637" i="8"/>
  <c r="J1638" i="8"/>
  <c r="K1638" i="8"/>
  <c r="J1639" i="8"/>
  <c r="K1639" i="8"/>
  <c r="J1640" i="8"/>
  <c r="K1640" i="8"/>
  <c r="J1641" i="8"/>
  <c r="K1641" i="8"/>
  <c r="J1642" i="8"/>
  <c r="K1642" i="8"/>
  <c r="J1643" i="8"/>
  <c r="K1643" i="8"/>
  <c r="J1644" i="8"/>
  <c r="K1644" i="8"/>
  <c r="J1645" i="8"/>
  <c r="K1645" i="8"/>
  <c r="J1646" i="8"/>
  <c r="K1646" i="8"/>
  <c r="J1647" i="8"/>
  <c r="K1647" i="8"/>
  <c r="J1648" i="8"/>
  <c r="K1648" i="8"/>
  <c r="J1649" i="8"/>
  <c r="K1649" i="8"/>
  <c r="J1650" i="8"/>
  <c r="K1650" i="8"/>
  <c r="J1651" i="8"/>
  <c r="K1651" i="8"/>
  <c r="J1652" i="8"/>
  <c r="K1652" i="8"/>
  <c r="J1653" i="8"/>
  <c r="K1653" i="8"/>
  <c r="J1654" i="8"/>
  <c r="K1654" i="8"/>
  <c r="J1655" i="8"/>
  <c r="K1655" i="8"/>
  <c r="J1656" i="8"/>
  <c r="K1656" i="8"/>
  <c r="J1657" i="8"/>
  <c r="K1657" i="8"/>
  <c r="J1658" i="8"/>
  <c r="K1658" i="8"/>
  <c r="J1659" i="8"/>
  <c r="K1659" i="8"/>
  <c r="J1660" i="8"/>
  <c r="K1660" i="8"/>
  <c r="J1661" i="8"/>
  <c r="K1661" i="8"/>
  <c r="J1662" i="8"/>
  <c r="K1662" i="8"/>
  <c r="J1663" i="8"/>
  <c r="K1663" i="8"/>
  <c r="J1664" i="8"/>
  <c r="K1664" i="8"/>
  <c r="J1665" i="8"/>
  <c r="K1665" i="8"/>
  <c r="J1666" i="8"/>
  <c r="K1666" i="8"/>
  <c r="J1667" i="8"/>
  <c r="K1667" i="8"/>
  <c r="J1668" i="8"/>
  <c r="K1668" i="8"/>
  <c r="J1669" i="8"/>
  <c r="K1669" i="8"/>
  <c r="J1670" i="8"/>
  <c r="K1670" i="8"/>
  <c r="J1671" i="8"/>
  <c r="K1671" i="8"/>
  <c r="J1672" i="8"/>
  <c r="K1672" i="8"/>
  <c r="J1673" i="8"/>
  <c r="K1673" i="8"/>
  <c r="J1674" i="8"/>
  <c r="K1674" i="8"/>
  <c r="J1675" i="8"/>
  <c r="K1675" i="8"/>
  <c r="J1676" i="8"/>
  <c r="K1676" i="8"/>
  <c r="J1677" i="8"/>
  <c r="K1677" i="8"/>
  <c r="J1678" i="8"/>
  <c r="K1678" i="8"/>
  <c r="J1679" i="8"/>
  <c r="K1679" i="8"/>
  <c r="J1680" i="8"/>
  <c r="K1680" i="8"/>
  <c r="J1681" i="8"/>
  <c r="K1681" i="8"/>
  <c r="J1682" i="8"/>
  <c r="K1682" i="8"/>
  <c r="J1683" i="8"/>
  <c r="K1683" i="8"/>
  <c r="J1684" i="8"/>
  <c r="K1684" i="8"/>
  <c r="J1685" i="8"/>
  <c r="K1685" i="8"/>
  <c r="J1686" i="8"/>
  <c r="K1686" i="8"/>
  <c r="J1687" i="8"/>
  <c r="K1687" i="8"/>
  <c r="J1688" i="8"/>
  <c r="K1688" i="8"/>
  <c r="J1689" i="8"/>
  <c r="K1689" i="8"/>
  <c r="J1690" i="8"/>
  <c r="K1690" i="8"/>
  <c r="J1691" i="8"/>
  <c r="K1691" i="8"/>
  <c r="J1692" i="8"/>
  <c r="K1692" i="8"/>
  <c r="J1693" i="8"/>
  <c r="K1693" i="8"/>
  <c r="J1694" i="8"/>
  <c r="K1694" i="8"/>
  <c r="J1695" i="8"/>
  <c r="K1695" i="8"/>
  <c r="J1696" i="8"/>
  <c r="K1696" i="8"/>
  <c r="J1697" i="8"/>
  <c r="K1697" i="8"/>
  <c r="J1698" i="8"/>
  <c r="K1698" i="8"/>
  <c r="J1699" i="8"/>
  <c r="K1699" i="8"/>
  <c r="J1700" i="8"/>
  <c r="K1700" i="8"/>
  <c r="J1701" i="8"/>
  <c r="K1701" i="8"/>
  <c r="J1702" i="8"/>
  <c r="K1702" i="8"/>
  <c r="J1703" i="8"/>
  <c r="K1703" i="8"/>
  <c r="J1704" i="8"/>
  <c r="K1704" i="8"/>
  <c r="J1705" i="8"/>
  <c r="K1705" i="8"/>
  <c r="J1706" i="8"/>
  <c r="K1706" i="8"/>
  <c r="J1707" i="8"/>
  <c r="K1707" i="8"/>
  <c r="J1708" i="8"/>
  <c r="K1708" i="8"/>
  <c r="J1709" i="8"/>
  <c r="K1709" i="8"/>
  <c r="J1710" i="8"/>
  <c r="K1710" i="8"/>
  <c r="J1711" i="8"/>
  <c r="K1711" i="8"/>
  <c r="J1712" i="8"/>
  <c r="K1712" i="8"/>
  <c r="J1713" i="8"/>
  <c r="K1713" i="8"/>
  <c r="J1714" i="8"/>
  <c r="K1714" i="8"/>
  <c r="J1715" i="8"/>
  <c r="K1715" i="8"/>
  <c r="J1716" i="8"/>
  <c r="K1716" i="8"/>
  <c r="J1717" i="8"/>
  <c r="K1717" i="8"/>
  <c r="J1718" i="8"/>
  <c r="K1718" i="8"/>
  <c r="J1719" i="8"/>
  <c r="K1719" i="8"/>
  <c r="J1720" i="8"/>
  <c r="K1720" i="8"/>
  <c r="J1721" i="8"/>
  <c r="K1721" i="8"/>
  <c r="J1722" i="8"/>
  <c r="K1722" i="8"/>
  <c r="J1723" i="8"/>
  <c r="K1723" i="8"/>
  <c r="J1724" i="8"/>
  <c r="K1724" i="8"/>
  <c r="J1725" i="8"/>
  <c r="K1725" i="8"/>
  <c r="J1726" i="8"/>
  <c r="K1726" i="8"/>
  <c r="J1727" i="8"/>
  <c r="K1727" i="8"/>
  <c r="J1728" i="8"/>
  <c r="K1728" i="8"/>
  <c r="J1729" i="8"/>
  <c r="K1729" i="8"/>
  <c r="J1730" i="8"/>
  <c r="K1730" i="8"/>
  <c r="J1731" i="8"/>
  <c r="K1731" i="8"/>
  <c r="J1732" i="8"/>
  <c r="K1732" i="8"/>
  <c r="J1733" i="8"/>
  <c r="K1733" i="8"/>
  <c r="J1734" i="8"/>
  <c r="K1734" i="8"/>
  <c r="J1735" i="8"/>
  <c r="K1735" i="8"/>
  <c r="J1736" i="8"/>
  <c r="K1736" i="8"/>
  <c r="J1737" i="8"/>
  <c r="K1737" i="8"/>
  <c r="J1738" i="8"/>
  <c r="K1738" i="8"/>
  <c r="J1739" i="8"/>
  <c r="K1739" i="8"/>
  <c r="J1740" i="8"/>
  <c r="K1740" i="8"/>
  <c r="J1741" i="8"/>
  <c r="K1741" i="8"/>
  <c r="J1742" i="8"/>
  <c r="K1742" i="8"/>
  <c r="J1743" i="8"/>
  <c r="K1743" i="8"/>
  <c r="J1744" i="8"/>
  <c r="K1744" i="8"/>
  <c r="J1745" i="8"/>
  <c r="K1745" i="8"/>
  <c r="J1746" i="8"/>
  <c r="K1746" i="8"/>
  <c r="J1747" i="8"/>
  <c r="K1747" i="8"/>
  <c r="J1748" i="8"/>
  <c r="K1748" i="8"/>
  <c r="J1749" i="8"/>
  <c r="K1749" i="8"/>
  <c r="J1750" i="8"/>
  <c r="K1750" i="8"/>
  <c r="J1751" i="8"/>
  <c r="K1751" i="8"/>
  <c r="J1752" i="8"/>
  <c r="K1752" i="8"/>
  <c r="J1753" i="8"/>
  <c r="K1753" i="8"/>
  <c r="J1754" i="8"/>
  <c r="K1754" i="8"/>
  <c r="J1755" i="8"/>
  <c r="K1755" i="8"/>
  <c r="J1756" i="8"/>
  <c r="K1756" i="8"/>
  <c r="J1757" i="8"/>
  <c r="K1757" i="8"/>
  <c r="J1758" i="8"/>
  <c r="K1758" i="8"/>
  <c r="J1759" i="8"/>
  <c r="K1759" i="8"/>
  <c r="J1760" i="8"/>
  <c r="K1760" i="8"/>
  <c r="J1761" i="8"/>
  <c r="K1761" i="8"/>
  <c r="J1762" i="8"/>
  <c r="K1762" i="8"/>
  <c r="J1763" i="8"/>
  <c r="K1763" i="8"/>
  <c r="J1764" i="8"/>
  <c r="K1764" i="8"/>
  <c r="J1765" i="8"/>
  <c r="K1765" i="8"/>
  <c r="J1766" i="8"/>
  <c r="K1766" i="8"/>
  <c r="J1767" i="8"/>
  <c r="K1767" i="8"/>
  <c r="J1768" i="8"/>
  <c r="K1768" i="8"/>
  <c r="J1769" i="8"/>
  <c r="K1769" i="8"/>
  <c r="J1770" i="8"/>
  <c r="K1770" i="8"/>
  <c r="J1771" i="8"/>
  <c r="K1771" i="8"/>
  <c r="J1772" i="8"/>
  <c r="K1772" i="8"/>
  <c r="J1773" i="8"/>
  <c r="K1773" i="8"/>
  <c r="J1774" i="8"/>
  <c r="K1774" i="8"/>
  <c r="J1775" i="8"/>
  <c r="K1775" i="8"/>
  <c r="J1776" i="8"/>
  <c r="K1776" i="8"/>
  <c r="J1777" i="8"/>
  <c r="K1777" i="8"/>
  <c r="J1778" i="8"/>
  <c r="K1778" i="8"/>
  <c r="J1779" i="8"/>
  <c r="K1779" i="8"/>
  <c r="J1780" i="8"/>
  <c r="K1780" i="8"/>
  <c r="J1781" i="8"/>
  <c r="K1781" i="8"/>
  <c r="J1782" i="8"/>
  <c r="K1782" i="8"/>
  <c r="J1783" i="8"/>
  <c r="K1783" i="8"/>
  <c r="J1784" i="8"/>
  <c r="K1784" i="8"/>
  <c r="J1785" i="8"/>
  <c r="K1785" i="8"/>
  <c r="J1786" i="8"/>
  <c r="K1786" i="8"/>
  <c r="J1787" i="8"/>
  <c r="K1787" i="8"/>
  <c r="J1788" i="8"/>
  <c r="K1788" i="8"/>
  <c r="J1789" i="8"/>
  <c r="K1789" i="8"/>
  <c r="J1790" i="8"/>
  <c r="K1790" i="8"/>
  <c r="J1791" i="8"/>
  <c r="K1791" i="8"/>
  <c r="J1792" i="8"/>
  <c r="K1792" i="8"/>
  <c r="J1793" i="8"/>
  <c r="K1793" i="8"/>
  <c r="J1794" i="8"/>
  <c r="K1794" i="8"/>
  <c r="J1795" i="8"/>
  <c r="K1795" i="8"/>
  <c r="J1796" i="8"/>
  <c r="K1796" i="8"/>
  <c r="J1797" i="8"/>
  <c r="K1797" i="8"/>
  <c r="J1798" i="8"/>
  <c r="K1798" i="8"/>
  <c r="J1799" i="8"/>
  <c r="K1799" i="8"/>
  <c r="J1800" i="8"/>
  <c r="K1800" i="8"/>
  <c r="J1801" i="8"/>
  <c r="K1801" i="8"/>
  <c r="J1802" i="8"/>
  <c r="K1802" i="8"/>
  <c r="J1803" i="8"/>
  <c r="K1803" i="8"/>
  <c r="J1804" i="8"/>
  <c r="K1804" i="8"/>
  <c r="J1805" i="8"/>
  <c r="K1805" i="8"/>
  <c r="J1806" i="8"/>
  <c r="K1806" i="8"/>
  <c r="J1807" i="8"/>
  <c r="K1807" i="8"/>
  <c r="J1808" i="8"/>
  <c r="K1808" i="8"/>
  <c r="J1809" i="8"/>
  <c r="K1809" i="8"/>
  <c r="J1810" i="8"/>
  <c r="K1810" i="8"/>
  <c r="J1811" i="8"/>
  <c r="K1811" i="8"/>
  <c r="J1812" i="8"/>
  <c r="K1812" i="8"/>
  <c r="J1813" i="8"/>
  <c r="K1813" i="8"/>
  <c r="J1814" i="8"/>
  <c r="K1814" i="8"/>
  <c r="J1815" i="8"/>
  <c r="K1815" i="8"/>
  <c r="J1816" i="8"/>
  <c r="K1816" i="8"/>
  <c r="J1817" i="8"/>
  <c r="K1817" i="8"/>
  <c r="J1818" i="8"/>
  <c r="K1818" i="8"/>
  <c r="J1819" i="8"/>
  <c r="K1819" i="8"/>
  <c r="J1820" i="8"/>
  <c r="K1820" i="8"/>
  <c r="J1821" i="8"/>
  <c r="K1821" i="8"/>
  <c r="J1822" i="8"/>
  <c r="K1822" i="8"/>
  <c r="J1823" i="8"/>
  <c r="K1823" i="8"/>
  <c r="J1824" i="8"/>
  <c r="K1824" i="8"/>
  <c r="J1825" i="8"/>
  <c r="K1825" i="8"/>
  <c r="J1826" i="8"/>
  <c r="K1826" i="8"/>
  <c r="J1827" i="8"/>
  <c r="K1827" i="8"/>
  <c r="J1828" i="8"/>
  <c r="K1828" i="8"/>
  <c r="J1829" i="8"/>
  <c r="K1829" i="8"/>
  <c r="J1830" i="8"/>
  <c r="K1830" i="8"/>
  <c r="J1831" i="8"/>
  <c r="K1831" i="8"/>
  <c r="J1832" i="8"/>
  <c r="K1832" i="8"/>
  <c r="J1833" i="8"/>
  <c r="K1833" i="8"/>
  <c r="J1834" i="8"/>
  <c r="K1834" i="8"/>
  <c r="J1835" i="8"/>
  <c r="K1835" i="8"/>
  <c r="J1836" i="8"/>
  <c r="K1836" i="8"/>
  <c r="J1837" i="8"/>
  <c r="K1837" i="8"/>
  <c r="J1838" i="8"/>
  <c r="K1838" i="8"/>
  <c r="J1839" i="8"/>
  <c r="K1839" i="8"/>
  <c r="J1840" i="8"/>
  <c r="K1840" i="8"/>
  <c r="J1841" i="8"/>
  <c r="K1841" i="8"/>
  <c r="J1842" i="8"/>
  <c r="K1842" i="8"/>
  <c r="J1843" i="8"/>
  <c r="K1843" i="8"/>
  <c r="J1844" i="8"/>
  <c r="K1844" i="8"/>
  <c r="J1845" i="8"/>
  <c r="K1845" i="8"/>
  <c r="J1846" i="8"/>
  <c r="K1846" i="8"/>
  <c r="J1847" i="8"/>
  <c r="K1847" i="8"/>
  <c r="J1848" i="8"/>
  <c r="K1848" i="8"/>
  <c r="J1849" i="8"/>
  <c r="K1849" i="8"/>
  <c r="J1850" i="8"/>
  <c r="K1850" i="8"/>
  <c r="J1851" i="8"/>
  <c r="K1851" i="8"/>
  <c r="J1852" i="8"/>
  <c r="K1852" i="8"/>
  <c r="J1853" i="8"/>
  <c r="K1853" i="8"/>
  <c r="J1854" i="8"/>
  <c r="K1854" i="8"/>
  <c r="J1855" i="8"/>
  <c r="K1855" i="8"/>
  <c r="J1856" i="8"/>
  <c r="K1856" i="8"/>
  <c r="J1857" i="8"/>
  <c r="K1857" i="8"/>
  <c r="J1858" i="8"/>
  <c r="K1858" i="8"/>
  <c r="J1859" i="8"/>
  <c r="K1859" i="8"/>
  <c r="J1860" i="8"/>
  <c r="K1860" i="8"/>
  <c r="J1861" i="8"/>
  <c r="K1861" i="8"/>
  <c r="J1862" i="8"/>
  <c r="K1862" i="8"/>
  <c r="J1863" i="8"/>
  <c r="K1863" i="8"/>
  <c r="J1864" i="8"/>
  <c r="K1864" i="8"/>
  <c r="J1865" i="8"/>
  <c r="K1865" i="8"/>
  <c r="J1866" i="8"/>
  <c r="K1866" i="8"/>
  <c r="J1867" i="8"/>
  <c r="K1867" i="8"/>
  <c r="J1868" i="8"/>
  <c r="K1868" i="8"/>
  <c r="J1869" i="8"/>
  <c r="K1869" i="8"/>
  <c r="J1870" i="8"/>
  <c r="K1870" i="8"/>
  <c r="J1871" i="8"/>
  <c r="K1871" i="8"/>
  <c r="J1872" i="8"/>
  <c r="K1872" i="8"/>
  <c r="J1873" i="8"/>
  <c r="K1873" i="8"/>
  <c r="J1874" i="8"/>
  <c r="K1874" i="8"/>
  <c r="J1875" i="8"/>
  <c r="K1875" i="8"/>
  <c r="J1876" i="8"/>
  <c r="K1876" i="8"/>
  <c r="J1877" i="8"/>
  <c r="K1877" i="8"/>
  <c r="J1878" i="8"/>
  <c r="K1878" i="8"/>
  <c r="J1879" i="8"/>
  <c r="K1879" i="8"/>
  <c r="J1880" i="8"/>
  <c r="K1880" i="8"/>
  <c r="J1881" i="8"/>
  <c r="K1881" i="8"/>
  <c r="J1882" i="8"/>
  <c r="K1882" i="8"/>
  <c r="J1883" i="8"/>
  <c r="K1883" i="8"/>
  <c r="J1884" i="8"/>
  <c r="K1884" i="8"/>
  <c r="J1885" i="8"/>
  <c r="K1885" i="8"/>
  <c r="J1886" i="8"/>
  <c r="K1886" i="8"/>
  <c r="J1887" i="8"/>
  <c r="K1887" i="8"/>
  <c r="J1888" i="8"/>
  <c r="K1888" i="8"/>
  <c r="J1889" i="8"/>
  <c r="K1889" i="8"/>
  <c r="J1890" i="8"/>
  <c r="K1890" i="8"/>
  <c r="J1891" i="8"/>
  <c r="K1891" i="8"/>
  <c r="J1892" i="8"/>
  <c r="K1892" i="8"/>
  <c r="J1893" i="8"/>
  <c r="K1893" i="8"/>
  <c r="J1894" i="8"/>
  <c r="K1894" i="8"/>
  <c r="J1895" i="8"/>
  <c r="K1895" i="8"/>
  <c r="J1896" i="8"/>
  <c r="K1896" i="8"/>
  <c r="J1897" i="8"/>
  <c r="K1897" i="8"/>
  <c r="J1898" i="8"/>
  <c r="K1898" i="8"/>
  <c r="J1899" i="8"/>
  <c r="K1899" i="8"/>
  <c r="J1900" i="8"/>
  <c r="K1900" i="8"/>
  <c r="J1901" i="8"/>
  <c r="K1901" i="8"/>
  <c r="J1902" i="8"/>
  <c r="K1902" i="8"/>
  <c r="J1903" i="8"/>
  <c r="K1903" i="8"/>
  <c r="J1904" i="8"/>
  <c r="K1904" i="8"/>
  <c r="J1905" i="8"/>
  <c r="K1905" i="8"/>
  <c r="J1906" i="8"/>
  <c r="K1906" i="8"/>
  <c r="J1907" i="8"/>
  <c r="K1907" i="8"/>
  <c r="J1908" i="8"/>
  <c r="K1908" i="8"/>
  <c r="J1909" i="8"/>
  <c r="K1909" i="8"/>
  <c r="J1910" i="8"/>
  <c r="K1910" i="8"/>
  <c r="J1911" i="8"/>
  <c r="K1911" i="8"/>
  <c r="J1912" i="8"/>
  <c r="K1912" i="8"/>
  <c r="J1913" i="8"/>
  <c r="K1913" i="8"/>
  <c r="J1914" i="8"/>
  <c r="K1914" i="8"/>
  <c r="J1915" i="8"/>
  <c r="K1915" i="8"/>
  <c r="J1916" i="8"/>
  <c r="K1916" i="8"/>
  <c r="J1917" i="8"/>
  <c r="K1917" i="8"/>
  <c r="J1918" i="8"/>
  <c r="K1918" i="8"/>
  <c r="J1919" i="8"/>
  <c r="K1919" i="8"/>
  <c r="J1920" i="8"/>
  <c r="K1920" i="8"/>
  <c r="J1921" i="8"/>
  <c r="K1921" i="8"/>
  <c r="J1922" i="8"/>
  <c r="K1922" i="8"/>
  <c r="J1923" i="8"/>
  <c r="K1923" i="8"/>
  <c r="J1924" i="8"/>
  <c r="K1924" i="8"/>
  <c r="J1925" i="8"/>
  <c r="K1925" i="8"/>
  <c r="J1926" i="8"/>
  <c r="K1926" i="8"/>
  <c r="J1927" i="8"/>
  <c r="K1927" i="8"/>
  <c r="J1928" i="8"/>
  <c r="K1928" i="8"/>
  <c r="J1929" i="8"/>
  <c r="K1929" i="8"/>
  <c r="J1930" i="8"/>
  <c r="K1930" i="8"/>
  <c r="J1931" i="8"/>
  <c r="K1931" i="8"/>
  <c r="J1932" i="8"/>
  <c r="K1932" i="8"/>
  <c r="J1933" i="8"/>
  <c r="K1933" i="8"/>
  <c r="J1934" i="8"/>
  <c r="K1934" i="8"/>
  <c r="J1935" i="8"/>
  <c r="K1935" i="8"/>
  <c r="J1936" i="8"/>
  <c r="K1936" i="8"/>
  <c r="J1937" i="8"/>
  <c r="K1937" i="8"/>
  <c r="J1938" i="8"/>
  <c r="K1938" i="8"/>
  <c r="J1939" i="8"/>
  <c r="K1939" i="8"/>
  <c r="J1940" i="8"/>
  <c r="K1940" i="8"/>
  <c r="J1941" i="8"/>
  <c r="K1941" i="8"/>
  <c r="J1942" i="8"/>
  <c r="K1942" i="8"/>
  <c r="J1943" i="8"/>
  <c r="K1943" i="8"/>
  <c r="J1944" i="8"/>
  <c r="K1944" i="8"/>
  <c r="J1945" i="8"/>
  <c r="K1945" i="8"/>
  <c r="J1946" i="8"/>
  <c r="K1946" i="8"/>
  <c r="J1947" i="8"/>
  <c r="K1947" i="8"/>
  <c r="J1948" i="8"/>
  <c r="K1948" i="8"/>
  <c r="J1949" i="8"/>
  <c r="K1949" i="8"/>
  <c r="J1950" i="8"/>
  <c r="K1950" i="8"/>
  <c r="J1951" i="8"/>
  <c r="K1951" i="8"/>
  <c r="J1952" i="8"/>
  <c r="K1952" i="8"/>
  <c r="J1953" i="8"/>
  <c r="K1953" i="8"/>
  <c r="J1954" i="8"/>
  <c r="K1954" i="8"/>
  <c r="J1955" i="8"/>
  <c r="K1955" i="8"/>
  <c r="J1956" i="8"/>
  <c r="K1956" i="8"/>
  <c r="J1957" i="8"/>
  <c r="K1957" i="8"/>
  <c r="J1958" i="8"/>
  <c r="K1958" i="8"/>
  <c r="J1959" i="8"/>
  <c r="K1959" i="8"/>
  <c r="J1960" i="8"/>
  <c r="K1960" i="8"/>
  <c r="J1961" i="8"/>
  <c r="K1961" i="8"/>
  <c r="J1962" i="8"/>
  <c r="K1962" i="8"/>
  <c r="J1963" i="8"/>
  <c r="K1963" i="8"/>
  <c r="J1964" i="8"/>
  <c r="K1964" i="8"/>
  <c r="J1965" i="8"/>
  <c r="K1965" i="8"/>
  <c r="J1966" i="8"/>
  <c r="K1966" i="8"/>
  <c r="J1967" i="8"/>
  <c r="K1967" i="8"/>
  <c r="J1968" i="8"/>
  <c r="K1968" i="8"/>
  <c r="J1969" i="8"/>
  <c r="K1969" i="8"/>
  <c r="J1970" i="8"/>
  <c r="K1970" i="8"/>
  <c r="J1971" i="8"/>
  <c r="K1971" i="8"/>
  <c r="J1972" i="8"/>
  <c r="K1972" i="8"/>
  <c r="J1973" i="8"/>
  <c r="K1973" i="8"/>
  <c r="J1974" i="8"/>
  <c r="K1974" i="8"/>
  <c r="J1975" i="8"/>
  <c r="K1975" i="8"/>
  <c r="J1976" i="8"/>
  <c r="K1976" i="8"/>
  <c r="J1977" i="8"/>
  <c r="K1977" i="8"/>
  <c r="J1978" i="8"/>
  <c r="K1978" i="8"/>
  <c r="J1979" i="8"/>
  <c r="K1979" i="8"/>
  <c r="J1980" i="8"/>
  <c r="K1980" i="8"/>
  <c r="J1981" i="8"/>
  <c r="K1981" i="8"/>
  <c r="J1982" i="8"/>
  <c r="K1982" i="8"/>
  <c r="J1983" i="8"/>
  <c r="K1983" i="8"/>
  <c r="J1984" i="8"/>
  <c r="K1984" i="8"/>
  <c r="J1985" i="8"/>
  <c r="K1985" i="8"/>
  <c r="J1986" i="8"/>
  <c r="K1986" i="8"/>
  <c r="J1987" i="8"/>
  <c r="K1987" i="8"/>
  <c r="J1988" i="8"/>
  <c r="K1988" i="8"/>
  <c r="J1989" i="8"/>
  <c r="K1989" i="8"/>
  <c r="J1990" i="8"/>
  <c r="K1990" i="8"/>
  <c r="J1991" i="8"/>
  <c r="K1991" i="8"/>
  <c r="J1992" i="8"/>
  <c r="K1992" i="8"/>
  <c r="J1993" i="8"/>
  <c r="K1993" i="8"/>
  <c r="J1994" i="8"/>
  <c r="K1994" i="8"/>
  <c r="J1995" i="8"/>
  <c r="K1995" i="8"/>
  <c r="J1996" i="8"/>
  <c r="K1996" i="8"/>
  <c r="J1997" i="8"/>
  <c r="K1997" i="8"/>
  <c r="J1998" i="8"/>
  <c r="K1998" i="8"/>
  <c r="J1999" i="8"/>
  <c r="K1999" i="8"/>
  <c r="J2000" i="8"/>
  <c r="K2000" i="8"/>
  <c r="J2001" i="8"/>
  <c r="K2001" i="8"/>
  <c r="J2002" i="8"/>
  <c r="K2002" i="8"/>
  <c r="J2003" i="8"/>
  <c r="K2003" i="8"/>
  <c r="J2004" i="8"/>
  <c r="K2004" i="8"/>
  <c r="J2005" i="8"/>
  <c r="K2005" i="8"/>
  <c r="J2006" i="8"/>
  <c r="K2006" i="8"/>
  <c r="J2007" i="8"/>
  <c r="K2007" i="8"/>
  <c r="J2008" i="8"/>
  <c r="K2008" i="8"/>
  <c r="J2009" i="8"/>
  <c r="K2009" i="8"/>
  <c r="J2010" i="8"/>
  <c r="K2010" i="8"/>
  <c r="J2011" i="8"/>
  <c r="K2011" i="8"/>
  <c r="J2012" i="8"/>
  <c r="K2012" i="8"/>
  <c r="J2013" i="8"/>
  <c r="K2013" i="8"/>
  <c r="J2014" i="8"/>
  <c r="K2014" i="8"/>
  <c r="J2015" i="8"/>
  <c r="K2015" i="8"/>
  <c r="J2016" i="8"/>
  <c r="K2016" i="8"/>
  <c r="J2017" i="8"/>
  <c r="K2017" i="8"/>
  <c r="J2018" i="8"/>
  <c r="K2018" i="8"/>
  <c r="J2019" i="8"/>
  <c r="K2019" i="8"/>
  <c r="J2020" i="8"/>
  <c r="K2020" i="8"/>
  <c r="J2021" i="8"/>
  <c r="K2021" i="8"/>
  <c r="J2022" i="8"/>
  <c r="K2022" i="8"/>
  <c r="J2023" i="8"/>
  <c r="K2023" i="8"/>
  <c r="J2024" i="8"/>
  <c r="K2024" i="8"/>
  <c r="J2025" i="8"/>
  <c r="K2025" i="8"/>
  <c r="J2026" i="8"/>
  <c r="K2026" i="8"/>
  <c r="J2027" i="8"/>
  <c r="K2027" i="8"/>
  <c r="J2028" i="8"/>
  <c r="K2028" i="8"/>
  <c r="J2029" i="8"/>
  <c r="K2029" i="8"/>
  <c r="J2030" i="8"/>
  <c r="K2030" i="8"/>
  <c r="J2031" i="8"/>
  <c r="K2031" i="8"/>
  <c r="J2032" i="8"/>
  <c r="K2032" i="8"/>
  <c r="J2033" i="8"/>
  <c r="K2033" i="8"/>
  <c r="J2034" i="8"/>
  <c r="K2034" i="8"/>
  <c r="J2035" i="8"/>
  <c r="K2035" i="8"/>
  <c r="J2036" i="8"/>
  <c r="K2036" i="8"/>
  <c r="J2037" i="8"/>
  <c r="K2037" i="8"/>
  <c r="J2038" i="8"/>
  <c r="K2038" i="8"/>
  <c r="J2039" i="8"/>
  <c r="K2039" i="8"/>
  <c r="J2040" i="8"/>
  <c r="K2040" i="8"/>
  <c r="J2041" i="8"/>
  <c r="K2041" i="8"/>
  <c r="J2042" i="8"/>
  <c r="K2042" i="8"/>
  <c r="J2043" i="8"/>
  <c r="K2043" i="8"/>
  <c r="J2044" i="8"/>
  <c r="K2044" i="8"/>
  <c r="J2045" i="8"/>
  <c r="K2045" i="8"/>
  <c r="J2046" i="8"/>
  <c r="K2046" i="8"/>
  <c r="J2047" i="8"/>
  <c r="K2047" i="8"/>
  <c r="J2048" i="8"/>
  <c r="K2048" i="8"/>
  <c r="J2049" i="8"/>
  <c r="K2049" i="8"/>
  <c r="J2050" i="8"/>
  <c r="K2050" i="8"/>
  <c r="J2051" i="8"/>
  <c r="K2051" i="8"/>
  <c r="J2052" i="8"/>
  <c r="K2052" i="8"/>
  <c r="J2053" i="8"/>
  <c r="K2053" i="8"/>
  <c r="J2054" i="8"/>
  <c r="K2054" i="8"/>
  <c r="J2055" i="8"/>
  <c r="K2055" i="8"/>
  <c r="J2056" i="8"/>
  <c r="K2056" i="8"/>
  <c r="J2057" i="8"/>
  <c r="K2057" i="8"/>
  <c r="J2058" i="8"/>
  <c r="K2058" i="8"/>
  <c r="J2059" i="8"/>
  <c r="K2059" i="8"/>
  <c r="J2060" i="8"/>
  <c r="K2060" i="8"/>
  <c r="J2061" i="8"/>
  <c r="K2061" i="8"/>
  <c r="J2062" i="8"/>
  <c r="K2062" i="8"/>
  <c r="J2063" i="8"/>
  <c r="K2063" i="8"/>
  <c r="J2064" i="8"/>
  <c r="K2064" i="8"/>
  <c r="J2065" i="8"/>
  <c r="K2065" i="8"/>
  <c r="J2066" i="8"/>
  <c r="K2066" i="8"/>
  <c r="J2067" i="8"/>
  <c r="K2067" i="8"/>
  <c r="J2068" i="8"/>
  <c r="K2068" i="8"/>
  <c r="J2069" i="8"/>
  <c r="K2069" i="8"/>
  <c r="J2070" i="8"/>
  <c r="K2070" i="8"/>
  <c r="J2071" i="8"/>
  <c r="K2071" i="8"/>
  <c r="J2072" i="8"/>
  <c r="K2072" i="8"/>
  <c r="J2073" i="8"/>
  <c r="K2073" i="8"/>
  <c r="J2074" i="8"/>
  <c r="K2074" i="8"/>
  <c r="J2075" i="8"/>
  <c r="K2075" i="8"/>
  <c r="J2076" i="8"/>
  <c r="K2076" i="8"/>
  <c r="J2077" i="8"/>
  <c r="K2077" i="8"/>
  <c r="J2078" i="8"/>
  <c r="K2078" i="8"/>
  <c r="J2079" i="8"/>
  <c r="K2079" i="8"/>
  <c r="J2080" i="8"/>
  <c r="K2080" i="8"/>
  <c r="J2081" i="8"/>
  <c r="K2081" i="8"/>
  <c r="J2082" i="8"/>
  <c r="K2082" i="8"/>
  <c r="J2083" i="8"/>
  <c r="K2083" i="8"/>
  <c r="J2084" i="8"/>
  <c r="K2084" i="8"/>
  <c r="J2085" i="8"/>
  <c r="K2085" i="8"/>
  <c r="J2086" i="8"/>
  <c r="K2086" i="8"/>
  <c r="J2087" i="8"/>
  <c r="K2087" i="8"/>
  <c r="J2088" i="8"/>
  <c r="K2088" i="8"/>
  <c r="J2089" i="8"/>
  <c r="K2089" i="8"/>
  <c r="J2090" i="8"/>
  <c r="K2090" i="8"/>
  <c r="J2091" i="8"/>
  <c r="K2091" i="8"/>
  <c r="J2092" i="8"/>
  <c r="K2092" i="8"/>
  <c r="J2093" i="8"/>
  <c r="K2093" i="8"/>
  <c r="J2094" i="8"/>
  <c r="K2094" i="8"/>
  <c r="J2095" i="8"/>
  <c r="K2095" i="8"/>
  <c r="J2096" i="8"/>
  <c r="K2096" i="8"/>
  <c r="J2097" i="8"/>
  <c r="K2097" i="8"/>
  <c r="J2098" i="8"/>
  <c r="K2098" i="8"/>
  <c r="J2099" i="8"/>
  <c r="K2099" i="8"/>
  <c r="J2100" i="8"/>
  <c r="K2100" i="8"/>
  <c r="J2101" i="8"/>
  <c r="K2101" i="8"/>
  <c r="J2102" i="8"/>
  <c r="K2102" i="8"/>
  <c r="J2103" i="8"/>
  <c r="K2103" i="8"/>
  <c r="J2104" i="8"/>
  <c r="K2104" i="8"/>
  <c r="J2105" i="8"/>
  <c r="K2105" i="8"/>
  <c r="J2106" i="8"/>
  <c r="K2106" i="8"/>
  <c r="J2107" i="8"/>
  <c r="K2107" i="8"/>
  <c r="J2108" i="8"/>
  <c r="K2108" i="8"/>
  <c r="J2109" i="8"/>
  <c r="K2109" i="8"/>
  <c r="J2110" i="8"/>
  <c r="K2110" i="8"/>
  <c r="J2111" i="8"/>
  <c r="K2111" i="8"/>
  <c r="J2112" i="8"/>
  <c r="K2112" i="8"/>
  <c r="J2113" i="8"/>
  <c r="K2113" i="8"/>
  <c r="J2114" i="8"/>
  <c r="K2114" i="8"/>
  <c r="J2115" i="8"/>
  <c r="K2115" i="8"/>
  <c r="J2116" i="8"/>
  <c r="K2116" i="8"/>
  <c r="J2117" i="8"/>
  <c r="K2117" i="8"/>
  <c r="J2118" i="8"/>
  <c r="K2118" i="8"/>
  <c r="J2119" i="8"/>
  <c r="K2119" i="8"/>
  <c r="J2120" i="8"/>
  <c r="K2120" i="8"/>
  <c r="J2121" i="8"/>
  <c r="K2121" i="8"/>
  <c r="J2122" i="8"/>
  <c r="K2122" i="8"/>
  <c r="J2123" i="8"/>
  <c r="K2123" i="8"/>
  <c r="J2124" i="8"/>
  <c r="K2124" i="8"/>
  <c r="J2125" i="8"/>
  <c r="K2125" i="8"/>
  <c r="J2126" i="8"/>
  <c r="K2126" i="8"/>
  <c r="J2127" i="8"/>
  <c r="K2127" i="8"/>
  <c r="J2128" i="8"/>
  <c r="K2128" i="8"/>
  <c r="J2129" i="8"/>
  <c r="K2129" i="8"/>
  <c r="J2130" i="8"/>
  <c r="K2130" i="8"/>
  <c r="J2131" i="8"/>
  <c r="K2131" i="8"/>
  <c r="J2132" i="8"/>
  <c r="K2132" i="8"/>
  <c r="J2133" i="8"/>
  <c r="K2133" i="8"/>
  <c r="J2134" i="8"/>
  <c r="K2134" i="8"/>
  <c r="J2135" i="8"/>
  <c r="K2135" i="8"/>
  <c r="J2136" i="8"/>
  <c r="K2136" i="8"/>
  <c r="J2137" i="8"/>
  <c r="K2137" i="8"/>
  <c r="J2138" i="8"/>
  <c r="K2138" i="8"/>
  <c r="J2139" i="8"/>
  <c r="K2139" i="8"/>
  <c r="J2140" i="8"/>
  <c r="K2140" i="8"/>
  <c r="J2141" i="8"/>
  <c r="K2141" i="8"/>
  <c r="J2142" i="8"/>
  <c r="K2142" i="8"/>
  <c r="J2143" i="8"/>
  <c r="K2143" i="8"/>
  <c r="J2144" i="8"/>
  <c r="K2144" i="8"/>
  <c r="J2145" i="8"/>
  <c r="K2145" i="8"/>
  <c r="J2146" i="8"/>
  <c r="K2146" i="8"/>
  <c r="J2147" i="8"/>
  <c r="K2147" i="8"/>
  <c r="J2148" i="8"/>
  <c r="K2148" i="8"/>
  <c r="J2149" i="8"/>
  <c r="K2149" i="8"/>
  <c r="J2150" i="8"/>
  <c r="K2150" i="8"/>
  <c r="J2151" i="8"/>
  <c r="K2151" i="8"/>
  <c r="J2152" i="8"/>
  <c r="K2152" i="8"/>
  <c r="J2153" i="8"/>
  <c r="K2153" i="8"/>
  <c r="J2154" i="8"/>
  <c r="K2154" i="8"/>
  <c r="J2155" i="8"/>
  <c r="K2155" i="8"/>
  <c r="J2156" i="8"/>
  <c r="K2156" i="8"/>
  <c r="J2157" i="8"/>
  <c r="K2157" i="8"/>
  <c r="J2158" i="8"/>
  <c r="K2158" i="8"/>
  <c r="J2159" i="8"/>
  <c r="K2159" i="8"/>
  <c r="J2160" i="8"/>
  <c r="K2160" i="8"/>
  <c r="J2161" i="8"/>
  <c r="K2161" i="8"/>
  <c r="J2162" i="8"/>
  <c r="K2162" i="8"/>
  <c r="J2163" i="8"/>
  <c r="K2163" i="8"/>
  <c r="J2164" i="8"/>
  <c r="K2164" i="8"/>
  <c r="J2165" i="8"/>
  <c r="K2165" i="8"/>
  <c r="J2166" i="8"/>
  <c r="K2166" i="8"/>
  <c r="J2167" i="8"/>
  <c r="K2167" i="8"/>
  <c r="J2168" i="8"/>
  <c r="K2168" i="8"/>
  <c r="J2169" i="8"/>
  <c r="K2169" i="8"/>
  <c r="J2170" i="8"/>
  <c r="K2170" i="8"/>
  <c r="J2171" i="8"/>
  <c r="K2171" i="8"/>
  <c r="J2172" i="8"/>
  <c r="K2172" i="8"/>
  <c r="J2173" i="8"/>
  <c r="K2173" i="8"/>
  <c r="J2174" i="8"/>
  <c r="K2174" i="8"/>
  <c r="J2175" i="8"/>
  <c r="K2175" i="8"/>
  <c r="J2176" i="8"/>
  <c r="K2176" i="8"/>
  <c r="J2177" i="8"/>
  <c r="K2177" i="8"/>
  <c r="J2178" i="8"/>
  <c r="K2178" i="8"/>
  <c r="J2179" i="8"/>
  <c r="K2179" i="8"/>
  <c r="J2180" i="8"/>
  <c r="K2180" i="8"/>
  <c r="J2181" i="8"/>
  <c r="K2181" i="8"/>
  <c r="J2182" i="8"/>
  <c r="K2182" i="8"/>
  <c r="J2183" i="8"/>
  <c r="K2183" i="8"/>
  <c r="J2184" i="8"/>
  <c r="K2184" i="8"/>
  <c r="J2185" i="8"/>
  <c r="K2185" i="8"/>
  <c r="J2186" i="8"/>
  <c r="K2186" i="8"/>
  <c r="J2187" i="8"/>
  <c r="K2187" i="8"/>
  <c r="J2188" i="8"/>
  <c r="K2188" i="8"/>
  <c r="J2189" i="8"/>
  <c r="K2189" i="8"/>
  <c r="J2190" i="8"/>
  <c r="K2190" i="8"/>
  <c r="J2191" i="8"/>
  <c r="K2191" i="8"/>
  <c r="J2192" i="8"/>
  <c r="K2192" i="8"/>
  <c r="J2193" i="8"/>
  <c r="K2193" i="8"/>
  <c r="J2194" i="8"/>
  <c r="K2194" i="8"/>
  <c r="J2195" i="8"/>
  <c r="K2195" i="8"/>
  <c r="J2196" i="8"/>
  <c r="K2196" i="8"/>
  <c r="J2197" i="8"/>
  <c r="K2197" i="8"/>
  <c r="J2198" i="8"/>
  <c r="K2198" i="8"/>
  <c r="J2199" i="8"/>
  <c r="K2199" i="8"/>
  <c r="J2200" i="8"/>
  <c r="K2200" i="8"/>
  <c r="J2201" i="8"/>
  <c r="K2201" i="8"/>
  <c r="J2202" i="8"/>
  <c r="K2202" i="8"/>
  <c r="J2203" i="8"/>
  <c r="K2203" i="8"/>
  <c r="J2204" i="8"/>
  <c r="K2204" i="8"/>
  <c r="J2205" i="8"/>
  <c r="K2205" i="8"/>
  <c r="J2206" i="8"/>
  <c r="K2206" i="8"/>
  <c r="J2207" i="8"/>
  <c r="K2207" i="8"/>
  <c r="J2208" i="8"/>
  <c r="K2208" i="8"/>
  <c r="J2209" i="8"/>
  <c r="K2209" i="8"/>
  <c r="J2210" i="8"/>
  <c r="K2210" i="8"/>
  <c r="J2211" i="8"/>
  <c r="K2211" i="8"/>
  <c r="J2212" i="8"/>
  <c r="K2212" i="8"/>
  <c r="J2213" i="8"/>
  <c r="K2213" i="8"/>
  <c r="J2214" i="8"/>
  <c r="K2214" i="8"/>
  <c r="J2215" i="8"/>
  <c r="K2215" i="8"/>
  <c r="J2216" i="8"/>
  <c r="K2216" i="8"/>
  <c r="J2217" i="8"/>
  <c r="K2217" i="8"/>
  <c r="J2218" i="8"/>
  <c r="K2218" i="8"/>
  <c r="J2219" i="8"/>
  <c r="K2219" i="8"/>
  <c r="J2220" i="8"/>
  <c r="K2220" i="8"/>
  <c r="J2221" i="8"/>
  <c r="K2221" i="8"/>
  <c r="J2222" i="8"/>
  <c r="K2222" i="8"/>
  <c r="J2223" i="8"/>
  <c r="K2223" i="8"/>
  <c r="J2224" i="8"/>
  <c r="K2224" i="8"/>
  <c r="J2225" i="8"/>
  <c r="K2225" i="8"/>
  <c r="J2226" i="8"/>
  <c r="K2226" i="8"/>
  <c r="J2227" i="8"/>
  <c r="K2227" i="8"/>
  <c r="J2228" i="8"/>
  <c r="K2228" i="8"/>
  <c r="J2229" i="8"/>
  <c r="K2229" i="8"/>
  <c r="J2230" i="8"/>
  <c r="K2230" i="8"/>
  <c r="J2231" i="8"/>
  <c r="K2231" i="8"/>
  <c r="J2232" i="8"/>
  <c r="K2232" i="8"/>
  <c r="J2233" i="8"/>
  <c r="K2233" i="8"/>
  <c r="J2234" i="8"/>
  <c r="K2234" i="8"/>
  <c r="J2235" i="8"/>
  <c r="K2235" i="8"/>
  <c r="J2236" i="8"/>
  <c r="K2236" i="8"/>
  <c r="J2237" i="8"/>
  <c r="K2237" i="8"/>
  <c r="J2238" i="8"/>
  <c r="K2238" i="8"/>
  <c r="J2239" i="8"/>
  <c r="K2239" i="8"/>
  <c r="J2240" i="8"/>
  <c r="K2240" i="8"/>
  <c r="J2241" i="8"/>
  <c r="K2241" i="8"/>
  <c r="J2242" i="8"/>
  <c r="K2242" i="8"/>
  <c r="J2243" i="8"/>
  <c r="K2243" i="8"/>
  <c r="J2244" i="8"/>
  <c r="K2244" i="8"/>
  <c r="J2245" i="8"/>
  <c r="K2245" i="8"/>
  <c r="J2246" i="8"/>
  <c r="K2246" i="8"/>
  <c r="J2247" i="8"/>
  <c r="K2247" i="8"/>
  <c r="J2248" i="8"/>
  <c r="K2248" i="8"/>
  <c r="J2249" i="8"/>
  <c r="K2249" i="8"/>
  <c r="J2250" i="8"/>
  <c r="K2250" i="8"/>
  <c r="J2251" i="8"/>
  <c r="K2251" i="8"/>
  <c r="J2252" i="8"/>
  <c r="K2252" i="8"/>
  <c r="J2253" i="8"/>
  <c r="K2253" i="8"/>
  <c r="J2254" i="8"/>
  <c r="K2254" i="8"/>
  <c r="J2255" i="8"/>
  <c r="K2255" i="8"/>
  <c r="J2256" i="8"/>
  <c r="K2256" i="8"/>
  <c r="J2257" i="8"/>
  <c r="K2257" i="8"/>
  <c r="J2258" i="8"/>
  <c r="K2258" i="8"/>
  <c r="J2259" i="8"/>
  <c r="K2259" i="8"/>
  <c r="J2260" i="8"/>
  <c r="K2260" i="8"/>
  <c r="J2261" i="8"/>
  <c r="K2261" i="8"/>
  <c r="J2262" i="8"/>
  <c r="K2262" i="8"/>
  <c r="J2263" i="8"/>
  <c r="K2263" i="8"/>
  <c r="J2264" i="8"/>
  <c r="K2264" i="8"/>
  <c r="J2265" i="8"/>
  <c r="K2265" i="8"/>
  <c r="J2266" i="8"/>
  <c r="K2266" i="8"/>
  <c r="J2267" i="8"/>
  <c r="K2267" i="8"/>
  <c r="J2268" i="8"/>
  <c r="K2268" i="8"/>
  <c r="J2269" i="8"/>
  <c r="K2269" i="8"/>
  <c r="J2270" i="8"/>
  <c r="K2270" i="8"/>
  <c r="J2271" i="8"/>
  <c r="K2271" i="8"/>
  <c r="J2272" i="8"/>
  <c r="K2272" i="8"/>
  <c r="J2273" i="8"/>
  <c r="K2273" i="8"/>
  <c r="J2274" i="8"/>
  <c r="K2274" i="8"/>
  <c r="J2275" i="8"/>
  <c r="K2275" i="8"/>
  <c r="J2276" i="8"/>
  <c r="K2276" i="8"/>
  <c r="J2277" i="8"/>
  <c r="K2277" i="8"/>
  <c r="J2278" i="8"/>
  <c r="K2278" i="8"/>
  <c r="J2279" i="8"/>
  <c r="K2279" i="8"/>
  <c r="J2280" i="8"/>
  <c r="K2280" i="8"/>
  <c r="J2281" i="8"/>
  <c r="K2281" i="8"/>
  <c r="J2282" i="8"/>
  <c r="K2282" i="8"/>
  <c r="J2283" i="8"/>
  <c r="K2283" i="8"/>
  <c r="J2284" i="8"/>
  <c r="K2284" i="8"/>
  <c r="J2285" i="8"/>
  <c r="K2285" i="8"/>
  <c r="J2286" i="8"/>
  <c r="K2286" i="8"/>
  <c r="J2287" i="8"/>
  <c r="K2287" i="8"/>
  <c r="J2288" i="8"/>
  <c r="K2288" i="8"/>
  <c r="J2289" i="8"/>
  <c r="K2289" i="8"/>
  <c r="J2290" i="8"/>
  <c r="K2290" i="8"/>
  <c r="J2291" i="8"/>
  <c r="K2291" i="8"/>
  <c r="J2292" i="8"/>
  <c r="K2292" i="8"/>
  <c r="J2293" i="8"/>
  <c r="K2293" i="8"/>
  <c r="J2294" i="8"/>
  <c r="K2294" i="8"/>
  <c r="J2295" i="8"/>
  <c r="K2295" i="8"/>
  <c r="J2296" i="8"/>
  <c r="K2296" i="8"/>
  <c r="J2297" i="8"/>
  <c r="K2297" i="8"/>
  <c r="J2298" i="8"/>
  <c r="K2298" i="8"/>
  <c r="J2299" i="8"/>
  <c r="K2299" i="8"/>
  <c r="J2300" i="8"/>
  <c r="K2300" i="8"/>
  <c r="J2301" i="8"/>
  <c r="K2301" i="8"/>
  <c r="J2302" i="8"/>
  <c r="K2302" i="8"/>
  <c r="J2303" i="8"/>
  <c r="K2303" i="8"/>
  <c r="J2304" i="8"/>
  <c r="K2304" i="8"/>
  <c r="J2305" i="8"/>
  <c r="K2305" i="8"/>
  <c r="J2306" i="8"/>
  <c r="K2306" i="8"/>
  <c r="J2307" i="8"/>
  <c r="K2307" i="8"/>
  <c r="J2308" i="8"/>
  <c r="K2308" i="8"/>
  <c r="J2309" i="8"/>
  <c r="K2309" i="8"/>
  <c r="J2310" i="8"/>
  <c r="K2310" i="8"/>
  <c r="J2311" i="8"/>
  <c r="K2311" i="8"/>
  <c r="J2312" i="8"/>
  <c r="K2312" i="8"/>
  <c r="J2313" i="8"/>
  <c r="K2313" i="8"/>
  <c r="J2314" i="8"/>
  <c r="K2314" i="8"/>
  <c r="J2315" i="8"/>
  <c r="K2315" i="8"/>
  <c r="J2316" i="8"/>
  <c r="K2316" i="8"/>
  <c r="J2317" i="8"/>
  <c r="K2317" i="8"/>
  <c r="J2318" i="8"/>
  <c r="K2318" i="8"/>
  <c r="J2319" i="8"/>
  <c r="K2319" i="8"/>
  <c r="J2320" i="8"/>
  <c r="K2320" i="8"/>
  <c r="J2321" i="8"/>
  <c r="K2321" i="8"/>
  <c r="J2322" i="8"/>
  <c r="K2322" i="8"/>
  <c r="J2323" i="8"/>
  <c r="K2323" i="8"/>
  <c r="J2324" i="8"/>
  <c r="K2324" i="8"/>
  <c r="J2325" i="8"/>
  <c r="K2325" i="8"/>
  <c r="J2326" i="8"/>
  <c r="K2326" i="8"/>
  <c r="J2327" i="8"/>
  <c r="K2327" i="8"/>
  <c r="J2328" i="8"/>
  <c r="K2328" i="8"/>
  <c r="J2329" i="8"/>
  <c r="K2329" i="8"/>
  <c r="J2330" i="8"/>
  <c r="K2330" i="8"/>
  <c r="J2331" i="8"/>
  <c r="K2331" i="8"/>
  <c r="J2332" i="8"/>
  <c r="K2332" i="8"/>
  <c r="J2333" i="8"/>
  <c r="K2333" i="8"/>
  <c r="J2334" i="8"/>
  <c r="K2334" i="8"/>
  <c r="J2335" i="8"/>
  <c r="K2335" i="8"/>
  <c r="J2336" i="8"/>
  <c r="K2336" i="8"/>
  <c r="J2337" i="8"/>
  <c r="K2337" i="8"/>
  <c r="J2338" i="8"/>
  <c r="K2338" i="8"/>
  <c r="J2339" i="8"/>
  <c r="K2339" i="8"/>
  <c r="J2340" i="8"/>
  <c r="K2340" i="8"/>
  <c r="J2341" i="8"/>
  <c r="K2341" i="8"/>
  <c r="J2342" i="8"/>
  <c r="K2342" i="8"/>
  <c r="J2343" i="8"/>
  <c r="K2343" i="8"/>
  <c r="J2344" i="8"/>
  <c r="K2344" i="8"/>
  <c r="J2345" i="8"/>
  <c r="K2345" i="8"/>
  <c r="J2346" i="8"/>
  <c r="K2346" i="8"/>
  <c r="J2347" i="8"/>
  <c r="K2347" i="8"/>
  <c r="J2348" i="8"/>
  <c r="K2348" i="8"/>
  <c r="J2349" i="8"/>
  <c r="K2349" i="8"/>
  <c r="J2350" i="8"/>
  <c r="K2350" i="8"/>
  <c r="J2351" i="8"/>
  <c r="K2351" i="8"/>
  <c r="J2352" i="8"/>
  <c r="K2352" i="8"/>
  <c r="J2353" i="8"/>
  <c r="K2353" i="8"/>
  <c r="J2354" i="8"/>
  <c r="K2354" i="8"/>
  <c r="J2355" i="8"/>
  <c r="K2355" i="8"/>
  <c r="J2356" i="8"/>
  <c r="K2356" i="8"/>
  <c r="J2357" i="8"/>
  <c r="K2357" i="8"/>
  <c r="J2358" i="8"/>
  <c r="K2358" i="8"/>
  <c r="J2359" i="8"/>
  <c r="K2359" i="8"/>
  <c r="J2360" i="8"/>
  <c r="K2360" i="8"/>
  <c r="J2361" i="8"/>
  <c r="K2361" i="8"/>
  <c r="J2362" i="8"/>
  <c r="K2362" i="8"/>
  <c r="J2363" i="8"/>
  <c r="K2363" i="8"/>
  <c r="J2364" i="8"/>
  <c r="K2364" i="8"/>
  <c r="J2365" i="8"/>
  <c r="K2365" i="8"/>
  <c r="J2366" i="8"/>
  <c r="K2366" i="8"/>
  <c r="J2367" i="8"/>
  <c r="K2367" i="8"/>
  <c r="J2368" i="8"/>
  <c r="K2368" i="8"/>
  <c r="J2369" i="8"/>
  <c r="K2369" i="8"/>
  <c r="J2370" i="8"/>
  <c r="K2370" i="8"/>
  <c r="J2371" i="8"/>
  <c r="K2371" i="8"/>
  <c r="J2372" i="8"/>
  <c r="K2372" i="8"/>
  <c r="J2373" i="8"/>
  <c r="K2373" i="8"/>
  <c r="J2374" i="8"/>
  <c r="K2374" i="8"/>
  <c r="J2375" i="8"/>
  <c r="K2375" i="8"/>
  <c r="J2376" i="8"/>
  <c r="K2376" i="8"/>
  <c r="J2377" i="8"/>
  <c r="K2377" i="8"/>
  <c r="J2378" i="8"/>
  <c r="K2378" i="8"/>
  <c r="J2379" i="8"/>
  <c r="K2379" i="8"/>
  <c r="J2380" i="8"/>
  <c r="K2380" i="8"/>
  <c r="J2381" i="8"/>
  <c r="K2381" i="8"/>
  <c r="J2382" i="8"/>
  <c r="K2382" i="8"/>
  <c r="J2383" i="8"/>
  <c r="K2383" i="8"/>
  <c r="J2384" i="8"/>
  <c r="K2384" i="8"/>
  <c r="J2385" i="8"/>
  <c r="K2385" i="8"/>
  <c r="J2386" i="8"/>
  <c r="K2386" i="8"/>
  <c r="J2387" i="8"/>
  <c r="K2387" i="8"/>
  <c r="J2388" i="8"/>
  <c r="K2388" i="8"/>
  <c r="J2389" i="8"/>
  <c r="K2389" i="8"/>
  <c r="J2390" i="8"/>
  <c r="K2390" i="8"/>
  <c r="J2391" i="8"/>
  <c r="K2391" i="8"/>
  <c r="J2392" i="8"/>
  <c r="K2392" i="8"/>
  <c r="J2393" i="8"/>
  <c r="K2393" i="8"/>
  <c r="J2394" i="8"/>
  <c r="K2394" i="8"/>
  <c r="J2395" i="8"/>
  <c r="K2395" i="8"/>
  <c r="J2396" i="8"/>
  <c r="K2396" i="8"/>
  <c r="J2397" i="8"/>
  <c r="K2397" i="8"/>
  <c r="J2398" i="8"/>
  <c r="K2398" i="8"/>
  <c r="J2399" i="8"/>
  <c r="K2399" i="8"/>
  <c r="J2400" i="8"/>
  <c r="K2400" i="8"/>
  <c r="J2401" i="8"/>
  <c r="K2401" i="8"/>
  <c r="J2402" i="8"/>
  <c r="K2402" i="8"/>
  <c r="J2403" i="8"/>
  <c r="K2403" i="8"/>
  <c r="J2404" i="8"/>
  <c r="K2404" i="8"/>
  <c r="J2405" i="8"/>
  <c r="K2405" i="8"/>
  <c r="J2406" i="8"/>
  <c r="K2406" i="8"/>
  <c r="J2407" i="8"/>
  <c r="K2407" i="8"/>
  <c r="J2408" i="8"/>
  <c r="K2408" i="8"/>
  <c r="J2409" i="8"/>
  <c r="K2409" i="8"/>
  <c r="J2410" i="8"/>
  <c r="K2410" i="8"/>
  <c r="J2411" i="8"/>
  <c r="K2411" i="8"/>
  <c r="J2412" i="8"/>
  <c r="K2412" i="8"/>
  <c r="J2413" i="8"/>
  <c r="K2413" i="8"/>
  <c r="J2414" i="8"/>
  <c r="K2414" i="8"/>
  <c r="J2415" i="8"/>
  <c r="K2415" i="8"/>
  <c r="J2416" i="8"/>
  <c r="K2416" i="8"/>
  <c r="J2417" i="8"/>
  <c r="K2417" i="8"/>
  <c r="J2418" i="8"/>
  <c r="K2418" i="8"/>
  <c r="J2419" i="8"/>
  <c r="K2419" i="8"/>
  <c r="J2420" i="8"/>
  <c r="K2420" i="8"/>
  <c r="J2421" i="8"/>
  <c r="K2421" i="8"/>
  <c r="J2422" i="8"/>
  <c r="K2422" i="8"/>
  <c r="J2423" i="8"/>
  <c r="K2423" i="8"/>
  <c r="J2424" i="8"/>
  <c r="K2424" i="8"/>
  <c r="J2425" i="8"/>
  <c r="K2425" i="8"/>
  <c r="J2426" i="8"/>
  <c r="K2426" i="8"/>
  <c r="J2427" i="8"/>
  <c r="K2427" i="8"/>
  <c r="J2428" i="8"/>
  <c r="K2428" i="8"/>
  <c r="J2429" i="8"/>
  <c r="K2429" i="8"/>
  <c r="J2430" i="8"/>
  <c r="K2430" i="8"/>
  <c r="J2431" i="8"/>
  <c r="K2431" i="8"/>
  <c r="J2432" i="8"/>
  <c r="K2432" i="8"/>
  <c r="J2433" i="8"/>
  <c r="K2433" i="8"/>
  <c r="J2434" i="8"/>
  <c r="K2434" i="8"/>
  <c r="J2435" i="8"/>
  <c r="K2435" i="8"/>
  <c r="J2436" i="8"/>
  <c r="K2436" i="8"/>
  <c r="J2437" i="8"/>
  <c r="K2437" i="8"/>
  <c r="J2438" i="8"/>
  <c r="K2438" i="8"/>
  <c r="J2439" i="8"/>
  <c r="K2439" i="8"/>
  <c r="J2440" i="8"/>
  <c r="K2440" i="8"/>
  <c r="J2441" i="8"/>
  <c r="K2441" i="8"/>
  <c r="J2442" i="8"/>
  <c r="K2442" i="8"/>
  <c r="J2443" i="8"/>
  <c r="K2443" i="8"/>
  <c r="J2444" i="8"/>
  <c r="K2444" i="8"/>
  <c r="J2445" i="8"/>
  <c r="K2445" i="8"/>
  <c r="J2446" i="8"/>
  <c r="K2446" i="8"/>
  <c r="J2447" i="8"/>
  <c r="K2447" i="8"/>
  <c r="J2448" i="8"/>
  <c r="K2448" i="8"/>
  <c r="J2449" i="8"/>
  <c r="K2449" i="8"/>
  <c r="J2450" i="8"/>
  <c r="K2450" i="8"/>
  <c r="J2451" i="8"/>
  <c r="K2451" i="8"/>
  <c r="J2452" i="8"/>
  <c r="K2452" i="8"/>
  <c r="J2453" i="8"/>
  <c r="K2453" i="8"/>
  <c r="J2454" i="8"/>
  <c r="K2454" i="8"/>
  <c r="J2455" i="8"/>
  <c r="K2455" i="8"/>
  <c r="J2456" i="8"/>
  <c r="K2456" i="8"/>
  <c r="J2457" i="8"/>
  <c r="K2457" i="8"/>
  <c r="J2458" i="8"/>
  <c r="K2458" i="8"/>
  <c r="J2459" i="8"/>
  <c r="K2459" i="8"/>
  <c r="J2460" i="8"/>
  <c r="K2460" i="8"/>
  <c r="J2461" i="8"/>
  <c r="K2461" i="8"/>
  <c r="J2462" i="8"/>
  <c r="K2462" i="8"/>
  <c r="J2463" i="8"/>
  <c r="K2463" i="8"/>
  <c r="J2464" i="8"/>
  <c r="K2464" i="8"/>
  <c r="J2465" i="8"/>
  <c r="K2465" i="8"/>
  <c r="J2466" i="8"/>
  <c r="K2466" i="8"/>
  <c r="J2467" i="8"/>
  <c r="K2467" i="8"/>
  <c r="J2468" i="8"/>
  <c r="K2468" i="8"/>
  <c r="J2469" i="8"/>
  <c r="K2469" i="8"/>
  <c r="J2470" i="8"/>
  <c r="K2470" i="8"/>
  <c r="J2471" i="8"/>
  <c r="K2471" i="8"/>
  <c r="J2472" i="8"/>
  <c r="K2472" i="8"/>
  <c r="J2473" i="8"/>
  <c r="K2473" i="8"/>
  <c r="J2474" i="8"/>
  <c r="K2474" i="8"/>
  <c r="J2475" i="8"/>
  <c r="K2475" i="8"/>
  <c r="J2476" i="8"/>
  <c r="K2476" i="8"/>
  <c r="J2477" i="8"/>
  <c r="K2477" i="8"/>
  <c r="J2478" i="8"/>
  <c r="K2478" i="8"/>
  <c r="J2479" i="8"/>
  <c r="K2479" i="8"/>
  <c r="J2480" i="8"/>
  <c r="K2480" i="8"/>
  <c r="J2481" i="8"/>
  <c r="K2481" i="8"/>
  <c r="J2482" i="8"/>
  <c r="K2482" i="8"/>
  <c r="J2483" i="8"/>
  <c r="K2483" i="8"/>
  <c r="J2484" i="8"/>
  <c r="K2484" i="8"/>
  <c r="J2485" i="8"/>
  <c r="K2485" i="8"/>
  <c r="J2486" i="8"/>
  <c r="K2486" i="8"/>
  <c r="J2487" i="8"/>
  <c r="K2487" i="8"/>
  <c r="J2488" i="8"/>
  <c r="K2488" i="8"/>
  <c r="J2489" i="8"/>
  <c r="K2489" i="8"/>
  <c r="J2490" i="8"/>
  <c r="K2490" i="8"/>
  <c r="J2491" i="8"/>
  <c r="K2491" i="8"/>
  <c r="J2492" i="8"/>
  <c r="K2492" i="8"/>
  <c r="J2493" i="8"/>
  <c r="K2493" i="8"/>
  <c r="J2494" i="8"/>
  <c r="K2494" i="8"/>
  <c r="J2495" i="8"/>
  <c r="K2495" i="8"/>
  <c r="J2496" i="8"/>
  <c r="K2496" i="8"/>
  <c r="J2497" i="8"/>
  <c r="K2497" i="8"/>
  <c r="J2498" i="8"/>
  <c r="K2498" i="8"/>
  <c r="J2499" i="8"/>
  <c r="K2499" i="8"/>
  <c r="J2500" i="8"/>
  <c r="K2500" i="8"/>
  <c r="J2501" i="8"/>
  <c r="K2501" i="8"/>
  <c r="J2502" i="8"/>
  <c r="K2502" i="8"/>
  <c r="J2503" i="8"/>
  <c r="K2503" i="8"/>
  <c r="J2504" i="8"/>
  <c r="K2504" i="8"/>
  <c r="J2505" i="8"/>
  <c r="K2505" i="8"/>
  <c r="J2506" i="8"/>
  <c r="K2506" i="8"/>
  <c r="J2507" i="8"/>
  <c r="K2507" i="8"/>
  <c r="J2508" i="8"/>
  <c r="K2508" i="8"/>
  <c r="J2509" i="8"/>
  <c r="K2509" i="8"/>
  <c r="J2510" i="8"/>
  <c r="K2510" i="8"/>
  <c r="J2511" i="8"/>
  <c r="K2511" i="8"/>
  <c r="J2512" i="8"/>
  <c r="K2512" i="8"/>
  <c r="J2513" i="8"/>
  <c r="K2513" i="8"/>
  <c r="J2514" i="8"/>
  <c r="K2514" i="8"/>
  <c r="J2515" i="8"/>
  <c r="K2515" i="8"/>
  <c r="J2516" i="8"/>
  <c r="K2516" i="8"/>
  <c r="J2517" i="8"/>
  <c r="K2517" i="8"/>
  <c r="J2518" i="8"/>
  <c r="K2518" i="8"/>
  <c r="J2519" i="8"/>
  <c r="K2519" i="8"/>
  <c r="J2520" i="8"/>
  <c r="K2520" i="8"/>
  <c r="J2521" i="8"/>
  <c r="K2521" i="8"/>
  <c r="J2522" i="8"/>
  <c r="K2522" i="8"/>
  <c r="J2523" i="8"/>
  <c r="K2523" i="8"/>
  <c r="J2524" i="8"/>
  <c r="K2524" i="8"/>
  <c r="J2525" i="8"/>
  <c r="K2525" i="8"/>
  <c r="J2526" i="8"/>
  <c r="K2526" i="8"/>
  <c r="J2527" i="8"/>
  <c r="K2527" i="8"/>
  <c r="J2528" i="8"/>
  <c r="K2528" i="8"/>
  <c r="J2529" i="8"/>
  <c r="K2529" i="8"/>
  <c r="J2530" i="8"/>
  <c r="K2530" i="8"/>
  <c r="J2531" i="8"/>
  <c r="K2531" i="8"/>
  <c r="J2532" i="8"/>
  <c r="K2532" i="8"/>
  <c r="J2533" i="8"/>
  <c r="K2533" i="8"/>
  <c r="J2534" i="8"/>
  <c r="K2534" i="8"/>
  <c r="J2535" i="8"/>
  <c r="K2535" i="8"/>
  <c r="J2536" i="8"/>
  <c r="K2536" i="8"/>
  <c r="J2537" i="8"/>
  <c r="K2537" i="8"/>
  <c r="J2538" i="8"/>
  <c r="K2538" i="8"/>
  <c r="J2539" i="8"/>
  <c r="K2539" i="8"/>
  <c r="J2540" i="8"/>
  <c r="K2540" i="8"/>
  <c r="J2541" i="8"/>
  <c r="K2541" i="8"/>
  <c r="J2542" i="8"/>
  <c r="K2542" i="8"/>
  <c r="J2543" i="8"/>
  <c r="K2543" i="8"/>
  <c r="J2544" i="8"/>
  <c r="K2544" i="8"/>
  <c r="J2545" i="8"/>
  <c r="K2545" i="8"/>
  <c r="J2546" i="8"/>
  <c r="K2546" i="8"/>
  <c r="J2547" i="8"/>
  <c r="K2547" i="8"/>
  <c r="J2548" i="8"/>
  <c r="K2548" i="8"/>
  <c r="J2549" i="8"/>
  <c r="K2549" i="8"/>
  <c r="J2550" i="8"/>
  <c r="K2550" i="8"/>
  <c r="J2551" i="8"/>
  <c r="K2551" i="8"/>
  <c r="J2552" i="8"/>
  <c r="K2552" i="8"/>
  <c r="J2553" i="8"/>
  <c r="K2553" i="8"/>
  <c r="J2554" i="8"/>
  <c r="K2554" i="8"/>
  <c r="J2555" i="8"/>
  <c r="K2555" i="8"/>
  <c r="J2556" i="8"/>
  <c r="K2556" i="8"/>
  <c r="J2557" i="8"/>
  <c r="K2557" i="8"/>
  <c r="J2558" i="8"/>
  <c r="K2558" i="8"/>
  <c r="J2559" i="8"/>
  <c r="K2559" i="8"/>
  <c r="J2560" i="8"/>
  <c r="K2560" i="8"/>
  <c r="J2561" i="8"/>
  <c r="K2561" i="8"/>
  <c r="J2562" i="8"/>
  <c r="K2562" i="8"/>
  <c r="J2563" i="8"/>
  <c r="K2563" i="8"/>
  <c r="J2564" i="8"/>
  <c r="K2564" i="8"/>
  <c r="J2565" i="8"/>
  <c r="K2565" i="8"/>
  <c r="J2566" i="8"/>
  <c r="K2566" i="8"/>
  <c r="J2567" i="8"/>
  <c r="K2567" i="8"/>
  <c r="J2568" i="8"/>
  <c r="K2568" i="8"/>
  <c r="J2569" i="8"/>
  <c r="K2569" i="8"/>
  <c r="J2570" i="8"/>
  <c r="K2570" i="8"/>
  <c r="J2571" i="8"/>
  <c r="K2571" i="8"/>
  <c r="J2572" i="8"/>
  <c r="K2572" i="8"/>
  <c r="J2573" i="8"/>
  <c r="K2573" i="8"/>
  <c r="J2574" i="8"/>
  <c r="K2574" i="8"/>
  <c r="J2575" i="8"/>
  <c r="K2575" i="8"/>
  <c r="J2576" i="8"/>
  <c r="K2576" i="8"/>
  <c r="J2577" i="8"/>
  <c r="K2577" i="8"/>
  <c r="J2578" i="8"/>
  <c r="K2578" i="8"/>
  <c r="J2579" i="8"/>
  <c r="K2579" i="8"/>
  <c r="J2580" i="8"/>
  <c r="K2580" i="8"/>
  <c r="J2581" i="8"/>
  <c r="K2581" i="8"/>
  <c r="J2582" i="8"/>
  <c r="K2582" i="8"/>
  <c r="J2583" i="8"/>
  <c r="K2583" i="8"/>
  <c r="J2584" i="8"/>
  <c r="K2584" i="8"/>
  <c r="J2585" i="8"/>
  <c r="K2585" i="8"/>
  <c r="J2586" i="8"/>
  <c r="K2586" i="8"/>
  <c r="J2587" i="8"/>
  <c r="K2587" i="8"/>
  <c r="J2588" i="8"/>
  <c r="K2588" i="8"/>
  <c r="J2589" i="8"/>
  <c r="K2589" i="8"/>
  <c r="J2590" i="8"/>
  <c r="K2590" i="8"/>
  <c r="J2591" i="8"/>
  <c r="K2591" i="8"/>
  <c r="J2592" i="8"/>
  <c r="K2592" i="8"/>
  <c r="J2593" i="8"/>
  <c r="K2593" i="8"/>
  <c r="J2594" i="8"/>
  <c r="K2594" i="8"/>
  <c r="J2595" i="8"/>
  <c r="K2595" i="8"/>
  <c r="J2596" i="8"/>
  <c r="K2596" i="8"/>
  <c r="J2597" i="8"/>
  <c r="K2597" i="8"/>
  <c r="J2598" i="8"/>
  <c r="K2598" i="8"/>
  <c r="J2599" i="8"/>
  <c r="K2599" i="8"/>
  <c r="J2600" i="8"/>
  <c r="K2600" i="8"/>
  <c r="J2601" i="8"/>
  <c r="K2601" i="8"/>
  <c r="J2602" i="8"/>
  <c r="K2602" i="8"/>
  <c r="J2603" i="8"/>
  <c r="K2603" i="8"/>
  <c r="J2604" i="8"/>
  <c r="K2604" i="8"/>
  <c r="J2605" i="8"/>
  <c r="K2605" i="8"/>
  <c r="J2606" i="8"/>
  <c r="K2606" i="8"/>
  <c r="J2607" i="8"/>
  <c r="K2607" i="8"/>
  <c r="J2608" i="8"/>
  <c r="K2608" i="8"/>
  <c r="J2609" i="8"/>
  <c r="K2609" i="8"/>
  <c r="J2610" i="8"/>
  <c r="K2610" i="8"/>
  <c r="J2611" i="8"/>
  <c r="K2611" i="8"/>
  <c r="J2612" i="8"/>
  <c r="K2612" i="8"/>
  <c r="J2613" i="8"/>
  <c r="K2613" i="8"/>
  <c r="J2614" i="8"/>
  <c r="K2614" i="8"/>
  <c r="J2615" i="8"/>
  <c r="K2615" i="8"/>
  <c r="J2616" i="8"/>
  <c r="K2616" i="8"/>
  <c r="J2617" i="8"/>
  <c r="K2617" i="8"/>
  <c r="J2618" i="8"/>
  <c r="K2618" i="8"/>
  <c r="J2619" i="8"/>
  <c r="K2619" i="8"/>
  <c r="J2620" i="8"/>
  <c r="K2620" i="8"/>
  <c r="J2621" i="8"/>
  <c r="K2621" i="8"/>
  <c r="J2622" i="8"/>
  <c r="K2622" i="8"/>
  <c r="J2623" i="8"/>
  <c r="K2623" i="8"/>
  <c r="J2624" i="8"/>
  <c r="K2624" i="8"/>
  <c r="J2625" i="8"/>
  <c r="K2625" i="8"/>
  <c r="J2626" i="8"/>
  <c r="K2626" i="8"/>
  <c r="J2627" i="8"/>
  <c r="K2627" i="8"/>
  <c r="J2628" i="8"/>
  <c r="K2628" i="8"/>
  <c r="J2629" i="8"/>
  <c r="K2629" i="8"/>
  <c r="J2630" i="8"/>
  <c r="K2630" i="8"/>
  <c r="J2631" i="8"/>
  <c r="K2631" i="8"/>
  <c r="J2632" i="8"/>
  <c r="K2632" i="8"/>
  <c r="J2633" i="8"/>
  <c r="K2633" i="8"/>
  <c r="J2634" i="8"/>
  <c r="K2634" i="8"/>
  <c r="J2635" i="8"/>
  <c r="K2635" i="8"/>
  <c r="J2636" i="8"/>
  <c r="K2636" i="8"/>
  <c r="J2637" i="8"/>
  <c r="K2637" i="8"/>
  <c r="J2638" i="8"/>
  <c r="K2638" i="8"/>
  <c r="J2639" i="8"/>
  <c r="K2639" i="8"/>
  <c r="J2640" i="8"/>
  <c r="K2640" i="8"/>
  <c r="J2641" i="8"/>
  <c r="K2641" i="8"/>
  <c r="J2642" i="8"/>
  <c r="K2642" i="8"/>
  <c r="J2643" i="8"/>
  <c r="K2643" i="8"/>
  <c r="J2644" i="8"/>
  <c r="K2644" i="8"/>
  <c r="J2645" i="8"/>
  <c r="K2645" i="8"/>
  <c r="J2646" i="8"/>
  <c r="K2646" i="8"/>
  <c r="J2647" i="8"/>
  <c r="K2647" i="8"/>
  <c r="J2648" i="8"/>
  <c r="K2648" i="8"/>
  <c r="J2649" i="8"/>
  <c r="K2649" i="8"/>
  <c r="J2650" i="8"/>
  <c r="K2650" i="8"/>
  <c r="J2651" i="8"/>
  <c r="K2651" i="8"/>
  <c r="J2652" i="8"/>
  <c r="K2652" i="8"/>
  <c r="J2653" i="8"/>
  <c r="K2653" i="8"/>
  <c r="J2654" i="8"/>
  <c r="K2654" i="8"/>
  <c r="K7" i="8"/>
  <c r="J7" i="8"/>
  <c r="E5043" i="8"/>
  <c r="E4235" i="8"/>
  <c r="E4083" i="8"/>
  <c r="E4082" i="8"/>
  <c r="E4080" i="8"/>
  <c r="E4074" i="8"/>
  <c r="E4043" i="8"/>
  <c r="E4032" i="8"/>
  <c r="E4031" i="8"/>
  <c r="E4023" i="8"/>
  <c r="E4018" i="8"/>
  <c r="E3753" i="8"/>
  <c r="E3101" i="8" l="1"/>
  <c r="E3083" i="8"/>
  <c r="E717" i="8"/>
  <c r="E716" i="8"/>
  <c r="E577" i="8"/>
  <c r="E574" i="8"/>
  <c r="E572" i="8"/>
  <c r="E566" i="8"/>
  <c r="E565" i="8"/>
  <c r="E564" i="8"/>
  <c r="E563" i="8"/>
  <c r="E562" i="8"/>
  <c r="E560" i="8"/>
  <c r="E559" i="8"/>
  <c r="E554" i="8"/>
  <c r="E550" i="8"/>
  <c r="E549" i="8"/>
  <c r="E548" i="8"/>
  <c r="E547" i="8"/>
  <c r="E546" i="8"/>
  <c r="E545" i="8"/>
  <c r="E539" i="8"/>
  <c r="E538" i="8"/>
  <c r="E536" i="8"/>
  <c r="E535" i="8"/>
  <c r="E534" i="8"/>
  <c r="E533" i="8"/>
  <c r="E532" i="8"/>
  <c r="E531" i="8"/>
  <c r="E530" i="8"/>
  <c r="E514" i="8"/>
  <c r="E512" i="8"/>
  <c r="E511" i="8"/>
  <c r="E510" i="8"/>
  <c r="E509" i="8"/>
  <c r="E6"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張壹軫</author>
    <author>張晨揚</author>
    <author>沈舒華</author>
    <author>林湘婕</author>
  </authors>
  <commentList>
    <comment ref="A4" authorId="0" shapeId="0" xr:uid="{00000000-0006-0000-0000-000001000000}">
      <text>
        <r>
          <rPr>
            <b/>
            <sz val="9"/>
            <color rgb="FF000000"/>
            <rFont val="標楷體"/>
            <family val="4"/>
            <charset val="136"/>
          </rPr>
          <t>業務計畫－工作計畫－（分支計畫）－一級用途別－二級用途別</t>
        </r>
      </text>
    </comment>
    <comment ref="E4" authorId="1" shapeId="0" xr:uid="{00000000-0006-0000-0000-000002000000}">
      <text>
        <r>
          <rPr>
            <b/>
            <sz val="9"/>
            <color indexed="81"/>
            <rFont val="Tahoma"/>
            <family val="2"/>
          </rPr>
          <t>1.</t>
        </r>
        <r>
          <rPr>
            <b/>
            <sz val="9"/>
            <color indexed="81"/>
            <rFont val="細明體"/>
            <family val="3"/>
            <charset val="136"/>
          </rPr>
          <t>請查填實付數，並請查填至千元，倘未滿千元則取至小數點第</t>
        </r>
        <r>
          <rPr>
            <b/>
            <sz val="9"/>
            <color indexed="81"/>
            <rFont val="Tahoma"/>
            <family val="2"/>
          </rPr>
          <t>1</t>
        </r>
        <r>
          <rPr>
            <b/>
            <sz val="9"/>
            <color indexed="81"/>
            <rFont val="細明體"/>
            <family val="3"/>
            <charset val="136"/>
          </rPr>
          <t>位，如：</t>
        </r>
        <r>
          <rPr>
            <b/>
            <sz val="9"/>
            <color indexed="81"/>
            <rFont val="Tahoma"/>
            <family val="2"/>
          </rPr>
          <t>382</t>
        </r>
        <r>
          <rPr>
            <b/>
            <sz val="9"/>
            <color indexed="81"/>
            <rFont val="細明體"/>
            <family val="3"/>
            <charset val="136"/>
          </rPr>
          <t>元則查填為</t>
        </r>
        <r>
          <rPr>
            <b/>
            <sz val="9"/>
            <color indexed="81"/>
            <rFont val="Tahoma"/>
            <family val="2"/>
          </rPr>
          <t>0.4</t>
        </r>
        <r>
          <rPr>
            <b/>
            <sz val="9"/>
            <color indexed="81"/>
            <rFont val="細明體"/>
            <family val="3"/>
            <charset val="136"/>
          </rPr>
          <t>千元；實付數超過</t>
        </r>
        <r>
          <rPr>
            <b/>
            <sz val="9"/>
            <color indexed="81"/>
            <rFont val="Tahoma"/>
            <family val="2"/>
          </rPr>
          <t>1</t>
        </r>
        <r>
          <rPr>
            <b/>
            <sz val="9"/>
            <color indexed="81"/>
            <rFont val="細明體"/>
            <family val="3"/>
            <charset val="136"/>
          </rPr>
          <t>千元，請直接四捨五入至千元，如：</t>
        </r>
        <r>
          <rPr>
            <b/>
            <sz val="9"/>
            <color indexed="81"/>
            <rFont val="Tahoma"/>
            <family val="2"/>
          </rPr>
          <t>1500</t>
        </r>
        <r>
          <rPr>
            <b/>
            <sz val="9"/>
            <color indexed="81"/>
            <rFont val="細明體"/>
            <family val="3"/>
            <charset val="136"/>
          </rPr>
          <t>元則查填為</t>
        </r>
        <r>
          <rPr>
            <b/>
            <sz val="9"/>
            <color indexed="81"/>
            <rFont val="Tahoma"/>
            <family val="2"/>
          </rPr>
          <t>2</t>
        </r>
        <r>
          <rPr>
            <b/>
            <sz val="9"/>
            <color indexed="81"/>
            <rFont val="細明體"/>
            <family val="3"/>
            <charset val="136"/>
          </rPr>
          <t>千元</t>
        </r>
        <r>
          <rPr>
            <b/>
            <sz val="9"/>
            <color indexed="81"/>
            <rFont val="Tahoma"/>
            <family val="2"/>
          </rPr>
          <t>)</t>
        </r>
        <r>
          <rPr>
            <b/>
            <sz val="9"/>
            <color indexed="81"/>
            <rFont val="細明體"/>
            <family val="3"/>
            <charset val="136"/>
          </rPr>
          <t xml:space="preserve">。
</t>
        </r>
        <r>
          <rPr>
            <b/>
            <sz val="9"/>
            <color indexed="81"/>
            <rFont val="Tahoma"/>
            <family val="2"/>
          </rPr>
          <t>2.</t>
        </r>
        <r>
          <rPr>
            <b/>
            <sz val="9"/>
            <color indexed="81"/>
            <rFont val="細明體"/>
            <family val="3"/>
            <charset val="136"/>
          </rPr>
          <t>請注意是否有超預算執行的情形。</t>
        </r>
      </text>
    </comment>
    <comment ref="E3083" authorId="2" shapeId="0" xr:uid="{00000000-0006-0000-0000-000003000000}">
      <text>
        <r>
          <rPr>
            <b/>
            <sz val="11"/>
            <color indexed="81"/>
            <rFont val="細明體"/>
            <family val="3"/>
            <charset val="136"/>
          </rPr>
          <t>沈舒華</t>
        </r>
        <r>
          <rPr>
            <b/>
            <sz val="11"/>
            <color indexed="81"/>
            <rFont val="Tahoma"/>
            <family val="2"/>
          </rPr>
          <t>:</t>
        </r>
        <r>
          <rPr>
            <sz val="11"/>
            <color indexed="81"/>
            <rFont val="Tahoma"/>
            <family val="2"/>
          </rPr>
          <t xml:space="preserve">
</t>
        </r>
        <r>
          <rPr>
            <sz val="11"/>
            <color indexed="81"/>
            <rFont val="細明體"/>
            <family val="3"/>
            <charset val="136"/>
          </rPr>
          <t>調整千分位</t>
        </r>
      </text>
    </comment>
    <comment ref="E3101" authorId="2" shapeId="0" xr:uid="{00000000-0006-0000-0000-000004000000}">
      <text>
        <r>
          <rPr>
            <b/>
            <sz val="11"/>
            <color indexed="81"/>
            <rFont val="細明體"/>
            <family val="3"/>
            <charset val="136"/>
          </rPr>
          <t>沈舒華</t>
        </r>
        <r>
          <rPr>
            <b/>
            <sz val="11"/>
            <color indexed="81"/>
            <rFont val="Tahoma"/>
            <family val="2"/>
          </rPr>
          <t>:</t>
        </r>
        <r>
          <rPr>
            <sz val="11"/>
            <color indexed="81"/>
            <rFont val="Tahoma"/>
            <family val="2"/>
          </rPr>
          <t xml:space="preserve">
</t>
        </r>
        <r>
          <rPr>
            <sz val="11"/>
            <color indexed="81"/>
            <rFont val="細明體"/>
            <family val="3"/>
            <charset val="136"/>
          </rPr>
          <t>調整千分位</t>
        </r>
      </text>
    </comment>
    <comment ref="E3699" authorId="3" shapeId="0" xr:uid="{00000000-0006-0000-0000-000005000000}">
      <text>
        <r>
          <rPr>
            <b/>
            <sz val="9"/>
            <color indexed="81"/>
            <rFont val="細明體"/>
            <family val="3"/>
            <charset val="136"/>
          </rPr>
          <t>林湘婕</t>
        </r>
        <r>
          <rPr>
            <b/>
            <sz val="9"/>
            <color indexed="81"/>
            <rFont val="Tahoma"/>
            <family val="2"/>
          </rPr>
          <t>:</t>
        </r>
        <r>
          <rPr>
            <sz val="9"/>
            <color indexed="81"/>
            <rFont val="Tahoma"/>
            <family val="2"/>
          </rPr>
          <t xml:space="preserve">
19,856</t>
        </r>
        <r>
          <rPr>
            <sz val="9"/>
            <color indexed="81"/>
            <rFont val="細明體"/>
            <family val="3"/>
            <charset val="136"/>
          </rPr>
          <t>元</t>
        </r>
        <r>
          <rPr>
            <sz val="9"/>
            <color indexed="81"/>
            <rFont val="Tahoma"/>
            <family val="2"/>
          </rPr>
          <t>,</t>
        </r>
        <r>
          <rPr>
            <sz val="9"/>
            <color indexed="81"/>
            <rFont val="細明體"/>
            <family val="3"/>
            <charset val="136"/>
          </rPr>
          <t>取千元</t>
        </r>
      </text>
    </comment>
  </commentList>
</comments>
</file>

<file path=xl/sharedStrings.xml><?xml version="1.0" encoding="utf-8"?>
<sst xmlns="http://schemas.openxmlformats.org/spreadsheetml/2006/main" count="31249" uniqueCount="4650">
  <si>
    <t>單位：千元</t>
  </si>
  <si>
    <t>工作計畫
科目名稱</t>
    <phoneticPr fontId="5" type="noConversion"/>
  </si>
  <si>
    <t>補助事項或用途</t>
  </si>
  <si>
    <t>補助對象</t>
  </si>
  <si>
    <t>主辦機關</t>
  </si>
  <si>
    <t>累計撥付金額</t>
    <phoneticPr fontId="5" type="noConversion"/>
  </si>
  <si>
    <t>有無涉及財物或勞務採購</t>
  </si>
  <si>
    <t>處理方式
(如未涉及採購則毋須填列，如採公開招標，請填列得標廠商)</t>
  </si>
  <si>
    <r>
      <t xml:space="preserve">是否為除外規定
之民間團體
</t>
    </r>
    <r>
      <rPr>
        <sz val="14"/>
        <color rgb="FFFF0000"/>
        <rFont val="標楷體"/>
        <family val="4"/>
        <charset val="136"/>
      </rPr>
      <t>(下拉式選單)</t>
    </r>
    <phoneticPr fontId="5" type="noConversion"/>
  </si>
  <si>
    <t>是</t>
  </si>
  <si>
    <t>否</t>
  </si>
  <si>
    <t>合       計</t>
  </si>
  <si>
    <t>臺中市政府113年度對民間團體補(捐)助經費明細表</t>
    <phoneticPr fontId="5" type="noConversion"/>
  </si>
  <si>
    <t>至113年9月止</t>
    <phoneticPr fontId="5" type="noConversion"/>
  </si>
  <si>
    <t>區公所業務-民政業務-獎補助費-對國內團體之捐助</t>
    <phoneticPr fontId="5" type="noConversion"/>
  </si>
  <si>
    <t>辦理體育活動經費-網球比賽</t>
    <phoneticPr fontId="5" type="noConversion"/>
  </si>
  <si>
    <t>臺中市梧棲區體育會</t>
    <phoneticPr fontId="5" type="noConversion"/>
  </si>
  <si>
    <t>臺中市梧棲區公所</t>
    <phoneticPr fontId="5" type="noConversion"/>
  </si>
  <si>
    <t>無</t>
    <phoneticPr fontId="5" type="noConversion"/>
  </si>
  <si>
    <t>v</t>
  </si>
  <si>
    <t>辦理體育活動經費-太極拳觀摩賽</t>
    <phoneticPr fontId="5" type="noConversion"/>
  </si>
  <si>
    <t>辦理體育活動經費-武術彈腿比賽</t>
    <phoneticPr fontId="5" type="noConversion"/>
  </si>
  <si>
    <t>辦理體育活動經費-拔河比賽</t>
    <phoneticPr fontId="5" type="noConversion"/>
  </si>
  <si>
    <t>辦理體育活動經費-田徑比賽</t>
    <phoneticPr fontId="5" type="noConversion"/>
  </si>
  <si>
    <t>辦理體育活動經費-排球比賽</t>
    <phoneticPr fontId="5" type="noConversion"/>
  </si>
  <si>
    <t>補助本區體育會辦理體育活動經費-棒球比賽</t>
    <phoneticPr fontId="5" type="noConversion"/>
  </si>
  <si>
    <t>社政業務-社會福利-社會福利-獎補助費-對國內團體之捐助</t>
    <phoneticPr fontId="5" type="noConversion"/>
  </si>
  <si>
    <t>辦理「成長教室烹飪研習活動暨推廣節約用電、臺中港務及業務宣導活動」</t>
    <phoneticPr fontId="5" type="noConversion"/>
  </si>
  <si>
    <t>臺中市梧棲區永寧社區發展協會</t>
    <phoneticPr fontId="5" type="noConversion"/>
  </si>
  <si>
    <t>辦理「草湳里、草湳社區歲末關懷春節送暖暨支持天然氣節能減碳活動」</t>
    <phoneticPr fontId="5" type="noConversion"/>
  </si>
  <si>
    <t>臺中市梧棲區草湳社區發展協會</t>
    <phoneticPr fontId="5" type="noConversion"/>
  </si>
  <si>
    <t>辦理「活力勇健走暨節約用電宣導活動」</t>
    <phoneticPr fontId="5" type="noConversion"/>
  </si>
  <si>
    <t>臺中市梧棲區大村社區發展協會</t>
    <phoneticPr fontId="5" type="noConversion"/>
  </si>
  <si>
    <t>辦理「歲末迎春書藝薪傳春聯揮毫暨推廣節約用電宣導活動」</t>
    <phoneticPr fontId="5" type="noConversion"/>
  </si>
  <si>
    <t>臺中市梧棲區興農社區發展協會</t>
    <phoneticPr fontId="5" type="noConversion"/>
  </si>
  <si>
    <t>辦理「2024梧棲老街歲末迎新嘉年華系列暨節約用電宣導活動」</t>
    <phoneticPr fontId="5" type="noConversion"/>
  </si>
  <si>
    <t>台中縣梧棲鎮藝術文化協會李璇華</t>
    <phoneticPr fontId="5" type="noConversion"/>
  </si>
  <si>
    <t>辦理「迎春揮毫慶歲末暨節約用電天然氣節約節能宣導活動」</t>
    <phoneticPr fontId="5" type="noConversion"/>
  </si>
  <si>
    <t>辦理「迎春揮毫贈春聯暨節約用電宣導活動」</t>
    <phoneticPr fontId="5" type="noConversion"/>
  </si>
  <si>
    <t>臺中市梧棲區大庄社區發展協會</t>
    <phoneticPr fontId="5" type="noConversion"/>
  </si>
  <si>
    <t>辦理「推廣地方民俗文化─甜粿發粿傳承關懷弱勢節約用電天然氣節約節能宣導活動」</t>
    <phoneticPr fontId="5" type="noConversion"/>
  </si>
  <si>
    <t>辦理「大庄社區長者歲末圍爐、志工感恩餐會暨節約用電天然氣節約節能減碳宣導活動」</t>
    <phoneticPr fontId="5" type="noConversion"/>
  </si>
  <si>
    <t>辦理「梧棲區福德里、社區春聯揮毫暨天然氣節能減碳及節約用電宣導活動」</t>
    <phoneticPr fontId="5" type="noConversion"/>
  </si>
  <si>
    <t>臺中市梧棲區福德社區發展協會</t>
    <phoneticPr fontId="5" type="noConversion"/>
  </si>
  <si>
    <t>辦理「頂寮社區名家揮毫送春聯暨節約用電宣導活動」</t>
    <phoneticPr fontId="5" type="noConversion"/>
  </si>
  <si>
    <t>臺中市梧棲區頂寮社區發展協會</t>
    <phoneticPr fontId="5" type="noConversion"/>
  </si>
  <si>
    <t>辦理「歡慶元宵節親子滾元宵暨節約用電宣導活動」</t>
    <phoneticPr fontId="5" type="noConversion"/>
  </si>
  <si>
    <t>臺中市梧棲區海興社區發展協會</t>
    <phoneticPr fontId="5" type="noConversion"/>
  </si>
  <si>
    <t>辦理「關懷弱勢暨據點長者與志工表揚節約用電宣導活動」</t>
    <phoneticPr fontId="5" type="noConversion"/>
  </si>
  <si>
    <t>辦理「南簡社區觀摩交流暨節約用電宣導活動」</t>
    <phoneticPr fontId="5" type="noConversion"/>
  </si>
  <si>
    <t>臺中市梧棲區南簡社區發展協會</t>
    <phoneticPr fontId="5" type="noConversion"/>
  </si>
  <si>
    <t>辦理「元宵燈籠親子彩繪暨節約用電宣導活動」</t>
    <phoneticPr fontId="5" type="noConversion"/>
  </si>
  <si>
    <t>臺中市梧棲區下寮社區發展協會</t>
    <phoneticPr fontId="5" type="noConversion"/>
  </si>
  <si>
    <t>辦理「環保志工辦理生態環境觀摩暨支持天然氣節能減碳宣導活動」</t>
    <phoneticPr fontId="5" type="noConversion"/>
  </si>
  <si>
    <t>辦理「社區推廣傳統民俗節慶文化暨節約用電、港務業務宣導暨里民活動」</t>
    <phoneticPr fontId="5" type="noConversion"/>
  </si>
  <si>
    <t>辦理「社會福利業務宣導暨潔淨能源宣導活動」</t>
    <phoneticPr fontId="5" type="noConversion"/>
  </si>
  <si>
    <t>臺中市福韻技藝推廣協會</t>
    <phoneticPr fontId="5" type="noConversion"/>
  </si>
  <si>
    <t>辦理「社區文化新知交流暨液化天然氣能源節約用電宣導活動」</t>
    <phoneticPr fontId="5" type="noConversion"/>
  </si>
  <si>
    <t>臺中市梧棲區文化社區發展協會</t>
    <phoneticPr fontId="5" type="noConversion"/>
  </si>
  <si>
    <t>辦理「成長教室土風舞班成果發表會暨節約用電宣導活動」</t>
    <phoneticPr fontId="5" type="noConversion"/>
  </si>
  <si>
    <t>辦理「辦理淨山環保愛地球暨節約能源、節約用電、港務業務宣導活動」</t>
    <phoneticPr fontId="5" type="noConversion"/>
  </si>
  <si>
    <t>臺中市紫丁香藝文協會</t>
    <phoneticPr fontId="5" type="noConversion"/>
  </si>
  <si>
    <t>辦理「照顧關懷據點績優社區觀摩交流暨節約用電宣導活動」</t>
    <phoneticPr fontId="5" type="noConversion"/>
  </si>
  <si>
    <t>辦理「興農社區長壽俱樂部文化觀摩暨支持電源開發、天然氣節能減碳宣導活動」</t>
    <phoneticPr fontId="5" type="noConversion"/>
  </si>
  <si>
    <t>辦理「樂活梧棲祥和家庭親子健行暨節約用電宣導活動」</t>
    <phoneticPr fontId="5" type="noConversion"/>
  </si>
  <si>
    <t>辦理「慶祝母親節讚揚大會及關懷弱勢暨節約用電、天然氣節能減碳、臺中港務及業務宣導活動」</t>
    <phoneticPr fontId="5" type="noConversion"/>
  </si>
  <si>
    <t>辦理「溫馨媽感恩情、防止家庭暴力發生暨節約用電、港務宣導里民活動」</t>
    <phoneticPr fontId="5" type="noConversion"/>
  </si>
  <si>
    <t>辦理「社區醫療講座暨節約用電港務宣導里民活動」</t>
    <phoneticPr fontId="5" type="noConversion"/>
  </si>
  <si>
    <t>辦理「模範婆媳表揚暨節約用電、推展港務宣導活動」</t>
    <phoneticPr fontId="5" type="noConversion"/>
  </si>
  <si>
    <t>臺中市梧棲區婦女會</t>
    <phoneticPr fontId="5" type="noConversion"/>
  </si>
  <si>
    <t>辦理「社區幹部文化新知交流暨節約用電液化天然氣能源宣導活動」</t>
    <phoneticPr fontId="5" type="noConversion"/>
  </si>
  <si>
    <t>辦理「長壽俱樂部績優社區參訪暨節約用電、天然氣節能減碳宣導」</t>
    <phoneticPr fontId="5" type="noConversion"/>
  </si>
  <si>
    <t>辦理「環保志工生態環境觀摩暨節約用電宣導活動」</t>
    <phoneticPr fontId="5" type="noConversion"/>
  </si>
  <si>
    <t>辦理「113年端午佳節粽子飄香暨節約用電宣導活動」</t>
    <phoneticPr fontId="5" type="noConversion"/>
  </si>
  <si>
    <t>辦理「大庄社區長壽俱樂部績優社區觀摩暨節約用電天然氣節約節能減碳宣導活動」</t>
    <phoneticPr fontId="5" type="noConversion"/>
  </si>
  <si>
    <t>辦理「粽葉飄香賀端午關懷弱勢暨節約用電天然氣節約節能減碳臺中港務業務宣導活動」</t>
    <phoneticPr fontId="5" type="noConversion"/>
  </si>
  <si>
    <t>辦理「梧棲區福德里慶端午暨天然氣節能減碳及節約用電推廣港務宣導」</t>
    <phoneticPr fontId="5" type="noConversion"/>
  </si>
  <si>
    <t>辦理「粽葉飄香賀端午暨推廣節約用電、天然氣節能減碳宣導活動」</t>
    <phoneticPr fontId="5" type="noConversion"/>
  </si>
  <si>
    <t>辦理「傳統文化交流講座暨潔淨能源、港務業務宣導」</t>
    <phoneticPr fontId="5" type="noConversion"/>
  </si>
  <si>
    <t>臺中市成功文化交流協會</t>
    <phoneticPr fontId="5" type="noConversion"/>
  </si>
  <si>
    <t>辦理「113年度美化環境贈樹苗、空氣污染防制暨節能減碳港務宣導活動」</t>
    <phoneticPr fontId="5" type="noConversion"/>
  </si>
  <si>
    <t>臺中市綠生活公益推廣協會</t>
    <phoneticPr fontId="5" type="noConversion"/>
  </si>
  <si>
    <t>辦理「氣功十八式社區環保暨節約用電宣導活動」</t>
    <phoneticPr fontId="5" type="noConversion"/>
  </si>
  <si>
    <t>臺中市梧棲區體育館氣功協會</t>
    <phoneticPr fontId="5" type="noConversion"/>
  </si>
  <si>
    <t>辦理「113年元極舞愛護地球淨山暨節約用電宣導活動」</t>
    <phoneticPr fontId="5" type="noConversion"/>
  </si>
  <si>
    <t>臺中市梧棲區元極舞協會</t>
    <phoneticPr fontId="5" type="noConversion"/>
  </si>
  <si>
    <t>辦理「長壽俱樂部境外績優社區觀摩交流節能減碳暨天然氣使用安全宣導活動」</t>
    <phoneticPr fontId="5" type="noConversion"/>
  </si>
  <si>
    <t>辦理「成長教室烹飪研習活動暨天然氣節能減碳、臺中港務及業務宣導活動」</t>
    <phoneticPr fontId="5" type="noConversion"/>
  </si>
  <si>
    <t>辦理「大庄社區采韻舞蹈班績優社區觀摩暨節約用電天然氣節約節能減碳宣導活動」</t>
    <phoneticPr fontId="5" type="noConversion"/>
  </si>
  <si>
    <t>辦理「永安社區成長教室參訪績優社區觀摩交流暨推廣節約用電及天然氣節能減碳宣導活動」</t>
    <phoneticPr fontId="5" type="noConversion"/>
  </si>
  <si>
    <t>臺中市梧棲區永安社區發展協會</t>
    <phoneticPr fontId="5" type="noConversion"/>
  </si>
  <si>
    <t>辦理「慶祝端午節體驗包粽子暨節約用電天然氣節約節能減碳、港務業務宣導活動」</t>
    <phoneticPr fontId="5" type="noConversion"/>
  </si>
  <si>
    <t>辦理「關懷社區老人暨節約用電、港務宣導活動」</t>
    <phoneticPr fontId="5" type="noConversion"/>
  </si>
  <si>
    <t>臺中市圳岸慈善會</t>
    <phoneticPr fontId="5" type="noConversion"/>
  </si>
  <si>
    <t>辦理「興農社區成長教室境外社區交流觀摩暨節約用電宣導活動」</t>
    <phoneticPr fontId="5" type="noConversion"/>
  </si>
  <si>
    <t>辦理「關懷老人暨節約能源、推廣液化天然氣宣導活動」</t>
    <phoneticPr fontId="5" type="noConversion"/>
  </si>
  <si>
    <t>臺中市友愛協進會</t>
    <phoneticPr fontId="5" type="noConversion"/>
  </si>
  <si>
    <t>辦理「永安社區發展協會參訪績優社區觀摩交流暨推廣節約用電及天然氣節能減碳宣導活動」</t>
    <phoneticPr fontId="5" type="noConversion"/>
  </si>
  <si>
    <t>辦理「發揚傳統米食文化系列活動暨節約用電宣導」</t>
    <phoneticPr fontId="5" type="noConversion"/>
  </si>
  <si>
    <t>辦理「清淨家園暨資源回收暨推廣節約用電宣導活動」</t>
    <phoneticPr fontId="5" type="noConversion"/>
  </si>
  <si>
    <t>臺中市梧棲區中和社區發展協會</t>
    <phoneticPr fontId="5" type="noConversion"/>
  </si>
  <si>
    <t>辦理「2024年蓮塘蔡十八年普關懷弱勢暨節約用電宣導活動」</t>
    <phoneticPr fontId="5" type="noConversion"/>
  </si>
  <si>
    <t>臺中市蓮塘蔡十八年普發展協會蔡榮鑫</t>
    <phoneticPr fontId="5" type="noConversion"/>
  </si>
  <si>
    <t>辦理「民俗文化紅龜粿傳承關懷弱勢暨節約用電天然氣節約節能減碳宣導活動」</t>
    <phoneticPr fontId="5" type="noConversion"/>
  </si>
  <si>
    <t>辦理「大庄社區成長班績優社區觀摩暨節約用電天然氣節約節能減碳宣導活動」</t>
    <phoneticPr fontId="5" type="noConversion"/>
  </si>
  <si>
    <t>辦理「長壽俱樂部文化新知交流暨液化天然氣能源節約用電宣導活動」</t>
    <phoneticPr fontId="5" type="noConversion"/>
  </si>
  <si>
    <t>辦理「孝親祖父母節關懷弱勢暨節約用電、港務業務宣導里民活動」</t>
    <phoneticPr fontId="5" type="noConversion"/>
  </si>
  <si>
    <t>區公所業務-民政業務-獎補助費- 對國內團體之捐助</t>
    <phoneticPr fontId="5" type="noConversion"/>
  </si>
  <si>
    <t>「113年度理事長盃太極八卦掌表演賽活動」補助經費</t>
    <phoneticPr fontId="5" type="noConversion"/>
  </si>
  <si>
    <t>臺中市烏日區體育會</t>
    <phoneticPr fontId="17" type="noConversion"/>
  </si>
  <si>
    <t>臺中市
烏日區公所</t>
    <phoneticPr fontId="17" type="noConversion"/>
  </si>
  <si>
    <t>無</t>
    <phoneticPr fontId="17" type="noConversion"/>
  </si>
  <si>
    <t>「113年度理事長盃中華外丹功架式錦標賽活動」補助經費</t>
    <phoneticPr fontId="5" type="noConversion"/>
  </si>
  <si>
    <t>「113年理事長盃網球邀請賽」補助經費</t>
    <phoneticPr fontId="5" type="noConversion"/>
  </si>
  <si>
    <t>「113年理事長盃國武術邀請賽活動」補助經費</t>
    <phoneticPr fontId="5" type="noConversion"/>
  </si>
  <si>
    <t>「113年理事長盃跆拳道邀請賽活動」補助經費</t>
    <phoneticPr fontId="5" type="noConversion"/>
  </si>
  <si>
    <t>「113年理事長盃高爾夫球邀請賽活動」補助經費</t>
    <phoneticPr fontId="5" type="noConversion"/>
  </si>
  <si>
    <t>「113年理事長盃足球邀請賽活動」補助經費</t>
    <phoneticPr fontId="5" type="noConversion"/>
  </si>
  <si>
    <t>「113年暑期溜冰夏令營活動」補助經費</t>
    <phoneticPr fontId="5" type="noConversion"/>
  </si>
  <si>
    <t>「113年理事長盃舞龍、舞獅、戰鼓邀請賽活動」補助經費</t>
    <phoneticPr fontId="5" type="noConversion"/>
  </si>
  <si>
    <t>「113年理事長盃運動舞蹈交流觀摩賽活動」補助經費</t>
    <phoneticPr fontId="5" type="noConversion"/>
  </si>
  <si>
    <t>「113年理事長盃排舞觀摩賽活動」補助經費</t>
    <phoneticPr fontId="5" type="noConversion"/>
  </si>
  <si>
    <t>「113年理事長盃棒球比賽活動」補助經費</t>
    <phoneticPr fontId="5" type="noConversion"/>
  </si>
  <si>
    <t>區公所業務-民政業務-獎補助費-對國內圑體之捐助</t>
  </si>
  <si>
    <t>補助體育會辦理區長盃羽球邀請賽活動經費</t>
    <phoneticPr fontId="5" type="noConversion"/>
  </si>
  <si>
    <t>臺中市大肚區體育會</t>
  </si>
  <si>
    <t>臺中市大肚區公所</t>
  </si>
  <si>
    <t>補助體育會辦理113年萬里長城登山健行活動經費</t>
    <phoneticPr fontId="5" type="noConversion"/>
  </si>
  <si>
    <t>補助體育會辦理113年大龍盃網球邀請賽活動經費</t>
    <phoneticPr fontId="5" type="noConversion"/>
  </si>
  <si>
    <t>補助臺中市民防總隊義勇警察大隊烏日中隊瑞井分隊績優隊員表揚暨節約能源用電安全宣導活動</t>
    <phoneticPr fontId="5" type="noConversion"/>
  </si>
  <si>
    <t>臺中市民防總隊義勇警察大隊烏日中隊瑞井分隊</t>
    <phoneticPr fontId="5" type="noConversion"/>
  </si>
  <si>
    <t>補助體育會辦理113年臺中市大肚區小學田徑選拔賽體育活動經費</t>
    <phoneticPr fontId="5" type="noConversion"/>
  </si>
  <si>
    <t>補助體育會辦理113年大肚區區長盃軟式網球邀請賽活動經費</t>
    <phoneticPr fontId="5" type="noConversion"/>
  </si>
  <si>
    <t>補助體育會辦理113年大肚區太極拳觀摩成果表演賽活動經費</t>
    <phoneticPr fontId="5" type="noConversion"/>
  </si>
  <si>
    <t>補助辦理113年臺中市大肚區體育會田徑訓練營體育活動經費</t>
  </si>
  <si>
    <t>區公所業務-民政業務-獎補助費-對國內團體之捐助</t>
  </si>
  <si>
    <t>補助體育會辦理113年度理事長盃13式太極拳觀摩賽活動經費</t>
  </si>
  <si>
    <t>臺中市神岡區體育會</t>
  </si>
  <si>
    <t>臺中市神岡區公所</t>
  </si>
  <si>
    <t>無</t>
  </si>
  <si>
    <t>補助體育會辦理113年度理事長盃少年籃球錦標賽活動</t>
  </si>
  <si>
    <t>補助體育會辦理113年度理事長盃國小田徑錦標賽活動經費</t>
  </si>
  <si>
    <t>補助體育會辦理113年度理事長盃溜冰錦標賽活動經費</t>
  </si>
  <si>
    <t>補助神岡體育會辦理113年度理事長盃慢速壘球錦標賽活動</t>
    <phoneticPr fontId="5" type="noConversion"/>
  </si>
  <si>
    <t>補助神岡體育會辦理113年度理事長盃槌球錦標賽活動</t>
    <phoneticPr fontId="5" type="noConversion"/>
  </si>
  <si>
    <t>補助神岡體育會辦理113年度理事長盃外丹功錦標賽活動</t>
  </si>
  <si>
    <t>補助神岡體育會辦理113年度理事長盃德州排舞嘉年華會活動</t>
  </si>
  <si>
    <t>補助體育會辦理113年度理事長盃棒球錦標賽活動</t>
    <phoneticPr fontId="5" type="noConversion"/>
  </si>
  <si>
    <t>補助神岡體育會辦理113年度理事長盃自行車參觀社區活動</t>
  </si>
  <si>
    <t>充實警政安全設備</t>
    <phoneticPr fontId="5" type="noConversion"/>
  </si>
  <si>
    <t>臺中市后里區廣福環保志工小隊</t>
  </si>
  <si>
    <t>臺中市后里區公所</t>
    <phoneticPr fontId="5" type="noConversion"/>
  </si>
  <si>
    <t>臺中市后里區公館環保志工小隊</t>
    <phoneticPr fontId="5" type="noConversion"/>
  </si>
  <si>
    <t>臺中市后里區厚里里守望相助推行委員會</t>
  </si>
  <si>
    <t>充實安全衛生設備</t>
    <phoneticPr fontId="5" type="noConversion"/>
  </si>
  <si>
    <t>113年體育志工研習暨社團業務研討會</t>
    <phoneticPr fontId="5" type="noConversion"/>
  </si>
  <si>
    <t>臺中市后里體育會</t>
  </si>
  <si>
    <t>113年后里區暑期網球訓練班</t>
    <phoneticPr fontId="5" type="noConversion"/>
  </si>
  <si>
    <t>113年救生員訓練班</t>
    <phoneticPr fontId="5" type="noConversion"/>
  </si>
  <si>
    <t>113年體育嘉年華活動</t>
    <phoneticPr fontId="5" type="noConversion"/>
  </si>
  <si>
    <t>113年初級游泳教學訓練班</t>
    <phoneticPr fontId="5" type="noConversion"/>
  </si>
  <si>
    <t>各項設備</t>
    <phoneticPr fontId="5" type="noConversion"/>
  </si>
  <si>
    <t>臺中市后里區仁里里守望相助推行委員會</t>
    <phoneticPr fontId="5" type="noConversion"/>
  </si>
  <si>
    <t>環境教育觀摩活動</t>
    <phoneticPr fontId="5" type="noConversion"/>
  </si>
  <si>
    <t>臺中市后里區仁里環保志工小隊</t>
    <phoneticPr fontId="5" type="noConversion"/>
  </si>
  <si>
    <t>一般建築及設備-一般建築及設備-獎補助費-對國內團體之捐助</t>
  </si>
  <si>
    <t>臺中市后里區廣福里守望相助推行委員會</t>
  </si>
  <si>
    <t>充實環保回收設備</t>
    <phoneticPr fontId="5" type="noConversion"/>
  </si>
  <si>
    <t>充實文化教育設備</t>
    <phoneticPr fontId="5" type="noConversion"/>
  </si>
  <si>
    <t>臺中市后里區厚里社區發展協會</t>
  </si>
  <si>
    <t>臺中市后里區后里社區發展協會</t>
  </si>
  <si>
    <t>一般建築及設備-一般建築及設備-獎補助費-對國內團體之捐助</t>
    <phoneticPr fontId="5" type="noConversion"/>
  </si>
  <si>
    <t>臺中市后里區公館社區發展協會</t>
  </si>
  <si>
    <t>農林管理業務-農林管理業務--獎補助費-對國內團體之捐助</t>
    <phoneticPr fontId="5" type="noConversion"/>
  </si>
  <si>
    <t>傳統米食製作教學活動</t>
    <phoneticPr fontId="5" type="noConversion"/>
  </si>
  <si>
    <t>后里區仁里里第一家政班</t>
    <phoneticPr fontId="5" type="noConversion"/>
  </si>
  <si>
    <t>農產品包裝紙箱</t>
    <phoneticPr fontId="5" type="noConversion"/>
  </si>
  <si>
    <t>臺中市后里區果樹(梨)產銷班第1班</t>
    <phoneticPr fontId="5" type="noConversion"/>
  </si>
  <si>
    <t>臺中市后里區花卉產銷班第十五班</t>
    <phoneticPr fontId="5" type="noConversion"/>
  </si>
  <si>
    <t>后里區蔬菜產銷班第十五班</t>
    <phoneticPr fontId="5" type="noConversion"/>
  </si>
  <si>
    <t>臺中市后里區梨產銷班第五班</t>
    <phoneticPr fontId="5" type="noConversion"/>
  </si>
  <si>
    <t>臺中市后里區梨產銷班第二班</t>
    <phoneticPr fontId="5" type="noConversion"/>
  </si>
  <si>
    <t>臺中市后里區果樹產銷班第一班</t>
  </si>
  <si>
    <t>臺中市后里區果樹產銷班第三班</t>
    <phoneticPr fontId="5" type="noConversion"/>
  </si>
  <si>
    <t>臺中市后里區花卉產銷班第2班</t>
    <phoneticPr fontId="5" type="noConversion"/>
  </si>
  <si>
    <t>臺中市后里區果樹產銷班第十八班</t>
    <phoneticPr fontId="5" type="noConversion"/>
  </si>
  <si>
    <t>臺中市后里區蔬菜產銷班第十四班</t>
    <phoneticPr fontId="5" type="noConversion"/>
  </si>
  <si>
    <t>臺中市后里區養蜂產銷班第一班</t>
    <phoneticPr fontId="5" type="noConversion"/>
  </si>
  <si>
    <t>臺中市后里區果樹產銷班第四班</t>
    <phoneticPr fontId="5" type="noConversion"/>
  </si>
  <si>
    <t>后里區花卉產銷班第一班</t>
    <phoneticPr fontId="5" type="noConversion"/>
  </si>
  <si>
    <t>后里區桃產銷第一班</t>
    <phoneticPr fontId="5" type="noConversion"/>
  </si>
  <si>
    <t>臺中市后里區花卉產銷班第九班</t>
    <phoneticPr fontId="5" type="noConversion"/>
  </si>
  <si>
    <t>后里區蔬菜產銷第六班</t>
    <phoneticPr fontId="5" type="noConversion"/>
  </si>
  <si>
    <t>年度觀摩研習活動</t>
  </si>
  <si>
    <t>臺中市后里區仁里第二家政班</t>
  </si>
  <si>
    <t>社政業務-社會福利-社會福利-獎補助費-對國內團體之捐助</t>
  </si>
  <si>
    <t>安全衛生草地音樂會</t>
    <phoneticPr fontId="5" type="noConversion"/>
  </si>
  <si>
    <t>長青俱樂部環境教育觀摩活動</t>
    <phoneticPr fontId="5" type="noConversion"/>
  </si>
  <si>
    <t>臺中市后里區仁里社區發展協會</t>
    <phoneticPr fontId="5" type="noConversion"/>
  </si>
  <si>
    <t>辦理石岡區113年度電火圳步道健行活動</t>
    <phoneticPr fontId="5" type="noConversion"/>
  </si>
  <si>
    <t>臺中市石岡區體育會</t>
  </si>
  <si>
    <t>臺中市石岡區公所</t>
  </si>
  <si>
    <t>節能省電宣導活動</t>
    <phoneticPr fontId="5" type="noConversion"/>
  </si>
  <si>
    <t>臺中市石岡區傳統美食文化推廣協會</t>
  </si>
  <si>
    <t>臺中市石岡區梅子社區發展協會</t>
  </si>
  <si>
    <t>臺中市石岡大埔客家民俗文化協會</t>
  </si>
  <si>
    <t>臺中市石岡區石岡社區發展協會</t>
  </si>
  <si>
    <t>臺中市石岡區和盛社區發展協會</t>
  </si>
  <si>
    <t>臺中市石岡客家美食促進協會</t>
  </si>
  <si>
    <t>臺中市石岡區土牛社區發展協會</t>
  </si>
  <si>
    <t>臺中市石岡區新移民女性家庭關懷協會</t>
  </si>
  <si>
    <t>臺中市石岡人家園再造協會</t>
  </si>
  <si>
    <t>臺中市石岡區南眉文化促進會</t>
  </si>
  <si>
    <t>臺中市石岡區九房社區發展協會</t>
  </si>
  <si>
    <t>臺中市賀新春書寫春聯比賽暨春聯揮毫活動</t>
    <phoneticPr fontId="5" type="noConversion"/>
  </si>
  <si>
    <t>臺中市大雅區生活美學教育協會</t>
    <phoneticPr fontId="5" type="noConversion"/>
  </si>
  <si>
    <t>臺中市大雅區公所</t>
    <phoneticPr fontId="5" type="noConversion"/>
  </si>
  <si>
    <t>113年度區長盃槌球聯誼賽活動</t>
    <phoneticPr fontId="5" type="noConversion"/>
  </si>
  <si>
    <t>臺中市大雅體育會</t>
    <phoneticPr fontId="5" type="noConversion"/>
  </si>
  <si>
    <t>113年度區長盃保齡球錦標賽活動</t>
    <phoneticPr fontId="5" type="noConversion"/>
  </si>
  <si>
    <t>113年度區長盃網球聯誼賽活動</t>
    <phoneticPr fontId="5" type="noConversion"/>
  </si>
  <si>
    <t>113年度區長盃籃球賽活動</t>
    <phoneticPr fontId="5" type="noConversion"/>
  </si>
  <si>
    <t>113年度寶貝媽咪動起來活動經費</t>
    <phoneticPr fontId="5" type="noConversion"/>
  </si>
  <si>
    <t>113年度推廣體育活動大會暨24週年慶活動</t>
    <phoneticPr fontId="5" type="noConversion"/>
  </si>
  <si>
    <t>113年度區長盃桌球錦標賽活動</t>
    <phoneticPr fontId="5" type="noConversion"/>
  </si>
  <si>
    <t>113年度保齡球假期育樂營活動</t>
    <phoneticPr fontId="5" type="noConversion"/>
  </si>
  <si>
    <t>臺中市旅行商業同業公會</t>
  </si>
  <si>
    <t>臺中市政府經濟發展局</t>
  </si>
  <si>
    <t>臺中市大臺中裝潢材料商業同業公會</t>
  </si>
  <si>
    <t>臺中市工程技術顧問商業同業公會</t>
  </si>
  <si>
    <t>台灣神經脊椎外科醫學會</t>
  </si>
  <si>
    <t>臺中市糕餅商業同業公會</t>
  </si>
  <si>
    <t>中華民國消費電子學會</t>
  </si>
  <si>
    <t>臺中市好禮協會</t>
  </si>
  <si>
    <t>台灣放射腫瘤學會</t>
  </si>
  <si>
    <t>臺灣學生方程式協會</t>
  </si>
  <si>
    <t>臺灣積體電路設計學會</t>
  </si>
  <si>
    <t>臺中市臺中港區經濟繁榮促進會</t>
  </si>
  <si>
    <t>台中市天津路服飾商圈管理委員會</t>
  </si>
  <si>
    <t>臺中市東海藝術街商店街區管理委員會</t>
  </si>
  <si>
    <t>一中街(含育才南街)商店管理委員會</t>
  </si>
  <si>
    <t>考核訓練-考核獎懲-獎補助費-對國內團體之捐助</t>
  </si>
  <si>
    <t>補助辦理113年度臺中市公務人員協會參訪學習計畫</t>
    <phoneticPr fontId="5" type="noConversion"/>
  </si>
  <si>
    <t>臺中市公務人員協會</t>
  </si>
  <si>
    <t>臺中市政府人事處</t>
  </si>
  <si>
    <t>議事業務-業務管理-獎補助費-對國內團體之捐助</t>
  </si>
  <si>
    <t>作為黨團(政團)辦公及一般所需的費用</t>
  </si>
  <si>
    <t>本會各黨政團</t>
  </si>
  <si>
    <t>臺中市議會</t>
  </si>
  <si>
    <t>臺中市文昌客家發展協會</t>
  </si>
  <si>
    <t>臺中市政府客家事務委員會</t>
  </si>
  <si>
    <t>「2024臺中東勢新丁粄節─傳統新丁粄鬪粄活動」</t>
  </si>
  <si>
    <t>臺中市東勢區中寧社區發展協會</t>
  </si>
  <si>
    <t>北興里雙福祠</t>
  </si>
  <si>
    <t>永安宮(鯉魚伯公)</t>
  </si>
  <si>
    <t>永安宮</t>
  </si>
  <si>
    <t>米粉寮樂善祠</t>
  </si>
  <si>
    <t>泰安宮</t>
  </si>
  <si>
    <t>臺中市東勢區石城社區發展協會</t>
  </si>
  <si>
    <t>「2024臺中巧聖仙師文化祭─三仙師環台徒步祈福繞境」活動</t>
  </si>
  <si>
    <t>巧聖仙師廟</t>
  </si>
  <si>
    <t>客家語言文化推廣-文教推廣業務-獎補助費-對國內團體之捐助</t>
  </si>
  <si>
    <t>新春揮毫綠美化客家族群主流化公益活動</t>
  </si>
  <si>
    <t>社團法人臺中市向陽荷松客家協會</t>
  </si>
  <si>
    <t>客家墨香暨米食文化政令宣導送好康客家族群主流化活動</t>
  </si>
  <si>
    <t>臺中市向陽社會服務協會</t>
  </si>
  <si>
    <t>臺中市福安慈善發展協會</t>
  </si>
  <si>
    <t>111年大埔客家協會新春迎好客，愛客講好話暨贈春聯活動</t>
  </si>
  <si>
    <t>臺中市大埔客家協會</t>
  </si>
  <si>
    <t>113年「祥龍迎春—客家米食書法春聯推廣活動」</t>
  </si>
  <si>
    <t>臺中市新社區協成社區發展協會</t>
  </si>
  <si>
    <t>113年元宵節客家傳統節慶活動</t>
  </si>
  <si>
    <t>113年客家慶天穿活動</t>
  </si>
  <si>
    <t>臺中市后里客家協會</t>
  </si>
  <si>
    <t>快樂fun寒假客家文化成長營</t>
  </si>
  <si>
    <t>中華非營利發展協會</t>
  </si>
  <si>
    <t>大埔厝客家美食研習慶元宵</t>
  </si>
  <si>
    <t>臺中市潭子區大豐社區發展協會</t>
  </si>
  <si>
    <t>臺中市公教退休人員協會</t>
  </si>
  <si>
    <t>茅埔鬧新年暨聚落文史特展</t>
  </si>
  <si>
    <t>臺中市東勢創意執行協會</t>
  </si>
  <si>
    <t>來就係客作伴來尞天穿</t>
  </si>
  <si>
    <t>臺中市大甲區婦女會</t>
  </si>
  <si>
    <t>臺中市北屯區忠平社區發展協會</t>
  </si>
  <si>
    <t>臺中市客家語教師協會</t>
  </si>
  <si>
    <t>臺中市體育總會</t>
  </si>
  <si>
    <t>后里客家慶端午活動</t>
  </si>
  <si>
    <t>臺中市東勢區壽無疆會</t>
  </si>
  <si>
    <t>臺中市潭子區甘蔗社區發展協會</t>
  </si>
  <si>
    <t>客家桌遊樂逍遙</t>
  </si>
  <si>
    <t>臺中市潭子區家興社區發展協會</t>
  </si>
  <si>
    <t>客藝樂活</t>
  </si>
  <si>
    <t>社團法人中華民國家庭關係發展協進會</t>
  </si>
  <si>
    <t>113年全國中正盃客家武術錦標賽</t>
  </si>
  <si>
    <t>中華民國少林拳道協會</t>
  </si>
  <si>
    <t>跨縣市客家藝文團體
展演交流活動</t>
  </si>
  <si>
    <t>臺中市陽明客家協會</t>
  </si>
  <si>
    <t>112年度大埔客家山歌與短劇培訓計畫</t>
  </si>
  <si>
    <t>臺中市東勢區弘韻婦女音樂協進會</t>
  </si>
  <si>
    <t>大埔客家傳統樂器弦鼓培訓計畫</t>
  </si>
  <si>
    <t>臺中市大埔客音傳統曲藝發展協會</t>
  </si>
  <si>
    <t>東勢客家歌謠研習班</t>
  </si>
  <si>
    <t>臺中市東勢區廣興社區發展協會</t>
  </si>
  <si>
    <t>客家歌謠研習營</t>
  </si>
  <si>
    <t>粽藝傳承~客家米食暨節能省電宣導活動</t>
  </si>
  <si>
    <t>臺中市大安區頂安社區發展協會</t>
  </si>
  <si>
    <t>阿罩霧哈客神農文化祭布袋戲</t>
  </si>
  <si>
    <t>五洲園掌中劇團</t>
  </si>
  <si>
    <t>客家食藝研習</t>
  </si>
  <si>
    <t>下城社區113年客家歌謠研習</t>
  </si>
  <si>
    <t>臺中市東勢區下城社區發展協會</t>
  </si>
  <si>
    <t>推廣客家傳統美食文化研習</t>
  </si>
  <si>
    <t>臺中市東勢泰昌客家婦女協會</t>
  </si>
  <si>
    <t>客家米粽粢粑薪傳嬤、媽手藝慶端午</t>
  </si>
  <si>
    <t>臺中市潭子區聚興社區發展協會</t>
  </si>
  <si>
    <t>113年「龍飛鳳翔~桐舞翩翩有藝思客家文化暨民俗舞蹈推廣活動</t>
  </si>
  <si>
    <t>台中市土風舞協會</t>
  </si>
  <si>
    <t>客家美食製作研習</t>
  </si>
  <si>
    <t>臺中市石岡區金星社區發展協會</t>
  </si>
  <si>
    <t>113年客家弦樂班研習</t>
  </si>
  <si>
    <t>臺中市外埔客家文化協會</t>
  </si>
  <si>
    <t>客家布應用製品</t>
  </si>
  <si>
    <t>客家美食傳承</t>
  </si>
  <si>
    <t>歡喜來唱客家歌</t>
  </si>
  <si>
    <t>大屯客家藝術團</t>
  </si>
  <si>
    <t>七月天公發揚大埔客家傳唱文化活動</t>
  </si>
  <si>
    <t>東勢農民老人會</t>
  </si>
  <si>
    <t>客家創意美食</t>
  </si>
  <si>
    <t>臺中市石岡區龍興社區發展協會</t>
  </si>
  <si>
    <t>客家傳統民俗文化與婦女自我成長研習活動</t>
  </si>
  <si>
    <t>臺中市東勢區社區媽媽教室協會</t>
  </si>
  <si>
    <t>新社區客庄重要民俗慶典-「九庄媽過爐遶境」懷舊照片展</t>
  </si>
  <si>
    <t>臺中市新社區九庄媽文化協會</t>
  </si>
  <si>
    <t>快樂fun暑假客家文化成長營</t>
  </si>
  <si>
    <t>臺中市德明慈善會</t>
  </si>
  <si>
    <t>113年大埔音客家歌曲研習</t>
  </si>
  <si>
    <t>大甲河之聲合唱團</t>
  </si>
  <si>
    <t>弦樂二胡基礎課程</t>
  </si>
  <si>
    <t>台中市客家公共事務協會</t>
  </si>
  <si>
    <t>客家文化傳承-舞動歌謠山歌</t>
  </si>
  <si>
    <t>臺中市東勢客家民謠研進會</t>
  </si>
  <si>
    <t>產業發展與管理-工商業規劃與發展-獎補助費-對國內團體之捐助</t>
  </si>
  <si>
    <t>臺中市旅行商業同業公會-2024ATTA臺中國際旅展</t>
  </si>
  <si>
    <t>臺中市大臺中裝潢材料商業同業公會-2024台灣永續發展及低碳綠建築展</t>
  </si>
  <si>
    <t>臺中市工程技術顧問商業同業公會-台灣國際建築室內設計建材展</t>
  </si>
  <si>
    <t>華夏國際文旅觀光協會-2024第一屆台中市原民觀光產業論壇研討會</t>
  </si>
  <si>
    <t>華夏國際文旅觀光協會</t>
  </si>
  <si>
    <t>台灣神經脊椎外科醫學會-第十五屆亞太脊椎年會</t>
  </si>
  <si>
    <t>臺中市糕餅商業同業公會-吃好餅閱讀台中</t>
  </si>
  <si>
    <t>中華民國消費電子學會-2024臺灣消費電子國際研討會</t>
  </si>
  <si>
    <t>臺中市產業故事館發展協會-產業領航文化傳承臺中故事生活節</t>
  </si>
  <si>
    <t>臺中市產業故事館發展協會</t>
  </si>
  <si>
    <t>臺中市好禮協會-第三屆好禮購BUY節慵懶慢點X減塑市集</t>
  </si>
  <si>
    <t>台灣放射腫瘤學會-第一屆台韓放腫交流會議暨2024台灣放射腫瘤學會及中華民國醫學物理學會聯合學術研討會</t>
  </si>
  <si>
    <t>臺灣學生方程式協會-第四屆臺灣盃學生方程式聯賽</t>
  </si>
  <si>
    <t>臺灣積體電路設計學會-第三十五屆超大型積體電路設計暨計算機輔助設計研討會</t>
  </si>
  <si>
    <t>臺中市中小企業服務中心辦理112年度服務工作計畫第3期款</t>
  </si>
  <si>
    <t>台中市中小企業服務中心</t>
  </si>
  <si>
    <t>臺中市中小企業服務中心辦理112年度服務工作計畫第1期款</t>
  </si>
  <si>
    <t>臺中市中小企業服務中心辦理112年度服務工作計畫第2期款</t>
  </si>
  <si>
    <t>產業發展與管理-招商及投資協調-獎補助費-對國內團體之捐助</t>
  </si>
  <si>
    <t>臺中市工商發展投資策進會113年第1-3月經費核銷</t>
  </si>
  <si>
    <t>臺中市工商發展投資策進會</t>
  </si>
  <si>
    <t>臺中市工商發展投資策進會113年第二期(4-6月)補助款</t>
  </si>
  <si>
    <t>商圈管理及輔導-商圈管理及輔導-獎補助費-對國內團體之捐助</t>
  </si>
  <si>
    <t>臺中港區經濟繁榮促進會商圈管理委員會行政功能作業補助費</t>
  </si>
  <si>
    <t>天津路服飾商圈管理委員會行政功能作業補助費</t>
  </si>
  <si>
    <t>東海藝術街商圈管理委員會行政功能作業補助費</t>
  </si>
  <si>
    <t>臺中市大甲觀光商店街區商圈管理委員會行政功能作業補助費</t>
  </si>
  <si>
    <t>臺中市大甲觀光商店街區管理委員會</t>
  </si>
  <si>
    <t>一中街商圈管理委員會行政功能作業補助費</t>
  </si>
  <si>
    <t>新社區休閒農業商圈管理委員會行政功能作業補助費</t>
  </si>
  <si>
    <t>臺中市新社區休閒農業導覽發展協會</t>
  </si>
  <si>
    <t>競技運動-獎補助費-對國內團體之捐助</t>
  </si>
  <si>
    <t>臺中市政府運動局</t>
  </si>
  <si>
    <t>臺中市劍舞羽球推廣協會</t>
  </si>
  <si>
    <t>第三十五屆亞洲城市保齡球錦標賽</t>
  </si>
  <si>
    <t>中華民國自由車協會</t>
  </si>
  <si>
    <t>臺中市海線足球協會</t>
  </si>
  <si>
    <t>臺中市基層籃球教育協會</t>
  </si>
  <si>
    <t>臺灣運動休閒健康發展協會</t>
  </si>
  <si>
    <t>113年臺中市基層籃球教育協會理事長盃籃球邀請賽</t>
  </si>
  <si>
    <t>113年第十九屆全國中正盃武術錦標賽</t>
  </si>
  <si>
    <t>2024年全國武聖菁英盃綜合武藝錦標賽</t>
  </si>
  <si>
    <t>2024臺中市鐵人三項運動推廣研習活動</t>
  </si>
  <si>
    <t>2024臺中市安聯小小世界盃</t>
  </si>
  <si>
    <t>第七屆武德盃中小學柔道錦標賽</t>
  </si>
  <si>
    <t>振興臺中市基層三級棒球實施計畫</t>
  </si>
  <si>
    <t>臺中市西屯區大福社區發展協會第一屆大福盃3對3籃球比賽</t>
  </si>
  <si>
    <t>台中市西屯區大福社區發展協會</t>
  </si>
  <si>
    <t>2024全國抱石錦標賽</t>
  </si>
  <si>
    <t>財團法人臺中市發展體育教育基金會</t>
  </si>
  <si>
    <t>2024臺中市鐵人開放性水域游泳研習活動</t>
  </si>
  <si>
    <t>113年第十二屆中華盃全國武術功夫錦標賽</t>
  </si>
  <si>
    <t>113年度潭雅神區國中小校際籃球比賽-騰達盃少年籃球邀請賽</t>
  </si>
  <si>
    <t>臺中市大雅區教育發展協會</t>
  </si>
  <si>
    <t>2024第五屆臺中港盃國際足球邀請賽</t>
  </si>
  <si>
    <t>113年全國短道競速滑冰春夏季錦標賽</t>
  </si>
  <si>
    <t>2024全國少年青少年桌球菁英賽(中區賽)</t>
  </si>
  <si>
    <t>台灣乒乓球總會</t>
  </si>
  <si>
    <t>臺中市體育總會排球委員會參加「2024澎湖縣菊島盃全國沙灘排球錦標賽」暨「113年臺南市市長盃全國沙灘排球錦標賽」</t>
  </si>
  <si>
    <t>2024全國小學籃球夏季聯賽</t>
  </si>
  <si>
    <t>2024國際移工藤球王爭霸戰</t>
  </si>
  <si>
    <t>中華民國藤球協會</t>
  </si>
  <si>
    <t>113年臺中市籃球推廣協會理事長盃籃球邀請賽</t>
  </si>
  <si>
    <t>台中市籃球推廣協會</t>
  </si>
  <si>
    <t>2024年第三屆永乾建設希望盃全國青少年團體組桌球錦標賽</t>
  </si>
  <si>
    <t>臺中市乒乓球協會</t>
  </si>
  <si>
    <t>全民運動-獎補助費-對國內團體之捐助</t>
  </si>
  <si>
    <t>臺中市潭子區旱溪水岸慢跑、健走嘉年華</t>
  </si>
  <si>
    <t>臺中市潭子區體育會</t>
  </si>
  <si>
    <t>友誼盃槌球邀請賽</t>
  </si>
  <si>
    <t>臺中市身心障礙者健康促進會</t>
  </si>
  <si>
    <t>迎向健康南區春季健行嘉年華</t>
  </si>
  <si>
    <t>台中市南區體育會</t>
  </si>
  <si>
    <t>臺中市太平區桌球社區聯誼賽</t>
  </si>
  <si>
    <t>臺中市太平區體育會</t>
  </si>
  <si>
    <t>臺中市原住民族運動總會</t>
  </si>
  <si>
    <t>武藝技能嘉年華</t>
  </si>
  <si>
    <t>全國後備憲兵第29屆慢速壘球錦標賽臺中市選拔賽</t>
  </si>
  <si>
    <t>臺中市後備憲兵荷松協會</t>
  </si>
  <si>
    <t>道路溜冰及健走嘉年華</t>
  </si>
  <si>
    <t>臺中市梧棲區體育會</t>
  </si>
  <si>
    <t>梧棲全民迷你足球運動日</t>
  </si>
  <si>
    <t>臺中市定向越野推廣協會</t>
  </si>
  <si>
    <t>臺中市大雅區活力運動嘉年華活動</t>
  </si>
  <si>
    <t>大里區生物能氣功團練運動嘉年華活動</t>
  </si>
  <si>
    <t>臺中市大里區體育會</t>
  </si>
  <si>
    <t>臺中市大雅區球藝嘉年華活動</t>
  </si>
  <si>
    <t>臺中市南屯區體育會</t>
  </si>
  <si>
    <t>社團法人臺中市身心障礙體育總會</t>
  </si>
  <si>
    <t>中華民國國際標準舞體育運動舞蹈協會</t>
  </si>
  <si>
    <t>臺中市龍井區槌球社區聯誼賽</t>
  </si>
  <si>
    <t>臺中市龍井區體育會</t>
  </si>
  <si>
    <t>慶祝母親節社區舞蹈嘉年華活動</t>
  </si>
  <si>
    <t>台中市東區體育會</t>
  </si>
  <si>
    <t>大里區羽球社區聯誼賽活動</t>
  </si>
  <si>
    <t>大里區桌球運動嘉年華暨節能減碳i地球公益活動</t>
  </si>
  <si>
    <t>臺中市北區桌球社區聯誼賽</t>
  </si>
  <si>
    <t>台中市北區體育會</t>
  </si>
  <si>
    <t>臺中市沙鹿區土風舞嘉年華</t>
  </si>
  <si>
    <t>臺中市沙鹿區體育會</t>
  </si>
  <si>
    <t>臺中市南屯區體育會體育嘉年華會</t>
  </si>
  <si>
    <t>臺中市龍井區青春活力舞蹈嘉年華</t>
  </si>
  <si>
    <t>臺中市布農迷呱嘟體育文化藝術協會</t>
  </si>
  <si>
    <t>原住民族巡迴運動指導團</t>
  </si>
  <si>
    <t>臺中市大安區體育會</t>
  </si>
  <si>
    <t>臺中市外埔區桌球社區聯誼賽</t>
  </si>
  <si>
    <t>臺中市外埔區體育會</t>
  </si>
  <si>
    <t>臺中市外埔區槌球社區聯誼賽</t>
  </si>
  <si>
    <t>臺中市西屯區武藝嘉年華會</t>
  </si>
  <si>
    <t>臺中市西屯區體育會</t>
  </si>
  <si>
    <t>環抱大肚舞蹈嘉年華活動</t>
  </si>
  <si>
    <t>台中市原住民綜合運動會活動</t>
  </si>
  <si>
    <t>愛護地球、節能減碳全民健行暨節約用電、用油、港埠業務宣導活動</t>
  </si>
  <si>
    <t>臺中市臺中港運動協會</t>
  </si>
  <si>
    <t>臺中市外埔區路跑嘉年華</t>
  </si>
  <si>
    <t>臺中市西區足球社區聯誼賽</t>
  </si>
  <si>
    <t>台中市西區體育會</t>
  </si>
  <si>
    <t>臺中市沙鹿區羽球社區聯誼賽</t>
  </si>
  <si>
    <t>臺中市大安區春季運動嘉年華活動</t>
  </si>
  <si>
    <t>竹仔坑槌球邀請賽</t>
  </si>
  <si>
    <t>臺中市竹仔坑身心障礙運動協會</t>
  </si>
  <si>
    <t>臺中市西屯區舞藝嘉年華會</t>
  </si>
  <si>
    <t>臺中市中區體育會登山健行嘉年華</t>
  </si>
  <si>
    <t>台中市中區體育會</t>
  </si>
  <si>
    <t>北區運動社團嘉年華</t>
  </si>
  <si>
    <t>臺中市匹克球協會</t>
  </si>
  <si>
    <t>全國原住民彈弓賽</t>
  </si>
  <si>
    <t>北屯區路跑樂活嘉年華</t>
  </si>
  <si>
    <t>臺中市北屯區體育會</t>
  </si>
  <si>
    <t>中華民國運動舞蹈訓練發展協會</t>
  </si>
  <si>
    <t>臺中市大專校院原住民族傳統鋸木運動比賽</t>
  </si>
  <si>
    <t>臺中市體育協會</t>
  </si>
  <si>
    <t>臺中市龍井區親子體能啟發闖關嘉年華</t>
  </si>
  <si>
    <t>臺中市大安區運動表演嘉年華活動</t>
  </si>
  <si>
    <t>健康盃槌球邀請賽</t>
  </si>
  <si>
    <t>臺中市身心障礙運動健身促進會</t>
  </si>
  <si>
    <t>北區登山樂活嘉年華</t>
  </si>
  <si>
    <t>社團法人台灣都市林健康美化協會</t>
  </si>
  <si>
    <t>臺中市后里區單車快樂遊2024節能減碳暨支持電源開發節約能源宣導反毒活動</t>
  </si>
  <si>
    <t>臺中市后里單車協會</t>
  </si>
  <si>
    <t>臺中市原住民傳統射箭與擲矛研習營</t>
  </si>
  <si>
    <t>臺中市大專校院原住民族傳統射箭運動比賽</t>
  </si>
  <si>
    <t>空手道嘉年華邀請賽暨臺中市東區體育會理事長盃空手道錦標賽</t>
  </si>
  <si>
    <t>臺中市西屯區籃球社區聯誼賽</t>
  </si>
  <si>
    <t>慢速壘球運動</t>
  </si>
  <si>
    <t>臺中市西區籃球社區聯誼賽</t>
  </si>
  <si>
    <t>臺中市神岡區體育會春季成果展運動嘉年華活動</t>
  </si>
  <si>
    <t>台中市神岡區體育會</t>
  </si>
  <si>
    <t>外埔區親子體育嘉年華</t>
  </si>
  <si>
    <t>臺中市新社區運動聯盟嘉年華</t>
  </si>
  <si>
    <t>臺中市新社體育會</t>
  </si>
  <si>
    <t>臺中市潭子區旱溪水岸單車健走嘉年華</t>
  </si>
  <si>
    <t>臺中市清水區體育會</t>
  </si>
  <si>
    <t>台中市黎光槌球協會</t>
  </si>
  <si>
    <t>臺中市東勢區活力山城滑輪溜冰體育嘉年華會</t>
  </si>
  <si>
    <t>臺中市東勢區體育會</t>
  </si>
  <si>
    <t>臺中市大里長青槌球協會</t>
  </si>
  <si>
    <t>北屯區登山健行嘉年華</t>
  </si>
  <si>
    <t>臺中市大安區體育會慢速壘球運動嘉年華活動</t>
  </si>
  <si>
    <t>臺中市烏日足球社區聯誼賽</t>
  </si>
  <si>
    <t>臺中市烏日區體育會</t>
  </si>
  <si>
    <t>臺中市太平區籃球社區聯誼賽活動</t>
  </si>
  <si>
    <t>臺中市太平區自由式溜冰速度過樁暨極限運動嘉年華</t>
  </si>
  <si>
    <t>社團法人台中市聾人協會</t>
  </si>
  <si>
    <t>台中市運動教練協會</t>
  </si>
  <si>
    <t>臺中市女子足球協會</t>
  </si>
  <si>
    <t>臺中市神岡區登山健走嘉年華活動</t>
  </si>
  <si>
    <t>臺中市西屯區體育嘉年華會</t>
  </si>
  <si>
    <t>土風舞婦女運動樂活班(楊柳社區)</t>
  </si>
  <si>
    <t>臺中市北屯區木球運動能力推廣班</t>
  </si>
  <si>
    <t>臺中市南屯區木球運動能力推廣班</t>
  </si>
  <si>
    <t>太極拳自發樂活健康銀髮運動指導班</t>
  </si>
  <si>
    <t>推廣女性參與運動課程</t>
  </si>
  <si>
    <t>外埔區酷運動單車電競挑戰賽</t>
  </si>
  <si>
    <t>社團法人台中市基督教青年會</t>
  </si>
  <si>
    <t>法式滾球婦女運動樂活班</t>
  </si>
  <si>
    <t>救生技能趣味賽</t>
  </si>
  <si>
    <t>第十九屆菁英盃全國劍道錦標賽</t>
  </si>
  <si>
    <t>中華民國國際劍道協會</t>
  </si>
  <si>
    <t>2024中福盃全國身心障礙者暨長青槌球錦標賽</t>
  </si>
  <si>
    <t>社團法人台中市身障福利協進會</t>
  </si>
  <si>
    <t>水域自救與觀摩</t>
  </si>
  <si>
    <t>水上嘉年華</t>
  </si>
  <si>
    <t>2024臺中盃兒童青少年運動舞蹈推廣錦標賽</t>
  </si>
  <si>
    <t>臺中市舞蹈運動協會</t>
  </si>
  <si>
    <t>土風舞運動能力推廣班</t>
  </si>
  <si>
    <t>臺中市烏日區113年體育會理事長盃羽球錦標賽</t>
  </si>
  <si>
    <t>身心障礙手搖自行車手培訓計劃</t>
  </si>
  <si>
    <t>台中市身心障礙福利協會</t>
  </si>
  <si>
    <t>臺中市大雅區舞藝嘉年華活動</t>
  </si>
  <si>
    <t>北屯區運動社團嘉年華</t>
  </si>
  <si>
    <t>臺中市烏日區舞藝嘉年華</t>
  </si>
  <si>
    <t>臺中市大安區桌球社區聯誼賽</t>
  </si>
  <si>
    <t>臺中市西區舞藝嘉年華</t>
  </si>
  <si>
    <t>臺中市南屯區羽球社區聯誼賽</t>
  </si>
  <si>
    <t>臺中市西區體育嘉年華</t>
  </si>
  <si>
    <t>113年臺中市清水區羽球社區聯誼賽暨節約用電宣導活動</t>
  </si>
  <si>
    <t>銀髮長青樂活運動</t>
  </si>
  <si>
    <t>臺中市113年八卦掌銀髮運動指導班</t>
  </si>
  <si>
    <t>龍舟暨獨木舟體驗營</t>
  </si>
  <si>
    <t>臺中市清水區113年道路踩風親子運動嘉年華暨節約用電宣導活動</t>
  </si>
  <si>
    <t>臺中市潭子區3對3籃球社區聯誼賽</t>
  </si>
  <si>
    <t>臺中市太平區113年區長盃跆拳道錦標賽暨空氣污染防制宣導活動</t>
  </si>
  <si>
    <t>元極舞運動能力推廣班</t>
  </si>
  <si>
    <t>大里區土風舞運動嘉年華暨節能減碳i地球公益活動</t>
  </si>
  <si>
    <t>113年度大雅區排舞嘉年華競賽</t>
  </si>
  <si>
    <t>臺中市大雅區大都會排舞協會</t>
  </si>
  <si>
    <t>113年度臺中市龜殼生態健行活動</t>
  </si>
  <si>
    <t>理事長盃原住民傳統射箭全國觀摩賽</t>
  </si>
  <si>
    <t>臺中市原住民傳統弓製作及射箭運動訓練營（第一期）</t>
  </si>
  <si>
    <t>2024第九屆龍井單車逍遙遊暨節能減碳與推廣乾淨能源宣導活動</t>
  </si>
  <si>
    <t>2024台灣盃國際移民足球賽</t>
  </si>
  <si>
    <t>社團法人臺灣外籍工作者發展協會</t>
  </si>
  <si>
    <t>臺中市大甲區籃球社區聯誼賽</t>
  </si>
  <si>
    <t>臺中市大甲區體育會</t>
  </si>
  <si>
    <t>臺中市后里區桌球社區聯誼賽</t>
  </si>
  <si>
    <t>臺中市北區羽球社區聯誼賽</t>
  </si>
  <si>
    <t>臺中市代表隊參加113年全國身心障礙國民運動會</t>
  </si>
  <si>
    <t>心據點-身心障礙運動據點營運暨身心障礙運動平權推動計畫第一期</t>
  </si>
  <si>
    <t>2024年身心障礙桌球訓練營</t>
  </si>
  <si>
    <t>113年臺中市愛運動動無礙身心障礙巡迴運動指導團(第一期)</t>
  </si>
  <si>
    <t>113年臺中市愛運動動無礙身心障礙巡迴運動指導團</t>
  </si>
  <si>
    <t>2024年其樂龍龍原民青年籃球比賽暨傳統文化親子趣味競賽宣導活動</t>
  </si>
  <si>
    <t>社團法人中華臺灣原住民體育休閒文化藝術發展協會</t>
  </si>
  <si>
    <t>台中市青年同心會</t>
  </si>
  <si>
    <t>113年度槌球邀請賽暨節約用電宣導活動</t>
  </si>
  <si>
    <t>2024年台中都會區101端午節宣教排球聯誼賽活動計畫</t>
  </si>
  <si>
    <t>土風舞委員會活力盃樂活賞桐漫步走聯歡活動</t>
  </si>
  <si>
    <t>美麗台中女子漾</t>
  </si>
  <si>
    <t>中國青年救國團臺中市團務指導委員會</t>
  </si>
  <si>
    <t>運動舞蹈觀摩暨防災宣導活動</t>
  </si>
  <si>
    <t>2024臺中市夏日兒少運動技藝營計畫</t>
  </si>
  <si>
    <t>2024年臺中市特殊需求兒少水中趣味體適能體驗營</t>
  </si>
  <si>
    <t>臺中市113年度外埔區體育會活力盃未來之星桌球訓練營</t>
  </si>
  <si>
    <t>2024水岸花都SUP音樂漫划行</t>
  </si>
  <si>
    <t>社團法人臺中市繁榮葫蘆墩促進會</t>
  </si>
  <si>
    <t>113年臺中市豪傑盃全國聽障三對三籃球賽</t>
  </si>
  <si>
    <t>113年臺中市外埔區體育會活力盃簡易瑜珈伸展修復活動</t>
  </si>
  <si>
    <t>113年鄉親盃太極拳錦標賽</t>
  </si>
  <si>
    <t>幸福樂齡舞動趣社區婦幼觀摩表演活動</t>
  </si>
  <si>
    <t>臺中市沙鹿區籃球社區聯誼賽</t>
  </si>
  <si>
    <t>臺中市豐原區桌球社區聯誼賽</t>
  </si>
  <si>
    <t>臺中市豐原區體育會</t>
  </si>
  <si>
    <t>原住民原野狩獵射箭運動會</t>
  </si>
  <si>
    <t>113年鄉親盃土風舞錦標賽</t>
  </si>
  <si>
    <t>大肚區五人制足球社區聯誼賽</t>
  </si>
  <si>
    <t>113年度臺中市大安區推廣多元體育健康久久健行活動</t>
  </si>
  <si>
    <t>排舞婦女運動樂活班</t>
  </si>
  <si>
    <t>113年排舞新住民運動融合班(榮泉社區)</t>
  </si>
  <si>
    <t>元極舞銀髮運動指導班</t>
  </si>
  <si>
    <t>法式滾球運動能力推廣班</t>
  </si>
  <si>
    <t>臺中市菁英劍道萬彥緯選手參加2024年第19屆世界盃劍道錦標賽</t>
  </si>
  <si>
    <t>113年度臺中市手牽手動起舞蹈觀摩活動</t>
  </si>
  <si>
    <t>113年度臺中市走出活力親子健行活動</t>
  </si>
  <si>
    <t>排舞新住民運動融合班</t>
  </si>
  <si>
    <t>臺中市北屯區羽球社區聯誼賽</t>
  </si>
  <si>
    <t>臺中市西區多元體育嘉年華</t>
  </si>
  <si>
    <t>113年全國身障撞球9號球錦標賽</t>
  </si>
  <si>
    <t>臺中市神岡區桌球社區聯誼賽活動</t>
  </si>
  <si>
    <t>臺中市太平區113年區長盃槌球錦標賽暨空氣汙染防制宣導活動</t>
  </si>
  <si>
    <t>身心障礙游泳運動體驗營</t>
  </si>
  <si>
    <t>113年臺中市梧棲區體育會錦賜財富排球錦標賽</t>
  </si>
  <si>
    <t>113年鄉親盃登山健行活動</t>
  </si>
  <si>
    <t>臺中市太平區113年區長盃排舞錦標賽暨空氣污染防制宣導活動</t>
  </si>
  <si>
    <t>第22屆全國老人金槌盃玉山永康酒獎槌球比賽</t>
  </si>
  <si>
    <t>台灣老人聯誼協會</t>
  </si>
  <si>
    <t>113年度臺中市牽起爸爸的手健康健行活動</t>
  </si>
  <si>
    <t>113年臺中市市長盃全國啦啦隊錦標賽</t>
  </si>
  <si>
    <t>臺中市啦啦隊協會</t>
  </si>
  <si>
    <t>113年臺中市大甲區全民親子秋季健行活動</t>
  </si>
  <si>
    <t>第十屆中聾盃聽障者保齡球大賽</t>
  </si>
  <si>
    <t>113年臺中市外埔區體育會活力盃太極拳觀摩表演活動</t>
  </si>
  <si>
    <t>113年臺中市外埔區體育會活力盃手球賽</t>
  </si>
  <si>
    <t>臺中市龍井區慢速壘球社區聯誼賽</t>
  </si>
  <si>
    <t>臺中市烏日區武藝嘉年華</t>
  </si>
  <si>
    <t>2024世界國標舞臺灣大獎賽</t>
  </si>
  <si>
    <t>中華民國運動舞蹈推廣協會</t>
  </si>
  <si>
    <t>113年臺中市清水區籃球社區聯誼賽暨清水區區長盃3對3籃球賽暨節約用電宣導</t>
  </si>
  <si>
    <t>北屯區單車路跑嘉年華</t>
  </si>
  <si>
    <t>臺中市太平區跆拳道運動嘉年華活動</t>
  </si>
  <si>
    <t>臺中市神岡區羽球社區聯誼賽活動</t>
  </si>
  <si>
    <t>太極拳自發樂活健康運動能力推廣班</t>
  </si>
  <si>
    <t>113年鄉親盃慢速壘球錦標賽</t>
  </si>
  <si>
    <t>臺中市大安區秋季運動嘉年華活動(闖關)</t>
  </si>
  <si>
    <t>2024年身心障礙保齡球運動體驗營</t>
  </si>
  <si>
    <t>2024北臺中青少年暑期研習營(籃球班、桌球班)</t>
  </si>
  <si>
    <t>113年鄉親盃桌球錦標賽</t>
  </si>
  <si>
    <t>113年臺中市甲安埔盃槌球邀請賽</t>
  </si>
  <si>
    <t>臺中傳統技藝競賽(射箭)活動</t>
  </si>
  <si>
    <t>2024年臺中市身心障礙游泳體驗營</t>
  </si>
  <si>
    <t>113年臺中市發展地方特色鼓藝、武藝、獅藝運動扎根計劃</t>
  </si>
  <si>
    <t>113年度臺中市甲安埔理事長盃元極舞錦標賽</t>
  </si>
  <si>
    <t>臺中市甲安埔元極舞協會</t>
  </si>
  <si>
    <t>臺中市豐原區籃球社區聯誼賽</t>
  </si>
  <si>
    <t>2024年特殊奧林匹克幼兒運動員指導員研習會</t>
  </si>
  <si>
    <t>巡迴運動指導團(第二期)</t>
  </si>
  <si>
    <t>大甲推廣社區多元趣味體育運動嘉年華</t>
  </si>
  <si>
    <t>臺中巿113年舞蹈職工運動健身班</t>
  </si>
  <si>
    <t>臺中市清水區113年全民舞蹈暨休閒運動嘉年華暨節約用電宣導活動</t>
  </si>
  <si>
    <t>臺中市石岡區3對3籃球社區聯誼賽</t>
  </si>
  <si>
    <t>南區全民水上運動嘉年華休閒活動</t>
  </si>
  <si>
    <t>113年臺中市梧棲區體育會第四十六屆全國小學生柔道邀請賽</t>
  </si>
  <si>
    <t>臺中市酷運動北屯區迷你網球邀請賽</t>
  </si>
  <si>
    <t>臺中市西區律動樂活嘉年華</t>
  </si>
  <si>
    <t>大甲社區國術多元運動嘉年華</t>
  </si>
  <si>
    <t>瑪利亞身心障礙福利機構游泳（樂活）活動</t>
  </si>
  <si>
    <t>財團法人瑪利亞社會福利基金會</t>
  </si>
  <si>
    <t>臺中市龍井區全民運動嘉年華</t>
  </si>
  <si>
    <t>113年臺中市第三屆興達盃全國聽障籃球錦標賽</t>
  </si>
  <si>
    <t>阿美族傳統文化收穫祭祭儀活動</t>
  </si>
  <si>
    <t>臺中市潭子區體育會運動嘉年華活動</t>
  </si>
  <si>
    <t>臺中市身心障礙木球運動體適能活力養成班</t>
  </si>
  <si>
    <t>臺中市神岡區體育會秋季成果展運動嘉年華活動</t>
  </si>
  <si>
    <t>2024年身心障礙手搖自行車樂活訓練營計劃</t>
  </si>
  <si>
    <t>社團法人中華民國身障自行車運動發展協會</t>
  </si>
  <si>
    <t>臺中市身心障礙者游泳樂活教學班</t>
  </si>
  <si>
    <t>社團法人臺中市身心障礙游泳協會</t>
  </si>
  <si>
    <t>113年國民體育日臺中市運動派對</t>
  </si>
  <si>
    <t xml:space="preserve"> 新聞行政-出版及視聽事業之管理與輔導-獎補助費-對國內團體之捐助 </t>
  </si>
  <si>
    <t>臺中市流行音樂產業活動行銷推廣補助</t>
  </si>
  <si>
    <t>浮現音樂藝文有限公司</t>
  </si>
  <si>
    <t>臺中市政府新聞局</t>
  </si>
  <si>
    <t xml:space="preserve"> 影視發展-影視推廣與輔導-獎補助費-對國內團體之捐助 </t>
  </si>
  <si>
    <t>影視推廣活動經費補助</t>
  </si>
  <si>
    <t>原金國際有限公司</t>
  </si>
  <si>
    <t>親親育樂股份有限公司</t>
  </si>
  <si>
    <t>時代戲院二館</t>
  </si>
  <si>
    <t>畢業生有限公司</t>
  </si>
  <si>
    <t>新光影城股份有限公司</t>
  </si>
  <si>
    <t>影視業者拍片取景補助</t>
  </si>
  <si>
    <t>深空天體有限公司</t>
  </si>
  <si>
    <t>本地風光電影股份有限公司</t>
  </si>
  <si>
    <t>一群獨角鯨娛樂股份有限公司</t>
  </si>
  <si>
    <t>三乘影像股份有限公司</t>
  </si>
  <si>
    <t>手事業有限公司</t>
  </si>
  <si>
    <t>中華電視股份有限公司</t>
  </si>
  <si>
    <t>中影八德股份有限公司</t>
  </si>
  <si>
    <t>一諾影視娛樂股份有限公司</t>
  </si>
  <si>
    <t>華影國際影藝有限公司</t>
  </si>
  <si>
    <t>財團法人臺中市影視發展基金會</t>
  </si>
  <si>
    <t>臺中電影節</t>
  </si>
  <si>
    <t>良人行影業有限公司</t>
  </si>
  <si>
    <t>好勁影業有限公司</t>
  </si>
  <si>
    <t>社會救濟-社會救濟-社會救助-獎補助費-對國內團體之捐助</t>
  </si>
  <si>
    <t>「歲末寒冬送暖圍爐宴」遊民服務方案</t>
  </si>
  <si>
    <t>臺中市後車頭發展協會</t>
  </si>
  <si>
    <t>臺中市政府社會局</t>
  </si>
  <si>
    <t>社政業務-社會福利-推行老人福利-獎補助費-對國內團體之捐助</t>
  </si>
  <si>
    <t>附設私立輔順仁愛之家服務費計畫</t>
  </si>
  <si>
    <t>財團法人台中市順天宮輔順將軍廟</t>
  </si>
  <si>
    <t>老人健康講座研習活動</t>
  </si>
  <si>
    <t>臺中市大雅老人會</t>
  </si>
  <si>
    <t>一般性獎助經費獎助財團法人臺中市私立長生老人長期照護中心辦理「服務費」計畫</t>
  </si>
  <si>
    <t>財團法人臺中市私立長生老人長期照護中心</t>
  </si>
  <si>
    <t>附設臺中市私立松柏園老人養護中心</t>
  </si>
  <si>
    <t>財團法人臺灣省私立永信社會福利基金會</t>
  </si>
  <si>
    <t>附設臺中市私立廣達老人長期照顧中心(養護型)服務費</t>
  </si>
  <si>
    <t>財團法人臺中市私立廣達社會福利慈善事業基金會</t>
  </si>
  <si>
    <t>一般性獎助經費獎助財團法人臺中市私立好耆老人長期照顧中心(養護型)辦理服務費計畫</t>
  </si>
  <si>
    <t>團法人臺中市私立好耆老人長期照顧中心(養護型)</t>
  </si>
  <si>
    <t>附設臺中市私立田園老人養護中心計畫</t>
  </si>
  <si>
    <t>財團法人臺中市私立公老坪社會福利慈善事業基金會</t>
  </si>
  <si>
    <t>附設台中市私立信義老人養護中心計畫</t>
  </si>
  <si>
    <t>財團法人中華基督教福音信義傳道會</t>
  </si>
  <si>
    <t>附設臺中市私立廣達老人長期照顧中心(養護型)服務費計畫</t>
  </si>
  <si>
    <t>財團法人臺中市私立好耆老人長期照顧中心(養護型)</t>
  </si>
  <si>
    <t>一般性獎助經費獎助財團法人臺中市私立長生老人長期照護中心辦理服務費計畫</t>
  </si>
  <si>
    <t>一般性獎助經費獎助財團法人臺灣省私立永信社會福利基金會辦理附設臺中市私立松柏園老人養護中心服務費計畫</t>
  </si>
  <si>
    <t>一般性獎助經費獎助財團法人臺中市私立公老坪社會福利慈善事業基金會辦理附設臺中市私立田園老人養護中心服務費計畫</t>
  </si>
  <si>
    <t>一般性獎助經費獎助財團法人中華基督教福音信義傳道會辦理附設台中市私立信義老人養護中心服務費計畫</t>
  </si>
  <si>
    <t>社政業務-社會福利-人民團體-獎補助費-對國內團體之捐助</t>
  </si>
  <si>
    <t>揮毫春聯中醫健檢重視性騷擾防治工作宣導</t>
  </si>
  <si>
    <t>元旦親子健行暨節約用電宣導活動</t>
  </si>
  <si>
    <t>臺中市清水勵學會</t>
  </si>
  <si>
    <t>113年度千人健行暨淨山環保、綠地美化暨賀新春贈春聯活動</t>
  </si>
  <si>
    <t>台中縣大里崇光國際獅子會</t>
  </si>
  <si>
    <t>環保防疫關懷老人心動起來</t>
  </si>
  <si>
    <t>社團法人芳馨文化交流慈善會</t>
  </si>
  <si>
    <t>新春揮毫中醫健檢重視性騷擾防治工作宣導</t>
  </si>
  <si>
    <t>新春拓印年畫贈春聯重視性騷擾防治工作宣導</t>
  </si>
  <si>
    <t>『寒冬送暖~傳愛到和平暨反毒反暴力宣導』社服活動</t>
  </si>
  <si>
    <t>社團法人臺中市若昶家庭關懷協會</t>
  </si>
  <si>
    <t>感恩~112年富足~113年</t>
  </si>
  <si>
    <t>中華興進文化關懷協會曾清金</t>
  </si>
  <si>
    <t>福運龍來春聯揮毫活動</t>
  </si>
  <si>
    <t>臺中市葫蘆墩書畫促進協會劉汾鏌</t>
  </si>
  <si>
    <t>113年龍飛鳳舞迎新春會館成果發表</t>
  </si>
  <si>
    <t>社團法人臺中市好伴照顧協會</t>
  </si>
  <si>
    <t>2024臺中市棒球隊招生資訊博覽會暨親子棒球運動嘉年華活動</t>
  </si>
  <si>
    <t>社團法人臺中市夢想三級棒球協進會</t>
  </si>
  <si>
    <t>關心弱勢單親兒童課後輔導教育學習社服活動</t>
  </si>
  <si>
    <t>臺中市臺中女國際同濟會張晏禎</t>
  </si>
  <si>
    <t>寒冬送暖暨垃圾分類環保宣導活動</t>
  </si>
  <si>
    <t>臺中市展新國際同濟會</t>
  </si>
  <si>
    <t>113年度第十九屆送愛心到家扶寒冬送暖年終圍爐活動</t>
  </si>
  <si>
    <t>國際獅子會中華民國總會臺灣省臺中縣中英獅子會</t>
  </si>
  <si>
    <t>義剪暨愛心送暖社服活動</t>
  </si>
  <si>
    <t>台中市玄德國際同濟會</t>
  </si>
  <si>
    <t>臺中市高齡暨企業志工躍升計畫</t>
  </si>
  <si>
    <t>南區西川社區發展協會</t>
  </si>
  <si>
    <t>神岡區北庄社區發展協會</t>
  </si>
  <si>
    <t>烏日區成功社區發展協會</t>
  </si>
  <si>
    <t>豐原區鎌村社區發展協會</t>
  </si>
  <si>
    <t>豐原區翁社社區發展協會</t>
  </si>
  <si>
    <t>臺中市港尾社區長青協會</t>
  </si>
  <si>
    <t>財團法人拓凱教育基金會</t>
  </si>
  <si>
    <t>「歲末迎新書法家揮毫贈春聯」暨寒冬送暖關懷活動</t>
  </si>
  <si>
    <t>臺中市下(庄-土+部)庄福德協會魏榮祥</t>
  </si>
  <si>
    <t>公益伴我行愛心暖人心歲末冬令愛心關懷活動</t>
  </si>
  <si>
    <t>臺中市玉皇文化發展協會黃志仁</t>
  </si>
  <si>
    <t>弱勢家庭歲末寒冬送暖慶團圓圍爐活動</t>
  </si>
  <si>
    <t>國際獅子會中華民國總會台灣省台中縣大雅中央獅子會</t>
  </si>
  <si>
    <t>歲末寒冬送溫情~圍爐年菜關懷弱勢家庭社服活動暨消防安全宣導講座</t>
  </si>
  <si>
    <t>臺中市植福國際同濟會</t>
  </si>
  <si>
    <t>冬令慰助活動</t>
  </si>
  <si>
    <t>台中市大雅國際同濟會張全銘</t>
  </si>
  <si>
    <t>春節成果發表會暨全民節約用電宣導活動</t>
  </si>
  <si>
    <t>臺中市元極舞推廣協會</t>
  </si>
  <si>
    <t>新春團拜關懷弱勢暨預防山坡地森林火災政策宣導</t>
  </si>
  <si>
    <t>攜手團結共創美好活動</t>
  </si>
  <si>
    <t>社團法人中華商氏宗親會</t>
  </si>
  <si>
    <t>慶元宵搓湯圓老中少樂泡泡計畫</t>
  </si>
  <si>
    <t>臺中市后里區火車頭社區營造促進協會</t>
  </si>
  <si>
    <t>多元和諧~展現性平的真善美講座</t>
  </si>
  <si>
    <t>社團法人臺中市大安區婦女會</t>
  </si>
  <si>
    <t>傳遞溫暖與愛~關懷惠明盲校社服活動</t>
  </si>
  <si>
    <t>臺中市雙十國際同濟會</t>
  </si>
  <si>
    <t>現今長照資源分配與失智症連結之相關議題</t>
  </si>
  <si>
    <t>臺中市失智防治協會黃尚堅</t>
  </si>
  <si>
    <t>113年度慶祝婦女節快樂烏溪健走</t>
  </si>
  <si>
    <t>臺中市烏日區婦女會</t>
  </si>
  <si>
    <t>關懷弱勢兒童課後輔導教育學習暨反毒反暴力宣導社服活動</t>
  </si>
  <si>
    <t>臺中市仁愛國際同濟會</t>
  </si>
  <si>
    <t>平安燈開燈祈福儀式暨消防安全宣導公益活動</t>
  </si>
  <si>
    <t>臺中市梨仔園福德慈善協會林標權</t>
  </si>
  <si>
    <t>捐血暨防災知識、兒少保護宣導公益活動</t>
  </si>
  <si>
    <t>臺中市西區後備憲兵荷松協會</t>
  </si>
  <si>
    <t>捐血憲愛心暨防火知識宣導公益活動</t>
  </si>
  <si>
    <t>臺中市西屯後備憲兵荷松協會游喨光</t>
  </si>
  <si>
    <t>113年度公益捐血活動</t>
  </si>
  <si>
    <t>臺中市霧峰四季早泳協會</t>
  </si>
  <si>
    <t>舞蹈嘉年華暨社區治安與節能減碳愛地球宣導活動</t>
  </si>
  <si>
    <t>臺中市龍井區舞蹈協會</t>
  </si>
  <si>
    <t>「春季圍爐一家人~公益」活動</t>
  </si>
  <si>
    <t>社團法人臺中市愛鄰舍關懷協會</t>
  </si>
  <si>
    <t>「上楓社區環保綠生活講座」活動</t>
  </si>
  <si>
    <t>臺中市上楓總體營造協會</t>
  </si>
  <si>
    <t>輕鬆紓壓－社區公益服務活動</t>
  </si>
  <si>
    <t>臺中市經絡推拿養生協會</t>
  </si>
  <si>
    <t>社會福利業務宣導暨潔淨能源宣導</t>
  </si>
  <si>
    <t>臺中市福韻技藝推廣協會</t>
  </si>
  <si>
    <t>樂活潭子親子寫生繪畫活動經費</t>
  </si>
  <si>
    <t>臺中市潭子國際青年商會</t>
  </si>
  <si>
    <t>豐原區國中、小學繪畫寫生比賽暨植樹綠美化活動</t>
  </si>
  <si>
    <t>臺中市豐原青溪協會吳(火+冏)彬</t>
  </si>
  <si>
    <t>附設臺中市私立普濟老人長期照顧中心(養護型)公共安全設施設備-自動撒水設備計畫</t>
  </si>
  <si>
    <t>財團法人臺中市私立普濟社會福利慈善事業基金會</t>
  </si>
  <si>
    <t>附設臺中市私立普濟老人長期照顧中心(養護型)修繕費-電路設施汰換計畫</t>
  </si>
  <si>
    <t>附設臺中市私立永耕老人養護中心修繕費-寢室隔間與樓板密接整修計畫</t>
  </si>
  <si>
    <t>財團法人臺中市私立永耕社會福利基金會</t>
  </si>
  <si>
    <t>附設臺中市私立田園老人養護中心公共安全設施設備費-自動撒水設備</t>
  </si>
  <si>
    <t>附設臺中市私立廣達老人長期照顧中心(養護型)-119火災通報裝置計畫</t>
  </si>
  <si>
    <t>附設臺中市私立普濟老人長期照顧中心(養護型)-自動撒水設備計畫</t>
  </si>
  <si>
    <t>附設臺中市私立田園老人養護中心公共安全設施設備費-自動撒水設備計畫</t>
  </si>
  <si>
    <t>社政業務-社會福利-婦女福利-獎補助費-對國內團體之捐助</t>
  </si>
  <si>
    <t>【再愛一次】性平電影之夜~消除對婦女一切形式歧視公約與多元平權座談會</t>
  </si>
  <si>
    <t>社團法人台灣新移民協會</t>
  </si>
  <si>
    <t>梳情話意-臻愛自己木梳DIY暨慶祝母親節活動</t>
  </si>
  <si>
    <t>臺中市大甲區新移民女性家庭關懷協會</t>
  </si>
  <si>
    <t>【平權有愛、性別無礙】性別平等法法規宣傳活動</t>
  </si>
  <si>
    <t>臺中市三奶夫人關懷協會衛國順</t>
  </si>
  <si>
    <t>婦女生活資訊教育訓練</t>
  </si>
  <si>
    <t>社團法人臺中市復興產業協會</t>
  </si>
  <si>
    <t>挺過家破人亡悲痛．返校打造第三人生—逆境重生媽媽李鳳珠榮獲全球熱愛生命獎章帶動關懷弱勢活動</t>
  </si>
  <si>
    <t>財團法人周大觀文教基金會</t>
  </si>
  <si>
    <t>社政業務-社會福利-青少年兒童福利-獎補助費-對國內團體之捐助</t>
  </si>
  <si>
    <t>「基本救命術BLS證照」課程</t>
  </si>
  <si>
    <t>臺中市嬰幼兒福利聯合會</t>
  </si>
  <si>
    <t>育有未滿二歲兒童育兒津貼親職教育講座</t>
  </si>
  <si>
    <t>臺中市私立上元得福托嬰中心林韋伶</t>
  </si>
  <si>
    <t>「嬰幼兒急救訓練-基本救命術訓練」課程</t>
  </si>
  <si>
    <t>中華國際托育中心發展協會</t>
  </si>
  <si>
    <t>113年公共化及準公共托嬰中心照顧比優化獎助</t>
  </si>
  <si>
    <t>臺中市私立卡吉雅比托嬰中心洪西欽</t>
  </si>
  <si>
    <t>臺中市私立芊日托嬰中心林秋萍</t>
  </si>
  <si>
    <t>臺中市私立勁寶兒福安托嬰中心</t>
  </si>
  <si>
    <t>臺中市私立小紅帽托嬰中心</t>
  </si>
  <si>
    <t>臺中市私立小菲力托嬰中心</t>
  </si>
  <si>
    <t>臺中市私立佩樂達托嬰中心廖述正</t>
  </si>
  <si>
    <t>臺中市私立巨采福科托嬰中心</t>
  </si>
  <si>
    <t>臺中市私立小教室托嬰中心</t>
  </si>
  <si>
    <t>臺中市私立小貝果托嬰中心</t>
  </si>
  <si>
    <t>臺中市私立佑子園托嬰中心張百穗</t>
  </si>
  <si>
    <t>臺中市私立馨苗安順托嬰中心</t>
  </si>
  <si>
    <t>臺中市私立奇蒙兒托嬰中心劉勝騏</t>
  </si>
  <si>
    <t>臺中市私立愛樂紛托嬰中心陳櫻珊</t>
  </si>
  <si>
    <t>臺中市私立東華托嬰中心陳慧宜</t>
  </si>
  <si>
    <t>臺中市私立滿果國際托嬰中心</t>
  </si>
  <si>
    <t>臺中市私立小牧童成都托嬰中心</t>
  </si>
  <si>
    <t>臺中市私立福星兒托嬰中心</t>
  </si>
  <si>
    <t>臺中市私立領袖甜心托嬰中心李織州</t>
  </si>
  <si>
    <t>臺中市私立手中寶托嬰中心林惠珍</t>
  </si>
  <si>
    <t>臺中市私立圓圓托嬰中心</t>
  </si>
  <si>
    <t>臺中市私立小腳ㄚ托嬰中心</t>
  </si>
  <si>
    <t>臺中市私立咕咕鳥太平托嬰中心陳翠伶</t>
  </si>
  <si>
    <t>臺中市私立安琪兒托嬰中心許美娥</t>
  </si>
  <si>
    <t>臺中市私立安琪兒大雅托嬰中心許美娥</t>
  </si>
  <si>
    <t>臺中市私立兒晴大雅分校托嬰中心林盈吟</t>
  </si>
  <si>
    <t>臺中市私立大里領袖甜心托嬰中心李織州</t>
  </si>
  <si>
    <t>臺中市私立春禾托嬰中心</t>
  </si>
  <si>
    <t>臺中市私立莘芽托嬰中心魏可欣</t>
  </si>
  <si>
    <t>臺中市私立愛麗絲托嬰中心</t>
  </si>
  <si>
    <t>臺中市私立貝貝兒托嬰中心謝雅竹</t>
  </si>
  <si>
    <t>臺中市私立比咪托嬰中心</t>
  </si>
  <si>
    <t>臺中市私立夏綠蒂托嬰中心</t>
  </si>
  <si>
    <t>臺中市私立茱莉安托嬰中心</t>
  </si>
  <si>
    <t>臺中市私立樂艾兒托嬰中心</t>
  </si>
  <si>
    <t>台中市私立巨采托嬰中心</t>
  </si>
  <si>
    <t>臺中市私立小梧桐托嬰中心</t>
  </si>
  <si>
    <t>臺中市私立棉花糖托嬰中心</t>
  </si>
  <si>
    <t>台中市私立馨苗托嬰中心</t>
  </si>
  <si>
    <t>臺中市私立向日葵托嬰中心陳盈如</t>
  </si>
  <si>
    <t>臺中市私立美樂地托嬰中心</t>
  </si>
  <si>
    <t>臺中市私立小腳丫永興托嬰中心劉子崟</t>
  </si>
  <si>
    <t>臺中市私立愛無限托嬰中心</t>
  </si>
  <si>
    <t>臺中市私立大語托嬰中心</t>
  </si>
  <si>
    <t>臺中市私立聖恩天使托嬰中心林至君</t>
  </si>
  <si>
    <t>臺中市私立聖恩彼得托嬰中心林至君</t>
  </si>
  <si>
    <t>臺中市私立安安托嬰中心許美娥</t>
  </si>
  <si>
    <t>臺中市私立寶貝愛兒園托嬰中心周玉薰</t>
  </si>
  <si>
    <t>臺中市私立樂芙兒經貿托嬰中心</t>
  </si>
  <si>
    <t>臺中市私立淳瑟托嬰中心</t>
  </si>
  <si>
    <t>台中市私立肯格魯托嬰中心</t>
  </si>
  <si>
    <t>臺中市南區藍興堡發展協會蔡明昌</t>
  </si>
  <si>
    <t>臺中市私立禾早托嬰中心陳澧臻</t>
  </si>
  <si>
    <t>弱勢家庭兒童【2024歡樂兒童嘉年華—聯合國兒童權利公約】愛心公益活動</t>
  </si>
  <si>
    <t>社團法人中華立德慈善協會</t>
  </si>
  <si>
    <t>臺中市私立布朗尼托嬰中心</t>
  </si>
  <si>
    <t>臺中市私立安德森托嬰中心</t>
  </si>
  <si>
    <t>臺中市私立樂芙兒托嬰中心陳韋汝</t>
  </si>
  <si>
    <t>臺中市私立萊恩托嬰中心劉世崇</t>
  </si>
  <si>
    <t>臺中市私立華樂比巧樺托嬰中心</t>
  </si>
  <si>
    <t>臺中市私立巧寶貝托嬰中心林辛沛</t>
  </si>
  <si>
    <t>臺中市私立親貝兒托嬰中心</t>
  </si>
  <si>
    <t>臺中市私立愛兒園托嬰中心</t>
  </si>
  <si>
    <t>臺中市私立艾娃托嬰中心</t>
  </si>
  <si>
    <t>臺中市私立1000天育兒托嬰中心</t>
  </si>
  <si>
    <t>臺中市私立小蘋果托嬰中心陳旎詩</t>
  </si>
  <si>
    <t>臺中市私立華樂比托嬰中心</t>
  </si>
  <si>
    <t>臺中市私立上安托嬰中心</t>
  </si>
  <si>
    <t>臺中市私立皇家寶貝托嬰中心李淑娟</t>
  </si>
  <si>
    <t>臺中市私立渤斯貝爾托嬰中心</t>
  </si>
  <si>
    <t>臺中市私立摩爾托嬰中心傅憲偉</t>
  </si>
  <si>
    <t>臺中市私立承欣托嬰中心鐘凡淇</t>
  </si>
  <si>
    <t>臺中市私立希望之丘托嬰中心</t>
  </si>
  <si>
    <t>臺中市私立哈佛兒托嬰中心林逸蓁</t>
  </si>
  <si>
    <t>臺中市私立約克托嬰中心周玉薰</t>
  </si>
  <si>
    <t>臺中市私立喬凱立托嬰中心黃采芝</t>
  </si>
  <si>
    <t>臺中市私立小熊多元智慧托嬰中心</t>
  </si>
  <si>
    <t>臺中市私立小熊多元智慧上安托嬰中心</t>
  </si>
  <si>
    <t>臺中市私立喜禾托嬰中心</t>
  </si>
  <si>
    <t>臺中市私立橘寶貝托嬰中心</t>
  </si>
  <si>
    <t>臺中市私立小牧童托嬰中心</t>
  </si>
  <si>
    <t>臺中市私立咕咕鳥嶺東托嬰中心</t>
  </si>
  <si>
    <t>臺中市私立咕咕鳥托嬰中心</t>
  </si>
  <si>
    <t>臺中市私立優而堡托嬰中心謝建成</t>
  </si>
  <si>
    <t>臺中市私立優而堡文新托嬰中心謝建成</t>
  </si>
  <si>
    <t>臺中市私立桃樂絲托嬰中心</t>
  </si>
  <si>
    <t>臺中市公設民營霧峰國中托嬰中心陳麗秋</t>
  </si>
  <si>
    <t>臺中市私立小木馬托嬰中心陳泰宏</t>
  </si>
  <si>
    <t>台中市私立上晴托嬰中心楊坤振</t>
  </si>
  <si>
    <t>臺中市私立文采永定托嬰中心</t>
  </si>
  <si>
    <t>臺中市私立愛寶托嬰中心顧淑真</t>
  </si>
  <si>
    <t>臺中市兒少資訊安全宣導校園巡演</t>
  </si>
  <si>
    <t>中華愛心公益協會</t>
  </si>
  <si>
    <t>臺中市私立育大托嬰中心</t>
  </si>
  <si>
    <t>臺中市私立文馨托嬰中心陳惠玉</t>
  </si>
  <si>
    <t>臺中市私立小熊多元智慧烏日托嬰中心</t>
  </si>
  <si>
    <t>臺中市私立小貝貝托嬰中心彌勒衍敏</t>
  </si>
  <si>
    <t>臺中市私立唯喜托嬰中心彌勒衍敏</t>
  </si>
  <si>
    <t>臺中市私立國郁托嬰中心</t>
  </si>
  <si>
    <t>臺中市私立貝兒喜托嬰中心林于靖</t>
  </si>
  <si>
    <t>臺中市私立貝姆托嬰中心陳宥榛</t>
  </si>
  <si>
    <t>臺中市私立甯甯托嬰中心</t>
  </si>
  <si>
    <t>臺中市私立耶思瑪亞托嬰中心</t>
  </si>
  <si>
    <t>臺中市私立夏荷托嬰中心</t>
  </si>
  <si>
    <t>台中市私立耶思托嬰中心</t>
  </si>
  <si>
    <t>臺中市公設民營烏日三和托嬰中心</t>
  </si>
  <si>
    <t>臺中市私立芸元托嬰中心</t>
  </si>
  <si>
    <t>臺中市私立陽光托嬰中心吳俊熤</t>
  </si>
  <si>
    <t>臺中市私立喜悅托嬰中心陳富汝</t>
  </si>
  <si>
    <t>臺中市私立宜兒美托嬰中心</t>
  </si>
  <si>
    <t>『I生活，I自己』臺中市網路安全戲劇演出宣導活動</t>
  </si>
  <si>
    <t>台灣關懷社會公益服務協會</t>
  </si>
  <si>
    <t>臺中市私立小熊多元智慧梧棲托嬰中心</t>
  </si>
  <si>
    <t>臺中市公設民營南屯托嬰中心</t>
  </si>
  <si>
    <t>臺中市教保人員福利協會詹春茂</t>
  </si>
  <si>
    <t>獨居老人關懷訪視服務計畫關懷服務費及行政管理費</t>
  </si>
  <si>
    <t>臺中市大雅區文雅社區發展協會劉亦銘</t>
  </si>
  <si>
    <t>建立社區照顧關懷據點並設置巷弄長照站</t>
  </si>
  <si>
    <t>社團法人臺中市大雅區橫山社區發展協會</t>
  </si>
  <si>
    <t>臺中市麥之鄉產業發展協會</t>
  </si>
  <si>
    <t>臺中市弘馨社會福利關懷協會(福順)</t>
  </si>
  <si>
    <t>台中市西屯區福瑞社區發展協會</t>
  </si>
  <si>
    <t>建立社區照顧關懷據點</t>
  </si>
  <si>
    <t>臺中市大里區大新社區發展協會</t>
  </si>
  <si>
    <t>臺中市大里區中新社區發展協會(關懷據點)</t>
  </si>
  <si>
    <t>臺中市霧峰區萊園社區發展協會</t>
  </si>
  <si>
    <t>臺中市霧峰區桐林社區發展協會</t>
  </si>
  <si>
    <t>臺中市弘馨社會福利關懷協會(積善)</t>
  </si>
  <si>
    <t>臺中市工學長青協進會</t>
  </si>
  <si>
    <t>臺中市南區西川社區發展協會</t>
  </si>
  <si>
    <t>台中市南區江川社區發展協會</t>
  </si>
  <si>
    <t>社團法人中華傳愛社區服務協會(幸福樂齡)</t>
  </si>
  <si>
    <t>臺中市潭仔墘永續發展協會</t>
  </si>
  <si>
    <t>臺中市神岡區岸裡社區發展協會</t>
  </si>
  <si>
    <t>臺中市西屯區林厝社區發展協會</t>
  </si>
  <si>
    <t>財團法人天主教聖母聖心修女會</t>
  </si>
  <si>
    <t>臺中市神岡區北庄社區發展協會</t>
  </si>
  <si>
    <t>財團法人全成社會福利基金會</t>
  </si>
  <si>
    <t>財團法人弘道老人福利基金會</t>
  </si>
  <si>
    <t>臺中市新社區東興社區發展協會彭玄法</t>
  </si>
  <si>
    <t>台中市西屯區上德社區發展協會楊琇媛</t>
  </si>
  <si>
    <t>臺中市東勢區石城社區發展協會詹勇助</t>
  </si>
  <si>
    <t>台中市神岡區豐洲社區發展協會</t>
  </si>
  <si>
    <t>113年度多功能日間托老中心計畫</t>
  </si>
  <si>
    <t>財團法人彭婉如文教基金會</t>
  </si>
  <si>
    <t>台中市北屯區松茂社區發展協會</t>
  </si>
  <si>
    <t>臺中市北屯區四民社區發展協會</t>
  </si>
  <si>
    <t>臺中市北屯區廍子社區發展協會</t>
  </si>
  <si>
    <t>台中市北屯區后庄社區發展協會</t>
  </si>
  <si>
    <t>社團法人臺中市珍愛加恩關懷協會</t>
  </si>
  <si>
    <t>台中市北屯區和平社區發展協會</t>
  </si>
  <si>
    <t>財團法人台中市私立無極證道院社會福利慈善事業基金會</t>
  </si>
  <si>
    <t>臺中市北屯區水湳社區發展協會</t>
  </si>
  <si>
    <t>社團法人臺中市忘憂草協會</t>
  </si>
  <si>
    <t>113年長青生活資訊研習</t>
  </si>
  <si>
    <t>建立社區照顧關懷據點並設置巷弄長照站之充實設施設備費用-資本門</t>
  </si>
  <si>
    <t>臺中市豐原區翁子社區發展協會</t>
  </si>
  <si>
    <t>建立社區照顧關懷據點並設置巷弄長照站之開辦設施設備費用-經常門</t>
  </si>
  <si>
    <t>臺中市豐原區大南嵩社區發展協會李宜峰</t>
  </si>
  <si>
    <t>建立社區照顧關懷據點並設置巷弄長照站之充實設施設備費用-經常門</t>
  </si>
  <si>
    <t>臺中市豐原區南村社區發展協會林炎煌</t>
  </si>
  <si>
    <t>臺中市大雅區西寶社區發展協會劉進福</t>
  </si>
  <si>
    <t>113年度充實設施設備-經常門</t>
  </si>
  <si>
    <t>社團法人台中市興福關懷協會</t>
  </si>
  <si>
    <t>臺中市霧峰區南勢社區發展協會李俊英</t>
  </si>
  <si>
    <t>臺中市大里區塗城社區發展協會</t>
  </si>
  <si>
    <t>臺中市豐原區翁明社區發展協會</t>
  </si>
  <si>
    <t>臺中市霧峰區丁台社區發展協會</t>
  </si>
  <si>
    <t>臺中市霧峰區北柳社區發展協會</t>
  </si>
  <si>
    <t>財團法人台中市私立甘霖社會福利慈善事業基金會</t>
  </si>
  <si>
    <t>臺中市霧峰區錦榮社區發展協會</t>
  </si>
  <si>
    <t>臺中市霧峰區南柳社區發展協會</t>
  </si>
  <si>
    <t>臺中市大里區瑞城社區發展協會吳德熙</t>
  </si>
  <si>
    <t>建立社區照顧關懷據點並設置巷弄長照站之充實廚房設施設備費用-資本門</t>
  </si>
  <si>
    <t>臺中市敦親睦鄰藝術文化協會詹玉霞</t>
  </si>
  <si>
    <t>社團法人臺中市春天女性成長協會</t>
  </si>
  <si>
    <t>建立社區照顧關懷據點之充實設施設備-經常門</t>
  </si>
  <si>
    <t>臺中市沙鹿區清泉社區發展協會蔡國欣</t>
  </si>
  <si>
    <t>台中市東勢區上城社區發展協會張玉雲李月霞</t>
  </si>
  <si>
    <t>臺中市大里區東興社區發展協會</t>
  </si>
  <si>
    <t>社團法人台灣基督教好牧人全人關顧協會</t>
  </si>
  <si>
    <t>社團法人臺中市西區大和社區發展協會</t>
  </si>
  <si>
    <t>社團法人台中市沐風60長者之愛關懷協會</t>
  </si>
  <si>
    <t>建立社區照顧關懷據點並設置巷弄長照站之充實設施設備</t>
  </si>
  <si>
    <t>臺中市大甲區幸福社區發展協會</t>
  </si>
  <si>
    <t>臺中市沙鹿區斗抵社區發展協會</t>
  </si>
  <si>
    <t>社團法人中華傳愛社區服務協會</t>
  </si>
  <si>
    <t>臺中市弘馨社會福利關懷協會</t>
  </si>
  <si>
    <t>社團法人臺中市基督教豐盛協會</t>
  </si>
  <si>
    <t>日間托老服務計畫暨建立社區照顧關懷據點並設置巷弄長照站</t>
  </si>
  <si>
    <t>社團法人臺中市清心社區福祉發展協會(大里清心長青快樂學堂)</t>
  </si>
  <si>
    <t>中華民國紅心字會</t>
  </si>
  <si>
    <t>財團法人基督教台灣信義會</t>
  </si>
  <si>
    <t>台中市北屯區松勇社區發展協會</t>
  </si>
  <si>
    <t>臺中市太平區永隆社區發展協會</t>
  </si>
  <si>
    <t>臺中市太平區平安社區發展協會</t>
  </si>
  <si>
    <t>臺中市大雅區西寶社區發展協會</t>
  </si>
  <si>
    <t>臺中市大雅區大楓社區發展協會</t>
  </si>
  <si>
    <t>臺中市大里區新仁社區發展協會</t>
  </si>
  <si>
    <t>臺中市大里區瑞城社區發展協會</t>
  </si>
  <si>
    <t>臺中市豐原區翁社社區發展協會</t>
  </si>
  <si>
    <t>台中市豐原區豐原社區發展協會</t>
  </si>
  <si>
    <t>臺中市霧峰區舊正社區發展協會</t>
  </si>
  <si>
    <t>臺中市梧棲區草湳社區發展協會</t>
  </si>
  <si>
    <t>臺中市幸福關懷發展協會</t>
  </si>
  <si>
    <t>建立社區照顧關懷據點並設置巷弄站長照站</t>
  </si>
  <si>
    <t>共生宅發展協會</t>
  </si>
  <si>
    <t>正和書院</t>
  </si>
  <si>
    <t>臺中市潭子區聚興社區發展協會林曾美珠</t>
  </si>
  <si>
    <t>建立社區照顧關懷據點並設置巷弄長照站之開辦設施設備費用-資本門</t>
  </si>
  <si>
    <t>臺中市豐原區南村里愛護您關照協會謝見忠</t>
  </si>
  <si>
    <t>臺中市沙鹿區鹿寮社區發展協會</t>
  </si>
  <si>
    <t>社區照顧關懷據點整合性補助計畫-「春節期間加強關懷獨居老人服務計畫之據點圍爐服務案」</t>
  </si>
  <si>
    <t>臺中市正緣文教慈善會</t>
  </si>
  <si>
    <t>社團法人臺中市長幼關懷協會</t>
  </si>
  <si>
    <t>臺中市豐原區南村社區發展協會</t>
  </si>
  <si>
    <t>台中市南區平和社區發展協會</t>
  </si>
  <si>
    <t>社團法人臺中市仁和樂活長青協會</t>
  </si>
  <si>
    <t>財團法人天主教聖心基金會</t>
  </si>
  <si>
    <t>社區照顧關懷據點整合性補助計畫之「春節期間加強關懷獨居老人服務計畫之據點圍爐服務案」</t>
  </si>
  <si>
    <t>財團法人福智慈善基金會</t>
  </si>
  <si>
    <t>建立社區照顧關懷據點並設置巷弄長照站之開辦費</t>
  </si>
  <si>
    <t>臺中市頂橋仔發展協會蔡昀諠</t>
  </si>
  <si>
    <t>財團法人環宇國際文化教育基金會</t>
  </si>
  <si>
    <t>清明佳節社區長青美食技藝傳承活動</t>
  </si>
  <si>
    <t>臺中市環保慈善會何昀真</t>
  </si>
  <si>
    <t>臺中市潭子區新田社區發展協會</t>
  </si>
  <si>
    <t>臺中市沙鹿區六路社區發展協會林清立</t>
  </si>
  <si>
    <t>臺中市烏日區三和社區發展協會</t>
  </si>
  <si>
    <t>臺中市西屯區何明社區發展協會</t>
  </si>
  <si>
    <t>鎌村社區發展協會—鎌村社區照顧關懷據點</t>
  </si>
  <si>
    <t>台中市西屯區永安社區發展協會</t>
  </si>
  <si>
    <t>臺中市豐原區豐田社區發展協會</t>
  </si>
  <si>
    <t>社團法人中華民國紫宸運動文教協會</t>
  </si>
  <si>
    <t>臺中市霧峰區六股社區發展協會王原祥</t>
  </si>
  <si>
    <t>臺中市豐原區田心社區發展協會</t>
  </si>
  <si>
    <t>臺中市霧峰區吉峰社區發展協會</t>
  </si>
  <si>
    <t>臺中市霧峰區六股社區發展協會</t>
  </si>
  <si>
    <t>財團法人臺中市私立哥尼流社會福利慈善事業基金會</t>
  </si>
  <si>
    <t>臺中市興安柳陽關懷協會</t>
  </si>
  <si>
    <t>臺中市北屯社區文化推廣協會</t>
  </si>
  <si>
    <t>臺中市南區南門社區發展協會</t>
  </si>
  <si>
    <t>臺中市北屯區松和社區發展協會</t>
  </si>
  <si>
    <t>財團法人伽耶山基金會</t>
  </si>
  <si>
    <t>溫馨五月情-愛在五月感謝媽媽</t>
  </si>
  <si>
    <t>海墘社區照顧關懷據點</t>
  </si>
  <si>
    <t>建立社區照顧關懷據點並設置巷弄長照站之預防及延緩失能照護計畫</t>
  </si>
  <si>
    <t>臺中市大雅區上楓社區發展協會</t>
  </si>
  <si>
    <t>臺中市宜佳人文關懷協會</t>
  </si>
  <si>
    <t>社區照顧關懷據點整合性補助計畫-「銀髮公共服務案」</t>
  </si>
  <si>
    <t>樂齡活力唱出生命力</t>
  </si>
  <si>
    <t>臺中市大甲區太白社區發展協會</t>
  </si>
  <si>
    <t>臺中市沙鹿區清泉社區發展協會</t>
  </si>
  <si>
    <t>臺中市石岡區萬興社區發展協會</t>
  </si>
  <si>
    <t>臺中市大里區仁德社區發展協會</t>
  </si>
  <si>
    <t>臺中市東勢區下新社區發展協會</t>
  </si>
  <si>
    <t>臺中市大雅區上雅社區發展協會關懷據點</t>
  </si>
  <si>
    <t>建立社區照顧關懷據點之開辦設施設備費-資本門</t>
  </si>
  <si>
    <t>建立社區照顧關懷據點之開辦設施設備費-經常門</t>
  </si>
  <si>
    <t>臺中市太平區新城社區發展協會</t>
  </si>
  <si>
    <t>臺中市太平區永平社區發展協會</t>
  </si>
  <si>
    <t>臺中市太平區永成社區發展協會</t>
  </si>
  <si>
    <t>建立社區照顧關懷據點並設置巷弄長照站之充實設施設備費</t>
  </si>
  <si>
    <t>臺中市大甲區文武社區發展協會(衛生福利部長照服務發展基金獎助經費)</t>
  </si>
  <si>
    <t>台中市北區樂英社區發展協會</t>
  </si>
  <si>
    <t>臺中市霧峰區北柳社區發展協會廖招慈</t>
  </si>
  <si>
    <t>臺中市大甲區日南社區發展協會</t>
  </si>
  <si>
    <t>建立社區照顧關懷據點並設置巷弄站之「預防及延緩失能照護計畫費用」</t>
  </si>
  <si>
    <t>社團法人臺中市沐風60長者之愛關懷協會</t>
  </si>
  <si>
    <t>台中市南屯區三厝社區發展協會</t>
  </si>
  <si>
    <t>臺中市大甲區聖母發展協會</t>
  </si>
  <si>
    <t>臺中市石岡區萬安社區發展協會</t>
  </si>
  <si>
    <t>臺中市浩德人文關懷協會</t>
  </si>
  <si>
    <t>臺中市烏日區湖日社區發展協會</t>
  </si>
  <si>
    <t>臺中市太平區太平社區發展協會</t>
  </si>
  <si>
    <t>臺中市太平區頭汴社區發展協會</t>
  </si>
  <si>
    <t>台中市烏日區五光社區發展協會</t>
  </si>
  <si>
    <t>端午節綁粽子送溫馨</t>
  </si>
  <si>
    <t>臺中市大甲區銅安社區發展協會</t>
  </si>
  <si>
    <t>社區照顧關懷據點整合性補助計畫「春節期間加強關懷獨居老人之服務計畫之據點圍爐服務」</t>
  </si>
  <si>
    <t>社團法人台灣優質生命協會</t>
  </si>
  <si>
    <t>建立社區照顧關懷據點之充實廚房設施設備費用-資本門</t>
  </si>
  <si>
    <t>建立社區照顧關懷據點並設置巷弄長照站之「預防及延緩失能照護計畫費用」</t>
  </si>
  <si>
    <t>臺中市伯樂城鄉關懷協會蘇志蜂</t>
  </si>
  <si>
    <t>臺中市大甲區文曲社區發展協會</t>
  </si>
  <si>
    <t>臺中市幸福關懷發展協會黃俊源</t>
  </si>
  <si>
    <t>財團法人臺中市私立宜家社會福利慈善基金會</t>
  </si>
  <si>
    <t>臺中市大肚區成功社區發展協會</t>
  </si>
  <si>
    <t>臺中市大肚區蔗社區發展協會</t>
  </si>
  <si>
    <t>臺中市后里區眉山社區發展協會照顧關懷據點</t>
  </si>
  <si>
    <t>臺中市東海恩福關懷協會</t>
  </si>
  <si>
    <t>臺中市好生活愛護關懷協會</t>
  </si>
  <si>
    <t>臺中市清水區南社社區發展協會</t>
  </si>
  <si>
    <t>端午節銀髮族包粽子暨康樂活動</t>
  </si>
  <si>
    <t>臺中市大甲區江南社區發展協會</t>
  </si>
  <si>
    <t>端午佳節粽飄香-關懷弱勢老人</t>
  </si>
  <si>
    <t>台中市南屯區寶山社區發展協會</t>
  </si>
  <si>
    <t>建立社區照顧關懷據點之充實設施設備費用-經常門</t>
  </si>
  <si>
    <t>臺中市大雅區秀山社區發展協會吳士生</t>
  </si>
  <si>
    <t>臺中市十三寮聚落發展協會蔡(工+中)玲</t>
  </si>
  <si>
    <t>粽香愛心慶端陽</t>
  </si>
  <si>
    <t>臺中市西社巷弄長照關懷協會楊生熙</t>
  </si>
  <si>
    <t>臺中市北屯區新平社區發展協會</t>
  </si>
  <si>
    <t>臺中市三和社區福利發展協進會</t>
  </si>
  <si>
    <t>社團法人臺中市福康關懷協會</t>
  </si>
  <si>
    <t>臺中市大肚區大肚社區發展協會</t>
  </si>
  <si>
    <t>臺中市幸福心志工協會</t>
  </si>
  <si>
    <t>臺中市大肚區磺溪社區發展協會</t>
  </si>
  <si>
    <t>臺中市烏日區烏日社區發展協會</t>
  </si>
  <si>
    <t>社區照顧關懷據點整合性補助計畫之「據點觀摩」</t>
  </si>
  <si>
    <t>臺中市沙鹿區興安社區發展協會</t>
  </si>
  <si>
    <t>臺中市墩仔腳庄文化創生發展協會</t>
  </si>
  <si>
    <t>臺中市后里區墩東社區發展協會</t>
  </si>
  <si>
    <t>青銀走讀、書寫臺中、描繪故鄉</t>
  </si>
  <si>
    <t>臺中市圓心元協會</t>
  </si>
  <si>
    <t>老人資訊研習課程</t>
  </si>
  <si>
    <t>建立社區照顧關懷據點之充實設施設備-經常門+資本門</t>
  </si>
  <si>
    <t>臺中市藍興長青協會蔡垂峰</t>
  </si>
  <si>
    <t>一般性獎助計畫經費申請獎助項目及基準之充實設施設備費-經常門</t>
  </si>
  <si>
    <t>臺中市西區民龍社區發展協會</t>
  </si>
  <si>
    <t>社團法人台灣省慈心協會</t>
  </si>
  <si>
    <t>臺中市敦親睦鄰藝術文化協會</t>
  </si>
  <si>
    <t>臺中市大雅區大雅社區發展協會</t>
  </si>
  <si>
    <t>聚興113年長青生活科技研習</t>
  </si>
  <si>
    <t>台中市潭子區聚興社區發展協會</t>
  </si>
  <si>
    <t>臺中市新社區崑南社區發展協會</t>
  </si>
  <si>
    <t>臺中市十三寮聚落發展協會</t>
  </si>
  <si>
    <t>社團法人台中市婦幼關懷成長協會</t>
  </si>
  <si>
    <t>社團法人台中市惠來關懷服務協會(惠來)</t>
  </si>
  <si>
    <t>社區照顧關懷據點整合性補助計畫之「潛力型單位試辦補助」</t>
  </si>
  <si>
    <t>臺中市烏日區螺潭社區發展協會</t>
  </si>
  <si>
    <t>臺中市豐原區豐榮社區發展協會</t>
  </si>
  <si>
    <t>臺中市豐原區圳寮社區發展協會</t>
  </si>
  <si>
    <t>財團法人臺中市私立豐盛社會福利慈善事業基金會</t>
  </si>
  <si>
    <t>台中市西屯區大石社區發展協會</t>
  </si>
  <si>
    <t>臺中市潭子區東寶社區發展協會</t>
  </si>
  <si>
    <t>臺中市東勢區興隆社區發展協會</t>
  </si>
  <si>
    <t>財團法人向上社會福利基金會</t>
  </si>
  <si>
    <t>臺中市西屯區何明社區發展協會趙淑妙</t>
  </si>
  <si>
    <t>臺中市東勢區泰昌社區發展協會</t>
  </si>
  <si>
    <t>臺中市后里元極舞協會</t>
  </si>
  <si>
    <t>臺中市豐原區鎌村社區發展協會</t>
  </si>
  <si>
    <t>臺中市東勢區詒福社區發展協會</t>
  </si>
  <si>
    <t>社團法人台中市愛鄰社區服務協會</t>
  </si>
  <si>
    <t>臺中市和平區健康促進推廣協會</t>
  </si>
  <si>
    <t>臺中市后里區泰安社區發展協會</t>
  </si>
  <si>
    <t>預防走失愛心手鍊暨失蹤協尋計畫</t>
  </si>
  <si>
    <t>中華民國老人福利推動聯盟</t>
  </si>
  <si>
    <t>財團法人天主教曉明社會福利基金會</t>
  </si>
  <si>
    <t>臺中市大雅護老協會</t>
  </si>
  <si>
    <t>社團法人臺中市東勢農民老人會</t>
  </si>
  <si>
    <t>臺中市豐原區翁明社區發展協會張林(悅-兌+V+兄)容</t>
  </si>
  <si>
    <t>財團法人老五老基金會</t>
  </si>
  <si>
    <t>長春居家護理所廖子瑩</t>
  </si>
  <si>
    <t>臺中市神岡區社口社區發展協會關懷據點</t>
  </si>
  <si>
    <t>臺中市神岡區大社社區發展協會</t>
  </si>
  <si>
    <t>臺中市霧峰區甲寅社區發展協會</t>
  </si>
  <si>
    <t>臺中市東勢區慶東社區發展協會</t>
  </si>
  <si>
    <t>社團法人台中市惠來關懷服務協會(鵬程)</t>
  </si>
  <si>
    <t>臺中市新社區大南社區發展協會</t>
  </si>
  <si>
    <t>臺中市龍井區東海社區發展協會</t>
  </si>
  <si>
    <t>臺中市東勢區中嵙社區發展協會</t>
  </si>
  <si>
    <t>吳榮益台中市北區錦村社區發展協會</t>
  </si>
  <si>
    <t>台中市西區大忠社區發展協會</t>
  </si>
  <si>
    <t>台中市何成長青協會</t>
  </si>
  <si>
    <t>社政業務-社會福利-身心障礙福利-獎補助費-對國內團體之捐助</t>
  </si>
  <si>
    <t>身心障礙者嚴重情緒行為正向支持整合模式計畫</t>
  </si>
  <si>
    <t>臺中市到宅式與社區式身心障礙者臨時及短期照顧服務計畫</t>
  </si>
  <si>
    <t>財團法人台中市私立龍眼林社會福利慈善事業基金會</t>
  </si>
  <si>
    <t>臺中市辦理身心障礙者社區式服務輔導計畫</t>
  </si>
  <si>
    <t>中華民國幸福家庭促進協會</t>
  </si>
  <si>
    <t>精神障礙者協作模式服務據點計畫</t>
  </si>
  <si>
    <t>社團法人臺中市心樂活關懷協會</t>
  </si>
  <si>
    <t>臺中市身心障礙者社區日間作業設施服務計畫</t>
  </si>
  <si>
    <t>社團法人臺中市身心障礙者福利關懷協會</t>
  </si>
  <si>
    <t>身心障礙者社區日間作業設施服務計畫</t>
  </si>
  <si>
    <t>財團法人天主教會台中教區附設立達啟能訓練中心</t>
  </si>
  <si>
    <t>身心障礙者家庭托顧服務</t>
  </si>
  <si>
    <t>財團法人臺中市私立肯納自閉症社會福利基金會</t>
  </si>
  <si>
    <t>社團法人臺中市山海屯啟智協會</t>
  </si>
  <si>
    <t>社團法人臺中市大恆樂齡協會</t>
  </si>
  <si>
    <t>社團法人臺灣省社區關懷協會</t>
  </si>
  <si>
    <t>臺中市機構式身心障礙者臨時及短期照顧服務計畫</t>
  </si>
  <si>
    <t>財團法人瑪利亞社會福利基金會附設瑪利亞學園</t>
  </si>
  <si>
    <t>台中市愛心家園</t>
  </si>
  <si>
    <t>臺中市燒燙傷與顏面損傷者生活重建服務計畫</t>
  </si>
  <si>
    <t>財團法人陽光社會福利基金會</t>
  </si>
  <si>
    <t>社團法人台中市康復之友協會</t>
  </si>
  <si>
    <t>社團法人台灣福氣社區關懷協會</t>
  </si>
  <si>
    <t>財團法人臺中市私立信望愛智能發展中心</t>
  </si>
  <si>
    <t>財團法人中華民國唐氏症基金會</t>
  </si>
  <si>
    <t>伍愛長期照顧服務有限公司</t>
  </si>
  <si>
    <t>佑齡股份有限公司附設臺中市私立安馨居家長照機構吳許暉</t>
  </si>
  <si>
    <t>有限責任臺中市家圓照顧服務勞動合作社附設臺中市私立家圓居家式服務類長期照顧服務機構</t>
  </si>
  <si>
    <t>財團法人天主教會台中教區附設台中市私立慈愛智能發展中心</t>
  </si>
  <si>
    <t>台灣家安社區關懷服務協會私立家安居家長照機構</t>
  </si>
  <si>
    <t>上半年消防設施更換保養維修費用</t>
  </si>
  <si>
    <t>臺中市身心障礙者社區式日間照顧服務計畫</t>
  </si>
  <si>
    <t>社團法人優樂協會</t>
  </si>
  <si>
    <t>臺中市成年身心障礙者社區居住宗教文化活動帽子、毛巾、紅布條</t>
  </si>
  <si>
    <t>品澄實業社蔡若蕎</t>
  </si>
  <si>
    <t>臺中市成年身心障礙者社區居住宗教文化活動計畫保險</t>
  </si>
  <si>
    <t>張紋華</t>
  </si>
  <si>
    <t>新年新希望-三八快樂GO</t>
  </si>
  <si>
    <t>臺中市潭子區婦女會</t>
  </si>
  <si>
    <t>太極養生拳路研習暨關懷弱勢老人</t>
  </si>
  <si>
    <t>臺中市梧棲區太極養生拳路推廣協會</t>
  </si>
  <si>
    <t>「義勇服務研習會」活動</t>
  </si>
  <si>
    <t>臺中市梧棲區義勇服務協會</t>
  </si>
  <si>
    <t>「113年度太極拳敬老嘉年華暨節約能源宣導」活動</t>
  </si>
  <si>
    <t>臺中市太極拳華佗五禽之戲協會</t>
  </si>
  <si>
    <t>113年環境教育推廣活動</t>
  </si>
  <si>
    <t>臺中市山東同鄉會</t>
  </si>
  <si>
    <t>「媽祖籤詩研習」活動</t>
  </si>
  <si>
    <t>台灣大甲聖母慈善會陳正和</t>
  </si>
  <si>
    <t>113年環境教育活動</t>
  </si>
  <si>
    <t>臺中市中央軍事院校校友會</t>
  </si>
  <si>
    <t>「健康講座暨節約用電、港務業務宣導」活動</t>
  </si>
  <si>
    <t>臺中市高北長青協會</t>
  </si>
  <si>
    <t>113年大肚萬里長城登山步道淨山健康活動</t>
  </si>
  <si>
    <t>臺中市大肚萬里長城登山協會</t>
  </si>
  <si>
    <t>113年拍瀑拉族祖頌曲、樁米織布舞舞蹈發表會</t>
  </si>
  <si>
    <t>臺中市拍瀑拉族藝文發展協會</t>
  </si>
  <si>
    <t>「週年慶銀髪族歌謠歡唱」活動</t>
  </si>
  <si>
    <t>愛健康齊步走活動</t>
  </si>
  <si>
    <t>社團法人台灣玉融兩岸文化經濟發展促進會</t>
  </si>
  <si>
    <t>結緣齋會</t>
  </si>
  <si>
    <t>社團法人臺中市如意輪觀音協會</t>
  </si>
  <si>
    <t>傳遞溫暖與愛~關懷台中育嬰院社服活動</t>
  </si>
  <si>
    <t>臺中市豪松國際同濟會江志鵬</t>
  </si>
  <si>
    <t>送愛到原鄉部落關懷山地小學活動</t>
  </si>
  <si>
    <t>臺中市水湳國際同濟會葉豐慶</t>
  </si>
  <si>
    <t>用愛守護燦爛童顏迎向幸福人生活動經費</t>
  </si>
  <si>
    <t>臺中市忠義國際同濟會</t>
  </si>
  <si>
    <t>「113年度臺中市親子互動」活動</t>
  </si>
  <si>
    <t>臺中市酷狗藍在地成長協會</t>
  </si>
  <si>
    <t>「推展健康長青活動暨支持電源開發宣導及推展潔淨能源宣導」活動</t>
  </si>
  <si>
    <t>臺中市龍井區老人會</t>
  </si>
  <si>
    <t>「健康長青.幸福久久」活動</t>
  </si>
  <si>
    <t>台中市大安區長春會</t>
  </si>
  <si>
    <t>「模範志工表揚暨社區治安與節能減碳愛地球宣導」活動</t>
  </si>
  <si>
    <t>臺中市龍井心橋愛心關懷協會</t>
  </si>
  <si>
    <t>送愛到十方啟能中心~珍愛歡喜兒社服活動</t>
  </si>
  <si>
    <t>臺中市優質文教國際同濟會</t>
  </si>
  <si>
    <t>「冬令救濟及關懷弱勢」活動</t>
  </si>
  <si>
    <t>臺中市國姓里關懷協會</t>
  </si>
  <si>
    <t>「公益愛心捐血暨關懷弱勢宣導」活動</t>
  </si>
  <si>
    <t>臺中市友愛協進會</t>
  </si>
  <si>
    <t>「2024節能減碳愛地球－植樹贈苗新森活」活動</t>
  </si>
  <si>
    <t>台中市都市發展協會</t>
  </si>
  <si>
    <t>「植物療癒」活動</t>
  </si>
  <si>
    <t>社團法人臺中市耆樂協會</t>
  </si>
  <si>
    <t>113年度會長盃槌球錦標賽</t>
  </si>
  <si>
    <t>社團法人臺中市老人會</t>
  </si>
  <si>
    <t>「福龍報喜~新移民回娘家家庭共學」活動</t>
  </si>
  <si>
    <t>2024年度霧峰向日葵家園多世代融合教育研習活動</t>
  </si>
  <si>
    <t>臺中市霧峰向日葵家園融合教育推廣協會</t>
  </si>
  <si>
    <t>「下寮愛鄰守護研習會」活動</t>
  </si>
  <si>
    <t>臺中市梧棲區下寮愛鄰守護發展協會</t>
  </si>
  <si>
    <t>「公益船釣比賽暨節約能源用電宣導」活動</t>
  </si>
  <si>
    <t>臺中市一支釣漁船協會</t>
  </si>
  <si>
    <t>關懷鐵山國小弱勢兒童課後輔導教育學習社服活動</t>
  </si>
  <si>
    <t>臺中市育聖國際同濟會</t>
  </si>
  <si>
    <t>「親子淨山暨推行環保愛地球節能減碳與健康運動」活動</t>
  </si>
  <si>
    <t>臺中市清水區中社妞妞律動協會</t>
  </si>
  <si>
    <t>「沙鹿區樂齡運動舞蹈及健康研習活動」</t>
  </si>
  <si>
    <t>臺中市樂活運動人文推廣協會陳科求</t>
  </si>
  <si>
    <t>第35屆倫理文化演講會</t>
  </si>
  <si>
    <t>社團法人中華民國倫理研究學會</t>
  </si>
  <si>
    <t>關懷后里啟明學校課後輔導培育專才活動</t>
  </si>
  <si>
    <t>臺中市南屯國際同濟會徐麗如</t>
  </si>
  <si>
    <t>113年度會員作品聯展活動</t>
  </si>
  <si>
    <t>台中縣大甲書畫協會</t>
  </si>
  <si>
    <t>親子公益積木　放下3C保母　享受天倫時光</t>
  </si>
  <si>
    <t>臺中市天行慈善文化促進會陳子霖</t>
  </si>
  <si>
    <t>「2024大甲媽祖繞境暨青年學習愛與分享」活動</t>
  </si>
  <si>
    <t>社團法人中華民國青年公益促進協會</t>
  </si>
  <si>
    <t>水岸昌隆義氣豐發臺中市2024年親子繪畫寫生比賽</t>
  </si>
  <si>
    <t>台中市豐原國際同濟會</t>
  </si>
  <si>
    <t>「113年度第十四屆紫受親子寫生比賽暨節能減碳美好生活宣導」活動</t>
  </si>
  <si>
    <t>社團法人臺中市紫受慈善功德會</t>
  </si>
  <si>
    <t>反毒、反霸凌、反暴力、反飆車．關懷兒童、青少年嘉年華會2024第十三屆教育盃『超級A咖』校園才藝競賽活動</t>
  </si>
  <si>
    <t>臺中市太平教育發展協會湯銘華</t>
  </si>
  <si>
    <t>梧棲走大轎活動</t>
  </si>
  <si>
    <t>臺中市梧棲區朝元人文推廣協會</t>
  </si>
  <si>
    <t>「太極氣功健康樂活暨節約能源宣導」活動</t>
  </si>
  <si>
    <t>臺中市龍井區太極氣功健身會</t>
  </si>
  <si>
    <t>113年親子健行淨山暨節約用電宣導活動</t>
  </si>
  <si>
    <t>臺中市港都環保景觀志工協會</t>
  </si>
  <si>
    <t>「113年度春季愛心米暨物資發放」活動</t>
  </si>
  <si>
    <t>臺中市太平區永成長億弱勢關懷協會</t>
  </si>
  <si>
    <t>真善美盃公益講座暨卡拉OK歌唱比賽</t>
  </si>
  <si>
    <t>台中市真善美國際同濟會</t>
  </si>
  <si>
    <t>「氣功十八法示範觀摩暨成果說明會」活動</t>
  </si>
  <si>
    <t>臺中市梧棲區氣功十八法協會劉燕</t>
  </si>
  <si>
    <t>「慶祝113年母親節大會及系列邁向陽光健康長壽趣味競賽」活動</t>
  </si>
  <si>
    <t>臺中市樂天協會</t>
  </si>
  <si>
    <t>「113年度文化學習暨支持台電能源開發及節能減碳宣導」活動</t>
  </si>
  <si>
    <t>臺中市龍井區元極舞協會</t>
  </si>
  <si>
    <t>烏日藝起來暨作伙來關懷弱勢團體</t>
  </si>
  <si>
    <t>臺中市烏日區藝術家學會林金池</t>
  </si>
  <si>
    <t>富裕一生系列講座(三十)-富裕一生巡迴列車</t>
  </si>
  <si>
    <t>社團法人台中市羅莎莉亞國際同濟會</t>
  </si>
  <si>
    <t>「113年度臨江里慶端午粽葉飄香、關懷弱勢暨推動再生能源、推廣乾淨能源宣導、愛護河川、臺中港港務及節約用電宣導」活動</t>
  </si>
  <si>
    <t>臺中市臨江里樂活環境愛護關懷協會</t>
  </si>
  <si>
    <t>「健康講座暨節約用電、用氣用油、港務業務宣導」活動</t>
  </si>
  <si>
    <t>臺中市高美樂齡老人協會</t>
  </si>
  <si>
    <t>「健康操研習暨成果說明會」活動</t>
  </si>
  <si>
    <t>臺中市梧棲區健康操推廣協會</t>
  </si>
  <si>
    <t>「慶祝113年度母親節成果發表會暨全民節約用電宣導活動」</t>
  </si>
  <si>
    <t>臺中市清水區蓮姿韻律舞蹈協會</t>
  </si>
  <si>
    <t>「推廣在地神轎運動-民俗文化之傳承活動」</t>
  </si>
  <si>
    <t>臺中市神轎運動推廣協會</t>
  </si>
  <si>
    <t>「愛的密度，作夥來照顧」感謝有您母親節活動</t>
  </si>
  <si>
    <t>台中市龍龍社區關懷協會</t>
  </si>
  <si>
    <t>保羅哈里斯之友感恩早餐宴暨社會福利分享講座</t>
  </si>
  <si>
    <t>社團法人臺中市國美扶輪社</t>
  </si>
  <si>
    <t>社區文化新知交流暨液化天然氣能源節約用電宣導活動</t>
  </si>
  <si>
    <t>臺中市梧棲區文化社區發展協會</t>
  </si>
  <si>
    <t>「2024愛傳承關懷演唱會」活動</t>
  </si>
  <si>
    <t>「多元樂活有氧體智能」活動</t>
  </si>
  <si>
    <t>世界和平聯合會台灣協會</t>
  </si>
  <si>
    <t>「慶祝母親節暨宣導醫藥常識保健講座」活動</t>
  </si>
  <si>
    <t>臺中市潭陽社區長壽會陳西源</t>
  </si>
  <si>
    <t>「113年度運動i台灣2.0-環抱大肚舞蹈嘉年華」活動</t>
  </si>
  <si>
    <t>臺中市大肚土風舞協會孫志仲</t>
  </si>
  <si>
    <t>「活躍婦女關懷飛揚-共創幸福家園」活動</t>
  </si>
  <si>
    <t>健康青春齊步走~親子同遊健走活動</t>
  </si>
  <si>
    <t>臺中市大康河生態環保發展協會</t>
  </si>
  <si>
    <t>「好漢坡淨山健行活動」</t>
  </si>
  <si>
    <t>臺中市阿罩霧登山協會</t>
  </si>
  <si>
    <t>「性別平等宣導暨親子同樂活動」</t>
  </si>
  <si>
    <t>臺中市活力幸福城市協會</t>
  </si>
  <si>
    <t>「捐血有愛.我愛捐血」活動</t>
  </si>
  <si>
    <t>臺中市慈善愛扶社陳靜誼</t>
  </si>
  <si>
    <t>「感恩母親節公益」活動</t>
  </si>
  <si>
    <t>社團法人臺中市大元福德會</t>
  </si>
  <si>
    <t>老人健保與社會福利宣導活動</t>
  </si>
  <si>
    <t>台中市王游尤沈宗親會</t>
  </si>
  <si>
    <t>「模範婆媳表揚暨節約用電、推展港務宣導」活動</t>
  </si>
  <si>
    <t>臺中市梧棲區婦女會</t>
  </si>
  <si>
    <t>「關懷弱勢族群及獨居老人暨節約用電宣導」活動</t>
  </si>
  <si>
    <t>臺中市安寧民防志工服務協會楊銀椿</t>
  </si>
  <si>
    <t>2024傳統文化交流暨社區健走活動</t>
  </si>
  <si>
    <t>臺中市烏日區仁德里媽祖遶境十八庄文化推廣協會</t>
  </si>
  <si>
    <t>「113年關懷老中青登山漫活健走」活動</t>
  </si>
  <si>
    <t>臺中市大肚區婦女會</t>
  </si>
  <si>
    <t>「2024年世界環保日系列活動【垃圾減量分類與資源回收環保宣導】」經費</t>
  </si>
  <si>
    <t>臺中市霧峰國際青年商會</t>
  </si>
  <si>
    <t>「龍『粽』飄香樂活端午」活動</t>
  </si>
  <si>
    <t>臺中市協成長青協會</t>
  </si>
  <si>
    <t>「113年《黎光盃》槌球錦標賽」活動</t>
  </si>
  <si>
    <t>「113年慶祝母親節才藝大會」活動</t>
  </si>
  <si>
    <t>臺中市東勢農民老人會</t>
  </si>
  <si>
    <t>保羅哈理斯之夜暨市政宣導及社會服務座談會</t>
  </si>
  <si>
    <t>社團法人臺中市東南扶輪社</t>
  </si>
  <si>
    <t>大愛童心影展公益活動</t>
  </si>
  <si>
    <t>臺中市天母國際同濟會</t>
  </si>
  <si>
    <t>台中市四海女國際同濟會林美惠</t>
  </si>
  <si>
    <t>國際同濟會台灣總會2023-2024全國兒童才藝薪傳獎總決賽</t>
  </si>
  <si>
    <t>台中市光明國際同濟會</t>
  </si>
  <si>
    <t>「臺中市太平太極拳協會113年楊氏48式太極拳研習活動」</t>
  </si>
  <si>
    <t>臺中市太平太極拳協會</t>
  </si>
  <si>
    <t>「113年元極舞觀摩研習暨市政建設宣導與政令宣導」</t>
  </si>
  <si>
    <t>臺中市梧棲區元極舞協會</t>
  </si>
  <si>
    <t>「113年度沙鹿區中華外內丹功錦標賽暨節約能源宣導活動」</t>
  </si>
  <si>
    <t>台中縣沙鹿鎮中華外內丹功運動協會</t>
  </si>
  <si>
    <t>「公益捐血活動暨全民國防教育宣導活動暨節能減碳能源宣導」活動</t>
  </si>
  <si>
    <t>臺中市霧峰後備憲兵荷松協會</t>
  </si>
  <si>
    <t>「2024愛相隨行無礙~樂活健康無礙體驗」活動</t>
  </si>
  <si>
    <t>社團法人臺中市產業園區同慈會</t>
  </si>
  <si>
    <t>食來運轉宣導教育及繪畫比賽暨低碳永續家園宣導公益社服活動</t>
  </si>
  <si>
    <t>台中市同一鑫國際同濟會</t>
  </si>
  <si>
    <t>「端午佳節關懷弱勢族群」活動</t>
  </si>
  <si>
    <t>社團法人臺中市群愛慈善會</t>
  </si>
  <si>
    <t>「全民熱血捐血愛心活動暨節約能源用電宣導」活動</t>
  </si>
  <si>
    <t>臺中市南勢里愛心協會</t>
  </si>
  <si>
    <t>愛之歌　國樂音樂創意　創造暴力零容忍社會活動</t>
  </si>
  <si>
    <t>臺中市現代國樂發展協會</t>
  </si>
  <si>
    <t>113年度歡慶母親節活動暨市集派對-慈暉洗塵(腳)反哺思親活動</t>
  </si>
  <si>
    <t>家庭暴力宣導活動</t>
  </si>
  <si>
    <t>社團法人中華民國優質家庭教育發展促進會</t>
  </si>
  <si>
    <t>「113年度東勢林業文化園區森林療癒研習活動」</t>
  </si>
  <si>
    <t>臺中市松柏林業推廣協會陳奕煌</t>
  </si>
  <si>
    <t>捐血送愛心暨關懷弱勢活動</t>
  </si>
  <si>
    <t>臺中市北屯後備憲兵荷松協會</t>
  </si>
  <si>
    <t>臺中市市政與全民國防教育宣導</t>
  </si>
  <si>
    <t>台中市陸軍官校校友會徐家輝</t>
  </si>
  <si>
    <t>少棒圓夢~光隆好棒暨反毒反暴力宣導公益社服活動</t>
  </si>
  <si>
    <t>臺中市嘉葉國際同濟會章娜</t>
  </si>
  <si>
    <t>113年度「龍開鴻運慶元宵」燈謎晚會暨節約用電宣導活動</t>
  </si>
  <si>
    <t>臺中市沙鹿社會服務文化發展協會黃慶喬</t>
  </si>
  <si>
    <t>113年度「稅務宣導及公益捐血」活動</t>
  </si>
  <si>
    <t>臺中市太平區後備憲兵荷松協會</t>
  </si>
  <si>
    <t>環保燈籠設計比賽</t>
  </si>
  <si>
    <t>臺中市臺中女國際青年商會</t>
  </si>
  <si>
    <t>「反詐騙、不酒駕宣導暨節能減碳宣導」活動</t>
  </si>
  <si>
    <t>臺中市梧棲區安寧交通志工服務協會</t>
  </si>
  <si>
    <t>福山才藝推展業務參訪暨攜手反毒舞出健康人生</t>
  </si>
  <si>
    <t>臺中市大肚區福山才藝推展協會</t>
  </si>
  <si>
    <t>「113年親子植樹暨節約用電宣導」活動</t>
  </si>
  <si>
    <t>臺中市清水路跑觀光協會</t>
  </si>
  <si>
    <t>傳統文化交流講座暨潔淨能源、港務業務宣導</t>
  </si>
  <si>
    <t>臺中市成功文化交流協會</t>
  </si>
  <si>
    <t>全國女同濟聯誼活動暨表揚傑出公益女同濟、傑出公益女企業家</t>
  </si>
  <si>
    <t>臺中市好幸福國際同濟會梁賴安惠</t>
  </si>
  <si>
    <t>「2024全民健康、運動、舞蹈動起來活力賽及愛心關懷弱勢持續推廣性別平等暨節能護地球宣導」活動</t>
  </si>
  <si>
    <t>臺中市大肚區婦女關懷協會</t>
  </si>
  <si>
    <t>113年臺中市生命教育活動</t>
  </si>
  <si>
    <t>台灣原住民族文化推廣協會</t>
  </si>
  <si>
    <t>113年沙轆社藝文音樂饗宴活動</t>
  </si>
  <si>
    <t>臺中市沙轆社文化促進會</t>
  </si>
  <si>
    <t>活力運動舞蹈觀摩研習暨節約用電及推廣港務宣導活動</t>
  </si>
  <si>
    <t>臺中市活力運動推廣協會</t>
  </si>
  <si>
    <t>南管祭典音樂研習班</t>
  </si>
  <si>
    <t>台灣淡南民俗文化研究會</t>
  </si>
  <si>
    <t>「健康與疾病預防講座暨潔淨能源、港務業務宣導」活動</t>
  </si>
  <si>
    <t>臺中市橋頭幸福長青協會</t>
  </si>
  <si>
    <t>「迎春送暖關懷弱勢團體暨節能減碳及推廣乾淨能源政策宣導」活動</t>
  </si>
  <si>
    <t>臺中市龍井後備憲兵荷松協會廖展績</t>
  </si>
  <si>
    <t>「113年度台中市教師職業工會盃羽球錦標賽」活動</t>
  </si>
  <si>
    <t>臺中市教師會張永青</t>
  </si>
  <si>
    <t>「113年度清水區全民歌唱研習觀摩及節約用電宣導活動」</t>
  </si>
  <si>
    <t>臺中市牛罵頭歌唱協會許錦英</t>
  </si>
  <si>
    <t>113年度建立社區照顧關懷據點並設置巷弄長照站之充實設施設備費用-資本門</t>
  </si>
  <si>
    <t>社團法人台中市東區東英社區發展協會</t>
  </si>
  <si>
    <t>一般性獎助計畫經費申請獎助項目及基準之充實設施設備費-資本門</t>
  </si>
  <si>
    <t>台中市東區東興社區發展協會</t>
  </si>
  <si>
    <t>臺中市新社區月湖社區發展協會高清源</t>
  </si>
  <si>
    <t>臺中市后里區聯合社區發展協會關懷據點</t>
  </si>
  <si>
    <t>建立社區照顧關懷據點並設置巷弄長照站之「充實設施設備」費用-資本門</t>
  </si>
  <si>
    <t>臺中市沙鹿區公明社區發展協會</t>
  </si>
  <si>
    <t>建立社區照顧關懷據點之充實設施設備-資本門</t>
  </si>
  <si>
    <t>台中市南屯區向心社區發展協會</t>
  </si>
  <si>
    <t>臺中市沙鹿區沙鹿社區發展協會</t>
  </si>
  <si>
    <t>建立社區照顧關懷據點之開辦設施設備費用-資本門</t>
  </si>
  <si>
    <t>建立社區照顧關懷據點之充實設施設備費用-資本門</t>
  </si>
  <si>
    <t>臺中市太平區光隆社區發展協會</t>
  </si>
  <si>
    <t>台中市南區南和社區發展協會</t>
  </si>
  <si>
    <t>臺中市沙鹿區洛泉社區發展協會</t>
  </si>
  <si>
    <t>台中市南區崇倫社區發展協會</t>
  </si>
  <si>
    <t>臺中市清水區武鹿社區發展協會</t>
  </si>
  <si>
    <t>臺中市太平區新高社區發展協會</t>
  </si>
  <si>
    <t>台中市烏日區學田社區發展協會</t>
  </si>
  <si>
    <t>臺中市新社區崑南社區發展協會廖銘洲</t>
  </si>
  <si>
    <t>臺中市西區忠明社區發展協會</t>
  </si>
  <si>
    <t>臺中市新社區大南社區發展協會洪卉家</t>
  </si>
  <si>
    <t>台中市艾馨婦女協進會</t>
  </si>
  <si>
    <t>台灣國際職業婦女協會</t>
  </si>
  <si>
    <t>臺灣基督長老教會哈崙台教會林芳珠</t>
  </si>
  <si>
    <t>台中市烏日區光明社區發展協會</t>
  </si>
  <si>
    <t>臺中市豐原區民生社區發展協會</t>
  </si>
  <si>
    <t>財團法人臺中市私立向日葵社會福利慈善事業基金會</t>
  </si>
  <si>
    <t>撥付臺中市私立小熊多元智慧上安托嬰中心辦理育有未滿二歲兒童育兒津貼親職教育講座(計畫編號:113014)</t>
  </si>
  <si>
    <t>臺中市公設民營霧峰國小托嬰中心潘玉娟</t>
  </si>
  <si>
    <t>社團法人臺中市嬰幼兒福利聯合會</t>
  </si>
  <si>
    <t>台灣聚焦兒童發展協會</t>
  </si>
  <si>
    <t>臺中市公設民營大雅托嬰中心林正俠</t>
  </si>
  <si>
    <t>臺中市永馨全人關懷協會鄭碧嫻</t>
  </si>
  <si>
    <t>財團法人天主教善牧社會福利基金會</t>
  </si>
  <si>
    <t>社團法人台灣基督教社會關懷協會</t>
  </si>
  <si>
    <t>社團法人中華漢翔百元扶幼協會</t>
  </si>
  <si>
    <t>社團法人台灣陽光婦女協會</t>
  </si>
  <si>
    <t>社團法人中華民國扶弱成長協會</t>
  </si>
  <si>
    <t>社團法人中華青少年純潔運動協會</t>
  </si>
  <si>
    <t>社團法人臺中市助扶關懷協會</t>
  </si>
  <si>
    <t>社團法人臺中市社區文化協進會</t>
  </si>
  <si>
    <t>臺中市私立未來托嬰中心</t>
  </si>
  <si>
    <t>臺中市私立芊悅托嬰中心</t>
  </si>
  <si>
    <t>臺中市私立子優托嬰中心</t>
  </si>
  <si>
    <t>臺中市私立尼荳人文托嬰中心江燕鳳</t>
  </si>
  <si>
    <t>臺中市私立慈祐園托嬰中心周明華</t>
  </si>
  <si>
    <t>臺中市私立小木馬托嬰中心</t>
  </si>
  <si>
    <t>臺中市公設民營烏日東園托嬰中心</t>
  </si>
  <si>
    <t>臺中市私立萊恩托嬰中心陳冠璋</t>
  </si>
  <si>
    <t>臺中市公設民營東區泉源托嬰中心</t>
  </si>
  <si>
    <t>無限發展教育協會</t>
  </si>
  <si>
    <t>中華民國文創觀光發展協會陳謦妃</t>
  </si>
  <si>
    <t>台中市南區長春社區發展協會</t>
  </si>
  <si>
    <t>社團法人臺中市春天兒童教育發展協會</t>
  </si>
  <si>
    <t>臺中市清水老人會</t>
  </si>
  <si>
    <t>社團法人台中市厝邊關懷協會</t>
  </si>
  <si>
    <t>社團法人臺中市北屯區三光社區發展協會</t>
  </si>
  <si>
    <t>社團法人台灣家庭關懷協會</t>
  </si>
  <si>
    <t>台中市西屯區協和社區發展協會</t>
  </si>
  <si>
    <t>臺中市伯樂城鄉關懷協會</t>
  </si>
  <si>
    <t>台中市東區東門社區發展協會</t>
  </si>
  <si>
    <t>溪壩社區照顧關懷站</t>
  </si>
  <si>
    <t>臺中市大安區永安社區發展協會</t>
  </si>
  <si>
    <t>社團法人中華民國失智者照顧協會</t>
  </si>
  <si>
    <t>臺中市龍井區山腳社區發展協會</t>
  </si>
  <si>
    <t>臺中市大甲區中山社區發展協會</t>
  </si>
  <si>
    <t>臺中市大甲區頂店社區發展協會</t>
  </si>
  <si>
    <t>臺中市太平區興隆社區發展協會</t>
  </si>
  <si>
    <t>財團法人中華民國佛教慈濟慈善事業基金會</t>
  </si>
  <si>
    <t>社團法人臺中市天恩社區關懷協會</t>
  </si>
  <si>
    <t>臺中市大肚區大東社區發展協會</t>
  </si>
  <si>
    <t>臺中市烏日區溪壩社區發展協會</t>
  </si>
  <si>
    <t>臺中市烏日區東園社區發展協會</t>
  </si>
  <si>
    <t>臺中市烏日區光明社區發展協會</t>
  </si>
  <si>
    <t>臺中市潭子區家福健康促進協會</t>
  </si>
  <si>
    <t>社團法人台灣優質生命協會（優樂齡社區照顧關懷據點）</t>
  </si>
  <si>
    <t>臺中市神岡區神岡社區發展協會關懷據點</t>
  </si>
  <si>
    <t>臺中市大安區南庄社區發展協會</t>
  </si>
  <si>
    <t>臺中市太平人文關懷協會吳慧娟</t>
  </si>
  <si>
    <t>社團法人臺中市神岡區溪洲社區發展協會</t>
  </si>
  <si>
    <t>財團法人一貫道崇正基金會(大里站)</t>
  </si>
  <si>
    <t>臺中市東勢區上城社區發展協會</t>
  </si>
  <si>
    <t>社團法人台灣優質生命協會(優樂齡卓越據點)</t>
  </si>
  <si>
    <t>臺中市樂活銀髮族交流協會</t>
  </si>
  <si>
    <t>社團法人台中市健行關懷社區協會</t>
  </si>
  <si>
    <t>社團法人台中市啟明重建福利協會</t>
  </si>
  <si>
    <t>社團法人台中市東區東信社區發展協會</t>
  </si>
  <si>
    <t>財團法人台灣基督長老教會忠孝路教會</t>
  </si>
  <si>
    <t>臺中市太平區福隆社區發展協會</t>
  </si>
  <si>
    <t>臺中市神岡區圳堵社區發展協會</t>
  </si>
  <si>
    <t>臺中市霧峰區本堂社區發展協會</t>
  </si>
  <si>
    <t>社團法人中華起初全人教育關懷協會</t>
  </si>
  <si>
    <t>臺中市豐原區田心社區發展協會丁敏倉</t>
  </si>
  <si>
    <t>社團法人中華民國紫宸運動文教協會呂芳瑩</t>
  </si>
  <si>
    <t>臺中市外埔區永豐社區發展協會</t>
  </si>
  <si>
    <t>臺中市大甲區建興社區發展協會</t>
  </si>
  <si>
    <t>臺中市麥之鄉產業發展協會張文炎</t>
  </si>
  <si>
    <t>臺中市大甲區德化社區發展協會</t>
  </si>
  <si>
    <t>財團法人水源地文教基金會</t>
  </si>
  <si>
    <t>台中市北屯區仁愛社區發展協會</t>
  </si>
  <si>
    <t>臺中市工學長青協進會王文明</t>
  </si>
  <si>
    <t>臺中市大肚區社腳社區發展協會</t>
  </si>
  <si>
    <t>台中市西屯區福和社區發展協會</t>
  </si>
  <si>
    <t>台中市北區賴興社區發展協會</t>
  </si>
  <si>
    <t>臺中市和平區和平社區發展協會陳奕正</t>
  </si>
  <si>
    <t>社團法人東英社區發展協會</t>
  </si>
  <si>
    <t>社團法人婦幼關懷協會</t>
  </si>
  <si>
    <t>社團法人台灣基督教好牧人全人關顧協會(民族)</t>
  </si>
  <si>
    <t>臺中市潭子區栗林社區發展協會余鈴環</t>
  </si>
  <si>
    <t>臺中市武陵長壽關懷協會</t>
  </si>
  <si>
    <t>台中市南區福順社區發展協會</t>
  </si>
  <si>
    <t>臺中市潭子區家福社區發展協會簡順盛</t>
  </si>
  <si>
    <t>臺中市成功愛心關懷協會</t>
  </si>
  <si>
    <t>臺中市大里區永隆社區發展協會</t>
  </si>
  <si>
    <t>臺中市龍井區龍東社區發展協會</t>
  </si>
  <si>
    <t>臺中市沙鹿區晉江社區發展協會</t>
  </si>
  <si>
    <t>臺中市梧棲區福德社區發展協會</t>
  </si>
  <si>
    <t>社團法人臺中市人文關懷協會</t>
  </si>
  <si>
    <t>臺中市永平社區發展協會</t>
  </si>
  <si>
    <t>社團法人臺中市惠來關懷服務協會</t>
  </si>
  <si>
    <t>社團法人臺中市惠來關懷服務協會(惠來據點)</t>
  </si>
  <si>
    <t>社團法人台灣基督教好牧人全人關顧協會(內新據點)</t>
  </si>
  <si>
    <t>臺中市烏日區仁德社區發展協會</t>
  </si>
  <si>
    <t>財團法人臺中市私立童庭社會福利慈善事業基金會</t>
  </si>
  <si>
    <t>台中市北屯區松和社區發展協會</t>
  </si>
  <si>
    <t>社團法人臺中市惠來關懷服務協會(鵬程據點)</t>
  </si>
  <si>
    <t>台中市西屯區上石社區發展協會</t>
  </si>
  <si>
    <t>社團法人臺中市感恩關懷協會</t>
  </si>
  <si>
    <t>臺中市潭仔墘社區文化協會</t>
  </si>
  <si>
    <t>社團法人臺中市幸福關懷發展協會</t>
  </si>
  <si>
    <t>臺中市十三寮聚落發展協會黃楚尊</t>
  </si>
  <si>
    <t>臺中市大肚區新興社區發展協會</t>
  </si>
  <si>
    <t>財團法人台灣基督教長老教會忠孝路教會</t>
  </si>
  <si>
    <t>臺中市北屯區后庄社區發展協會</t>
  </si>
  <si>
    <t>臺中市烏日區九德社區發展協會</t>
  </si>
  <si>
    <t>臺中市豐原區南村里愛護您關照協會</t>
  </si>
  <si>
    <t>台中市南區南門社區發展協會</t>
  </si>
  <si>
    <t>財團法人福智慈善基金會(公益據點)</t>
  </si>
  <si>
    <t>社團法人臺中市豐富幸福社區關懷協會</t>
  </si>
  <si>
    <t>臺中市南屯區中台社區發展協會</t>
  </si>
  <si>
    <t>財團法人中華民國佛教慈濟慈善事業基金會(南屯據點)</t>
  </si>
  <si>
    <t>台中市西屯區何安社區發展協會</t>
  </si>
  <si>
    <t>臺中市烏日區螺潭社區發展協會葉進龍</t>
  </si>
  <si>
    <t>臺中市清水區秀水社區發展協會</t>
  </si>
  <si>
    <t>社團法人臺中市紅十字會</t>
  </si>
  <si>
    <t>台中市尾張仔文化發展協會</t>
  </si>
  <si>
    <t>台中市北區建成社區發展協會</t>
  </si>
  <si>
    <t>臺中市大肚區萬興社區發展協會</t>
  </si>
  <si>
    <t>臺中市大肚區蔗(庄-土+部)社區發展協會</t>
  </si>
  <si>
    <t>台中市東勢區上城社區發展協會</t>
  </si>
  <si>
    <t>社團法人台中市惠來關懷服務協會</t>
  </si>
  <si>
    <t>社團法人台灣喜信家庭關懷協會台中辦事處</t>
  </si>
  <si>
    <t>臺中市清水區橋頭社區發展協會</t>
  </si>
  <si>
    <t>台中市西區藍興社區發展協會</t>
  </si>
  <si>
    <t>財團法人台中市私立普濟社會福利慈善事業基金會</t>
  </si>
  <si>
    <t>社團法人臺中市清心社區福祉發展協會</t>
  </si>
  <si>
    <t>臺中市梧棲區大庄社區發展協會林聖雄</t>
  </si>
  <si>
    <t>臺中市人文關懷協會</t>
  </si>
  <si>
    <t>社團法人台中市活出美好關懷協會</t>
  </si>
  <si>
    <t>臺中市北屯區(庄-土+部)子社區發展協會</t>
  </si>
  <si>
    <t>臺中市大里區立德社區發展協會</t>
  </si>
  <si>
    <t>社團法人臺中市清心社區福祉發展協會柯文卿</t>
  </si>
  <si>
    <t>社團法人中華傳愛社區服務協會(豐富惠明長青快樂學堂)</t>
  </si>
  <si>
    <t>臺中市新社區馬力埔社區發展協會</t>
  </si>
  <si>
    <t>社團法人中華傳愛社區服務協會杜明達</t>
  </si>
  <si>
    <t>臺中市大甲區文武社區發展協會</t>
  </si>
  <si>
    <t>臺中市大甲區文曲社區發展協</t>
  </si>
  <si>
    <t>臺中市龍井區田中社區發展協會</t>
  </si>
  <si>
    <t>社團法人臺中市篤行關懷協會</t>
  </si>
  <si>
    <t>臺中市大肚區瑞井社區發展協會</t>
  </si>
  <si>
    <t>臺中市大肚區營埔社區發展協會</t>
  </si>
  <si>
    <t>臺中市新福樂齡關懷協會</t>
  </si>
  <si>
    <t>台中市犁頭店長青會</t>
  </si>
  <si>
    <t>社團法人臺中市東區富仁社區發展協會</t>
  </si>
  <si>
    <t>臺中市黎明城鄉發展協會</t>
  </si>
  <si>
    <t>臺中市龍井區新庄社區發展協會</t>
  </si>
  <si>
    <t>臺中市西屯區何明社區發展協</t>
  </si>
  <si>
    <t>臺中市龍井區新東社區發展協會辦理</t>
  </si>
  <si>
    <t xml:space="preserve"> 中華民國紅心字會</t>
  </si>
  <si>
    <t>財團法人童傳盛文教基金會</t>
  </si>
  <si>
    <t>財團法人台灣兒童暨家庭扶助基金會附設台中市私立家扶發展學園</t>
  </si>
  <si>
    <t>財團法人伊甸社會福利基金會</t>
  </si>
  <si>
    <t>祥和長照服務有限公司私立祥和居家長照機構黃玉觀</t>
  </si>
  <si>
    <t>社團法人苗栗縣智障福利協進會</t>
  </si>
  <si>
    <t>財團法人台南市私立蓮心園社會福利慈善事業基金會</t>
  </si>
  <si>
    <t>社團法人台中市智障者家長協會</t>
  </si>
  <si>
    <t>社團法人臺中市蓮心自強服務協會</t>
  </si>
  <si>
    <t>社團法人中華民國微光社會福利協會</t>
  </si>
  <si>
    <t>財團法人臺中市私立十方社會福利慈善事業基金會</t>
  </si>
  <si>
    <t>財團法人瑪利亞社會福利基金會附設瑪利亞霧峰教養家園</t>
  </si>
  <si>
    <t>社團法人台中市自閉症教育協進會捐款專戶</t>
  </si>
  <si>
    <t>立達啟能訓練中心蘇耀文</t>
  </si>
  <si>
    <t>台灣人慈善協會</t>
  </si>
  <si>
    <t>臺中市大肚區新移民女性家庭關懷協會</t>
  </si>
  <si>
    <t>農業管理與輔導業務-農政及作物生產輔導-獎補助費-對國內團體之捐助</t>
  </si>
  <si>
    <t>辦理112年度強化水稻優良品種推廣與種源管理計畫</t>
    <phoneticPr fontId="5" type="noConversion"/>
  </si>
  <si>
    <t>臺中市大里區農會</t>
    <phoneticPr fontId="5" type="noConversion"/>
  </si>
  <si>
    <t>臺中市政府農業局</t>
  </si>
  <si>
    <t>臺中市神岡區農會</t>
    <phoneticPr fontId="5" type="noConversion"/>
  </si>
  <si>
    <t>臺中市大雅區農會</t>
    <phoneticPr fontId="5" type="noConversion"/>
  </si>
  <si>
    <t>臺中市霧峰區農會</t>
    <phoneticPr fontId="5" type="noConversion"/>
  </si>
  <si>
    <t>臺中市大甲區農會</t>
    <phoneticPr fontId="5" type="noConversion"/>
  </si>
  <si>
    <t>臺中市后里區農會</t>
    <phoneticPr fontId="5" type="noConversion"/>
  </si>
  <si>
    <t>臺中市臺中地區農會</t>
    <phoneticPr fontId="5" type="noConversion"/>
  </si>
  <si>
    <t>臺中市大肚區農會</t>
    <phoneticPr fontId="5" type="noConversion"/>
  </si>
  <si>
    <t>臺中市烏日區農會</t>
    <phoneticPr fontId="5" type="noConversion"/>
  </si>
  <si>
    <t>臺中市外埔區農會</t>
    <phoneticPr fontId="5" type="noConversion"/>
  </si>
  <si>
    <t>臺中市大安區農會</t>
    <phoneticPr fontId="5" type="noConversion"/>
  </si>
  <si>
    <t>臺中市潭子區農會</t>
    <phoneticPr fontId="5" type="noConversion"/>
  </si>
  <si>
    <t>臺中市水稻育苗協會</t>
    <phoneticPr fontId="5" type="noConversion"/>
  </si>
  <si>
    <t>臺中市清水區農會</t>
    <phoneticPr fontId="5" type="noConversion"/>
  </si>
  <si>
    <t>辦理112年度臺中市有機農業適用肥料推廣計畫</t>
    <phoneticPr fontId="5" type="noConversion"/>
  </si>
  <si>
    <t>臺中市有機農業發展協會</t>
  </si>
  <si>
    <t>辦理112年度特作產業結構調整暨建構產業新價值鏈計畫</t>
    <phoneticPr fontId="5" type="noConversion"/>
  </si>
  <si>
    <t>臺中市石岡區農會</t>
    <phoneticPr fontId="5" type="noConversion"/>
  </si>
  <si>
    <t>辦理112年度推動臺灣名茶計畫</t>
    <phoneticPr fontId="5" type="noConversion"/>
  </si>
  <si>
    <t>臺中市和平區農會</t>
    <phoneticPr fontId="5" type="noConversion"/>
  </si>
  <si>
    <t>辦理112年度梨山地區東方果實蠅防治示範計畫</t>
    <phoneticPr fontId="5" type="noConversion"/>
  </si>
  <si>
    <t>臺中市東勢區農會</t>
    <phoneticPr fontId="5" type="noConversion"/>
  </si>
  <si>
    <t>臺中市太平區農會</t>
    <phoneticPr fontId="5" type="noConversion"/>
  </si>
  <si>
    <t>辦理112年度強化植物有害生物防範措施計畫</t>
    <phoneticPr fontId="5" type="noConversion"/>
  </si>
  <si>
    <t>臺中市新社區農會</t>
    <phoneticPr fontId="5" type="noConversion"/>
  </si>
  <si>
    <t>辦理112年度水果產業結構調整計畫-果樹轉作及品種更新計畫</t>
    <phoneticPr fontId="5" type="noConversion"/>
  </si>
  <si>
    <t>臺中市豐原區農會</t>
    <phoneticPr fontId="5" type="noConversion"/>
  </si>
  <si>
    <t>辦理112年度水果產業結構調整計畫-水果集團產區計畫</t>
    <phoneticPr fontId="5" type="noConversion"/>
  </si>
  <si>
    <t>臺中市東勢區果樹產銷班第81班</t>
    <phoneticPr fontId="5" type="noConversion"/>
  </si>
  <si>
    <t>辦理112年度水果產業結構調整計畫-推動安全果品溯源管理計畫</t>
    <phoneticPr fontId="5" type="noConversion"/>
  </si>
  <si>
    <t>保證責任臺中市明正蔬果運銷合作社</t>
    <phoneticPr fontId="5" type="noConversion"/>
  </si>
  <si>
    <t>辦理112年度辦理優質營農環境專區計畫</t>
    <phoneticPr fontId="5" type="noConversion"/>
  </si>
  <si>
    <t>辦理112年度稻田轉作景觀作物營造農村花海風貌暨桃竹苗高鐵沿線經官作物專區計畫</t>
    <phoneticPr fontId="5" type="noConversion"/>
  </si>
  <si>
    <t>臺中市梧棲區農會</t>
    <phoneticPr fontId="5" type="noConversion"/>
  </si>
  <si>
    <t>臺中市龍井區農會</t>
    <phoneticPr fontId="5" type="noConversion"/>
  </si>
  <si>
    <t>辦理112年度輔導大專業農擴大經營規模計畫</t>
    <phoneticPr fontId="5" type="noConversion"/>
  </si>
  <si>
    <t>辦理113年度臺中市化學肥料運費補助計畫(第一次)</t>
    <phoneticPr fontId="5" type="noConversion"/>
  </si>
  <si>
    <t>臺中市農會</t>
  </si>
  <si>
    <t>辦理112年度年水稻產業專案輔導施用含稻草分解菌有機質肥料推廣計畫</t>
    <phoneticPr fontId="5" type="noConversion"/>
  </si>
  <si>
    <t>臺中市沙鹿區農會</t>
    <phoneticPr fontId="5" type="noConversion"/>
  </si>
  <si>
    <t>辦理112年度有機農業適用肥料推廣計畫</t>
    <phoneticPr fontId="5" type="noConversion"/>
  </si>
  <si>
    <t>辦理112年度有機農業田間栽培及肥培管理講習計畫</t>
    <phoneticPr fontId="5" type="noConversion"/>
  </si>
  <si>
    <t>臺中市農業創生協會</t>
  </si>
  <si>
    <t>臺中市農事人才訓練發展協會</t>
  </si>
  <si>
    <t>有限責任台灣食在安心農產運銷合作社</t>
  </si>
  <si>
    <t>辦理112年度臺中市有機米供校園午餐使用計畫</t>
    <phoneticPr fontId="5" type="noConversion"/>
  </si>
  <si>
    <t>辦理112年度臺中市有機農業生產及加工設備輔導計畫</t>
    <phoneticPr fontId="5" type="noConversion"/>
  </si>
  <si>
    <t>辦理112年度臺中市有機農業溫(網)室設備補助計畫</t>
    <phoneticPr fontId="5" type="noConversion"/>
  </si>
  <si>
    <t>辦理112年度國產微生物肥料及農田地力肥料推廣計畫</t>
    <phoneticPr fontId="5" type="noConversion"/>
  </si>
  <si>
    <t>有限責任臺中市東勢農產運銷合作社</t>
  </si>
  <si>
    <t>保證責任臺灣省青果運銷合作社台中</t>
  </si>
  <si>
    <t>辦理112年度友善環境植物保護資材推廣計畫</t>
    <phoneticPr fontId="5" type="noConversion"/>
  </si>
  <si>
    <t>保證責任台灣省青果運銷合作社台中分社</t>
  </si>
  <si>
    <t>臺中市植物保護商業同業公會</t>
    <phoneticPr fontId="5" type="noConversion"/>
  </si>
  <si>
    <t>有限責任臺中市梨山蔬果運銷合作社</t>
  </si>
  <si>
    <t>有限責任台中市農業生產合作社</t>
  </si>
  <si>
    <t>有限責任臺中市青果生產合作社</t>
  </si>
  <si>
    <t>有限責任臺中市農產運銷合作社</t>
  </si>
  <si>
    <t>辦理113年度春季蘭花評鑑補助計畫</t>
    <phoneticPr fontId="5" type="noConversion"/>
  </si>
  <si>
    <t>辦理113年度臺中市太平區優質枇杷評鑑活動計畫</t>
    <phoneticPr fontId="5" type="noConversion"/>
  </si>
  <si>
    <t>臺中市太平區農會</t>
  </si>
  <si>
    <t>辦理113年度臺中市優質茂谷柑果品評鑑活動計畫</t>
    <phoneticPr fontId="5" type="noConversion"/>
  </si>
  <si>
    <t>臺中市東勢區農會</t>
  </si>
  <si>
    <t>辦理113年度荔枝椿象化學防治及防治宣導講習會計畫</t>
    <phoneticPr fontId="5" type="noConversion"/>
  </si>
  <si>
    <t>臺中市石岡區農會</t>
  </si>
  <si>
    <t>辦理113年度荔枝椿象生物防治-平腹小蜂雇工釋放計畫</t>
    <phoneticPr fontId="5" type="noConversion"/>
  </si>
  <si>
    <t>臺中市霧峰區農會</t>
  </si>
  <si>
    <t>辦理113年度臺中市太平區養蜂資材補助計畫補助計畫</t>
    <phoneticPr fontId="5" type="noConversion"/>
  </si>
  <si>
    <t>辦理113年度臺中市化學肥料運費補助計畫(1-3月)</t>
    <phoneticPr fontId="5" type="noConversion"/>
  </si>
  <si>
    <t>辦理113年度臺中市水稻育苗中心稻種秧苗綜合防治計畫</t>
    <phoneticPr fontId="5" type="noConversion"/>
  </si>
  <si>
    <t>辦理113年度荔枝椿象化學防治及防治宣導講習計畫</t>
    <phoneticPr fontId="5" type="noConversion"/>
  </si>
  <si>
    <t>臺中市大雅區農會</t>
  </si>
  <si>
    <t>辦理112年度全國荔枝椿象化學防治及防治宣導講習計畫</t>
    <phoneticPr fontId="5" type="noConversion"/>
  </si>
  <si>
    <t>辦理112年度國產有機質肥料推廣計畫</t>
    <phoneticPr fontId="5" type="noConversion"/>
  </si>
  <si>
    <t>有限責任臺中市富農運銷合作社</t>
    <phoneticPr fontId="5" type="noConversion"/>
  </si>
  <si>
    <t>有限責任臺中市梨山蔬果運銷合作社</t>
    <phoneticPr fontId="5" type="noConversion"/>
  </si>
  <si>
    <t>有限責任臺中市東勢農產運銷合作社</t>
    <phoneticPr fontId="5" type="noConversion"/>
  </si>
  <si>
    <t>有限責任臺中市農產運銷合作社</t>
    <phoneticPr fontId="5" type="noConversion"/>
  </si>
  <si>
    <t>辦理113年度農業作物類生產設備設施改善補助計畫</t>
    <phoneticPr fontId="5" type="noConversion"/>
  </si>
  <si>
    <t>有限責任台中市金三角蔬果運銷合作社</t>
    <phoneticPr fontId="5" type="noConversion"/>
  </si>
  <si>
    <t>辦理113年度水稻病蟲害綜合防治資材計畫</t>
    <phoneticPr fontId="5" type="noConversion"/>
  </si>
  <si>
    <t>辦理113年度臺中市農產品標章驗證輔導計畫</t>
    <phoneticPr fontId="5" type="noConversion"/>
  </si>
  <si>
    <t>保證責任臺中市大甲農業生產合作社</t>
    <phoneticPr fontId="5" type="noConversion"/>
  </si>
  <si>
    <t>上豐農產行</t>
    <phoneticPr fontId="5" type="noConversion"/>
  </si>
  <si>
    <t>辦理113年度臺中市優質西瓜評鑑活動計畫</t>
    <phoneticPr fontId="5" type="noConversion"/>
  </si>
  <si>
    <t>辦理113年度輔導大專業農擴大經營規模計畫</t>
    <phoneticPr fontId="5" type="noConversion"/>
  </si>
  <si>
    <t>辦理113年度水果產業結構調整計畫-推動安全果品溯源管理計畫</t>
    <phoneticPr fontId="5" type="noConversion"/>
  </si>
  <si>
    <t>辦理113年度臺中市豐原區農特產品評鑑獎勵補助計畫</t>
    <phoneticPr fontId="5" type="noConversion"/>
  </si>
  <si>
    <t>辦理113年度臺中市有機及有機轉型期驗證加碼補助計畫第一階段補助</t>
    <phoneticPr fontId="5" type="noConversion"/>
  </si>
  <si>
    <t>隆谷科技農業股份有限公司</t>
    <phoneticPr fontId="5" type="noConversion"/>
  </si>
  <si>
    <t>玉美生技股份有限公司</t>
    <phoneticPr fontId="5" type="noConversion"/>
  </si>
  <si>
    <t>好樂農莊休閒農場</t>
    <phoneticPr fontId="5" type="noConversion"/>
  </si>
  <si>
    <t>臺中市大里區稻米產銷班第一班</t>
    <phoneticPr fontId="5" type="noConversion"/>
  </si>
  <si>
    <t>臺中市農會</t>
    <phoneticPr fontId="5" type="noConversion"/>
  </si>
  <si>
    <t>臺中市龍井區稻米產銷班第1班</t>
    <phoneticPr fontId="5" type="noConversion"/>
  </si>
  <si>
    <t>忠和農產行</t>
    <phoneticPr fontId="5" type="noConversion"/>
  </si>
  <si>
    <t>辦理113年度臺中市新社區優質香菇評鑑活動計畫</t>
    <phoneticPr fontId="5" type="noConversion"/>
  </si>
  <si>
    <t>辦理113年度臺中市化學肥料運費補助計畫</t>
    <phoneticPr fontId="5" type="noConversion"/>
  </si>
  <si>
    <t>辦理113年特作產業結構調整暨建構產業新價值鏈計畫</t>
    <phoneticPr fontId="5" type="noConversion"/>
  </si>
  <si>
    <t>辦理113年度臺中市優質葡萄評鑑活動計畫</t>
    <phoneticPr fontId="5" type="noConversion"/>
  </si>
  <si>
    <t>辦理113年度臺中市有機米供學校午餐使用計畫</t>
    <phoneticPr fontId="5" type="noConversion"/>
  </si>
  <si>
    <t>辦理113年度第1期作補助農民繳售公糧運費補助計畫</t>
    <phoneticPr fontId="5" type="noConversion"/>
  </si>
  <si>
    <t>裕興實業股份有限公司</t>
    <phoneticPr fontId="5" type="noConversion"/>
  </si>
  <si>
    <t>信裕碾米廠</t>
    <phoneticPr fontId="5" type="noConversion"/>
  </si>
  <si>
    <t>源豐碾米工廠大安分工廠</t>
    <phoneticPr fontId="5" type="noConversion"/>
  </si>
  <si>
    <t>辦理113年度臺中市政府農業局國產有機質肥料加碼補助計畫</t>
    <phoneticPr fontId="5" type="noConversion"/>
  </si>
  <si>
    <t>辦理113年度國產有機質肥料推廣計畫</t>
    <phoneticPr fontId="5" type="noConversion"/>
  </si>
  <si>
    <t>枝宗碾米工廠分廠</t>
    <phoneticPr fontId="5" type="noConversion"/>
  </si>
  <si>
    <t>辦理113年度水果產業結構調整計畫</t>
    <phoneticPr fontId="5" type="noConversion"/>
  </si>
  <si>
    <t>辦理113年度臺中市補助農民辦理稻草剪段防止焚燒稻草計畫</t>
    <phoneticPr fontId="5" type="noConversion"/>
  </si>
  <si>
    <t>辦理113年度臺中市政府農業局國產有機質肥料加碼補助計</t>
    <phoneticPr fontId="5" type="noConversion"/>
  </si>
  <si>
    <t>農業管理與輔導業務-農會及休閒農業輔導-獎補助費-對國內團體之捐助</t>
  </si>
  <si>
    <t>辦理2024欣欣向龍旺神農優良農民表揚暨新廣米農特產品推廣活動計畫</t>
    <phoneticPr fontId="5" type="noConversion"/>
  </si>
  <si>
    <t>辦理2024龍來拔蘿蔔農趣樂親子體驗活動計畫</t>
    <phoneticPr fontId="5" type="noConversion"/>
  </si>
  <si>
    <t>辦理梧棲區各界慶祝113年農民節表彰暨節約用電宣導活動計畫</t>
    <phoneticPr fontId="5" type="noConversion"/>
  </si>
  <si>
    <t>辦理大里區各界慶祝113年度農民節大會實施計畫</t>
    <phoneticPr fontId="5" type="noConversion"/>
  </si>
  <si>
    <t>辦理臺中市臺中地區各界慶祝113年農民節大會暨農業推廣成果展活動計畫</t>
    <phoneticPr fontId="5" type="noConversion"/>
  </si>
  <si>
    <t>臺中市臺中地區農會</t>
  </si>
  <si>
    <t>辦理113年度潭子區各界慶祝農民節表彰大會計畫</t>
    <phoneticPr fontId="5" type="noConversion"/>
  </si>
  <si>
    <t>臺中市潭子區農會</t>
  </si>
  <si>
    <t>辦理113年度農民節表揚活動計畫</t>
    <phoneticPr fontId="5" type="noConversion"/>
  </si>
  <si>
    <t>辦理臺中市烏日區各界慶祝113年度農民節大會活動計畫</t>
    <phoneticPr fontId="5" type="noConversion"/>
  </si>
  <si>
    <t>辦理113年度慶祝農民節計畫</t>
    <phoneticPr fontId="5" type="noConversion"/>
  </si>
  <si>
    <t>辦理113年度臺中市后里區各界慶祝農民節表揚活動大會計畫</t>
    <phoneticPr fontId="5" type="noConversion"/>
  </si>
  <si>
    <t>辦理臺中市大雅區各界慶祝113年農民節計畫</t>
    <phoneticPr fontId="5" type="noConversion"/>
  </si>
  <si>
    <t>辦理大肚區各界慶祝113年度農民節表彰大會暨節約能源宣導活動計畫</t>
    <phoneticPr fontId="5" type="noConversion"/>
  </si>
  <si>
    <t>辦理113年大安區各界慶祝農民節表揚暨安泉米推廣行銷活動計畫</t>
    <phoneticPr fontId="5" type="noConversion"/>
  </si>
  <si>
    <t>辦理113年度臺中市枇杷農特產品產業文化計畫</t>
    <phoneticPr fontId="5" type="noConversion"/>
  </si>
  <si>
    <t>辦理113年度會員活動研習課程計畫</t>
    <phoneticPr fontId="5" type="noConversion"/>
  </si>
  <si>
    <t>臺中市傑出農民協會</t>
  </si>
  <si>
    <t>辦理113年度外埔區各界慶祝農民節表彰大會計畫</t>
    <phoneticPr fontId="5" type="noConversion"/>
  </si>
  <si>
    <t>辦理113年度大安區米食推廣暨歡慶母親節活動計畫</t>
    <phoneticPr fontId="5" type="noConversion"/>
  </si>
  <si>
    <t>辦理2024臺中市大肚區西瓜產業推廣活動計畫</t>
    <phoneticPr fontId="5" type="noConversion"/>
  </si>
  <si>
    <t>辦理113年度三部門(農事、四健、家政)標竿學習計畫</t>
    <phoneticPr fontId="5" type="noConversion"/>
  </si>
  <si>
    <t>辦理112年度休閒農場查核及輔導管理計畫</t>
    <phoneticPr fontId="5" type="noConversion"/>
  </si>
  <si>
    <t>新社莊園休閒農場</t>
    <phoneticPr fontId="5" type="noConversion"/>
  </si>
  <si>
    <t>小路休閒農場</t>
    <phoneticPr fontId="5" type="noConversion"/>
  </si>
  <si>
    <t>好農丘休閒農場</t>
    <phoneticPr fontId="5" type="noConversion"/>
  </si>
  <si>
    <t>辦理113年度慶祝農民節表揚活動計畫</t>
    <phoneticPr fontId="5" type="noConversion"/>
  </si>
  <si>
    <t>辦理113年度花現溪尾．農業響宴嘉年華會計畫</t>
    <phoneticPr fontId="5" type="noConversion"/>
  </si>
  <si>
    <t>辦理113年度潭農搖滾馬鈴薯產業文化推廣活動計畫</t>
    <phoneticPr fontId="5" type="noConversion"/>
  </si>
  <si>
    <t>辦理113年度沙鹿區各界慶祝農民節表彰大會暨節約用電宣導活動計畫</t>
    <phoneticPr fontId="5" type="noConversion"/>
  </si>
  <si>
    <t>辦理113年度東勢區各界慶祝農民節表揚活動計畫</t>
    <phoneticPr fontId="5" type="noConversion"/>
  </si>
  <si>
    <t>辦理113年度臺中市清水區各界慶祝農民節表彰大會活動計畫</t>
    <phoneticPr fontId="5" type="noConversion"/>
  </si>
  <si>
    <t>辦理113年度農民節計畫</t>
    <phoneticPr fontId="5" type="noConversion"/>
  </si>
  <si>
    <t>辦理112年度臺中市休閒農業區跨域輔導計畫</t>
    <phoneticPr fontId="5" type="noConversion"/>
  </si>
  <si>
    <t>辦理112年度大南嵩社區產業活化-柚見橙精天然DIY計畫</t>
    <phoneticPr fontId="5" type="noConversion"/>
  </si>
  <si>
    <t>臺中市豐原區大南嵩社區發展協會</t>
  </si>
  <si>
    <t>辦理臺中市太平區各界慶祝113年度農民節表彰大會計畫</t>
    <phoneticPr fontId="5" type="noConversion"/>
  </si>
  <si>
    <t>辦理113年度龍井區各界慶祝農民節表彰大會暨節約用電宣導活動計畫</t>
    <phoneticPr fontId="5" type="noConversion"/>
  </si>
  <si>
    <t>辦理113年度臺中市和平區優良農民授獎活動計畫</t>
    <phoneticPr fontId="5" type="noConversion"/>
  </si>
  <si>
    <t>辦理113年度慶祝農民節表彰活動計畫</t>
    <phoneticPr fontId="5" type="noConversion"/>
  </si>
  <si>
    <t>辦理113年度神農家政食農教育多元體驗學習活動計畫</t>
    <phoneticPr fontId="5" type="noConversion"/>
  </si>
  <si>
    <t>辦理112年度農村再生執行計畫-聯合社區花農教育體驗活動</t>
    <phoneticPr fontId="5" type="noConversion"/>
  </si>
  <si>
    <t>臺中市后里區聯合社區發展協會</t>
    <phoneticPr fontId="5" type="noConversion"/>
  </si>
  <si>
    <t>辦理113年度臺中市海線地區農業推廣活動計畫</t>
    <phoneticPr fontId="5" type="noConversion"/>
  </si>
  <si>
    <t>辦理112年度聯合社區四塊厝福德祠周邊環境改善計畫</t>
    <phoneticPr fontId="5" type="noConversion"/>
  </si>
  <si>
    <t>辦理113年度會員活動標竿學習輔導計畫</t>
    <phoneticPr fontId="5" type="noConversion"/>
  </si>
  <si>
    <t>臺中市傑出農民協會</t>
    <phoneticPr fontId="5" type="noConversion"/>
  </si>
  <si>
    <t>辦理113年度金穗米鄉．農綜登場農業推廣活動計畫</t>
    <phoneticPr fontId="5" type="noConversion"/>
  </si>
  <si>
    <t>辦理113年度臺中市農業技術交流及農產加值推廣計畫</t>
    <phoneticPr fontId="5" type="noConversion"/>
  </si>
  <si>
    <t>辦理113年度大安飛天豬ANNO節暨農畜產品推廣計畫</t>
    <phoneticPr fontId="5" type="noConversion"/>
  </si>
  <si>
    <t>辦理112年度崑南社區農村食農教育體驗活動計畫</t>
    <phoneticPr fontId="5" type="noConversion"/>
  </si>
  <si>
    <t>臺中市新社區崑南社區發展協會</t>
    <phoneticPr fontId="5" type="noConversion"/>
  </si>
  <si>
    <t>辦理113年度臺中市農村環保綠能編織計畫</t>
    <phoneticPr fontId="5" type="noConversion"/>
  </si>
  <si>
    <t>辦理112年度公老坪柿季之美活動計畫</t>
    <phoneticPr fontId="5" type="noConversion"/>
  </si>
  <si>
    <t>臺中市公老坪產業發展協會</t>
    <phoneticPr fontId="5" type="noConversion"/>
  </si>
  <si>
    <t>辦理112年度社區高鐵生活綠廊景觀營造結合傳統廟宇土角建築與文化計畫</t>
    <phoneticPr fontId="5" type="noConversion"/>
  </si>
  <si>
    <t>臺中市外埔馬鳴社區發展協會</t>
    <phoneticPr fontId="5" type="noConversion"/>
  </si>
  <si>
    <t>辦理112年度四季花開梨好梅子-梅子社區客家歌謠暨空靈鼓表演藝術研習活動計畫</t>
    <phoneticPr fontId="5" type="noConversion"/>
  </si>
  <si>
    <t>臺中市石岡梅子社區發展協會</t>
    <phoneticPr fontId="5" type="noConversion"/>
  </si>
  <si>
    <t>辦理112年度中嵙社區高接梨產業推廣活動計畫</t>
    <phoneticPr fontId="5" type="noConversion"/>
  </si>
  <si>
    <t>臺中市東勢區中嵙社區發展協會</t>
    <phoneticPr fontId="5" type="noConversion"/>
  </si>
  <si>
    <t>辦理112年度鎌村社區-玫瑰產業鏈行銷推廣活動計畫</t>
    <phoneticPr fontId="5" type="noConversion"/>
  </si>
  <si>
    <t>臺中市豐原區鎌村社區發展協會</t>
    <phoneticPr fontId="5" type="noConversion"/>
  </si>
  <si>
    <t>辦理112年度協成社區核心聚落休憩空間營造計畫</t>
    <phoneticPr fontId="5" type="noConversion"/>
  </si>
  <si>
    <t>臺中市新社區協成社區發展協會</t>
    <phoneticPr fontId="5" type="noConversion"/>
  </si>
  <si>
    <t>辦理112年度六分社區綠廊道周邊環境改善第四期計畫</t>
    <phoneticPr fontId="5" type="noConversion"/>
  </si>
  <si>
    <t>臺中市外埔區六分社區發展協會</t>
    <phoneticPr fontId="5" type="noConversion"/>
  </si>
  <si>
    <t>辦理112年度東陽社區清谷巷道路邊坡及排水改善計畫</t>
    <phoneticPr fontId="5" type="noConversion"/>
  </si>
  <si>
    <t>臺中市東陽休閒產業發展協會</t>
    <phoneticPr fontId="5" type="noConversion"/>
  </si>
  <si>
    <t>辦理112年度東湳社區米食產業行銷活動計畫</t>
    <phoneticPr fontId="5" type="noConversion"/>
  </si>
  <si>
    <t>臺中市豐原區東湳社區發展協會</t>
    <phoneticPr fontId="5" type="noConversion"/>
  </si>
  <si>
    <t>辦理112年度下溪洲圳水圳文化尋根研習活動計畫</t>
    <phoneticPr fontId="5" type="noConversion"/>
  </si>
  <si>
    <t>臺中市神岡區溪洲社區發展協會</t>
    <phoneticPr fontId="5" type="noConversion"/>
  </si>
  <si>
    <t>辦理112年度晴耕雨讀客庄墨香-多元客語傳承研習活動計畫</t>
    <phoneticPr fontId="5" type="noConversion"/>
  </si>
  <si>
    <t>辦理112年度德芙蘭部落泰雅編織技藝研習計畫</t>
    <phoneticPr fontId="5" type="noConversion"/>
  </si>
  <si>
    <t>臺中市和平區松鶴社區發展協會</t>
    <phoneticPr fontId="5" type="noConversion"/>
  </si>
  <si>
    <t>辦理112年度松鶴部落泰雅傳統狩獵技藝傳承活動計畫</t>
    <phoneticPr fontId="5" type="noConversion"/>
  </si>
  <si>
    <t>辦理112年度中山黃金稻浪慢活體驗活動計畫</t>
    <phoneticPr fontId="5" type="noConversion"/>
  </si>
  <si>
    <t>臺中市外埔區中山社區發展協會</t>
    <phoneticPr fontId="5" type="noConversion"/>
  </si>
  <si>
    <t>辦理112年度泰安櫻花芋見米-食農教育深度體驗計畫</t>
    <phoneticPr fontId="5" type="noConversion"/>
  </si>
  <si>
    <t>臺中市后里區泰安社區發展協會</t>
    <phoneticPr fontId="5" type="noConversion"/>
  </si>
  <si>
    <t>辦理2023貓仔坑步道健行暨社區產業行銷推廣活動計畫</t>
    <phoneticPr fontId="5" type="noConversion"/>
  </si>
  <si>
    <t>臺中市后里區仁里社區</t>
    <phoneticPr fontId="5" type="noConversion"/>
  </si>
  <si>
    <t>辦理112年度社區農塘周邊環境改善計畫</t>
    <phoneticPr fontId="5" type="noConversion"/>
  </si>
  <si>
    <t>臺中市石岡區梅子社區發展協會</t>
    <phoneticPr fontId="5" type="noConversion"/>
  </si>
  <si>
    <t>辦理112年度福興社區淨零碳排研習與低碳遊程規劃計畫</t>
    <phoneticPr fontId="5" type="noConversion"/>
  </si>
  <si>
    <t>臺中市新社區福興社區發展協會</t>
    <phoneticPr fontId="5" type="noConversion"/>
  </si>
  <si>
    <t>辦理112年度東陽社區友善土地栽種技術研習計畫</t>
    <phoneticPr fontId="5" type="noConversion"/>
  </si>
  <si>
    <t>辦理112年度福興社區老街老風味再現計畫</t>
    <phoneticPr fontId="5" type="noConversion"/>
  </si>
  <si>
    <t>辦理112年度舊甘心-療癒陪力成長研習計畫</t>
    <phoneticPr fontId="5" type="noConversion"/>
  </si>
  <si>
    <t>臺中市霧峰區舊正社區發展協會</t>
    <phoneticPr fontId="5" type="noConversion"/>
  </si>
  <si>
    <t>辦理112年度六股田-食農教育場域設置計畫</t>
    <phoneticPr fontId="5" type="noConversion"/>
  </si>
  <si>
    <t>臺中市霧峰區六股社區發展協會</t>
    <phoneticPr fontId="5" type="noConversion"/>
  </si>
  <si>
    <t>辦理112年度五張犁在地產業行銷-五光食色活動計畫</t>
    <phoneticPr fontId="5" type="noConversion"/>
  </si>
  <si>
    <t>臺中市烏日區五光社區發展協會</t>
    <phoneticPr fontId="5" type="noConversion"/>
  </si>
  <si>
    <t>辦理112年度阿罩霧農學市集計畫</t>
    <phoneticPr fontId="5" type="noConversion"/>
  </si>
  <si>
    <t>辦理112年度舊正社區水系生態廊道復育計畫</t>
    <phoneticPr fontId="5" type="noConversion"/>
  </si>
  <si>
    <t>辦理112年度溪洲社區馬廄舒活市集直撥行銷活動計畫</t>
    <phoneticPr fontId="5" type="noConversion"/>
  </si>
  <si>
    <t>辦理112年度協成香菇產業品牌建置與食農深度體驗計畫</t>
    <phoneticPr fontId="5" type="noConversion"/>
  </si>
  <si>
    <t>辦理112年度協成社區香菇節創意體驗行銷活動計畫</t>
    <phoneticPr fontId="5" type="noConversion"/>
  </si>
  <si>
    <t>辦理112年度馬鳴社區第二級產業產品包裝設計計畫</t>
    <phoneticPr fontId="5" type="noConversion"/>
  </si>
  <si>
    <t>臺中市外埔區馬鳴社區發展協會</t>
    <phoneticPr fontId="5" type="noConversion"/>
  </si>
  <si>
    <t>辦理112年度中山米公園環境改善計畫</t>
    <phoneticPr fontId="5" type="noConversion"/>
  </si>
  <si>
    <t>辦理112年度四德社區田邊市集食農教育活動計畫</t>
    <phoneticPr fontId="5" type="noConversion"/>
  </si>
  <si>
    <t>臺中市霧峰區四德社區發展協會</t>
    <phoneticPr fontId="5" type="noConversion"/>
  </si>
  <si>
    <t>辦理112年度丁台憶農趣旅遊活動計畫</t>
    <phoneticPr fontId="5" type="noConversion"/>
  </si>
  <si>
    <t>臺中市霧峰區丁台社區發展協會</t>
    <phoneticPr fontId="5" type="noConversion"/>
  </si>
  <si>
    <t>辦理112年度土城社區筊白筍筊踏實地日活動計畫</t>
    <phoneticPr fontId="5" type="noConversion"/>
  </si>
  <si>
    <t>臺中市外埔區土城社區發展協會</t>
    <phoneticPr fontId="5" type="noConversion"/>
  </si>
  <si>
    <t>辦理112年度興隆社區周邊步道修繕維護計畫</t>
    <phoneticPr fontId="5" type="noConversion"/>
  </si>
  <si>
    <t>臺中市太平區興隆社區發展協會</t>
    <phoneticPr fontId="5" type="noConversion"/>
  </si>
  <si>
    <t>辦理112年度皇帝筆繪染竹仔坑～產業行銷活動計畫</t>
    <phoneticPr fontId="5" type="noConversion"/>
  </si>
  <si>
    <t>臺中市大里區竹仔坑社區發展協會</t>
    <phoneticPr fontId="5" type="noConversion"/>
  </si>
  <si>
    <t>辦理112度竹仔坑有染工坊植物染創意研習活動計畫</t>
    <phoneticPr fontId="5" type="noConversion"/>
  </si>
  <si>
    <t>辦理113年度龍耀菇筍聯姻記者會暨千人宴菇筍產業文化推廣計畫</t>
    <phoneticPr fontId="5" type="noConversion"/>
  </si>
  <si>
    <t>農業管理與輔導業務-畜牧行政輔導-獎補助費-對國內團體之捐助</t>
    <phoneticPr fontId="5" type="noConversion"/>
  </si>
  <si>
    <t>辦理112年度建構斃死畜禽化製集運車1輛計畫</t>
    <phoneticPr fontId="5" type="noConversion"/>
  </si>
  <si>
    <t>臺中市養豬協會</t>
  </si>
  <si>
    <t>有</t>
    <phoneticPr fontId="5" type="noConversion"/>
  </si>
  <si>
    <t>裕益汽車股份有限公司</t>
  </si>
  <si>
    <t>辦理112年度養豬產業躍升加值發展計畫</t>
    <phoneticPr fontId="5" type="noConversion"/>
  </si>
  <si>
    <t>有限責任臺中市養豬運銷合作社</t>
  </si>
  <si>
    <t>辦理112年度精進家畜保險業務計畫</t>
    <phoneticPr fontId="5" type="noConversion"/>
  </si>
  <si>
    <t>辦理112年度養鹿產業結構調整計畫</t>
    <phoneticPr fontId="5" type="noConversion"/>
  </si>
  <si>
    <t>臺中市養鹿協會</t>
  </si>
  <si>
    <t>辦理112年度牛羊產業結構調整計畫</t>
    <phoneticPr fontId="5" type="noConversion"/>
  </si>
  <si>
    <t>臺中市外埔區乳牛產銷班第一班</t>
    <phoneticPr fontId="5" type="noConversion"/>
  </si>
  <si>
    <t>臺中市乳羊產銷班第一班</t>
    <phoneticPr fontId="5" type="noConversion"/>
  </si>
  <si>
    <t>辦理112年度建構肉品批發市場現代化屠宰及冷鏈設施設備計畫</t>
    <phoneticPr fontId="5" type="noConversion"/>
  </si>
  <si>
    <t>勵德自動化有限公司、高碁國際有限公司、冠能電機技師事務所、力金有限公司、建信工程顧問有限公司、岳怡企業有限公司、
橙樣科技股份有限公司、王桂業建築師事務所、阡富營造工程有限公司</t>
    <phoneticPr fontId="5" type="noConversion"/>
  </si>
  <si>
    <t>辦理113年度臺中市加強畜牧產場斃死畜禽清運處理及再利用計畫</t>
    <phoneticPr fontId="5" type="noConversion"/>
  </si>
  <si>
    <t>辦理113年度斃死畜禽及畜牧廢棄資源再利用計晝</t>
    <phoneticPr fontId="5" type="noConversion"/>
  </si>
  <si>
    <t>辦理112年度畜牧廢棄物管理及資源化推動計畫-禽畜糞計畫</t>
    <phoneticPr fontId="5" type="noConversion"/>
  </si>
  <si>
    <t>辦理113年度加強家禽飼養管理計畫</t>
    <phoneticPr fontId="5" type="noConversion"/>
  </si>
  <si>
    <t>臺中市養雞協會王世琳</t>
    <phoneticPr fontId="5" type="noConversion"/>
  </si>
  <si>
    <t>辦理113年度廚餘養豬戶改善轉用飼料配方再利用教育計晝</t>
    <phoneticPr fontId="5" type="noConversion"/>
  </si>
  <si>
    <t>臺中市廚餘養豬協會</t>
    <phoneticPr fontId="5" type="noConversion"/>
  </si>
  <si>
    <t>臺中市養豬協會王文通</t>
    <phoneticPr fontId="5" type="noConversion"/>
  </si>
  <si>
    <t>農業管理與輔導業務-運銷加工輔導-獎補助費-對國內團體之捐助</t>
    <phoneticPr fontId="5" type="noConversion"/>
  </si>
  <si>
    <t>辦理113年度臺中市優質枇杷暨農特產品展售活動計畫</t>
    <phoneticPr fontId="5" type="noConversion"/>
  </si>
  <si>
    <t>辦理113年度春季蘭花展暨臺中市農特產品行銷推廣活動計畫</t>
    <phoneticPr fontId="5" type="noConversion"/>
  </si>
  <si>
    <t>辦理113年度推廣優質茂谷柑收購計畫</t>
    <phoneticPr fontId="5" type="noConversion"/>
  </si>
  <si>
    <t>辦理113年度臺中市農特產品行銷通路拓展計畫</t>
    <phoneticPr fontId="5" type="noConversion"/>
  </si>
  <si>
    <t>辦理2024大甲媽祖繞境農特產品推廣行銷計畫</t>
    <phoneticPr fontId="5" type="noConversion"/>
  </si>
  <si>
    <t>辦理113年度臺中市花現大肚幸福傳遞插花藝術推廣計畫</t>
    <phoneticPr fontId="5" type="noConversion"/>
  </si>
  <si>
    <t>辦理臺中市111/112年度芋頭加工計畫</t>
    <phoneticPr fontId="5" type="noConversion"/>
  </si>
  <si>
    <t>尚順食品有限公司</t>
  </si>
  <si>
    <t>佳圓生技有限公司</t>
  </si>
  <si>
    <t>富士鮮品股份有限公司</t>
    <phoneticPr fontId="5" type="noConversion"/>
  </si>
  <si>
    <t>補助保證責任臺中市大甲農業生產合作社</t>
  </si>
  <si>
    <t>辦理臺中市111/112年期柑橘加工計畫</t>
    <phoneticPr fontId="5" type="noConversion"/>
  </si>
  <si>
    <t>佳美食品工業股份有限公司</t>
  </si>
  <si>
    <t>建昌食品股份有限公司</t>
  </si>
  <si>
    <t>宏宇農產生技企業有限公司</t>
  </si>
  <si>
    <t>保證責任台灣省青果運銷合作社</t>
  </si>
  <si>
    <t>辦理113年度龍運花伴好運攏來農特產品及花卉推廣計畫</t>
    <phoneticPr fontId="5" type="noConversion"/>
  </si>
  <si>
    <t>保證責任台灣區花卉運銷合作社</t>
  </si>
  <si>
    <t>辦理113年度新社區促進花卉產業運作計畫</t>
    <phoneticPr fontId="5" type="noConversion"/>
  </si>
  <si>
    <t>臺中市新社區農會</t>
  </si>
  <si>
    <t>辦理2024臺中市皐月杜鵑花季展活動計畫</t>
    <phoneticPr fontId="5" type="noConversion"/>
  </si>
  <si>
    <t>辦理113年度臺中市優質茂谷柑春季多元通路行銷活動計畫</t>
    <phoneticPr fontId="5" type="noConversion"/>
  </si>
  <si>
    <t>辦理113年度臺中市優質農特產品春季茂谷柑行銷計畫</t>
    <phoneticPr fontId="5" type="noConversion"/>
  </si>
  <si>
    <t>辦理113年度臺中市霧峰區農會行銷與庫存系統及設備同步提升計畫</t>
    <phoneticPr fontId="5" type="noConversion"/>
  </si>
  <si>
    <t>辦理113年度臺中領鮮農產品（黃金玉冷筍）品牌行銷推廣暨浪漫竹光音樂晚會活動</t>
    <phoneticPr fontId="5" type="noConversion"/>
  </si>
  <si>
    <t>辦理113年度臺中市振興西瓜產業調節及農產品行銷計畫</t>
    <phoneticPr fontId="5" type="noConversion"/>
  </si>
  <si>
    <t>臺中市龍井區農會</t>
  </si>
  <si>
    <t>辦理113年度臺中市優質葡萄暨農特產品展售活動計畫</t>
    <phoneticPr fontId="5" type="noConversion"/>
  </si>
  <si>
    <t>辦理113年度台中蜂華國產蜂蜜品牌創新行銷推廣活動計畫</t>
    <phoneticPr fontId="5" type="noConversion"/>
  </si>
  <si>
    <t>林業與自然保育管理業務-林政與自然保育管理-獎補助費-對國內團體之捐助</t>
    <phoneticPr fontId="5" type="noConversion"/>
  </si>
  <si>
    <t>辦理113年度山坡地森林火災政策宣導活動計畫</t>
    <phoneticPr fontId="5" type="noConversion"/>
  </si>
  <si>
    <t>臺中市後備憲兵荷松協會</t>
    <phoneticPr fontId="5" type="noConversion"/>
  </si>
  <si>
    <t>辦理112年度臺中市綠鬣蜥防治宣導計畫</t>
    <phoneticPr fontId="5" type="noConversion"/>
  </si>
  <si>
    <t>臺中市野生動物保育學會</t>
    <phoneticPr fontId="5" type="noConversion"/>
  </si>
  <si>
    <t>辦理112年度臺中市生物多樣性保育及入侵種管理計畫</t>
    <phoneticPr fontId="5" type="noConversion"/>
  </si>
  <si>
    <t>臺中市野生動物保育學會</t>
  </si>
  <si>
    <t>辦理112年度臺中市入侵植物防治計畫</t>
    <phoneticPr fontId="5" type="noConversion"/>
  </si>
  <si>
    <t>社團法人台灣野鳥協會</t>
    <phoneticPr fontId="5" type="noConversion"/>
  </si>
  <si>
    <t>辦理112年度林產產銷輔導計畫</t>
    <phoneticPr fontId="5" type="noConversion"/>
  </si>
  <si>
    <t>辦理112年度臺中市野生動物危害農業防治及危害動物管理計畫</t>
    <phoneticPr fontId="5" type="noConversion"/>
  </si>
  <si>
    <t>辦理113年度臺中市野生動物救傷與暫時收容計畫</t>
    <phoneticPr fontId="5" type="noConversion"/>
  </si>
  <si>
    <t>辦理113年度石虎棲地重要議題論壇計畫</t>
    <phoneticPr fontId="5" type="noConversion"/>
  </si>
  <si>
    <t>社團法人台灣石虎保育協會</t>
  </si>
  <si>
    <t>動物保護與管理-動物保護-獎補助費-對國內團體之捐助</t>
    <phoneticPr fontId="5" type="noConversion"/>
  </si>
  <si>
    <t>辦理112年度第2次友善街犬貓計畫</t>
    <phoneticPr fontId="5" type="noConversion"/>
  </si>
  <si>
    <t>社團法人台灣之心愛護動物協會</t>
    <phoneticPr fontId="5" type="noConversion"/>
  </si>
  <si>
    <t>臺中市動物保護防疫處</t>
    <phoneticPr fontId="5" type="noConversion"/>
  </si>
  <si>
    <t>社團法人台灣動物保護協進會</t>
    <phoneticPr fontId="5" type="noConversion"/>
  </si>
  <si>
    <t>社團法人臺中市橋烽關懷生命協會</t>
    <phoneticPr fontId="5" type="noConversion"/>
  </si>
  <si>
    <t>社團法人臺中市獸醫師公會</t>
    <phoneticPr fontId="5" type="noConversion"/>
  </si>
  <si>
    <t>辦理112年度臺中市遊蕩犬管理家戶訪查計畫</t>
    <phoneticPr fontId="5" type="noConversion"/>
  </si>
  <si>
    <t>台灣寵物全方位教育發展救援協會</t>
    <phoneticPr fontId="5" type="noConversion"/>
  </si>
  <si>
    <t>辦理112年度動物保護宣導活動計畫</t>
    <phoneticPr fontId="5" type="noConversion"/>
  </si>
  <si>
    <t>台中市寵物商業同業公會</t>
    <phoneticPr fontId="5" type="noConversion"/>
  </si>
  <si>
    <t>辦理113年度搖滾威力動物保護教育計畫</t>
    <phoneticPr fontId="5" type="noConversion"/>
  </si>
  <si>
    <t>社團法人臺中市好幸運協會</t>
    <phoneticPr fontId="5" type="noConversion"/>
  </si>
  <si>
    <t>辦理113年度日常養護活動計畫</t>
    <phoneticPr fontId="5" type="noConversion"/>
  </si>
  <si>
    <t>辦理113年度臺中市友善街犬貓計畫</t>
    <phoneticPr fontId="5" type="noConversion"/>
  </si>
  <si>
    <t>社團法人臺中市希望愛生命關懷協會</t>
    <phoneticPr fontId="5" type="noConversion"/>
  </si>
  <si>
    <t>辦理113年度高齡動物健康預防保健</t>
    <phoneticPr fontId="5" type="noConversion"/>
  </si>
  <si>
    <t>社團法人台中市世界聯合保護動物協會</t>
    <phoneticPr fontId="5" type="noConversion"/>
  </si>
  <si>
    <t>動物保護與管理-動物收容-獎補助費-對國內團體之捐助</t>
    <phoneticPr fontId="5" type="noConversion"/>
  </si>
  <si>
    <t>辦理113年度臺中市友善街犬貓計畫(第3、4、5批)</t>
    <phoneticPr fontId="5" type="noConversion"/>
  </si>
  <si>
    <t>台灣動物保護協進會</t>
    <phoneticPr fontId="5" type="noConversion"/>
  </si>
  <si>
    <t>辦理113年度臺中市友善街犬貓計畫(第3批)</t>
    <phoneticPr fontId="5" type="noConversion"/>
  </si>
  <si>
    <t>補助社團法人橋烽關懷生命協會</t>
    <phoneticPr fontId="5" type="noConversion"/>
  </si>
  <si>
    <t>漁業及海岸管理-漁業行政及漁港管理-獎補助費-對國內團體之捐助</t>
    <phoneticPr fontId="5" type="noConversion"/>
  </si>
  <si>
    <t>辦理112年度臺中市保護區及自然地景經營管理計畫</t>
    <phoneticPr fontId="5" type="noConversion"/>
  </si>
  <si>
    <t>臺中市海岸資源漁業發展所</t>
    <phoneticPr fontId="5" type="noConversion"/>
  </si>
  <si>
    <t>辦理113年度高美野生動物保護區及週邊經營管理計畫(1至8月)</t>
    <phoneticPr fontId="5" type="noConversion"/>
  </si>
  <si>
    <t>臺中市高美觀光文化促進會</t>
    <phoneticPr fontId="5" type="noConversion"/>
  </si>
  <si>
    <t>辦理113年度高美野生動物保護區經營管理計畫(1至8月)</t>
    <phoneticPr fontId="5" type="noConversion"/>
  </si>
  <si>
    <t>臺中市高美愛鄉協會</t>
    <phoneticPr fontId="5" type="noConversion"/>
  </si>
  <si>
    <t>辦理113年度漁民節慶祝大會及電力宣導活動</t>
    <phoneticPr fontId="5" type="noConversion"/>
  </si>
  <si>
    <t>臺中市臺中區漁會</t>
    <phoneticPr fontId="5" type="noConversion"/>
  </si>
  <si>
    <t>辦理113年度松柏漁港生鱻市集開幕系列活動</t>
    <phoneticPr fontId="5" type="noConversion"/>
  </si>
  <si>
    <t>綻放視野~橋接未來社會資源連結提升計畫</t>
    <phoneticPr fontId="5" type="noConversion"/>
  </si>
  <si>
    <t>支BPW國際女性領袖學院培育活動</t>
    <phoneticPr fontId="5" type="noConversion"/>
  </si>
  <si>
    <t>113年網路性別暴力宣導</t>
    <phoneticPr fontId="5" type="noConversion"/>
  </si>
  <si>
    <t>知識與愛，育兒同步，悅享成長：原住民育齡婦女育兒知能成長培力計畫</t>
    <phoneticPr fontId="5" type="noConversion"/>
  </si>
  <si>
    <t>馨花朵朵開感恩母親節</t>
    <phoneticPr fontId="5" type="noConversion"/>
  </si>
  <si>
    <t>113民生社區女性培力計畫-HER護顧女力，社區更有力</t>
    <phoneticPr fontId="5" type="noConversion"/>
  </si>
  <si>
    <t>『因夢想而美麗』墨情山水澗畫展活動</t>
    <phoneticPr fontId="5" type="noConversion"/>
  </si>
  <si>
    <t>社政業務-社會福利-青少年兒童福利-獎補助費-對國內團體之捐助</t>
    <phoneticPr fontId="5" type="noConversion"/>
  </si>
  <si>
    <t>育有未滿二歲兒童育兒津貼親職教育講座</t>
    <phoneticPr fontId="5" type="noConversion"/>
  </si>
  <si>
    <t>臺中市北屯區小衛星-113年兒少及家庭社區支持服務方案</t>
    <phoneticPr fontId="5" type="noConversion"/>
  </si>
  <si>
    <t>113年公共化及準公共托嬰中心照顧比優化獎助</t>
    <phoneticPr fontId="5" type="noConversion"/>
  </si>
  <si>
    <t>強化社會安全網第二期計畫-精進及擴充兒少家外安置資源方案特殊需求或身心障礙兒少照顧支援計畫</t>
    <phoneticPr fontId="5" type="noConversion"/>
  </si>
  <si>
    <t>臺中市北區、太平區小衛星-113年兒少及家庭社區支持服務方案</t>
    <phoneticPr fontId="5" type="noConversion"/>
  </si>
  <si>
    <t>臺中市霧峰區小衛星-113年兒少及家庭社區支持服務方案</t>
    <phoneticPr fontId="5" type="noConversion"/>
  </si>
  <si>
    <t>臺中市大雅區小衛星-113年兒少及家庭社區支持服務方案</t>
    <phoneticPr fontId="5" type="noConversion"/>
  </si>
  <si>
    <t>臺中市西區小衛星-113年兒少及家庭社區支持服務方案</t>
    <phoneticPr fontId="5" type="noConversion"/>
  </si>
  <si>
    <t>臺中市沙鹿區小衛星-113年兒少及家庭社區支持服務方案</t>
    <phoneticPr fontId="5" type="noConversion"/>
  </si>
  <si>
    <t>臺中市南區、南屯區小衛星-113年兒少及家庭社區支持服務方案</t>
    <phoneticPr fontId="5" type="noConversion"/>
  </si>
  <si>
    <t>臺中市西屯區小衛星-113年兒少及家庭社區支持服務方案</t>
    <phoneticPr fontId="5" type="noConversion"/>
  </si>
  <si>
    <t>臺中市太平區中華小衛星-113年兒少及家庭社區支持服務方案</t>
    <phoneticPr fontId="5" type="noConversion"/>
  </si>
  <si>
    <t>臺中市后里區小衛星-113年兒少及家庭社區支持服務方案</t>
    <phoneticPr fontId="5" type="noConversion"/>
  </si>
  <si>
    <t>臺中市豐原區北陽小衛星-113年兒少及家庭社區支持服務方案</t>
    <phoneticPr fontId="5" type="noConversion"/>
  </si>
  <si>
    <t>正向教養於幼兒園與家庭中的實踐</t>
    <phoneticPr fontId="5" type="noConversion"/>
  </si>
  <si>
    <t>特殊需求兒童的正向教養</t>
    <phoneticPr fontId="5" type="noConversion"/>
  </si>
  <si>
    <t>2024北臺中青少年暑期研習營(繪畫班)</t>
    <phoneticPr fontId="5" type="noConversion"/>
  </si>
  <si>
    <t>社政業務-社會福利-推行老人福利-獎補助費-對國內團體之捐助</t>
    <phoneticPr fontId="5" type="noConversion"/>
  </si>
  <si>
    <t>113年度社區照顧關懷據點整合性補助計畫之「春節期間加強關懷獨居老人服務計畫之據點圍爐服務案」</t>
    <phoneticPr fontId="5" type="noConversion"/>
  </si>
  <si>
    <t>端午佳節社區長青文康暨關懷弱勢活動</t>
    <phoneticPr fontId="5" type="noConversion"/>
  </si>
  <si>
    <t>獨居老人關懷訪視服務計畫關懷服務費及行政管理費</t>
    <phoneticPr fontId="5" type="noConversion"/>
  </si>
  <si>
    <t>社區照顧關懷據點整合性補助計畫之「充實廚房設備案」</t>
    <phoneticPr fontId="5" type="noConversion"/>
  </si>
  <si>
    <t>建立社區照顧關懷據點並設置巷弄長照站之充實設施設備費用-資本門</t>
    <phoneticPr fontId="5" type="noConversion"/>
  </si>
  <si>
    <t>建立社區照顧關懷據點並設置巷弄長照站之充實設施設備費用-經常門</t>
    <phoneticPr fontId="5" type="noConversion"/>
  </si>
  <si>
    <t>建立社區照顧關懷據點並設置巷弄長照站之充實設施設備費用經常門計畫</t>
    <phoneticPr fontId="5" type="noConversion"/>
  </si>
  <si>
    <t>建立社區照顧關懷據點並設置巷弄長照站</t>
    <phoneticPr fontId="5" type="noConversion"/>
  </si>
  <si>
    <t>建立社區照顧關懷據點並設置巷弄長照站之開辦費用-經常門</t>
    <phoneticPr fontId="5" type="noConversion"/>
  </si>
  <si>
    <t>113年度端午粽愛心暨環境教育宣導活動及節約用水宣導及關懷社區長者宣導計畫</t>
    <phoneticPr fontId="5" type="noConversion"/>
  </si>
  <si>
    <t>建立社區照顧關懷據點</t>
    <phoneticPr fontId="5" type="noConversion"/>
  </si>
  <si>
    <t>預防走失愛心手鍊暨失蹤協尋計畫</t>
    <phoneticPr fontId="5" type="noConversion"/>
  </si>
  <si>
    <t>建立社區照顧關懷據點並設置巷弄長照站之預防及延緩失能照護計畫</t>
    <phoneticPr fontId="5" type="noConversion"/>
  </si>
  <si>
    <t>建立社區照顧關懷據點並設置巷弄站長照站</t>
    <phoneticPr fontId="5" type="noConversion"/>
  </si>
  <si>
    <t>建立社區照顧關懷據點之充實設施設備-經常門</t>
    <phoneticPr fontId="5" type="noConversion"/>
  </si>
  <si>
    <t>「老人防跌健康講座」活動</t>
    <phoneticPr fontId="5" type="noConversion"/>
  </si>
  <si>
    <t>社區照顧關懷據點整合性補助計畫-「潛力型單位試辦」</t>
    <phoneticPr fontId="5" type="noConversion"/>
  </si>
  <si>
    <t>臺中市政府社會局推動日間托老服務(長青快樂學堂)補助計畫</t>
    <phoneticPr fontId="5" type="noConversion"/>
  </si>
  <si>
    <t>建立社區照顧關懷據點並設置巷弄長照站之租金水電費用</t>
    <phoneticPr fontId="5" type="noConversion"/>
  </si>
  <si>
    <t>臺中市政府社會局推動日間托老服務(長青快樂學堂)計畫暨建立社區照顧關懷據點並設置巷弄長照站</t>
    <phoneticPr fontId="5" type="noConversion"/>
  </si>
  <si>
    <t>113年度多功能日間托老中心計畫</t>
    <phoneticPr fontId="5" type="noConversion"/>
  </si>
  <si>
    <t>建立社區照顧關懷據點並設置巷弄長照站之據點觀摩補助</t>
    <phoneticPr fontId="5" type="noConversion"/>
  </si>
  <si>
    <t>臺中市日間托老服務(長青快樂學堂)補助計畫暨建立社區照顧關懷據點並設置巷弄長照站</t>
    <phoneticPr fontId="5" type="noConversion"/>
  </si>
  <si>
    <t>建立社區照顧關懷據點並設置巷弄長照站之「租金水電費用」</t>
    <phoneticPr fontId="5" type="noConversion"/>
  </si>
  <si>
    <t>建立社區照顧關懷據點之充實設施設備費用-經常門</t>
    <phoneticPr fontId="5" type="noConversion"/>
  </si>
  <si>
    <t>建立社區照顧關懷據點並設置巷弄長照站之「預防及延緩失能照護計畫費用」</t>
    <phoneticPr fontId="5" type="noConversion"/>
  </si>
  <si>
    <t>建立社區照顧關懷據點並設置巷弄站之「預防及延緩失能照護計畫費用」</t>
    <phoneticPr fontId="5" type="noConversion"/>
  </si>
  <si>
    <t>社區照顧關懷據點整合性補助計畫-「據點觀摩補助案」</t>
    <phoneticPr fontId="5" type="noConversion"/>
  </si>
  <si>
    <t>建立社區照顧關懷據點暨巷弄長照站之「租金水電費用」</t>
    <phoneticPr fontId="5" type="noConversion"/>
  </si>
  <si>
    <t>建立社區照顧關懷據點之充實設施設備費用-資本門</t>
    <phoneticPr fontId="5" type="noConversion"/>
  </si>
  <si>
    <t>建立社區照顧關懷據點之充實廚房設施設備費用-經常門</t>
    <phoneticPr fontId="5" type="noConversion"/>
  </si>
  <si>
    <t>建立社區照顧關懷據點並設置巷弄長照站之「預防及延緩失能照護計畫費用-第一期」</t>
    <phoneticPr fontId="5" type="noConversion"/>
  </si>
  <si>
    <t>社區照顧關懷據點整合性補助計畫-「春節期間加強關懷獨居老人服務計畫之據點圍爐服務案」</t>
    <phoneticPr fontId="5" type="noConversion"/>
  </si>
  <si>
    <t>建立社區照顧關懷據點並設置巷弄長照站之充實廚房設施設備費用-經常門</t>
    <phoneticPr fontId="5" type="noConversion"/>
  </si>
  <si>
    <t>建立社區照顧關懷據點並設置巷弄長照站之充實廚房設施設備費用-資本門</t>
    <phoneticPr fontId="5" type="noConversion"/>
  </si>
  <si>
    <t>建立社區照顧關懷據點並設置巷弄長照站之開辦設施設備費用-經常門</t>
    <phoneticPr fontId="5" type="noConversion"/>
  </si>
  <si>
    <t>建立社區照顧關懷據點並設置巷弄長照站計畫之預防延緩經費</t>
    <phoneticPr fontId="5" type="noConversion"/>
  </si>
  <si>
    <t>一般性獎助計畫經費申請獎助項目及基準之充實設施設備費-經常門</t>
    <phoneticPr fontId="5" type="noConversion"/>
  </si>
  <si>
    <t>建立社區照顧關懷據點之租金水電費用</t>
    <phoneticPr fontId="5" type="noConversion"/>
  </si>
  <si>
    <t>建立社區照顧關懷據點並設置巷弄站</t>
    <phoneticPr fontId="5" type="noConversion"/>
  </si>
  <si>
    <t>建立社區照顧關懷據點並設置巷弄長照站及建立社區照顧關懷據點</t>
    <phoneticPr fontId="5" type="noConversion"/>
  </si>
  <si>
    <t>社區照顧關懷據點整合性補助計畫之「租金水電費用補助」</t>
    <phoneticPr fontId="5" type="noConversion"/>
  </si>
  <si>
    <t>建立社區照顧關懷據點並設置巷弄長照站之租金水電</t>
    <phoneticPr fontId="5" type="noConversion"/>
  </si>
  <si>
    <t>建立社區照顧關懷據點並設置巷弄長照站之開辦設施設備費用-資本門</t>
    <phoneticPr fontId="5" type="noConversion"/>
  </si>
  <si>
    <t>「第21屆全國老人『金韻獎』歌唱才藝大賽」活動</t>
    <phoneticPr fontId="5" type="noConversion"/>
  </si>
  <si>
    <t>社區照顧關懷據點整合性補助計畫之「潛力型單位試辦」</t>
    <phoneticPr fontId="5" type="noConversion"/>
  </si>
  <si>
    <t>附設臺中市私立普濟老人長期照顧中心(養護型)服務費計畫</t>
    <phoneticPr fontId="5" type="noConversion"/>
  </si>
  <si>
    <t>社區照顧關懷據點整合性補助計畫之充實廚房設備費用-資本門</t>
    <phoneticPr fontId="5" type="noConversion"/>
  </si>
  <si>
    <t>113年度本市日間托老服務計畫暨建立社區照顧關懷據點並設置巷弄長照站</t>
    <phoneticPr fontId="5" type="noConversion"/>
  </si>
  <si>
    <t>113年度臺中市建立社區照顧關懷據點並設置巷弄長照站</t>
    <phoneticPr fontId="5" type="noConversion"/>
  </si>
  <si>
    <t>建立社區照顧關懷據點並設置巷弄長照站之「預防及延緩失能照護計畫費用-第二期」</t>
    <phoneticPr fontId="5" type="noConversion"/>
  </si>
  <si>
    <t>銀髮關懷情．樂活攜手行~關懷獨居老人暨表揚模範祖父母行動公益活動</t>
    <phoneticPr fontId="5" type="noConversion"/>
  </si>
  <si>
    <t>113年度臺中市日間托老服務(長青快樂學堂)計畫暨建立社區照顧關懷據點並設置巷弄長照站</t>
    <phoneticPr fontId="5" type="noConversion"/>
  </si>
  <si>
    <t>建立社區照顧關懷據點並設置巷弄長照站之充實設施設備費(資本門)</t>
    <phoneticPr fontId="5" type="noConversion"/>
  </si>
  <si>
    <t>建立社區照顧關懷據點並設置巷弄長照站之充實設施設備費(經常門)</t>
    <phoneticPr fontId="5" type="noConversion"/>
  </si>
  <si>
    <t>建立社區照顧關懷據點並設置巷弄長照站之預防及延緩失能照護計畫-第二期</t>
    <phoneticPr fontId="5" type="noConversion"/>
  </si>
  <si>
    <t>附設私立輔順仁愛之家服務費計畫</t>
    <phoneticPr fontId="5" type="noConversion"/>
  </si>
  <si>
    <t>附設臺中市私立永耕老人養護中心計畫</t>
    <phoneticPr fontId="5" type="noConversion"/>
  </si>
  <si>
    <t>「113年慶祝祖父母節暨模範爺奶表揚」活動</t>
    <phoneticPr fontId="5" type="noConversion"/>
  </si>
  <si>
    <t>社政業務-社會福利-身心障礙福利-獎補助費-對國內團體之捐助</t>
    <phoneticPr fontId="5" type="noConversion"/>
  </si>
  <si>
    <t>臺中市德水園身心障礙教養院「113年（上半年）消防安全設備檢測、簽證及申報作業」</t>
    <phoneticPr fontId="5" type="noConversion"/>
  </si>
  <si>
    <t>臺中市德水園身心障礙教養院「113年上半年消防設備維修」</t>
    <phoneticPr fontId="5" type="noConversion"/>
  </si>
  <si>
    <t>身心障礙者嚴重情緒行為正向支持整合模式計畫</t>
    <phoneticPr fontId="5" type="noConversion"/>
  </si>
  <si>
    <t>113年身心障礙家庭照顧者支持服務補助計畫</t>
    <phoneticPr fontId="5" type="noConversion"/>
  </si>
  <si>
    <t>113年臺中市身心障礙者社區式日間服務布建計畫</t>
    <phoneticPr fontId="5" type="noConversion"/>
  </si>
  <si>
    <t>臺中市機構式身心障礙者臨時及短期照顧服務計畫</t>
    <phoneticPr fontId="5" type="noConversion"/>
  </si>
  <si>
    <t>臺中市身心障礙者自立生活支持計畫</t>
    <phoneticPr fontId="5" type="noConversion"/>
  </si>
  <si>
    <t>113年臺中市到宅式與社區式身心障礙者臨時及短期照顧服務計畫</t>
    <phoneticPr fontId="5" type="noConversion"/>
  </si>
  <si>
    <t>113年臺中市機構式身心障礙者臨時及短期照顧服務計畫</t>
    <phoneticPr fontId="5" type="noConversion"/>
  </si>
  <si>
    <t>113年臺中市燒燙傷與顏面損傷者生活重建服務計畫</t>
    <phoneticPr fontId="5" type="noConversion"/>
  </si>
  <si>
    <t>臺中市成年身心障礙者社區居住與生活服務計畫</t>
    <phoneticPr fontId="5" type="noConversion"/>
  </si>
  <si>
    <t>113年身心障礙者家庭托顧服務</t>
    <phoneticPr fontId="5" type="noConversion"/>
  </si>
  <si>
    <t>113年度身心障礙者家庭托顧服務</t>
    <phoneticPr fontId="5" type="noConversion"/>
  </si>
  <si>
    <t>臺中市身心障礙者社區日間作業設施服務計畫</t>
    <phoneticPr fontId="5" type="noConversion"/>
  </si>
  <si>
    <t>113年臺中市身心障礙者社區式日間照顧服務計畫</t>
    <phoneticPr fontId="5" type="noConversion"/>
  </si>
  <si>
    <t>113年度臺中市身心障礙者社區式日間照顧服務計畫</t>
    <phoneticPr fontId="5" type="noConversion"/>
  </si>
  <si>
    <t>113臺中市辦理身心障礙者社區式服務輔導計畫</t>
    <phoneticPr fontId="5" type="noConversion"/>
  </si>
  <si>
    <t>社政業務-社會福利-人民團體-獎補助費-對國內團體之捐助</t>
    <phoneticPr fontId="5" type="noConversion"/>
  </si>
  <si>
    <t>「健blue飛」活動</t>
    <phoneticPr fontId="5" type="noConversion"/>
  </si>
  <si>
    <t>「婦女社會福利與性別平權講座」活動</t>
    <phoneticPr fontId="5" type="noConversion"/>
  </si>
  <si>
    <t>臺中市網路安全舞台劇活動</t>
    <phoneticPr fontId="5" type="noConversion"/>
  </si>
  <si>
    <t>中華文創藝術公益協會陳泰源</t>
  </si>
  <si>
    <t>「113年度欣美家庭生活暨環境安全宣導」活動</t>
    <phoneticPr fontId="5" type="noConversion"/>
  </si>
  <si>
    <t>臺中市外埔欣美協會</t>
  </si>
  <si>
    <t>「2024全民舞動拉丁舞公益推廣藝術日」活動</t>
    <phoneticPr fontId="5" type="noConversion"/>
  </si>
  <si>
    <t>攜手團結共創美好</t>
    <phoneticPr fontId="5" type="noConversion"/>
  </si>
  <si>
    <t>社團法人臺中市社區終身學習推廣協會</t>
  </si>
  <si>
    <t>家庭暴力及性侵害防治宣導公益講座</t>
    <phoneticPr fontId="5" type="noConversion"/>
  </si>
  <si>
    <t>臺中市南屯區後備憲兵荷松協會</t>
  </si>
  <si>
    <t>「端午佳節弱勢關懷粽香送暖」活動</t>
    <phoneticPr fontId="5" type="noConversion"/>
  </si>
  <si>
    <t>社團法人臺中市太平新高福德協進會</t>
  </si>
  <si>
    <t>粽葉飄香端午敬老關懷長者聯歡會</t>
    <phoneticPr fontId="5" type="noConversion"/>
  </si>
  <si>
    <t>臺中市太平區永成人文協會陳秋蟬</t>
  </si>
  <si>
    <t>端午愛心包粽關懷弱勢暨節約用電宣導活動</t>
    <phoneticPr fontId="5" type="noConversion"/>
  </si>
  <si>
    <t>臺中市梧棲金天媽協會</t>
  </si>
  <si>
    <t>氣功十八法示範觀摩暨成果說明會</t>
    <phoneticPr fontId="5" type="noConversion"/>
  </si>
  <si>
    <t>臺中市梧棲區體育館氣功協會</t>
  </si>
  <si>
    <t>第16屆臺中市家長會長盃羽球錦標賽</t>
    <phoneticPr fontId="5" type="noConversion"/>
  </si>
  <si>
    <t>臺中市家長會長協會</t>
  </si>
  <si>
    <t>113年度長青盃歌唱比賽</t>
    <phoneticPr fontId="5" type="noConversion"/>
  </si>
  <si>
    <t>「溫馨包粽情~端午遞心意」端午節公益活動</t>
    <phoneticPr fontId="5" type="noConversion"/>
  </si>
  <si>
    <t>臺中市禾喬溫馨關懷協會</t>
  </si>
  <si>
    <t>113年第十五屆「臺中市推行武術運動有功人員」表揚大會</t>
    <phoneticPr fontId="5" type="noConversion"/>
  </si>
  <si>
    <t>臺中市少林武術協會陳金盛</t>
  </si>
  <si>
    <t>「2024行雲太極武藝觀摩暨研習會」活動</t>
    <phoneticPr fontId="5" type="noConversion"/>
  </si>
  <si>
    <t>臺中市行雲太極武藝協會王智慧</t>
  </si>
  <si>
    <t>防毒宣導暨CPR+AED急救課程</t>
    <phoneticPr fontId="5" type="noConversion"/>
  </si>
  <si>
    <t>臺中市大安區新移民家庭關懷協會</t>
  </si>
  <si>
    <t>113年度端午節粽香飄送溫馨活動</t>
    <phoneticPr fontId="5" type="noConversion"/>
  </si>
  <si>
    <t>臺中市外埔區安定關懷協進會</t>
  </si>
  <si>
    <t>臺中市113年度志願服務基礎訓練及臺中市113度志願服務特殊訓練</t>
    <phoneticPr fontId="5" type="noConversion"/>
  </si>
  <si>
    <t>臺中市紳士協會蔡明憲</t>
  </si>
  <si>
    <t>「關懷弱勢暨邊緣戶救濟宣導」活動</t>
    <phoneticPr fontId="5" type="noConversion"/>
  </si>
  <si>
    <t>臺中市大安後備憲兵荷松協會</t>
  </si>
  <si>
    <t>健康教育宣導講座</t>
    <phoneticPr fontId="5" type="noConversion"/>
  </si>
  <si>
    <t>臺中市后里區社區健康推展協會</t>
  </si>
  <si>
    <t>113年度「公益捐血」活動</t>
    <phoneticPr fontId="5" type="noConversion"/>
  </si>
  <si>
    <t>臺中市豐原區後備憲兵荷松協會</t>
  </si>
  <si>
    <t>臺中市113年度志願服務社福類特殊訓練</t>
    <phoneticPr fontId="5" type="noConversion"/>
  </si>
  <si>
    <t>臺中國際志工工作營計畫</t>
    <phoneticPr fontId="5" type="noConversion"/>
  </si>
  <si>
    <t>臺中市梧棲區公所代辦經費專戶</t>
  </si>
  <si>
    <t>客家傳統美食文化暨支持電源開發活動</t>
    <phoneticPr fontId="5" type="noConversion"/>
  </si>
  <si>
    <t>「113年婦幼節暨母親節慶祝」活動</t>
    <phoneticPr fontId="5" type="noConversion"/>
  </si>
  <si>
    <t>臺中縣神岡鄉婦女會</t>
  </si>
  <si>
    <t>大烏龍盃軟式網球錦標賽</t>
    <phoneticPr fontId="5" type="noConversion"/>
  </si>
  <si>
    <t>臺中市大肚區軟式網球協會</t>
  </si>
  <si>
    <t>提升洗衣技能暨節能減碳宣導講習</t>
    <phoneticPr fontId="5" type="noConversion"/>
  </si>
  <si>
    <t>臺中市直轄市洗衣商業同業公會</t>
  </si>
  <si>
    <t>「感恩母親-珍愛獻禮」活動</t>
    <phoneticPr fontId="5" type="noConversion"/>
  </si>
  <si>
    <t>臺中市娘家關懷協會</t>
  </si>
  <si>
    <t>「五月五慶端午愛心肉粽送暖」公益活動暨港務業務宣導活動</t>
    <phoneticPr fontId="5" type="noConversion"/>
  </si>
  <si>
    <t>臺中市海線關懷協會李阿乾</t>
  </si>
  <si>
    <t>2024臺中就是棒社區棒球(春季)聯賽活動</t>
    <phoneticPr fontId="5" type="noConversion"/>
  </si>
  <si>
    <t>臺中市體育協會葉秀煌</t>
  </si>
  <si>
    <t>「113年關懷銀髪族專題講座及節能減碳宣導」活動</t>
    <phoneticPr fontId="5" type="noConversion"/>
  </si>
  <si>
    <t>臺中市大肚文化藝術關懷協會邱豊豐</t>
  </si>
  <si>
    <t>「小學子親子讀經營及節能用電宣導」活動</t>
    <phoneticPr fontId="5" type="noConversion"/>
  </si>
  <si>
    <t>社團法人臺中市鎮德人文關懷協會</t>
  </si>
  <si>
    <t>第1屆廠協梅花盃少年籃球邀請賽</t>
    <phoneticPr fontId="5" type="noConversion"/>
  </si>
  <si>
    <t>臺中市太平區太平工業區廠商協進會</t>
  </si>
  <si>
    <t>113年幸福生活講座</t>
    <phoneticPr fontId="5" type="noConversion"/>
  </si>
  <si>
    <t>臺中市國防大學復興崗校友會</t>
  </si>
  <si>
    <t>「食在大地．發酵美學食農探索」活動</t>
    <phoneticPr fontId="5" type="noConversion"/>
  </si>
  <si>
    <t>臺中市人文公益發展協會</t>
  </si>
  <si>
    <t>「粽香千里迎端午」活動</t>
    <phoneticPr fontId="5" type="noConversion"/>
  </si>
  <si>
    <t>社團法人台中市婦女發展協會</t>
  </si>
  <si>
    <t>志工本職學能教育訓練</t>
    <phoneticPr fontId="5" type="noConversion"/>
  </si>
  <si>
    <t>臺中市113年度志願服務基礎訓練及臺中市113年度志願服務社會福利類特殊訓練</t>
    <phoneticPr fontId="5" type="noConversion"/>
  </si>
  <si>
    <t>中華非營利組織發展協會</t>
  </si>
  <si>
    <t>臺中市113年度志願服務基礎暨社福類特殊訓練</t>
    <phoneticPr fontId="5" type="noConversion"/>
  </si>
  <si>
    <t>臺中市北勢愛心協會楊鈺翔</t>
  </si>
  <si>
    <t>大愛童心影展公益活動</t>
    <phoneticPr fontId="5" type="noConversion"/>
  </si>
  <si>
    <t>臺中市財神國際同濟會</t>
  </si>
  <si>
    <t>「捐出熱血靠大家，捐血一袋救一命」活動</t>
    <phoneticPr fontId="5" type="noConversion"/>
  </si>
  <si>
    <t>臺中市外埔後備憲兵荷松協會</t>
  </si>
  <si>
    <t>臺中市德裕村國際同濟會</t>
  </si>
  <si>
    <t>補助亞洲機器人大賽訓練課程計畫</t>
    <phoneticPr fontId="5" type="noConversion"/>
  </si>
  <si>
    <t>台灣樂喜創意積木教育發展協會蕭孟宜</t>
  </si>
  <si>
    <t>端午節關懷弱勢暨節能減碳宣導活動</t>
    <phoneticPr fontId="5" type="noConversion"/>
  </si>
  <si>
    <t>臺中市北區後備憲兵荷松協會鄭煜叡</t>
  </si>
  <si>
    <t>「民法與刑法概論研習會」活動</t>
    <phoneticPr fontId="5" type="noConversion"/>
  </si>
  <si>
    <t>臺中市東勢民防協會</t>
  </si>
  <si>
    <t>「銀髪族群歡慶端午節包粽子暨港務業務宣導」活動</t>
    <phoneticPr fontId="5" type="noConversion"/>
  </si>
  <si>
    <t>臺中市環保慈善會</t>
  </si>
  <si>
    <t>「113偏鄉學童戶外活動研習」活動</t>
    <phoneticPr fontId="5" type="noConversion"/>
  </si>
  <si>
    <t>臺中市歡喜慈善會</t>
  </si>
  <si>
    <t>「用愛心、送溫馨」關懷弱勢族群發放救濟物資及慰問金社服活動</t>
    <phoneticPr fontId="5" type="noConversion"/>
  </si>
  <si>
    <t>臺中市心馨慈善會許美英</t>
  </si>
  <si>
    <t>仲夏夜之夢想慈善音樂會</t>
    <phoneticPr fontId="5" type="noConversion"/>
  </si>
  <si>
    <t>臺中市家戶室內污水管接管推展計畫</t>
    <phoneticPr fontId="5" type="noConversion"/>
  </si>
  <si>
    <t>社團法人臺中市污水用戶接管推展協會</t>
  </si>
  <si>
    <t>大手牽小手祖孫情深深活動</t>
    <phoneticPr fontId="5" type="noConversion"/>
  </si>
  <si>
    <t>社團法人台灣社區終身學習推廣協會</t>
  </si>
  <si>
    <t>113年臺中市運動愛臺灣推廣元極舞活動</t>
    <phoneticPr fontId="5" type="noConversion"/>
  </si>
  <si>
    <t>立夏聯展：夏風綻彩活動</t>
    <phoneticPr fontId="5" type="noConversion"/>
  </si>
  <si>
    <t>臺中市青溪文藝學會杜進成</t>
  </si>
  <si>
    <t>臺中市113年度志願服務基礎訓練</t>
    <phoneticPr fontId="5" type="noConversion"/>
  </si>
  <si>
    <t>財團法人臺中市私立十方社會福利慈善事業基金會附設十方啟能中心</t>
  </si>
  <si>
    <t>運動舞蹈觀摩暨防災宣導活動</t>
    <phoneticPr fontId="5" type="noConversion"/>
  </si>
  <si>
    <t>臺中市福興康樂運動人文推廣協會蔣木林</t>
  </si>
  <si>
    <t>「113年度「公益捐血」活動</t>
    <phoneticPr fontId="5" type="noConversion"/>
  </si>
  <si>
    <t>臺中市后里後備憲兵荷松協會</t>
  </si>
  <si>
    <t>「愛在偏鄉，用行動出發」愛心活動</t>
    <phoneticPr fontId="5" type="noConversion"/>
  </si>
  <si>
    <t>社團法人臺灣許願藤關懷協會</t>
  </si>
  <si>
    <t>臺中市南區後備憲兵荷松協會田震凱</t>
  </si>
  <si>
    <t>捐血暨消防安全住警器、節能減碳宣導公益活動</t>
    <phoneticPr fontId="5" type="noConversion"/>
  </si>
  <si>
    <t>臺中市明聖植福會</t>
  </si>
  <si>
    <t>靜心書法:書法藝術與美學研習課程</t>
    <phoneticPr fontId="5" type="noConversion"/>
  </si>
  <si>
    <t>社團法人臺中市劉家古厝休閒觀光經濟發展協會</t>
  </si>
  <si>
    <t>2024五線譜盃全國歌唱交流暨市政政策宣導活動</t>
    <phoneticPr fontId="5" type="noConversion"/>
  </si>
  <si>
    <t>臺中市五線譜歌唱協會</t>
  </si>
  <si>
    <t>台中市東南國際同濟會</t>
  </si>
  <si>
    <t>溫馨關懷快樂營-自信飛揚活動經費</t>
    <phoneticPr fontId="5" type="noConversion"/>
  </si>
  <si>
    <t>臺中市大安獅子會</t>
  </si>
  <si>
    <t>113年度慶祝母親節「慈母恩．傳溫馨」感恩活動</t>
    <phoneticPr fontId="5" type="noConversion"/>
  </si>
  <si>
    <t>臺中市北區金龍長青協會楊文欽</t>
  </si>
  <si>
    <t>2024年國際青年商會中華民國總會中區會慢速壘球錦標賽</t>
    <phoneticPr fontId="5" type="noConversion"/>
  </si>
  <si>
    <t>臺中市神岡國際青年商會</t>
  </si>
  <si>
    <t>113年臺中市大里區體育會游泳委員會游泳運動嘉年華活動</t>
    <phoneticPr fontId="5" type="noConversion"/>
  </si>
  <si>
    <t>臺中市大肚區永順吳府千歲慈善協會捐血活動</t>
    <phoneticPr fontId="5" type="noConversion"/>
  </si>
  <si>
    <t>臺中市大肚區永順吳府千歲慈善協會</t>
  </si>
  <si>
    <t>神的孩子都在SHOW</t>
    <phoneticPr fontId="5" type="noConversion"/>
  </si>
  <si>
    <t>春日活動舒活筋骨友善高齡</t>
    <phoneticPr fontId="5" type="noConversion"/>
  </si>
  <si>
    <t>臺中市體育運動舞蹈輔導協會葉麗玲</t>
  </si>
  <si>
    <t>臺中市潭子書畫協會街頭藝術文化之旅</t>
    <phoneticPr fontId="5" type="noConversion"/>
  </si>
  <si>
    <t>台中市潭子書畫協會</t>
  </si>
  <si>
    <t>113年度志願服務基礎暨社福類特殊訓練</t>
    <phoneticPr fontId="5" type="noConversion"/>
  </si>
  <si>
    <t>113年臺中市采墨畫會會員聯展</t>
    <phoneticPr fontId="5" type="noConversion"/>
  </si>
  <si>
    <t>臺中市采墨畫會葉素婉</t>
  </si>
  <si>
    <t>臺中市113年度志願服務成長訓練</t>
    <phoneticPr fontId="5" type="noConversion"/>
  </si>
  <si>
    <t>2024年吉馬杯全國歌唱比賽</t>
    <phoneticPr fontId="5" type="noConversion"/>
  </si>
  <si>
    <t>台中市吉馬歌唱協會陳四皆</t>
  </si>
  <si>
    <t>2024年眾青平聲歌唱大賽</t>
    <phoneticPr fontId="5" type="noConversion"/>
  </si>
  <si>
    <t>國際青年商會中華民國總會台中市太平國際青年商會林士煉</t>
  </si>
  <si>
    <t>養生飲食口腔照護防老化失智座談會</t>
    <phoneticPr fontId="5" type="noConversion"/>
  </si>
  <si>
    <t>臺中市健康管理學會</t>
  </si>
  <si>
    <t>113年慶祝父親節獨居榮民里民餐會暨表揚模範父親聯誼大會</t>
    <phoneticPr fontId="5" type="noConversion"/>
  </si>
  <si>
    <t>臺中市同心關懷協會</t>
  </si>
  <si>
    <t>主席盃公益講座暨卡拉OK歌唱比賽</t>
    <phoneticPr fontId="5" type="noConversion"/>
  </si>
  <si>
    <t>臺中市富貴國際同濟會</t>
  </si>
  <si>
    <t>歡慶父親節~『深層的愛』講座與趣味競賽</t>
    <phoneticPr fontId="5" type="noConversion"/>
  </si>
  <si>
    <t>社團法人台中市城市之光關懷協會</t>
  </si>
  <si>
    <t>113年慶祝母親節「運動愛台灣、健康登山趣」及模範婆媳績優小組長暨支持電源開發推廣乾淨能源港務業務宣導活動</t>
    <phoneticPr fontId="5" type="noConversion"/>
  </si>
  <si>
    <t>臺中市龍井區婦女會張櫻齡</t>
  </si>
  <si>
    <t>「太極拳技術研習觀摩暨潔淨能源宣導」活動</t>
    <phoneticPr fontId="5" type="noConversion"/>
  </si>
  <si>
    <t>臺中市清水太極拳協會</t>
  </si>
  <si>
    <t>「只要我踏出一步，人生更精彩」活動</t>
    <phoneticPr fontId="5" type="noConversion"/>
  </si>
  <si>
    <t>社團法人臺中市潭仔墘綜合障礙福利協進會</t>
  </si>
  <si>
    <t>113年度臺中市高智爾球個人射擊錦標賽實施計畫</t>
    <phoneticPr fontId="5" type="noConversion"/>
  </si>
  <si>
    <t>臺中市高智爾球運動發展協會</t>
  </si>
  <si>
    <t>「義警兄弟健康促進」活動</t>
    <phoneticPr fontId="5" type="noConversion"/>
  </si>
  <si>
    <t>臺中市大安義勇警察協會</t>
  </si>
  <si>
    <t>「113年客家歌謠歡唱及民俗」活動</t>
    <phoneticPr fontId="5" type="noConversion"/>
  </si>
  <si>
    <t>李海金臺中縣東勢鎮老人會</t>
  </si>
  <si>
    <t>113年臺中市學校護理人員暑期繼續教育研習</t>
    <phoneticPr fontId="5" type="noConversion"/>
  </si>
  <si>
    <t>臺中市學校護理人員協會李小玉</t>
  </si>
  <si>
    <t>2024健康樂動人生有夢活動</t>
    <phoneticPr fontId="5" type="noConversion"/>
  </si>
  <si>
    <t>社團法人臺中市大楓腳福德關懷協會</t>
  </si>
  <si>
    <t>中元節普渡民俗文化傳承暨提升農民經濟收益</t>
    <phoneticPr fontId="5" type="noConversion"/>
  </si>
  <si>
    <t>臺中市大甲區鐵山早覺協會</t>
  </si>
  <si>
    <t>「捐血送愛心暨全民國防教育及消防教育宣導」活動</t>
    <phoneticPr fontId="5" type="noConversion"/>
  </si>
  <si>
    <t>臺中市大雅區後備憲兵荷松協會</t>
  </si>
  <si>
    <t>「活躍老化」健康講座活動</t>
    <phoneticPr fontId="5" type="noConversion"/>
  </si>
  <si>
    <t>台中港區第27屆獅子盃少年鋼琴觀摩演奏會經費</t>
    <phoneticPr fontId="5" type="noConversion"/>
  </si>
  <si>
    <t>國際獅子會中華民國總會台灣省台中縣第四分會陳瑾鍵</t>
  </si>
  <si>
    <t>推廣排舞休閒運動暨增進社區凝聚力活動</t>
    <phoneticPr fontId="5" type="noConversion"/>
  </si>
  <si>
    <t>臺中市沙鹿區排舞協會宋秀珠</t>
  </si>
  <si>
    <t>公益捐血</t>
    <phoneticPr fontId="5" type="noConversion"/>
  </si>
  <si>
    <t>國際獅子會300C2區臺中市緣馨獅子會陳明珠</t>
  </si>
  <si>
    <t>中秋氛圍甜點手作活動</t>
    <phoneticPr fontId="5" type="noConversion"/>
  </si>
  <si>
    <t>臺中市西屯區下七張犁文化發展協會張青榮</t>
  </si>
  <si>
    <t>「中部帕金森病友桌球班」活動</t>
    <phoneticPr fontId="5" type="noConversion"/>
  </si>
  <si>
    <t>社團法人台灣帕金森病友權益促進會</t>
  </si>
  <si>
    <t>113年一起『Fun』輕鬆講座暨社會福利宣導</t>
    <phoneticPr fontId="5" type="noConversion"/>
  </si>
  <si>
    <t>社團法人臺中市經絡養生保健協會</t>
  </si>
  <si>
    <t>113年臺中市運動愛臺灣健康樂活舞蹈表演活動</t>
    <phoneticPr fontId="5" type="noConversion"/>
  </si>
  <si>
    <t>建立社區照顧關懷據點並設置巷弄長照站之開辦費用-資本門</t>
    <phoneticPr fontId="5" type="noConversion"/>
  </si>
  <si>
    <t>建立社區照顧關懷據點並設置巷弄長照站之充實設施設備-資本門</t>
    <phoneticPr fontId="5" type="noConversion"/>
  </si>
  <si>
    <t>建立社區照顧關懷據點之充實設施設備-資本門</t>
    <phoneticPr fontId="5" type="noConversion"/>
  </si>
  <si>
    <t>臺中市大安區西安社區發展協會</t>
  </si>
  <si>
    <t>臺中市梧棲區草湳社區發展協會童宗裕</t>
  </si>
  <si>
    <t>臺中市大甲區福德社區發展協會</t>
  </si>
  <si>
    <t>台中市南區國光社區發展協會</t>
  </si>
  <si>
    <t>建立社區照顧關懷據點並設置巷弄長照站之充實設施設備費用-資本</t>
    <phoneticPr fontId="5" type="noConversion"/>
  </si>
  <si>
    <t>一般性獎助計畫經費申請獎助項目及基準之充實設施設備費-資本門</t>
    <phoneticPr fontId="5" type="noConversion"/>
  </si>
  <si>
    <t>財團法人中華基督教浸信宣道會台中教會</t>
  </si>
  <si>
    <t>台中市南屯區同心社區發展協會曾義風</t>
  </si>
  <si>
    <t>家庭暴力及性侵害防治業務-家庭暴力及性侵害防治工作-成人保護-獎補助費-對國內團體之捐助</t>
  </si>
  <si>
    <t>辦理宣導「拒絕暴力-社區更美好」</t>
  </si>
  <si>
    <t>吳榮益 台中市北區錦村社區發展協會</t>
  </si>
  <si>
    <t>臺中市家庭暴力及性侵害防治中心</t>
  </si>
  <si>
    <t>辦理家庭暴力及性侵害防治計畫宣導活動費</t>
  </si>
  <si>
    <t>辦理「無形的傷痛」宣導活動費</t>
  </si>
  <si>
    <t>社團法人台灣東南亞姊妹會</t>
  </si>
  <si>
    <t>辦理「社區反家庭暴力宣導活動」費</t>
  </si>
  <si>
    <t>臺中市豐原區中山社區發展協會</t>
  </si>
  <si>
    <t>辦理「龍來家庭暴力及性侵害防治宣導」活動費</t>
  </si>
  <si>
    <t>臺中市豐原區朴子里社區促進協會</t>
  </si>
  <si>
    <t>辦理家庭暴力防治「恐怖情人應如何防範」活動費</t>
  </si>
  <si>
    <t>社團法人臺中市全人健康樂活關懷協會</t>
  </si>
  <si>
    <t>辦理「臺中市預防家庭暴力舞台劇活動」經費</t>
  </si>
  <si>
    <t>宣導活動家庭暴力及性侵害防治宣導暨拓印年畫贈春聯活動費</t>
  </si>
  <si>
    <t>社團法人台中市玉兆生活美學協會</t>
  </si>
  <si>
    <t>辦理社區反家庭暴力宣導活動費</t>
  </si>
  <si>
    <t>辦理「113年兒少性剝削防制活動」經費</t>
  </si>
  <si>
    <t>辦理綠美化贈苗家庭暴力及性侵害防治宣導活動費</t>
  </si>
  <si>
    <t>協會辦理113年臺中市兒少性剝削防制校園巡迴戲劇演出宣導活動</t>
  </si>
  <si>
    <t>辦理「臺中市紳士協會113年度性別關係家庭和諧宣導活動」</t>
  </si>
  <si>
    <t>辦理「兩性平權、遏止家庭暴力及性侵害宣導」活動費</t>
  </si>
  <si>
    <t>臺中市北屯區仁和社區發展協會</t>
  </si>
  <si>
    <t>辦理用盡一生的愛，遠離暴力活動費</t>
  </si>
  <si>
    <t>辦理銀贏歲月讓愛延續～幸福零暴力活動費</t>
  </si>
  <si>
    <t>辦理愛的抱抱，遠離家暴暨父親節感恩活動費</t>
  </si>
  <si>
    <t>臺中市山海屯國際生命線協會</t>
  </si>
  <si>
    <t>情緒穩穩，暴力聞聞-家庭暴力防治宣導費</t>
  </si>
  <si>
    <t>辦理性別暴力防治宣導-中秋晚會費</t>
  </si>
  <si>
    <t>台中市北區五常社區發展協會</t>
  </si>
  <si>
    <t>辦理街坊出招9競賽防暴鎌心村里無憂活動費</t>
  </si>
  <si>
    <t>家庭暴力及性侵害防治業務-家庭暴力及性侵害防治工作-兒少保護-獎補助費-對國內團體之捐助</t>
  </si>
  <si>
    <t>精進及擴充兒少家外安置資源(提升少年自立生活適應協助服務量能計畫)</t>
  </si>
  <si>
    <t>社團法人中華育幼機構兒童關懷協會</t>
  </si>
  <si>
    <t>臺中市少年自立宿舍服務</t>
  </si>
  <si>
    <t>臺中市兒童少年保護個案、無依兒童少年出養服務費用</t>
  </si>
  <si>
    <t>財團法人忠義社會福利事業基金會</t>
  </si>
  <si>
    <t>113年兒少保護案件親職教育服務方案</t>
  </si>
  <si>
    <t>財團法人台中市私立慈光社會福利慈善事業基金會</t>
  </si>
  <si>
    <t>113年度社安網第二期計畫-寄養家庭支持資源強化計畫</t>
  </si>
  <si>
    <t>財團法人台灣兒童暨家庭扶助基金會台中市南區分事務所</t>
  </si>
  <si>
    <t>113年度社安網第二期計畫-寄養家庭支持資源強化計畫</t>
    <phoneticPr fontId="5" type="noConversion"/>
  </si>
  <si>
    <t>財團法人迎曦教育基金會</t>
  </si>
  <si>
    <t>113年臺中市豐原區體育會理事長盃高爾夫球錦標賽</t>
  </si>
  <si>
    <t>臺中市豐原區公所</t>
  </si>
  <si>
    <t>113年臺中市豐原區體育會理事長盃迷你網球團體錦標賽</t>
  </si>
  <si>
    <t>113年運動i台灣2.0計畫-臺中市豐原區桌球社區聯誼賽</t>
  </si>
  <si>
    <t>113年臺中市豐原區體育會理事長盃排舞創意觀摩會</t>
    <phoneticPr fontId="5" type="noConversion"/>
  </si>
  <si>
    <t>113年臺中市豐原區體育會理事長盃滑輪溜冰邀請賽</t>
  </si>
  <si>
    <t>113年臺中市豐原區體育會理事長盃保齡球錦標賽</t>
  </si>
  <si>
    <t>113年臺中市豐原區體育會理事長盃慢速壘球錦標賽</t>
  </si>
  <si>
    <t>113年臺中市大里區國民小學田徑錦標賽裁判費</t>
    <phoneticPr fontId="5" type="noConversion"/>
  </si>
  <si>
    <t>臺中市大里區公所</t>
  </si>
  <si>
    <t>113年大里區運動會太極拳錦標賽暨選手選拔活動</t>
    <phoneticPr fontId="5" type="noConversion"/>
  </si>
  <si>
    <t>113年臺中市大里區運動會網球錦標賽暨選拔活動</t>
  </si>
  <si>
    <t>113年排舞運動嘉年華聯誼活動</t>
  </si>
  <si>
    <t>113年大里區高爾夫球錦標賽暨選手選拔活動</t>
  </si>
  <si>
    <t>113年大里區運動會保齡球錦標賽暨選拔活動</t>
  </si>
  <si>
    <t>113年大里區運動會槌球錦標賽暨選拔活動</t>
  </si>
  <si>
    <t>113年臺中市大里區國民小學田徑錦標賽活動</t>
  </si>
  <si>
    <t>113年大里區基層慢速壘球推廣賽活動</t>
  </si>
  <si>
    <t>113年臺中市大里區體育會游泳委員會游泳運動嘉年華活動</t>
  </si>
  <si>
    <t>文化參訪暨節約用電活動</t>
    <phoneticPr fontId="5" type="noConversion"/>
  </si>
  <si>
    <t>臺中市民防總隊民防大隊清水中隊高美分隊</t>
    <phoneticPr fontId="5" type="noConversion"/>
  </si>
  <si>
    <t>臺中市清水區公所</t>
  </si>
  <si>
    <t>臺中市民防總隊民防大隊清水中隊大秀分隊</t>
  </si>
  <si>
    <t>臺中市民防總隊義勇警察大隊清水中隊三田分隊</t>
    <phoneticPr fontId="5" type="noConversion"/>
  </si>
  <si>
    <t>臺中市民防總隊民防大隊清水中隊三田分隊</t>
  </si>
  <si>
    <t>臺中市民防總隊義勇警察大隊清水中隊清水分隊</t>
  </si>
  <si>
    <t>區長盃圍棋賽暨節約用電宣傳活動</t>
    <phoneticPr fontId="5" type="noConversion"/>
  </si>
  <si>
    <t>區長盃槌球賽暨節約用電宣傳活動</t>
    <phoneticPr fontId="5" type="noConversion"/>
  </si>
  <si>
    <t>區長盃外內丹功邀請賽暨節約用電宣傳活動</t>
    <phoneticPr fontId="5" type="noConversion"/>
  </si>
  <si>
    <t>太極拳錦標賽暨節約用電宣傳活動</t>
    <phoneticPr fontId="5" type="noConversion"/>
  </si>
  <si>
    <t>區長盃網球賽暨節約用電宣傳活動</t>
    <phoneticPr fontId="5" type="noConversion"/>
  </si>
  <si>
    <t>區長盃桌球賽暨節約用電宣傳活動</t>
    <phoneticPr fontId="5" type="noConversion"/>
  </si>
  <si>
    <t>區長盃劍道賽暨節約用電宣傳活動</t>
    <phoneticPr fontId="5" type="noConversion"/>
  </si>
  <si>
    <t>區長盃慢壘賽暨節約用電宣傳活動</t>
    <phoneticPr fontId="5" type="noConversion"/>
  </si>
  <si>
    <t>體育嘉年華會暨節約用電宣導活動</t>
    <phoneticPr fontId="5" type="noConversion"/>
  </si>
  <si>
    <t>臺中市清水區體育會</t>
    <phoneticPr fontId="5" type="noConversion"/>
  </si>
  <si>
    <t>文化交流參訪暨節約用電宣導活動</t>
    <phoneticPr fontId="5" type="noConversion"/>
  </si>
  <si>
    <t>臺中市民防總隊義勇警察大隊清水中隊大秀分隊</t>
    <phoneticPr fontId="5" type="noConversion"/>
  </si>
  <si>
    <t>臺中市民防總隊義勇警察大隊清水中隊</t>
  </si>
  <si>
    <t>道路踩風親子運動嘉年華</t>
    <phoneticPr fontId="5" type="noConversion"/>
  </si>
  <si>
    <t>清水區長盃羽球錦標賽暨節約用電宣傳活動</t>
    <phoneticPr fontId="5" type="noConversion"/>
  </si>
  <si>
    <t>第十屆清水區長盃道路溜冰及路跑嘉年華</t>
    <phoneticPr fontId="5" type="noConversion"/>
  </si>
  <si>
    <t>臺中市清水區113暑假田徑培育訓練營暨節約用電宣導活動</t>
    <phoneticPr fontId="5" type="noConversion"/>
  </si>
  <si>
    <t>臺中市清水區公所</t>
    <phoneticPr fontId="5" type="noConversion"/>
  </si>
  <si>
    <t>區公所業務-經建業務-獎補助費-對國內團體之捐助</t>
  </si>
  <si>
    <t>會員及眷屬參訪活動暨節約用電宣導活動</t>
    <phoneticPr fontId="5" type="noConversion"/>
  </si>
  <si>
    <t>臺中市清水第二公有零售市場自治會</t>
  </si>
  <si>
    <t>113年度元旦親子健行暨節約用電宣導活動</t>
    <phoneticPr fontId="5" type="noConversion"/>
  </si>
  <si>
    <t>春節關懷據點圍爐活動暨節約用電宣導活動</t>
    <phoneticPr fontId="5" type="noConversion"/>
  </si>
  <si>
    <t>113年度春節成果發表會暨全民節約用電宣導活動</t>
    <phoneticPr fontId="5" type="noConversion"/>
  </si>
  <si>
    <t>社會福利業務宣導暨潔淨能源宣導活動</t>
    <phoneticPr fontId="5" type="noConversion"/>
  </si>
  <si>
    <t>113年度境外績優社區參訪暨節約用電宣導活動</t>
    <phoneticPr fontId="5" type="noConversion"/>
  </si>
  <si>
    <t>臺中市清水區文昌社區發展協會</t>
    <phoneticPr fontId="5" type="noConversion"/>
  </si>
  <si>
    <t>境外績優社區參訪暨節約用電宣導活動</t>
    <phoneticPr fontId="5" type="noConversion"/>
  </si>
  <si>
    <t>臺中市清水區國姓社區發展協會</t>
  </si>
  <si>
    <t>文化巡禮參訪暨節約用電宣導活動</t>
    <phoneticPr fontId="5" type="noConversion"/>
  </si>
  <si>
    <t>臺中市清水西社老人會</t>
    <phoneticPr fontId="5" type="noConversion"/>
  </si>
  <si>
    <t>文化參訪暨節約用電用油宣導活動</t>
    <phoneticPr fontId="5" type="noConversion"/>
  </si>
  <si>
    <t>臺中市高西幸福歌唱協會</t>
  </si>
  <si>
    <t>公益船釣比賽暨節約能源用電宣導活動</t>
    <phoneticPr fontId="5" type="noConversion"/>
  </si>
  <si>
    <t>文化參訪暨節約用電宣導活動</t>
    <phoneticPr fontId="5" type="noConversion"/>
  </si>
  <si>
    <t>臺中市寶天宮歌友協會</t>
  </si>
  <si>
    <t>社會福利政策暨節約用電宣導活動</t>
    <phoneticPr fontId="5" type="noConversion"/>
  </si>
  <si>
    <t>臺中市竹籬笆文化協會</t>
  </si>
  <si>
    <t>臺中市清水區高東社區發展協會</t>
  </si>
  <si>
    <t>會員境外績優社區參訪暨節約用電宣導活動</t>
    <phoneticPr fontId="5" type="noConversion"/>
  </si>
  <si>
    <t>臺中市清水區橋頭社區發展協會</t>
    <phoneticPr fontId="5" type="noConversion"/>
  </si>
  <si>
    <t>母親節感恩暨推廣節約能源宣導活動</t>
    <phoneticPr fontId="5" type="noConversion"/>
  </si>
  <si>
    <t>臺中縣家庭福利推展協會</t>
  </si>
  <si>
    <t>母親節健康講座暨節約用電宣導活動</t>
    <phoneticPr fontId="5" type="noConversion"/>
  </si>
  <si>
    <t>臺中市清水區靈泉社區發展協會</t>
  </si>
  <si>
    <t>會員績優社區參訪暨節約用電宣導活動</t>
    <phoneticPr fontId="5" type="noConversion"/>
  </si>
  <si>
    <t>臺中市清水區四塊厝社區發展協會</t>
  </si>
  <si>
    <t>臺中市天公文化發展協會</t>
  </si>
  <si>
    <t>文化參訪節約用電、節能減碳宣導活動</t>
    <phoneticPr fontId="5" type="noConversion"/>
  </si>
  <si>
    <t>母親節成果發表會暨全民節約用電宣導活動</t>
    <phoneticPr fontId="5" type="noConversion"/>
  </si>
  <si>
    <t>境外績優社區參訪及節約用電宣導活動</t>
    <phoneticPr fontId="5" type="noConversion"/>
  </si>
  <si>
    <t>臺中市清水區菁埔社區發展協會</t>
  </si>
  <si>
    <t>小願享藝趣暨節約用電宣導活動</t>
    <phoneticPr fontId="5" type="noConversion"/>
  </si>
  <si>
    <t>臺中市清水小願文化創意協會</t>
  </si>
  <si>
    <t>社區居民健康講座暨節約用電宣導活動</t>
    <phoneticPr fontId="5" type="noConversion"/>
  </si>
  <si>
    <t>臺中市清水區海風社區發展協會</t>
  </si>
  <si>
    <t>傳統文化技藝交流活動暨節約用電宣導活動</t>
    <phoneticPr fontId="5" type="noConversion"/>
  </si>
  <si>
    <t>親子植樹暨節約用電宣導活動</t>
    <phoneticPr fontId="5" type="noConversion"/>
  </si>
  <si>
    <t>關懷獨居老人弱勢家庭活動暨節約用電宣導活動</t>
    <phoneticPr fontId="5" type="noConversion"/>
  </si>
  <si>
    <t>臺中市德光慈善關懷協會</t>
  </si>
  <si>
    <t>祥龍迎春揮毫及製作春節盆花暨節約用電宣導活動</t>
    <phoneticPr fontId="5" type="noConversion"/>
  </si>
  <si>
    <t>臺中市清水區南寧社區發展協會</t>
  </si>
  <si>
    <t>臺中市清水區幸福老人會</t>
    <phoneticPr fontId="5" type="noConversion"/>
  </si>
  <si>
    <t>防火及防災意識暨節約用電宣導活動</t>
    <phoneticPr fontId="5" type="noConversion"/>
  </si>
  <si>
    <t>臺中市清水區婦女防火宣導協會</t>
  </si>
  <si>
    <t>全民歌唱研習參訪及節約用電宣導活動</t>
    <phoneticPr fontId="5" type="noConversion"/>
  </si>
  <si>
    <t>臺中市牛罵頭歌唱協會</t>
    <phoneticPr fontId="5" type="noConversion"/>
  </si>
  <si>
    <t>會員參訪及節約用電、推廣乾淨能源宣導活動</t>
    <phoneticPr fontId="5" type="noConversion"/>
  </si>
  <si>
    <t>文化新知交流暨節約用電宣導活動</t>
    <phoneticPr fontId="5" type="noConversion"/>
  </si>
  <si>
    <t>節能減碳綠美化宣導參訪活動</t>
    <phoneticPr fontId="5" type="noConversion"/>
  </si>
  <si>
    <t>臺中市清水區楊厝社區發展協會</t>
  </si>
  <si>
    <t>端午節粽香愛心暨節約用電宣導活動</t>
    <phoneticPr fontId="5" type="noConversion"/>
  </si>
  <si>
    <t>臺中市清水區海濱社區發展協會</t>
  </si>
  <si>
    <t>粽香愛心關懷老人及弱勢暨節約用電、用油及港務等宣導活動</t>
    <phoneticPr fontId="5" type="noConversion"/>
  </si>
  <si>
    <t>臺中市中社長壽歌唱協會</t>
    <phoneticPr fontId="5" type="noConversion"/>
  </si>
  <si>
    <t>臺中市海濱關懷協會</t>
  </si>
  <si>
    <t>弱勢婦女提昇工作能力暨節約用電宣導活動</t>
    <phoneticPr fontId="5" type="noConversion"/>
  </si>
  <si>
    <t>臺中市清水婦女會</t>
  </si>
  <si>
    <t>協會文化參訪暨節約用電宣導活動</t>
    <phoneticPr fontId="5" type="noConversion"/>
  </si>
  <si>
    <t>臺中市高西里長壽協會</t>
  </si>
  <si>
    <t>境外績優社區參訪暨節約用電及節能減碳宣導活動</t>
    <phoneticPr fontId="5" type="noConversion"/>
  </si>
  <si>
    <t>臺中市清水區高西社區發展協會</t>
  </si>
  <si>
    <t>臺中市清水區中興社區發展協會</t>
  </si>
  <si>
    <t>北部地區文化參訪暨節約用電宣導活動</t>
    <phoneticPr fontId="5" type="noConversion"/>
  </si>
  <si>
    <t>台中縣清水鎮福德老人會</t>
  </si>
  <si>
    <t>會員參訪研習暨節約用電宣導活動</t>
    <phoneticPr fontId="5" type="noConversion"/>
  </si>
  <si>
    <t>臺中市清水民眾服務社</t>
  </si>
  <si>
    <t>學習成長講座暨節約用電宣導活動</t>
    <phoneticPr fontId="5" type="noConversion"/>
  </si>
  <si>
    <t>臺中市高西愛心媽媽舞蹈協會</t>
  </si>
  <si>
    <t>環境綠美化參訪暨節約用電宣導活動</t>
    <phoneticPr fontId="5" type="noConversion"/>
  </si>
  <si>
    <t>臺中市清水區東山社區發展協會</t>
  </si>
  <si>
    <t>境外績優社區參訪暨節約用電、中油節能減碳宣導活動</t>
    <phoneticPr fontId="5" type="noConversion"/>
  </si>
  <si>
    <t>臺中市清水區高北社區發展協會</t>
  </si>
  <si>
    <t>第廿七屆獅子盃少年鋼琴參訪演奏會活動</t>
    <phoneticPr fontId="5" type="noConversion"/>
  </si>
  <si>
    <t>國際獅子會中華民國總會台灣省台中縣第四分會</t>
    <phoneticPr fontId="5" type="noConversion"/>
  </si>
  <si>
    <t>中秋節晚會暨節能減碳宣導活動</t>
    <phoneticPr fontId="5" type="noConversion"/>
  </si>
  <si>
    <t>臺中市清水區清水社區發展協會</t>
  </si>
  <si>
    <t>團圓慶中秋關懷弱勢暨節約用電、臺中港務及業務宣導活動</t>
    <phoneticPr fontId="5" type="noConversion"/>
  </si>
  <si>
    <t>臺中市清水區田寮社區發展協會</t>
  </si>
  <si>
    <t>社區老人文化參訪暨節約用電宣導活動</t>
    <phoneticPr fontId="5" type="noConversion"/>
  </si>
  <si>
    <t xml:space="preserve">區公所業務-民政業務-獎補助費-對國內團體之捐助 </t>
  </si>
  <si>
    <t xml:space="preserve">113年臺中市沙鹿區區長盃游泳錦標賽活動 </t>
    <phoneticPr fontId="5" type="noConversion"/>
  </si>
  <si>
    <t xml:space="preserve">臺中市沙鹿區體育會 </t>
    <phoneticPr fontId="5" type="noConversion"/>
  </si>
  <si>
    <t xml:space="preserve">臺中市沙鹿區公所 </t>
  </si>
  <si>
    <t xml:space="preserve"> 無 </t>
  </si>
  <si>
    <t xml:space="preserve">113年臺中市沙鹿區區長太極拳錦標賽活動 </t>
    <phoneticPr fontId="5" type="noConversion"/>
  </si>
  <si>
    <t>113年臺中市沙鹿區區長盃溜冰錦標賽</t>
    <phoneticPr fontId="5" type="noConversion"/>
  </si>
  <si>
    <t>113年度強化義消人員救災能力專業訓練暨災害預防、用電安全及節約用電宣導活動</t>
    <phoneticPr fontId="5" type="noConversion"/>
  </si>
  <si>
    <t>臺中市義勇消防總隊第四大隊沙鹿分隊</t>
    <phoneticPr fontId="5" type="noConversion"/>
  </si>
  <si>
    <t xml:space="preserve">113年度提升婦宣人員防災宣導專業訓練暨災害預防宣導、用電安全及節約用電宣導活動 </t>
    <phoneticPr fontId="5" type="noConversion"/>
  </si>
  <si>
    <t xml:space="preserve">臺中市義勇消防總隊婦女防火宣導大隊第四中隊沙鹿分隊 </t>
    <phoneticPr fontId="5" type="noConversion"/>
  </si>
  <si>
    <t>113年度強化義交人員救災能力專業訓練暨災害預防、用電安全及節約用電宣導活動</t>
    <phoneticPr fontId="5" type="noConversion"/>
  </si>
  <si>
    <t>臺中市交通義勇警察大隊清水中隊</t>
    <phoneticPr fontId="5" type="noConversion"/>
  </si>
  <si>
    <t>113年臺中市沙鹿區區長盃國小田徑錦標賽</t>
    <phoneticPr fontId="5" type="noConversion"/>
  </si>
  <si>
    <t xml:space="preserve">113年臺中市沙鹿區區長盃槌球錦標賽暨節約用電宣導活動 </t>
    <phoneticPr fontId="5" type="noConversion"/>
  </si>
  <si>
    <t>113年臺中市沙鹿區區長盃足球錦標賽暨節約用電宣導活動</t>
    <phoneticPr fontId="5" type="noConversion"/>
  </si>
  <si>
    <t xml:space="preserve">113年強化婦女防火宣導人員宣導能力專業訓練暨用電安全及節約用電、災害預防宣導活動 </t>
    <phoneticPr fontId="5" type="noConversion"/>
  </si>
  <si>
    <t xml:space="preserve">臺中市義勇消防總隊婦女防火宣導大隊第四中隊清泉分隊 </t>
    <phoneticPr fontId="5" type="noConversion"/>
  </si>
  <si>
    <t xml:space="preserve">113年強化義消人員救災專業訓練暨災害預防、用電安全及節約用電宣導活動 </t>
    <phoneticPr fontId="5" type="noConversion"/>
  </si>
  <si>
    <t xml:space="preserve">臺中市義勇消防總隊第四大隊清泉分隊 </t>
    <phoneticPr fontId="5" type="noConversion"/>
  </si>
  <si>
    <t xml:space="preserve">113年臺中市沙鹿區區長盃棒球錦標賽暨節約用電宣導活動 </t>
    <phoneticPr fontId="5" type="noConversion"/>
  </si>
  <si>
    <t>113年臺中市沙鹿區理事長盃籃球錦標賽</t>
    <phoneticPr fontId="5" type="noConversion"/>
  </si>
  <si>
    <t xml:space="preserve">113年臺中市沙鹿區區長盃羽球錦標賽活動 </t>
    <phoneticPr fontId="5" type="noConversion"/>
  </si>
  <si>
    <t>113年社區活力健康展演暨親子健行活動</t>
    <phoneticPr fontId="5" type="noConversion"/>
  </si>
  <si>
    <t>臺中市大甲區公所</t>
  </si>
  <si>
    <t>113年暑期有氧舞蹈研習活動</t>
    <phoneticPr fontId="5" type="noConversion"/>
  </si>
  <si>
    <t>113年理事長盃手球邀請賽</t>
    <phoneticPr fontId="5" type="noConversion"/>
  </si>
  <si>
    <t>113年推廣社區元極舞班隊研習</t>
    <phoneticPr fontId="5" type="noConversion"/>
  </si>
  <si>
    <t>113年理事長盃桌球錦標賽</t>
    <phoneticPr fontId="5" type="noConversion"/>
  </si>
  <si>
    <t>113年理事長盃土風舞觀摩賽</t>
    <phoneticPr fontId="5" type="noConversion"/>
  </si>
  <si>
    <t>113年理事長盃元極舞觀摩賽</t>
    <phoneticPr fontId="5" type="noConversion"/>
  </si>
  <si>
    <t>113年推廣社區排舞班隊研習</t>
    <phoneticPr fontId="5" type="noConversion"/>
  </si>
  <si>
    <t>113年理事長盃國術觀摩賽</t>
    <phoneticPr fontId="5" type="noConversion"/>
  </si>
  <si>
    <t>113年理事長盃網球邀請賽</t>
    <phoneticPr fontId="5" type="noConversion"/>
  </si>
  <si>
    <t>113年推廣社區武術研習營</t>
    <phoneticPr fontId="5" type="noConversion"/>
  </si>
  <si>
    <t>113年志工中隊自我成長課程研習暨外埠參觀</t>
    <phoneticPr fontId="5" type="noConversion"/>
  </si>
  <si>
    <t>113年推廣青少年國術研習營</t>
  </si>
  <si>
    <t>113年理事長盃戰術漆彈運動邀請賽</t>
  </si>
  <si>
    <t>113年漆彈運動研習營</t>
  </si>
  <si>
    <t>113年理事長盃太極拳觀摩賽</t>
  </si>
  <si>
    <t>113年理事長盃籃球邀請賽</t>
  </si>
  <si>
    <t>113年推廣軟式網球暑期訓練班</t>
  </si>
  <si>
    <t>113年推廣小學聯盟手球班研習活動</t>
  </si>
  <si>
    <t>113年山海屯社區軟式網球精英錦標賽</t>
  </si>
  <si>
    <t>113年推廣暑期網球訓練班活動</t>
  </si>
  <si>
    <t>113年理事長盃網球邀請賽</t>
  </si>
  <si>
    <t>113年理事長盃軟式網球錦標賽</t>
  </si>
  <si>
    <t>113年推廣社區土風舞班隊研習</t>
  </si>
  <si>
    <t>113年山城盃直排輪溜冰錦標賽計畫經費</t>
    <phoneticPr fontId="5" type="noConversion"/>
  </si>
  <si>
    <t>臺中市東勢區體育會</t>
    <phoneticPr fontId="5" type="noConversion"/>
  </si>
  <si>
    <t>臺中市東勢區公所</t>
    <phoneticPr fontId="5" type="noConversion"/>
  </si>
  <si>
    <t>113年臺中市東勢區區長盃羽球邀請賽計畫活動經費</t>
    <phoneticPr fontId="5" type="noConversion"/>
  </si>
  <si>
    <t>113年活力山城有氧運動舞觀摩研習計畫活動經費</t>
    <phoneticPr fontId="5" type="noConversion"/>
  </si>
  <si>
    <t>2024臺中市活力山城節電盃國中小校際游泳錦標賽計畫活動經費</t>
    <phoneticPr fontId="5" type="noConversion"/>
  </si>
  <si>
    <t>113年東勢區體育會理事長盃慢速壘球邀請賽活動經費</t>
    <phoneticPr fontId="5" type="noConversion"/>
  </si>
  <si>
    <t>113年活力山城羽球教學及競技推廣實施計畫活動經費</t>
    <phoneticPr fontId="5" type="noConversion"/>
  </si>
  <si>
    <t>文教活動-視覺藝術-獎補助費-對國內團體之捐助</t>
    <phoneticPr fontId="5" type="noConversion"/>
  </si>
  <si>
    <t>臺中市東南美術會創會50週年特展</t>
    <phoneticPr fontId="5" type="noConversion"/>
  </si>
  <si>
    <t>臺中市東南美術會</t>
  </si>
  <si>
    <t>2024葫蘆墩美展</t>
    <phoneticPr fontId="5" type="noConversion"/>
  </si>
  <si>
    <t>台中縣葫蘆墩美術研究會</t>
  </si>
  <si>
    <t>台中市大台中美術協會第39屆會員聯展</t>
    <phoneticPr fontId="5" type="noConversion"/>
  </si>
  <si>
    <t>台中市大台中美術協會</t>
  </si>
  <si>
    <t>2024臺中市美術教育學會會員創作展暨臺日兒童繪畫交流展臺中市學童繪畫比賽得獎作品展</t>
    <phoneticPr fontId="5" type="noConversion"/>
  </si>
  <si>
    <t>台中市美術教育學會</t>
  </si>
  <si>
    <t>2024台灣普羅藝術交流協會會員聯展-逸外之境</t>
    <phoneticPr fontId="5" type="noConversion"/>
  </si>
  <si>
    <t>台灣普羅藝術交流協會</t>
  </si>
  <si>
    <t>臺中市朝中畫會2024會員聯展</t>
    <phoneticPr fontId="5" type="noConversion"/>
  </si>
  <si>
    <t>臺中市朝中畫會</t>
    <phoneticPr fontId="5" type="noConversion"/>
  </si>
  <si>
    <t>113年度臺中市藝術創作協會會員聯展</t>
    <phoneticPr fontId="5" type="noConversion"/>
  </si>
  <si>
    <t>臺中市藝術創作協會</t>
    <phoneticPr fontId="5" type="noConversion"/>
  </si>
  <si>
    <t>臺中市石雕協會第十屆會員聯展</t>
    <phoneticPr fontId="5" type="noConversion"/>
  </si>
  <si>
    <t>臺中市石雕協會</t>
    <phoneticPr fontId="5" type="noConversion"/>
  </si>
  <si>
    <t>2024梧棲快樂兒童創意美展</t>
    <phoneticPr fontId="5" type="noConversion"/>
  </si>
  <si>
    <t>臺中縣梧棲鎮藝術文化協會</t>
    <phoneticPr fontId="5" type="noConversion"/>
  </si>
  <si>
    <t>靈光再現</t>
    <phoneticPr fontId="5" type="noConversion"/>
  </si>
  <si>
    <t>台藝大國際當代藝術聯盟</t>
  </si>
  <si>
    <t>第71屆中部美術展</t>
    <phoneticPr fontId="5" type="noConversion"/>
  </si>
  <si>
    <t>台灣中部美術協會</t>
  </si>
  <si>
    <t>2024臺中市藝術家學會會員聯展</t>
    <phoneticPr fontId="5" type="noConversion"/>
  </si>
  <si>
    <t>臺中市藝術家學會</t>
  </si>
  <si>
    <t>華夏風華2024會員聯展</t>
    <phoneticPr fontId="5" type="noConversion"/>
  </si>
  <si>
    <t>臺中市華夏書畫協會</t>
  </si>
  <si>
    <t>群藝齊揚-臺中市墨緣雅集畫會四十週年會員聯展</t>
    <phoneticPr fontId="5" type="noConversion"/>
  </si>
  <si>
    <t>臺中市墨緣雅集畫會</t>
  </si>
  <si>
    <t>臺中市第十一屆生之光身心障礙繪畫徵選比賽暨繪畫班黃利安老師師生成果展</t>
    <phoneticPr fontId="5" type="noConversion"/>
  </si>
  <si>
    <t>臺中市身心障礙藝術發展協會</t>
  </si>
  <si>
    <t>第八十七屆臺陽美術特展</t>
    <phoneticPr fontId="5" type="noConversion"/>
  </si>
  <si>
    <t>中華民國臺陽美術協會</t>
  </si>
  <si>
    <t>第25屆臺中市美術沙龍學會2024美展</t>
    <phoneticPr fontId="5" type="noConversion"/>
  </si>
  <si>
    <t>臺中市美術沙龍學會</t>
  </si>
  <si>
    <t>臺中市中堅攝影學會113年度攝影展</t>
    <phoneticPr fontId="5" type="noConversion"/>
  </si>
  <si>
    <t>臺中市中堅攝影學會</t>
  </si>
  <si>
    <t>涵融萬殊七-臺中市東方水墨畫會會員團體展</t>
    <phoneticPr fontId="5" type="noConversion"/>
  </si>
  <si>
    <t>臺中市東方水墨畫會</t>
  </si>
  <si>
    <t>龍騰鵲唱魚躍鳶飛-臺中市文藝作家協會39週年會員聯展</t>
    <phoneticPr fontId="5" type="noConversion"/>
  </si>
  <si>
    <t>臺中市文藝作家協會</t>
  </si>
  <si>
    <t>臻愛家園，文化大台中特展</t>
    <phoneticPr fontId="5" type="noConversion"/>
  </si>
  <si>
    <t>臺灣東亞國際文化藝術交流協會</t>
  </si>
  <si>
    <t>第24屆臺灣國際藝術協會2024美</t>
    <phoneticPr fontId="5" type="noConversion"/>
  </si>
  <si>
    <t>臺灣國際藝術協會</t>
  </si>
  <si>
    <t>文教活動-表演藝術-獎補助費-對國內團體之捐助</t>
    <phoneticPr fontId="5" type="noConversion"/>
  </si>
  <si>
    <t>因愛而唱十：與自己的對話</t>
    <phoneticPr fontId="5" type="noConversion"/>
  </si>
  <si>
    <t>愛唱歌手合唱團</t>
  </si>
  <si>
    <t>古典管絃樂團2024新年音樂會</t>
    <phoneticPr fontId="5" type="noConversion"/>
  </si>
  <si>
    <t>古典管絃樂團</t>
  </si>
  <si>
    <t>哩賀相聲</t>
    <phoneticPr fontId="5" type="noConversion"/>
  </si>
  <si>
    <t>漢霖民俗說唱藝術團</t>
  </si>
  <si>
    <t>玉獅傳</t>
    <phoneticPr fontId="5" type="noConversion"/>
  </si>
  <si>
    <t>真大豐木偶掌中劇團</t>
  </si>
  <si>
    <t>春之饗。願</t>
    <phoneticPr fontId="5" type="noConversion"/>
  </si>
  <si>
    <t>台中市福爾摩莎合唱團</t>
  </si>
  <si>
    <t>聽見土地的聲音-有故事的人帶著音樂來</t>
    <phoneticPr fontId="5" type="noConversion"/>
  </si>
  <si>
    <t>大甲愛樂室內樂團</t>
  </si>
  <si>
    <t>《璀璨經典百老匯》交響音樂會</t>
    <phoneticPr fontId="5" type="noConversion"/>
  </si>
  <si>
    <t>狂美交響管樂團</t>
  </si>
  <si>
    <t>聖章伏龍記</t>
    <phoneticPr fontId="5" type="noConversion"/>
  </si>
  <si>
    <t>金宇園掌中劇團</t>
  </si>
  <si>
    <t>宋朝傳奇狄龍收玉面虎</t>
    <phoneticPr fontId="5" type="noConversion"/>
  </si>
  <si>
    <t>國光歌劇團</t>
  </si>
  <si>
    <t>新光閃閃鼓舞躍元宵</t>
    <phoneticPr fontId="5" type="noConversion"/>
  </si>
  <si>
    <t>川越文化藝術團</t>
  </si>
  <si>
    <t>小顏回一生傳</t>
    <phoneticPr fontId="5" type="noConversion"/>
  </si>
  <si>
    <t>中國太陽園掌中劇團</t>
  </si>
  <si>
    <t>臺灣傀儡藝術之美</t>
    <phoneticPr fontId="5" type="noConversion"/>
  </si>
  <si>
    <t>錦飛鳳傀儡戲劇團</t>
  </si>
  <si>
    <t>親子傳統布袋戲《這不是西遊記，但是演孫悟空》</t>
    <phoneticPr fontId="5" type="noConversion"/>
  </si>
  <si>
    <t>台中聲五洲掌中劇團</t>
  </si>
  <si>
    <t>探索布袋戲的世界-從『唸歌』到『布袋戲』交流會」</t>
    <phoneticPr fontId="5" type="noConversion"/>
  </si>
  <si>
    <t>微笑唸歌團</t>
  </si>
  <si>
    <t>武林風雲</t>
    <phoneticPr fontId="5" type="noConversion"/>
  </si>
  <si>
    <t>雲龍木偶劇團</t>
  </si>
  <si>
    <t>「愛樂種子美藝傳愛」公益音樂會</t>
    <phoneticPr fontId="5" type="noConversion"/>
  </si>
  <si>
    <t>美藝室內樂團</t>
  </si>
  <si>
    <t>瀟灑情俠之決戰魔宮</t>
    <phoneticPr fontId="5" type="noConversion"/>
  </si>
  <si>
    <t>五洲秋峰園掌中劇團</t>
  </si>
  <si>
    <t>童偶賞戲趣</t>
    <phoneticPr fontId="5" type="noConversion"/>
  </si>
  <si>
    <t>雲林五洲小桃源掌中劇團</t>
  </si>
  <si>
    <t>在花廳，度曲臨風IV~女怕嫁錯郎</t>
    <phoneticPr fontId="5" type="noConversion"/>
  </si>
  <si>
    <t>風城崑劇團</t>
  </si>
  <si>
    <t>大開兒童歌舞劇-好久茶的秘密《日月潭傳奇》校園演出</t>
    <phoneticPr fontId="5" type="noConversion"/>
  </si>
  <si>
    <t>大開劇團</t>
  </si>
  <si>
    <t>HERO 4 WHO誰是英雄國際舞蹈大賽</t>
    <phoneticPr fontId="5" type="noConversion"/>
  </si>
  <si>
    <t>壹萬小時表演藝術團</t>
  </si>
  <si>
    <t>弘宇掌藝《花園遊記》演出計畫</t>
    <phoneticPr fontId="5" type="noConversion"/>
  </si>
  <si>
    <t>弘宇木偶劇團</t>
  </si>
  <si>
    <t>校園推廣紮根之旅(四)~芝麻開門</t>
    <phoneticPr fontId="5" type="noConversion"/>
  </si>
  <si>
    <t>晶采歌仔戲曲社</t>
  </si>
  <si>
    <t>與偶相遇‧校園布袋演出計畫(西遊記之美猴王)</t>
    <phoneticPr fontId="5" type="noConversion"/>
  </si>
  <si>
    <t>忠五洲掌中劇團</t>
  </si>
  <si>
    <t>《吉賽兒》芭蕾舞劇</t>
    <phoneticPr fontId="5" type="noConversion"/>
  </si>
  <si>
    <t>羅德芭蕾舞團</t>
  </si>
  <si>
    <t>「藝掌乾坤-戲夢浮生」推廣巡演計畫</t>
    <phoneticPr fontId="5" type="noConversion"/>
  </si>
  <si>
    <t>宏聲大天地掌中劇團</t>
  </si>
  <si>
    <t>爵士樂之春-Olivier　Ｂaron Jazz Trio爵士三重奏OBJ3</t>
    <phoneticPr fontId="5" type="noConversion"/>
  </si>
  <si>
    <t>爵士人樂團</t>
  </si>
  <si>
    <t>歡樂掌中《游龍記》演出計畫</t>
    <phoneticPr fontId="5" type="noConversion"/>
  </si>
  <si>
    <t>鳳舞奇觀布袋戲團</t>
  </si>
  <si>
    <t>牛罵頭舞台X浮現祭</t>
    <phoneticPr fontId="5" type="noConversion"/>
  </si>
  <si>
    <t>浮現藝文展演空間</t>
  </si>
  <si>
    <t>與偶同歡‧校園演出計畫</t>
    <phoneticPr fontId="5" type="noConversion"/>
  </si>
  <si>
    <t>中民園掌中劇團</t>
  </si>
  <si>
    <t>Bouffons</t>
    <phoneticPr fontId="5" type="noConversion"/>
  </si>
  <si>
    <t>喚劇團</t>
  </si>
  <si>
    <t>2024焦點舞團【曜】-白晝將行，日曜而生</t>
    <phoneticPr fontId="5" type="noConversion"/>
  </si>
  <si>
    <t>焦點舞團</t>
  </si>
  <si>
    <t>魔法師的考驗-地球危機</t>
    <phoneticPr fontId="5" type="noConversion"/>
  </si>
  <si>
    <t>盛保羅魔幻劇團</t>
  </si>
  <si>
    <t>聲動韋瓦第</t>
    <phoneticPr fontId="5" type="noConversion"/>
  </si>
  <si>
    <t>巴洛克獨奏家樂團</t>
  </si>
  <si>
    <t>掌中世界‧校園演出計畫(社鼠記)</t>
    <phoneticPr fontId="5" type="noConversion"/>
  </si>
  <si>
    <t>通世界掌中劇團</t>
  </si>
  <si>
    <t>集厥大成-集樂軒北管戲演出</t>
    <phoneticPr fontId="5" type="noConversion"/>
  </si>
  <si>
    <t>東門集樂軒</t>
  </si>
  <si>
    <t>113年第二期愛永不止息感恩音樂會</t>
    <phoneticPr fontId="5" type="noConversion"/>
  </si>
  <si>
    <t>紅瑛流行爵士樂團</t>
  </si>
  <si>
    <t>2024傑優青少年打擊樂團年度音樂會《傑優們！集合》</t>
    <phoneticPr fontId="5" type="noConversion"/>
  </si>
  <si>
    <t>財團法人擊樂文教基金會</t>
  </si>
  <si>
    <t>戀戀南鳥風情畫LaFeria de Abril en　Nanwu</t>
    <phoneticPr fontId="5" type="noConversion"/>
  </si>
  <si>
    <t>迷火佛拉明哥舞坊</t>
  </si>
  <si>
    <t>台灣雅樂-音樂下鄉巡迴演出音樂會</t>
    <phoneticPr fontId="5" type="noConversion"/>
  </si>
  <si>
    <t>臺中市道卡斯音樂協會</t>
  </si>
  <si>
    <t>藝起童樂-與偶有約(小神童柯包)</t>
    <phoneticPr fontId="5" type="noConversion"/>
  </si>
  <si>
    <t>雷峰掌中劇團</t>
  </si>
  <si>
    <t>安達魯西亞文化祭第四屆塞維亞春會在台中</t>
    <phoneticPr fontId="5" type="noConversion"/>
  </si>
  <si>
    <t>沃佛朗明哥工作室</t>
  </si>
  <si>
    <t>社區巡迴公演~七子十三生</t>
    <phoneticPr fontId="5" type="noConversion"/>
  </si>
  <si>
    <t>五洲自然香掌中綜合藝術團</t>
  </si>
  <si>
    <t>2024影想音樂沙龍《初夏之約》講座音樂會</t>
    <phoneticPr fontId="5" type="noConversion"/>
  </si>
  <si>
    <t>財團法人影想文化藝術基金會</t>
  </si>
  <si>
    <t>卡通大冒險-《親子趣味Bingo音樂會》龍年篇</t>
    <phoneticPr fontId="5" type="noConversion"/>
  </si>
  <si>
    <t>金喇叭銅管5重奏</t>
  </si>
  <si>
    <t>如果時間可以重來</t>
    <phoneticPr fontId="5" type="noConversion"/>
  </si>
  <si>
    <t>泰興樂掌中藝術團</t>
  </si>
  <si>
    <t>台灣舞曲時光機</t>
    <phoneticPr fontId="5" type="noConversion"/>
  </si>
  <si>
    <t>與大師有約-蘇顯達</t>
    <phoneticPr fontId="5" type="noConversion"/>
  </si>
  <si>
    <t>台中室內樂集</t>
  </si>
  <si>
    <t>113年1月-6月光華關懷派對</t>
    <phoneticPr fontId="5" type="noConversion"/>
  </si>
  <si>
    <t>東山樂團</t>
  </si>
  <si>
    <t>113年度社區巡迴公演</t>
    <phoneticPr fontId="5" type="noConversion"/>
  </si>
  <si>
    <t>神龍掌中藝術團</t>
  </si>
  <si>
    <t>日本橫濱第十三屆國際老年合唱節活動</t>
    <phoneticPr fontId="5" type="noConversion"/>
  </si>
  <si>
    <t>台中市合唱團</t>
  </si>
  <si>
    <t>越南胡志明市「台灣樂來越愛你音樂演奏會」</t>
    <phoneticPr fontId="5" type="noConversion"/>
  </si>
  <si>
    <t>台中市康乃馨合唱團</t>
  </si>
  <si>
    <t>兒童藝術節</t>
    <phoneticPr fontId="5" type="noConversion"/>
  </si>
  <si>
    <t>創造焦點</t>
  </si>
  <si>
    <t>台灣揚琴樂團</t>
  </si>
  <si>
    <t>嚐劇場</t>
  </si>
  <si>
    <t>臺灣青年管樂團</t>
  </si>
  <si>
    <t>極至體能舞蹈團</t>
    <phoneticPr fontId="5" type="noConversion"/>
  </si>
  <si>
    <t>黑鳶色の少年</t>
    <phoneticPr fontId="5" type="noConversion"/>
  </si>
  <si>
    <t>你好漫才工作室</t>
  </si>
  <si>
    <t>共鳴室內樂團2024年度音樂會-樂意之共鳴</t>
    <phoneticPr fontId="5" type="noConversion"/>
  </si>
  <si>
    <t>共鳴室內樂團</t>
  </si>
  <si>
    <t>柳腰飛花伴歌行</t>
    <phoneticPr fontId="5" type="noConversion"/>
  </si>
  <si>
    <t>玖悅舞團</t>
  </si>
  <si>
    <t>2024經典四季X中台灣愛樂</t>
    <phoneticPr fontId="5" type="noConversion"/>
  </si>
  <si>
    <t>中台灣愛樂管弦樂團</t>
  </si>
  <si>
    <t>虎豹母陳弄嫂</t>
    <phoneticPr fontId="5" type="noConversion"/>
  </si>
  <si>
    <t>昇平五洲園</t>
  </si>
  <si>
    <t>不限電劇本改編演出計畫《便所在哪裡》</t>
    <phoneticPr fontId="5" type="noConversion"/>
  </si>
  <si>
    <t>不限電戲劇實驗室</t>
  </si>
  <si>
    <t>春天的故事-同樂</t>
    <phoneticPr fontId="5" type="noConversion"/>
  </si>
  <si>
    <t>台灣絲竹室內樂團</t>
  </si>
  <si>
    <t>台中市新世紀合唱團2024年度公演</t>
    <phoneticPr fontId="5" type="noConversion"/>
  </si>
  <si>
    <t>台中市新世紀合唱團</t>
  </si>
  <si>
    <t>戀愛加加酒2.0</t>
    <phoneticPr fontId="5" type="noConversion"/>
  </si>
  <si>
    <t>20%實驗劇坊</t>
  </si>
  <si>
    <t>讓吉他為妳而伴</t>
    <phoneticPr fontId="5" type="noConversion"/>
  </si>
  <si>
    <t>加一吉他</t>
  </si>
  <si>
    <t>救救水世界</t>
    <phoneticPr fontId="5" type="noConversion"/>
  </si>
  <si>
    <t>台中朝藝閣掌中劇團</t>
  </si>
  <si>
    <t>藝遊偶戲校園推廣演出「海水變鹹」</t>
    <phoneticPr fontId="5" type="noConversion"/>
  </si>
  <si>
    <t>蕭添鎮民俗布袋戲團</t>
  </si>
  <si>
    <t>《澄澈之光》木管大型室內樂音樂會(臺中場)</t>
    <phoneticPr fontId="5" type="noConversion"/>
  </si>
  <si>
    <t>時間藝術工作室</t>
  </si>
  <si>
    <t>日月太鼓-飛天尋樂展風華</t>
    <phoneticPr fontId="5" type="noConversion"/>
  </si>
  <si>
    <t>夢江南歌舞劇團</t>
  </si>
  <si>
    <t>愛‧啟航音樂會</t>
    <phoneticPr fontId="5" type="noConversion"/>
  </si>
  <si>
    <t>曉明至愛合唱團</t>
  </si>
  <si>
    <t>2024國際交流系列音樂會《魔法之歌》</t>
    <phoneticPr fontId="5" type="noConversion"/>
  </si>
  <si>
    <t>台中室內合唱團</t>
  </si>
  <si>
    <t>鰲峰音樂饗宴</t>
    <phoneticPr fontId="5" type="noConversion"/>
  </si>
  <si>
    <t>臺中市戀戀鰲峰樂音協會</t>
  </si>
  <si>
    <t>2024年布袋戲薪傳推廣計畫-布袋戲表演活動(南俠風雲傳)</t>
    <phoneticPr fontId="5" type="noConversion"/>
  </si>
  <si>
    <t>社團法人台灣戲劇協進會</t>
  </si>
  <si>
    <t>婕安納仲夏音樂會2</t>
    <phoneticPr fontId="5" type="noConversion"/>
  </si>
  <si>
    <t>婕安納絲竹樂團</t>
  </si>
  <si>
    <t>《酬神》宋坤傳藝_20週年大戲</t>
    <phoneticPr fontId="5" type="noConversion"/>
  </si>
  <si>
    <t>宋坤傳藝</t>
  </si>
  <si>
    <t>臺南一中校友管樂團第五十七次竹園留聲音樂會《漫步_》</t>
    <phoneticPr fontId="5" type="noConversion"/>
  </si>
  <si>
    <t>臺南一中校友管樂團</t>
  </si>
  <si>
    <t>2024夏日古典音樂會</t>
    <phoneticPr fontId="5" type="noConversion"/>
  </si>
  <si>
    <t>樂以忘憂室內樂團</t>
  </si>
  <si>
    <t>清水劇團2024年度公演-《曲終人未散~我懷念的老建築舊空間》</t>
    <phoneticPr fontId="5" type="noConversion"/>
  </si>
  <si>
    <t>清水劇團</t>
  </si>
  <si>
    <t>《動畫楽ノ祭》-日本動漫交響音樂會2</t>
    <phoneticPr fontId="5" type="noConversion"/>
  </si>
  <si>
    <t>高雄市管樂團</t>
  </si>
  <si>
    <t>2024聖采琪星空傳愛音樂會</t>
    <phoneticPr fontId="5" type="noConversion"/>
  </si>
  <si>
    <t>財團法人天主教上智文教基金會</t>
  </si>
  <si>
    <t>小神轎~迎媽祖祈福</t>
    <phoneticPr fontId="5" type="noConversion"/>
  </si>
  <si>
    <t>臺中娘家關懷協會</t>
  </si>
  <si>
    <t>【越】有【藝】意~越南文化之行</t>
    <phoneticPr fontId="5" type="noConversion"/>
  </si>
  <si>
    <t>蒲公英文創魅力舞劇團</t>
  </si>
  <si>
    <t>so　wie　so</t>
    <phoneticPr fontId="5" type="noConversion"/>
  </si>
  <si>
    <t>幾個人室內樂團</t>
  </si>
  <si>
    <t>113年愛『劇』在一起-溫柔鬥士公益兒童劇《抓龍特攻隊》</t>
    <phoneticPr fontId="5" type="noConversion"/>
  </si>
  <si>
    <t>蘋果劇團</t>
  </si>
  <si>
    <t>國際演藝．台灣情</t>
    <phoneticPr fontId="5" type="noConversion"/>
  </si>
  <si>
    <t>極至體能舞蹈團</t>
  </si>
  <si>
    <t>2024東京-臺灣嘉年華</t>
    <phoneticPr fontId="5" type="noConversion"/>
  </si>
  <si>
    <t>九天民俗技藝團</t>
  </si>
  <si>
    <t>2024廈門小白鷺舞蹈交流匯演</t>
    <phoneticPr fontId="5" type="noConversion"/>
  </si>
  <si>
    <t>臺灣舞蹈藝術交流協會</t>
  </si>
  <si>
    <t>台日韓音樂文化交流</t>
    <phoneticPr fontId="5" type="noConversion"/>
  </si>
  <si>
    <t>星晞望管弦樂團</t>
  </si>
  <si>
    <t>《Unsolved未解，懸》德國慕尼黑THINK　BIG！#10-兒童/青少年表演藝術節演出計畫</t>
    <phoneticPr fontId="5" type="noConversion"/>
  </si>
  <si>
    <t>聚合舞PolymerDMT</t>
  </si>
  <si>
    <t>《廟埕時光同樂會》演出計畫</t>
    <phoneticPr fontId="5" type="noConversion"/>
  </si>
  <si>
    <t>《情義》演出計畫</t>
    <phoneticPr fontId="5" type="noConversion"/>
  </si>
  <si>
    <t>文教活動-文化資源-獎補助費-對國內團體之捐助</t>
    <phoneticPr fontId="5" type="noConversion"/>
  </si>
  <si>
    <t>「藝術、文物與語言、文學傳承」提升計畫</t>
    <phoneticPr fontId="5" type="noConversion"/>
  </si>
  <si>
    <t>財團法人阿罩霧文化基金會</t>
  </si>
  <si>
    <t>「演武場的時光語彙」協作計畫</t>
    <phoneticPr fontId="5" type="noConversion"/>
  </si>
  <si>
    <t>財團法人道禾教育基金會附設道禾六藝文化館</t>
  </si>
  <si>
    <t>展示內容提升計畫</t>
    <phoneticPr fontId="5" type="noConversion"/>
  </si>
  <si>
    <t>亞洲大學附屬現代美術館</t>
  </si>
  <si>
    <t>招福除穢‧祥龍獻瑞</t>
    <phoneticPr fontId="5" type="noConversion"/>
  </si>
  <si>
    <t>夜巡忠明鬧元宵3</t>
    <phoneticPr fontId="5" type="noConversion"/>
  </si>
  <si>
    <t>臺中市西區忠明社區發展協會</t>
    <phoneticPr fontId="5" type="noConversion"/>
  </si>
  <si>
    <t>15暝元宵日戀戀合作</t>
    <phoneticPr fontId="5" type="noConversion"/>
  </si>
  <si>
    <t>台中市東區合作社區發展協會</t>
    <phoneticPr fontId="5" type="noConversion"/>
  </si>
  <si>
    <t>「金龍吉祥賀新春」新春揮毫活動</t>
    <phoneticPr fontId="5" type="noConversion"/>
  </si>
  <si>
    <t>安中社區寫春聯送春聯藝文暨民俗節慶活動</t>
    <phoneticPr fontId="5" type="noConversion"/>
  </si>
  <si>
    <t>臺中市大安區安中社區發展協會</t>
  </si>
  <si>
    <t>愛相隨行無礙~書法之美體驗活動</t>
    <phoneticPr fontId="5" type="noConversion"/>
  </si>
  <si>
    <t>翰墨迎春過好年</t>
    <phoneticPr fontId="5" type="noConversion"/>
  </si>
  <si>
    <t>臺中市潭子書畫協會</t>
    <phoneticPr fontId="5" type="noConversion"/>
  </si>
  <si>
    <t>唐代煮茶藝文推廣活動</t>
    <phoneticPr fontId="5" type="noConversion"/>
  </si>
  <si>
    <t>臺中市東海藝術街文創協會</t>
    <phoneticPr fontId="5" type="noConversion"/>
  </si>
  <si>
    <t>迎春納福鬧元宵</t>
    <phoneticPr fontId="5" type="noConversion"/>
  </si>
  <si>
    <t>臺中市三奶夫人關懷協會</t>
    <phoneticPr fontId="5" type="noConversion"/>
  </si>
  <si>
    <t>麗水提燈鬧元宵</t>
    <phoneticPr fontId="5" type="noConversion"/>
  </si>
  <si>
    <t>臺中市龍井區麗水社區發展協會</t>
    <phoneticPr fontId="5" type="noConversion"/>
  </si>
  <si>
    <t>送龍行大運揮毫贈春聯活動</t>
    <phoneticPr fontId="5" type="noConversion"/>
  </si>
  <si>
    <t>臺中市神岡區神洲社區發展協會</t>
  </si>
  <si>
    <t>喜迎新春金龍年揮毫送春聯</t>
    <phoneticPr fontId="5" type="noConversion"/>
  </si>
  <si>
    <t>忠和社區歲末迎春名家揮毫活動</t>
    <phoneticPr fontId="5" type="noConversion"/>
  </si>
  <si>
    <t>臺中市龍井區忠和社區發展協會</t>
  </si>
  <si>
    <t>歲末團圓話年俗</t>
    <phoneticPr fontId="5" type="noConversion"/>
  </si>
  <si>
    <t>臺中市後車頭發展協會</t>
    <phoneticPr fontId="5" type="noConversion"/>
  </si>
  <si>
    <t>113年現場『寫春聯、贈春聯』民俗節慶創意藝術之美活動</t>
    <phoneticPr fontId="5" type="noConversion"/>
  </si>
  <si>
    <t>台灣藝術家協會</t>
    <phoneticPr fontId="5" type="noConversion"/>
  </si>
  <si>
    <t>點亮鹿寮-一起做公益</t>
    <phoneticPr fontId="5" type="noConversion"/>
  </si>
  <si>
    <t>臺中市沙鹿區鹿寮社區發展協會</t>
    <phoneticPr fontId="5" type="noConversion"/>
  </si>
  <si>
    <t>迎春福氣到、揮毫剪窗花</t>
    <phoneticPr fontId="5" type="noConversion"/>
  </si>
  <si>
    <t>臺中市神岡區三角社區發展協會</t>
    <phoneticPr fontId="5" type="noConversion"/>
  </si>
  <si>
    <t>慶元宵~東峰城鄉亮起來</t>
    <phoneticPr fontId="5" type="noConversion"/>
  </si>
  <si>
    <t>臺中市東峰城鄉發展協會</t>
    <phoneticPr fontId="5" type="noConversion"/>
  </si>
  <si>
    <t>港尾水墨藝術與茶道文化節</t>
    <phoneticPr fontId="5" type="noConversion"/>
  </si>
  <si>
    <t>臺中市港尾社區長青協會</t>
    <phoneticPr fontId="5" type="noConversion"/>
  </si>
  <si>
    <t>甲辰祥龍-新春揮毫送春聯活動</t>
    <phoneticPr fontId="5" type="noConversion"/>
  </si>
  <si>
    <t>臺中市東區新庄社區發展協會</t>
    <phoneticPr fontId="5" type="noConversion"/>
  </si>
  <si>
    <t>2024年元宵上元乞龜祈福‧護佑蒼生</t>
    <phoneticPr fontId="5" type="noConversion"/>
  </si>
  <si>
    <t>認識清明時節之民俗活動文化活動</t>
    <phoneticPr fontId="5" type="noConversion"/>
  </si>
  <si>
    <t>念念鄉土情民俗節慶水碓聖帥端午綁粽樂</t>
    <phoneticPr fontId="5" type="noConversion"/>
  </si>
  <si>
    <t>臺中市南屯區鎮平社區發展協會</t>
  </si>
  <si>
    <t>元宵佳節說故事親子手作賞花趣</t>
    <phoneticPr fontId="5" type="noConversion"/>
  </si>
  <si>
    <t>臺中市微笑協會</t>
    <phoneticPr fontId="5" type="noConversion"/>
  </si>
  <si>
    <t>清明艾祭祖-艾粄製作</t>
    <phoneticPr fontId="5" type="noConversion"/>
  </si>
  <si>
    <t>113年元宵節提燈籠暨踩街摸彩活動</t>
    <phoneticPr fontId="5" type="noConversion"/>
  </si>
  <si>
    <t>臺中市大安區東安社區發展協會</t>
  </si>
  <si>
    <t>禁火、禁菸、寒食節再現活動</t>
    <phoneticPr fontId="5" type="noConversion"/>
  </si>
  <si>
    <t>臺中市北屯區三和社區發展協會</t>
  </si>
  <si>
    <t>丁台鬧元宵‧歡樂踩街趣</t>
    <phoneticPr fontId="5" type="noConversion"/>
  </si>
  <si>
    <t>歡慶元宵~親子DIY同趣搖元宵</t>
    <phoneticPr fontId="5" type="noConversion"/>
  </si>
  <si>
    <t>臺中市樂齡照護發展協會</t>
  </si>
  <si>
    <t>甘蔗崙元宵彩繪燈籠</t>
    <phoneticPr fontId="5" type="noConversion"/>
  </si>
  <si>
    <t>113年埔子社區慶元宵猜燈謎提燈籠摸彩活動</t>
    <phoneticPr fontId="5" type="noConversion"/>
  </si>
  <si>
    <t>臺中市沙鹿區埔子社區發展協會</t>
  </si>
  <si>
    <t>慶端午關懷社區溫馨情</t>
    <phoneticPr fontId="5" type="noConversion"/>
  </si>
  <si>
    <t>溫馨母親節關懷弱勢親子音樂藝文市集晚會</t>
    <phoneticPr fontId="5" type="noConversion"/>
  </si>
  <si>
    <t>社團法人臺中市身無礙關懷協會</t>
  </si>
  <si>
    <t>童演童語崇德音樂會</t>
    <phoneticPr fontId="5" type="noConversion"/>
  </si>
  <si>
    <t>臺中市北區崇德社區發展協會</t>
  </si>
  <si>
    <t>搓湯圓燈籠DIY猜燈謎慶元宵活動</t>
    <phoneticPr fontId="5" type="noConversion"/>
  </si>
  <si>
    <t>2024邱厝元宵愛心藝文之夜系列活動</t>
    <phoneticPr fontId="5" type="noConversion"/>
  </si>
  <si>
    <t>臺中市邱厝慈善協會</t>
  </si>
  <si>
    <t>新年龍來辭玉兔榮迎元宵打燈虎</t>
    <phoneticPr fontId="5" type="noConversion"/>
  </si>
  <si>
    <t>臺中市南區藍興堡發展協會</t>
  </si>
  <si>
    <t>樂成媽媽樣樣夠</t>
    <phoneticPr fontId="5" type="noConversion"/>
  </si>
  <si>
    <t>臺中市東區樂成社區發展協會</t>
  </si>
  <si>
    <t>慶祝元宵節親子同樂創意彩繪燈籠</t>
    <phoneticPr fontId="5" type="noConversion"/>
  </si>
  <si>
    <t>臺中市北屯區松竹社區發展協會</t>
  </si>
  <si>
    <t>南屯萬和宮老二媽回西屯省親文化祭布袋戲</t>
    <phoneticPr fontId="5" type="noConversion"/>
  </si>
  <si>
    <t>五洲園今日掌中劇團</t>
  </si>
  <si>
    <t>文昌開智竅節節高升活動</t>
    <phoneticPr fontId="5" type="noConversion"/>
  </si>
  <si>
    <t>臺中市復興產業協會</t>
  </si>
  <si>
    <t>旱溪媽祖與臺中市後備憲兵文化巡禮活動</t>
    <phoneticPr fontId="5" type="noConversion"/>
  </si>
  <si>
    <t>五月情親子呷肉粽配蔴薏</t>
    <phoneticPr fontId="5" type="noConversion"/>
  </si>
  <si>
    <t>臺中市南屯區豐樂社區發展協會</t>
    <phoneticPr fontId="5" type="noConversion"/>
  </si>
  <si>
    <t>一筆一畫勾勒豐收台灣年</t>
    <phoneticPr fontId="5" type="noConversion"/>
  </si>
  <si>
    <t>財團法人長春防災基金會</t>
    <phoneticPr fontId="5" type="noConversion"/>
  </si>
  <si>
    <t>端來一盤香米粽，午時無刻喜融融</t>
    <phoneticPr fontId="5" type="noConversion"/>
  </si>
  <si>
    <t>臺中市大頭家厝總體營造協會</t>
    <phoneticPr fontId="5" type="noConversion"/>
  </si>
  <si>
    <t>端午綁粽DIY飄香情</t>
    <phoneticPr fontId="5" type="noConversion"/>
  </si>
  <si>
    <t>臺中市潭子區大豐社區發展協會</t>
    <phoneticPr fontId="5" type="noConversion"/>
  </si>
  <si>
    <t>2024文化走讀-認識大甲社區及商圈</t>
    <phoneticPr fontId="5" type="noConversion"/>
  </si>
  <si>
    <t>臺中市大甲觀光產業促進協會</t>
    <phoneticPr fontId="5" type="noConversion"/>
  </si>
  <si>
    <t>2024龍井巧聖先師文化祭布袋戲</t>
    <phoneticPr fontId="5" type="noConversion"/>
  </si>
  <si>
    <t>五洲園掌中劇團</t>
    <phoneticPr fontId="5" type="noConversion"/>
  </si>
  <si>
    <t>粽香擴香悠揚豐洲端午饗宴</t>
    <phoneticPr fontId="5" type="noConversion"/>
  </si>
  <si>
    <t>臺中市神岡區豐洲社區發展協會</t>
    <phoneticPr fontId="5" type="noConversion"/>
  </si>
  <si>
    <t>薩克斯風藝文暨民俗節慶活動</t>
    <phoneticPr fontId="5" type="noConversion"/>
  </si>
  <si>
    <t>台中市北屯區大德社區發展協會</t>
    <phoneticPr fontId="5" type="noConversion"/>
  </si>
  <si>
    <t>仲夏慶端午</t>
    <phoneticPr fontId="5" type="noConversion"/>
  </si>
  <si>
    <t>台中市南區工學社區發展協會</t>
    <phoneticPr fontId="5" type="noConversion"/>
  </si>
  <si>
    <t>濃濃粽香迎風萊、滿滿祝福傳家園活動</t>
    <phoneticPr fontId="5" type="noConversion"/>
  </si>
  <si>
    <t>臺中市霧峰區萊園社區發展協會</t>
    <phoneticPr fontId="5" type="noConversion"/>
  </si>
  <si>
    <t>113年度慶端午粽香愛心關懷弱勢活動</t>
    <phoneticPr fontId="5" type="noConversion"/>
  </si>
  <si>
    <t>臺中市清水區博愛關懷協會</t>
    <phoneticPr fontId="5" type="noConversion"/>
  </si>
  <si>
    <t>傳統融創新彩墨繪夢藝術之魅</t>
    <phoneticPr fontId="5" type="noConversion"/>
  </si>
  <si>
    <t>臺中市神岡區北庄社區發展協會</t>
    <phoneticPr fontId="5" type="noConversion"/>
  </si>
  <si>
    <t>「香」聚一起慶端午</t>
    <phoneticPr fontId="5" type="noConversion"/>
  </si>
  <si>
    <t>臺中市清水區東山社區發展協會</t>
    <phoneticPr fontId="5" type="noConversion"/>
  </si>
  <si>
    <t>傳統小吃料理傳承活動</t>
    <phoneticPr fontId="5" type="noConversion"/>
  </si>
  <si>
    <t>臺中市龍井區東海社區發展協會</t>
    <phoneticPr fontId="5" type="noConversion"/>
  </si>
  <si>
    <t>粽葉香飄四德綜藝傳承慶端午活動</t>
    <phoneticPr fontId="5" type="noConversion"/>
  </si>
  <si>
    <t>客家文化才藝表演活動</t>
    <phoneticPr fontId="5" type="noConversion"/>
  </si>
  <si>
    <t>臺中市后里客家協會</t>
    <phoneticPr fontId="5" type="noConversion"/>
  </si>
  <si>
    <t>舞動精彩人生-布袋戲文化體驗活動</t>
    <phoneticPr fontId="5" type="noConversion"/>
  </si>
  <si>
    <t>臺中市潭子區東寶社區發展協會</t>
    <phoneticPr fontId="5" type="noConversion"/>
  </si>
  <si>
    <t>小小福香囊濃濃端午節</t>
    <phoneticPr fontId="5" type="noConversion"/>
  </si>
  <si>
    <t>台中市沙鹿區洛泉社區發展協會</t>
    <phoneticPr fontId="5" type="noConversion"/>
  </si>
  <si>
    <t>七夕情定七月七心心相印田在心中里</t>
    <phoneticPr fontId="5" type="noConversion"/>
  </si>
  <si>
    <t>臺中市龍井區田中社區發展協會</t>
    <phoneticPr fontId="5" type="noConversion"/>
  </si>
  <si>
    <t>第一屆詩詠龍泉-歡慶清水祖師得道紀念暨節能減碳宣導活動</t>
    <phoneticPr fontId="5" type="noConversion"/>
  </si>
  <si>
    <t>臺中市龍目井文化協會</t>
    <phoneticPr fontId="5" type="noConversion"/>
  </si>
  <si>
    <t>鵲橋會情人~浪漫七夕節</t>
    <phoneticPr fontId="5" type="noConversion"/>
  </si>
  <si>
    <t>113年福龍迎春賀新年新春揮毫活動</t>
    <phoneticPr fontId="5" type="noConversion"/>
  </si>
  <si>
    <t>臺中市大甲區新美社區發展協會</t>
    <phoneticPr fontId="5" type="noConversion"/>
  </si>
  <si>
    <t>中元謝地慶豐收，孝親感恩吉祥月</t>
    <phoneticPr fontId="5" type="noConversion"/>
  </si>
  <si>
    <t>台中市西區大忠社區發展協會</t>
    <phoneticPr fontId="5" type="noConversion"/>
  </si>
  <si>
    <t>小願享夏趣「清眷童藝」</t>
    <phoneticPr fontId="5" type="noConversion"/>
  </si>
  <si>
    <t>社團法人清水小願文化創意協會</t>
    <phoneticPr fontId="5" type="noConversion"/>
  </si>
  <si>
    <t>113年時令戲曲講座-《當好兄弟來敲門-戲曲中的人鬼情事》</t>
    <phoneticPr fontId="5" type="noConversion"/>
  </si>
  <si>
    <t>財團法人聖揚文化藝術基金會</t>
    <phoneticPr fontId="5" type="noConversion"/>
  </si>
  <si>
    <t>海墘社區113年元宵節燈謎藝文晚會暨提花燈踩街活動</t>
    <phoneticPr fontId="5" type="noConversion"/>
  </si>
  <si>
    <t>臺中市大安區海墘社區發展協會</t>
    <phoneticPr fontId="5" type="noConversion"/>
  </si>
  <si>
    <t>溫馨忠明113年度藝文展演暨中秋晚會</t>
    <phoneticPr fontId="5" type="noConversion"/>
  </si>
  <si>
    <t>餅香·柚香憶起慶中秋</t>
    <phoneticPr fontId="5" type="noConversion"/>
  </si>
  <si>
    <t>臺中市龍井區龍東社區發展協會</t>
    <phoneticPr fontId="5" type="noConversion"/>
  </si>
  <si>
    <t>文教活動-有形文化資產-獎補助費-對國內團體之捐助</t>
    <phoneticPr fontId="5" type="noConversion"/>
  </si>
  <si>
    <t>歷史建築殉職山岡先生之碑​​管理維護及活化保存經費補助計畫</t>
    <phoneticPr fontId="5" type="noConversion"/>
  </si>
  <si>
    <t>社團法人臺中市白冷圳水流域發展協會</t>
    <phoneticPr fontId="5" type="noConversion"/>
  </si>
  <si>
    <t>市定古蹟龍井林宅環境維護經費補助計畫</t>
    <phoneticPr fontId="5" type="noConversion"/>
  </si>
  <si>
    <t>台灣台中龍井林宅永續發展協會</t>
    <phoneticPr fontId="5" type="noConversion"/>
  </si>
  <si>
    <t>文化古蹟申請認養-吳鸞旂墓園管理維護經費補助計畫</t>
    <phoneticPr fontId="5" type="noConversion"/>
  </si>
  <si>
    <t>臺中市環保生態保育志工協會</t>
    <phoneticPr fontId="5" type="noConversion"/>
  </si>
  <si>
    <t>市定古蹟后里張天機宅日常管理維護經費補助計畫</t>
    <phoneticPr fontId="5" type="noConversion"/>
  </si>
  <si>
    <t>臺中市后里張天機促進會</t>
    <phoneticPr fontId="5" type="noConversion"/>
  </si>
  <si>
    <t>文教活動-有形文化資產-獎補助費-對國內團體之捐助</t>
  </si>
  <si>
    <t>市定古蹟林九牧公祠環境維護補助計畫</t>
  </si>
  <si>
    <t>祭祀公業法人台中市林九牧祀</t>
  </si>
  <si>
    <t>市定古蹟林九牧公祠軒亭緊急保護棚架及緊急加固工程經費補助計畫</t>
    <phoneticPr fontId="5" type="noConversion"/>
  </si>
  <si>
    <t>祭祀公業法人台中市林九牧祀</t>
    <phoneticPr fontId="5" type="noConversion"/>
  </si>
  <si>
    <t>市定古蹟臺中林氏宗祠委託補充修復再利用計畫暨規劃設計(含彩繪之損壞調查及因應計畫)</t>
  </si>
  <si>
    <t>財團法人台灣台中林氏宗廟</t>
  </si>
  <si>
    <t>臺中市政府文化局</t>
    <phoneticPr fontId="5" type="noConversion"/>
  </si>
  <si>
    <t>臺中市文化資產處</t>
    <phoneticPr fontId="5" type="noConversion"/>
  </si>
  <si>
    <t>觀光管理-觀光旅遊行銷與推廣-獎補助費-對國內團體之捐助</t>
  </si>
  <si>
    <t>2024永續發展課程交流分享會</t>
    <phoneticPr fontId="5" type="noConversion"/>
  </si>
  <si>
    <t>臺中市樂活觀光產業聯盟協會</t>
    <phoneticPr fontId="5" type="noConversion"/>
  </si>
  <si>
    <t>臺中市政府觀光旅遊局</t>
  </si>
  <si>
    <t>2024歡樂慶元宵</t>
  </si>
  <si>
    <t>鈴蘭通散步納涼會</t>
    <phoneticPr fontId="5" type="noConversion"/>
  </si>
  <si>
    <t>社團法人台灣中城再生文化協會</t>
    <phoneticPr fontId="5" type="noConversion"/>
  </si>
  <si>
    <t>113年我愛大臺中樂活觀光文化推廣活動</t>
    <phoneticPr fontId="5" type="noConversion"/>
  </si>
  <si>
    <t>臺中市大甲區新移民女性家庭關懷協會</t>
    <phoneticPr fontId="5" type="noConversion"/>
  </si>
  <si>
    <t>113年日南里元宵節親子健行踩街活動</t>
    <phoneticPr fontId="5" type="noConversion"/>
  </si>
  <si>
    <t>臺中市大甲區日南社區發展協會</t>
    <phoneticPr fontId="5" type="noConversion"/>
  </si>
  <si>
    <t>玩美大臺中-樂活文化生態采風</t>
    <phoneticPr fontId="5" type="noConversion"/>
  </si>
  <si>
    <t>臺中市大甲區婦女會</t>
    <phoneticPr fontId="5" type="noConversion"/>
  </si>
  <si>
    <t>平昌櫻花祭</t>
  </si>
  <si>
    <t>臺中市北屯區平昌社區發展協會</t>
  </si>
  <si>
    <t>2024小願遊海線尋龍廚</t>
  </si>
  <si>
    <t>2024鐵道追福-郵輪專列逍遙遊活動</t>
  </si>
  <si>
    <t>臺中市葫蘆墩觀光發展協會</t>
  </si>
  <si>
    <t>永安社區健走活動</t>
  </si>
  <si>
    <t>臺中市大安區永安社區發展協會</t>
    <phoneticPr fontId="5" type="noConversion"/>
  </si>
  <si>
    <t>2024尋訪市定古蹟─日南火車站</t>
  </si>
  <si>
    <t>臺中市大甲區孟春社區發展協會</t>
  </si>
  <si>
    <t>113年探索大甲鐵砧山觀光生態健行活動</t>
  </si>
  <si>
    <t>2024大雅學府商圈元宵暨觀光行銷活動</t>
  </si>
  <si>
    <t>臺中市大雅學府商圈管理委員會</t>
  </si>
  <si>
    <t>魅力臺中霧峰藝文饗宴</t>
  </si>
  <si>
    <t>2024年第一屆台中市原民觀光產業論壇研討會</t>
  </si>
  <si>
    <t>113年我們一起去旅遊-發現台中的美</t>
  </si>
  <si>
    <t>樂齡長者與慢飛天使媽祖迺鐵砧山關懷活動</t>
  </si>
  <si>
    <t>國際獅子會中華民國總會台灣省台中縣大甲鎮安甲獅子會</t>
  </si>
  <si>
    <t>113年江南巡禮社區好風光活動</t>
  </si>
  <si>
    <t>鰲峰音樂饗宴活動</t>
  </si>
  <si>
    <t>臺中市大甲區奉化社區發展協會</t>
    <phoneticPr fontId="5" type="noConversion"/>
  </si>
  <si>
    <t>113年度中秋晚會人間情、慶團圓暨關懷弱勢族群活動</t>
    <phoneticPr fontId="5" type="noConversion"/>
  </si>
  <si>
    <t>騎遊星願紫風車環保健康行</t>
    <phoneticPr fontId="5" type="noConversion"/>
  </si>
  <si>
    <t>臺中市太平區公所</t>
  </si>
  <si>
    <t>棒球委員會2024年度成棒聯賽活動</t>
    <phoneticPr fontId="5" type="noConversion"/>
  </si>
  <si>
    <t>113年度理事長盃槌球邀請賽</t>
    <phoneticPr fontId="5" type="noConversion"/>
  </si>
  <si>
    <t>臺灣2.0計劃─臺中市太平區自由式溜冰速度過樁暨極限運動嘉年華活動</t>
    <phoneticPr fontId="5" type="noConversion"/>
  </si>
  <si>
    <t>113年度瑜珈基礎研習班</t>
    <phoneticPr fontId="5" type="noConversion"/>
  </si>
  <si>
    <t>113年臺中市太平區第四屆跆拳道基層運動體驗班</t>
    <phoneticPr fontId="5" type="noConversion"/>
  </si>
  <si>
    <t>113年臺中市太平區國小組田徑培訓</t>
    <phoneticPr fontId="5" type="noConversion"/>
  </si>
  <si>
    <t>113年運動i臺灣2.0計劃-臺中市太平區跆拳道運動嘉年華活動</t>
    <phoneticPr fontId="5" type="noConversion"/>
  </si>
  <si>
    <t>地面高爾夫球113年會內研習友誼賽</t>
    <phoneticPr fontId="5" type="noConversion"/>
  </si>
  <si>
    <t>113年主委盃壘球賽</t>
    <phoneticPr fontId="5" type="noConversion"/>
  </si>
  <si>
    <t>桌球競技觀摩活動</t>
    <phoneticPr fontId="5" type="noConversion"/>
  </si>
  <si>
    <t>勤務管理-勤務管理業務-獎補助費-對國內團體之捐助</t>
  </si>
  <si>
    <t>「全民國防教育宣導活動」</t>
    <phoneticPr fontId="5" type="noConversion"/>
  </si>
  <si>
    <t xml:space="preserve"> 臺中市政府
民政局 </t>
    <phoneticPr fontId="5" type="noConversion"/>
  </si>
  <si>
    <t>113年度「親子生態體驗暨全民國防宣導活動」</t>
  </si>
  <si>
    <t>臺中市豐原區後備憲兵荷松協會</t>
    <phoneticPr fontId="5" type="noConversion"/>
  </si>
  <si>
    <t>「熱血後憲樂活龍井暨全民國防教育宣導活動」</t>
  </si>
  <si>
    <t>臺中市龍井後備憲兵荷松協會</t>
  </si>
  <si>
    <t>捐血送愛心暨全民國防教育宣導活動</t>
  </si>
  <si>
    <t>公益捐血活動暨全民國防教育宣導活動暨節能減碳能源宣導活動</t>
  </si>
  <si>
    <t>113度「全民國防及公益捐血」活動</t>
  </si>
  <si>
    <t>全民國防教育宣導暨愛心捐血活動</t>
  </si>
  <si>
    <t>臺中市大肚後備憲兵荷松協會</t>
  </si>
  <si>
    <t>「全民國防教育暨捐血公益活動」</t>
    <phoneticPr fontId="5" type="noConversion"/>
  </si>
  <si>
    <t>臺中市北區後備憲兵荷松協會</t>
  </si>
  <si>
    <t>「全民國防教育暨節能減碳宣導捐血公益活動」</t>
  </si>
  <si>
    <t>「捐血趁『憲』在~全民國防教育宣導暨節能宣導活動」</t>
  </si>
  <si>
    <t>臺中市西屯後備憲兵荷松協會</t>
    <phoneticPr fontId="5" type="noConversion"/>
  </si>
  <si>
    <t>113年度會員大會及全民國防軍事教育及募兵活動</t>
    <phoneticPr fontId="5" type="noConversion"/>
  </si>
  <si>
    <t>臺中市海軍陸戰隊退伍隊員協會</t>
    <phoneticPr fontId="5" type="noConversion"/>
  </si>
  <si>
    <t>「​113年宣導全民國防教育暨捐血活動」</t>
  </si>
  <si>
    <t>臺中市神岡區後備憲兵荷松協會</t>
  </si>
  <si>
    <t>全民國防教育宣導暨捐血公益活動</t>
  </si>
  <si>
    <t>臺中市南區後備憲兵荷松協會</t>
  </si>
  <si>
    <t>113年度「捐血送愛心暨全民國防教育及消防教育宣導」活動</t>
  </si>
  <si>
    <t>113年臺中市霧峰區體育會理事長盃太極拳錦標賽</t>
    <phoneticPr fontId="5" type="noConversion"/>
  </si>
  <si>
    <t>臺中市霧峰區體育會</t>
  </si>
  <si>
    <t>臺中市霧峰區公所</t>
  </si>
  <si>
    <t>113年臺中市霧峰區體育會排舞成果發表會活動</t>
    <phoneticPr fontId="5" type="noConversion"/>
  </si>
  <si>
    <t>113年臺中市霧峰區體育會理事長盃國小田徑錦標賽</t>
    <phoneticPr fontId="5" type="noConversion"/>
  </si>
  <si>
    <t>113年臺中市霧峰區體育會高爾夫球春季賽</t>
    <phoneticPr fontId="5" type="noConversion"/>
  </si>
  <si>
    <t>113年臺中市霧峰區體育會主委盃慢速壘球錦標賽</t>
    <phoneticPr fontId="5" type="noConversion"/>
  </si>
  <si>
    <t>113年臺中市霧峰區體育會主委盃網球錦標賽</t>
    <phoneticPr fontId="5" type="noConversion"/>
  </si>
  <si>
    <t>113年臺中市霧峰區體育會溜冰夏令營活動</t>
    <phoneticPr fontId="5" type="noConversion"/>
  </si>
  <si>
    <t>113年臺中市霧峰區體育會主委盃撞球錦標賽活動</t>
    <phoneticPr fontId="5" type="noConversion"/>
  </si>
  <si>
    <t>113年臺中市霧峰區體育會跆拳道夏令營</t>
    <phoneticPr fontId="5" type="noConversion"/>
  </si>
  <si>
    <t>113年臺中市霧峰區體育會高爾夫球夏季賽</t>
    <phoneticPr fontId="5" type="noConversion"/>
  </si>
  <si>
    <t>區公所業務-人文業務-獎補助費-對國內團體之捐助</t>
    <phoneticPr fontId="5" type="noConversion"/>
  </si>
  <si>
    <t>113年臺中市霧峰區體育會參訪觀摩暨幹部研習交流活動-台電促協金</t>
    <phoneticPr fontId="5" type="noConversion"/>
  </si>
  <si>
    <t>113年度春聯揮毫暨節能減碳宣導活動-台電促協金</t>
    <phoneticPr fontId="5" type="noConversion"/>
  </si>
  <si>
    <t>臺中市霧峰區萬豐社區發展協會</t>
  </si>
  <si>
    <t>2024霧峰向日葵家園銀髮族幼兒園與身心障礙者融合教育研習-台電促協金</t>
    <phoneticPr fontId="5" type="noConversion"/>
  </si>
  <si>
    <t>113年臺中市霧峰區國小田徑優秀運動員訓練暨節約用電宣導活動-台電促協金</t>
    <phoneticPr fontId="5" type="noConversion"/>
  </si>
  <si>
    <t>購置救難設施-台電促協金</t>
    <phoneticPr fontId="5" type="noConversion"/>
  </si>
  <si>
    <t>臺中市義勇消防總隊第三大隊霧峰分隊</t>
  </si>
  <si>
    <t>中華民國搜救總隊霧峰分隊宋鉻棟</t>
  </si>
  <si>
    <t>113年度長春俱樂部（老人會）「社區服務暨節能減碳參訪活動-台電促協金</t>
    <phoneticPr fontId="5" type="noConversion"/>
  </si>
  <si>
    <t>「社區服務暨節能減碳參訪活動」-台電促協金</t>
    <phoneticPr fontId="5" type="noConversion"/>
  </si>
  <si>
    <t>潭子區體育會辦理「113年臺中市潭子區體育會土風舞委員會訓練營」</t>
    <phoneticPr fontId="5" type="noConversion"/>
  </si>
  <si>
    <t>臺中市潭子區公所</t>
  </si>
  <si>
    <t>潭子區體育會辦理「113年臺中市潭子區區長盃國小田徑錦標賽」</t>
    <phoneticPr fontId="5" type="noConversion"/>
  </si>
  <si>
    <t>潭子區體育會辦理「113年臺中市潭子區體育會廣場舞委員會訓練營」補助體育會辦理體育活動經費</t>
    <phoneticPr fontId="5" type="noConversion"/>
  </si>
  <si>
    <t>潭子區體育會辦理「113年臺中市潭子區區長盃保齡球錦標賽」</t>
    <phoneticPr fontId="5" type="noConversion"/>
  </si>
  <si>
    <t>潭子區體育會辦理「113年臺中市潭子區區長盃撞球錦標賽」</t>
    <phoneticPr fontId="5" type="noConversion"/>
  </si>
  <si>
    <t>潭子區體育會辦理「113年臺中市潭子區區長盃身心障礙暨家屬志工保齡球錦標賽」</t>
    <phoneticPr fontId="5" type="noConversion"/>
  </si>
  <si>
    <t>潭子區體育會辦理「113年臺中市潭子區體育會軟式網球錦標賽」</t>
    <phoneticPr fontId="5" type="noConversion"/>
  </si>
  <si>
    <t>潭子區體育會辦理「113年臺中市潭子區長盃網球錦標賽」</t>
    <phoneticPr fontId="5" type="noConversion"/>
  </si>
  <si>
    <t>潭子區體育會辦理「113年臺中市潭子區體育會元極舞蹈訓練營」</t>
    <phoneticPr fontId="5" type="noConversion"/>
  </si>
  <si>
    <t>潭子區體育會辦理「113年臺中市潭子區體育會跆拳道訓練營」</t>
    <phoneticPr fontId="5" type="noConversion"/>
  </si>
  <si>
    <t>潭子區體育會辦理「113年臺中市潭子區體育會華陀五禽之戲訓練營」</t>
    <phoneticPr fontId="5" type="noConversion"/>
  </si>
  <si>
    <t>潭子區體育會辦理「113年臺中市潭子區體育會體育運動舞蹈」活動</t>
    <phoneticPr fontId="5" type="noConversion"/>
  </si>
  <si>
    <t>補助外埔區體育會理事長盃慢跑活動經費</t>
  </si>
  <si>
    <t>臺中市外埔區公所</t>
  </si>
  <si>
    <t>補助外埔區體育會理事長盃槌球邀請賽</t>
  </si>
  <si>
    <t>補助外埔區體育會土風舞委員會理事長盃成果發表觀摩會</t>
  </si>
  <si>
    <t>補助本區體育會辦理體育活動經費-113年新社體育會理事長盃籃球比賽</t>
    <phoneticPr fontId="5" type="noConversion"/>
  </si>
  <si>
    <t>臺中市新社體育會</t>
    <phoneticPr fontId="5" type="noConversion"/>
  </si>
  <si>
    <t>臺中市新社區公所</t>
    <phoneticPr fontId="5" type="noConversion"/>
  </si>
  <si>
    <t>補助本區體育會辦理體育活動經費--113年新社體育會理事長盃木球錦標賽</t>
  </si>
  <si>
    <t>補助本區體育會辦理體育活動經費-113年度臺中市新社體育會理事長盃攀樹趣味賽</t>
  </si>
  <si>
    <t>補助本區體育會辦理體育活動經費-113年度臺中市新社體育會理事長盃羽球比賽</t>
  </si>
  <si>
    <t>補助本區體育會辦理體育活動經費-113年度臺中市新社體育會理事長盃鐵馬挑戰賽</t>
  </si>
  <si>
    <t>補助本區體育會辦理體育活動經費-113年度臺中市新社體育會理事長盃慢跑遊新社</t>
  </si>
  <si>
    <t>辦理慶祝113年母親節全民登山健行活動</t>
    <phoneticPr fontId="5" type="noConversion"/>
  </si>
  <si>
    <t>臺中市大安區公所</t>
  </si>
  <si>
    <t>辦理臺中市大安區113年迎向健康土風舞表演活動</t>
    <phoneticPr fontId="5" type="noConversion"/>
  </si>
  <si>
    <t>辦理臺中市大安區113年迎向健康桌球邀請賽活動</t>
    <phoneticPr fontId="5" type="noConversion"/>
  </si>
  <si>
    <t>辦理臺中市大安區113年迎向健康趣味遊戲錦標賽競賽活動</t>
    <phoneticPr fontId="5" type="noConversion"/>
  </si>
  <si>
    <t>辦理臺中市大安區113年迎向健康羽球邀請賽活動</t>
    <phoneticPr fontId="5" type="noConversion"/>
  </si>
  <si>
    <t>社政業務－社會福利－社會福利－獎補助費－對國內團體之捐助</t>
  </si>
  <si>
    <t>辦理113年績優社區觀摩活動</t>
    <phoneticPr fontId="5" type="noConversion"/>
  </si>
  <si>
    <t>辦理搭乘公車應注意那些知訊宣導講座</t>
    <phoneticPr fontId="5" type="noConversion"/>
  </si>
  <si>
    <t>臺中市大安區海墘社區發展協會</t>
  </si>
  <si>
    <t>辦理113年資源回收宣導暨元宵節晚會</t>
    <phoneticPr fontId="5" type="noConversion"/>
  </si>
  <si>
    <t>辦理頂安社區銀髮志工觀摩活動</t>
    <phoneticPr fontId="5" type="noConversion"/>
  </si>
  <si>
    <t>辦理搓湯圓燈籠DIY猜燈謎慶元宵活動</t>
    <phoneticPr fontId="5" type="noConversion"/>
  </si>
  <si>
    <t>辦理頂安社區會員觀摩活動</t>
    <phoneticPr fontId="5" type="noConversion"/>
  </si>
  <si>
    <t>辦理113年度市外績優社區觀摩活動</t>
    <phoneticPr fontId="5" type="noConversion"/>
  </si>
  <si>
    <t>臺中市大安區龜殼社區發展協會</t>
  </si>
  <si>
    <t>辦理「垃圾分類、資源回收，改善居家環境」活動</t>
    <phoneticPr fontId="5" type="noConversion"/>
  </si>
  <si>
    <t>臺中市大安區南埔社區發展協會</t>
  </si>
  <si>
    <t>辦理防止延緩失智宣導暨元宵燈謎晚會活動</t>
    <phoneticPr fontId="5" type="noConversion"/>
  </si>
  <si>
    <t>臺中市大安區福德社區發展協會</t>
  </si>
  <si>
    <t>安燈祈福新春團拜宗教文化慶典暨節能減碳政策宣導活動(台電年度促協金、台電專案)</t>
  </si>
  <si>
    <t>奉天宮</t>
  </si>
  <si>
    <t>臺中市龍井區公所</t>
    <phoneticPr fontId="20" type="noConversion"/>
  </si>
  <si>
    <t>慶祝清水祖師聖誕新春祈福闔家平安暨節能減碳宣導活動(台電年度促協金、台電專案)</t>
  </si>
  <si>
    <t>龍泉岩</t>
  </si>
  <si>
    <t>九天玄女娘娘萬壽暨安座五十週年慶祝壽大典及聖壽福宴暨節能減碳及推行乾淨能源宣導活動(台電年度促協金、台電專案)</t>
    <phoneticPr fontId="20" type="noConversion"/>
  </si>
  <si>
    <t>朝奉宮</t>
  </si>
  <si>
    <t>安燈祈福慶元宵猜燈謎及迎春送暖關懷老人暨節能減碳宣導活動(台電年度促協金、台電專案)</t>
    <phoneticPr fontId="20" type="noConversion"/>
  </si>
  <si>
    <t>順福宮</t>
  </si>
  <si>
    <t>宗教文化遶境祈福暨節能減碳及推廣乾淨能源政策宣導活動(台電專案)</t>
  </si>
  <si>
    <t>宗教文化參訪交流暨節能減碳宣導活動(台電促協金、台電專案)</t>
    <phoneticPr fontId="20" type="noConversion"/>
  </si>
  <si>
    <t>保安宮</t>
  </si>
  <si>
    <t>文化祭活動暨節約用電宣導活動(台電專案、台電促協金)</t>
  </si>
  <si>
    <t>聖德宮</t>
  </si>
  <si>
    <t>113年度楊家將宗教文化交流暨節約用電宣導活動(台電促協金)</t>
    <phoneticPr fontId="20" type="noConversion"/>
  </si>
  <si>
    <t>天波府</t>
    <phoneticPr fontId="20" type="noConversion"/>
  </si>
  <si>
    <t>新春揮毫贈春聯暨節能減碳政策宣導活動(台電年度促協金)</t>
  </si>
  <si>
    <t>永和宮管理委員會</t>
  </si>
  <si>
    <t>113年體育業務研討及表揚推展體育有功人員暨節能減碳宣導活動(台電年度促協金)</t>
  </si>
  <si>
    <t>龍井區體育會運動舞蹈觀摩研習暨防災宣導(台電專案)</t>
  </si>
  <si>
    <t>113年臺中市龍井盃棒球錦標賽暨防災宣導(台電專案)</t>
  </si>
  <si>
    <t>113年臺中市龍井區體育會理事長盃直排輪溜冰賽暨防災宣導(台電專案)</t>
  </si>
  <si>
    <t>龍井區體育會理事長盃太極拳傳統武藝觀摩暨防災宣導(台電專案)</t>
  </si>
  <si>
    <t>龍井區體育會民俗技藝文化巡禮暨防災宣導(台電專案)</t>
  </si>
  <si>
    <t>113年龍井區體育會肚皮舞觀摩研習暨防災宣導(台電專案)</t>
  </si>
  <si>
    <t>113年龍井區體育會桌球暑期育樂營暨節能減碳宣導(台電年度促協金)</t>
  </si>
  <si>
    <t>水上安全教育暨防災宣導</t>
    <phoneticPr fontId="20" type="noConversion"/>
  </si>
  <si>
    <t>113年龍井區體育會理事長盃排球錦標賽暨防災宣導</t>
  </si>
  <si>
    <t>113年龍井區體育會手球活動營暨防災宣導</t>
  </si>
  <si>
    <t>龍井區體育會國武術觀摩研習暨防災宣導</t>
  </si>
  <si>
    <t>二十七週年慶及績優隊員表揚暨節能減碳推廣乾淨能源政策宣導活動(台電年度促協金、中油專案、台電專案)</t>
    <phoneticPr fontId="20" type="noConversion"/>
  </si>
  <si>
    <t>臺中市龍井區龍津里守望相助推行委員會</t>
  </si>
  <si>
    <t>113年業務訓練交流暨節能減碳及推廣乾淨能源政策宣導活動(台電年度促協金、中油專案)</t>
    <phoneticPr fontId="20" type="noConversion"/>
  </si>
  <si>
    <t>35週年慶及績優隊員表揚及榮譽隊員表揚暨節約能源用電安全及推廣乾淨能源政策宣導活動(台電年度促協金、台電專案、中油專案)</t>
    <phoneticPr fontId="20" type="noConversion"/>
  </si>
  <si>
    <t>臺中市龍井區麗水里守望相助推行委員會</t>
  </si>
  <si>
    <t>113年度隊員文化教育共學參訪暨節能減碳及推廣乾淨能源政策宣導活動(台電年度促協金、中油專案、台電專案)</t>
    <phoneticPr fontId="20" type="noConversion"/>
  </si>
  <si>
    <t>臺中市龍井區山腳里守望相助推行委員會</t>
  </si>
  <si>
    <t>113年春季參訪暨節能減碳及推廣乾淨能源政策宣導活動(台電年度促協金、中油專案、台電專案)</t>
    <phoneticPr fontId="20" type="noConversion"/>
  </si>
  <si>
    <t>臺中市龍井區龍東里守望相助推行委員會</t>
  </si>
  <si>
    <t>勤務訓練暨節約能源用電安全推廣乾淨能源政策宣導活動(台電年度促協金、中油專案、台電專案)</t>
    <phoneticPr fontId="20" type="noConversion"/>
  </si>
  <si>
    <t>臺中市龍井區田中里守望相助推行委員會</t>
  </si>
  <si>
    <t>臺中市龍井區三德里守望相助推行委員會</t>
  </si>
  <si>
    <t>二十五週年慶及新、卸任隊長交接及績優隊員表揚暨節能減碳推廣乾淨能源政策宣導活動(中油專案)</t>
  </si>
  <si>
    <t>113年文化交流觀摩及關懷弱勢團體暨節能減碳及推廣乾淨能源政策宣導(台電年度促協金、中油專案)</t>
    <phoneticPr fontId="20" type="noConversion"/>
  </si>
  <si>
    <t>臺中市龍井區福田里守望相助推行委員會</t>
  </si>
  <si>
    <t>113年度親子活動暨節能減碳與推廣乾淨能源政策宣導活動(台電年度促協金、中油專案、台電專案)</t>
    <phoneticPr fontId="20" type="noConversion"/>
  </si>
  <si>
    <t>臺中市龍井區竹坑里守望相助推行委員會</t>
  </si>
  <si>
    <t>113年文化交流觀摩暨節能減碳宣導活動</t>
  </si>
  <si>
    <t>臺中市龍井區忠和里守望相助推行委員會</t>
  </si>
  <si>
    <t>113年協助社區治安維護暨積極開發綠色新能源及節約能源宣導活動</t>
  </si>
  <si>
    <t>臺中市龍井區龍泉里守望相助推行委員會</t>
  </si>
  <si>
    <t>二十五週年慶及新、卸任隊長交接及績優隊員表揚暨節能減碳推廣乾淨能源政策宣導活動(台電年度促協金)</t>
  </si>
  <si>
    <t>年終績優人員表揚及用電安全宣導暨推廣乾淨能源政策宣導活動(台電年度促協金)</t>
  </si>
  <si>
    <t>臺中市義勇消防總隊第四大隊犁份分隊</t>
  </si>
  <si>
    <t>移地訓練暨節約用電安全宣導暨推廣乾淨能源政策宣導活動(台電專案)</t>
    <phoneticPr fontId="20" type="noConversion"/>
  </si>
  <si>
    <t>婦宣績優人員表揚暨節能減碳宣導及推廣乾淨能源活動(台電年度促協金、公所、台電專案)</t>
    <phoneticPr fontId="20" type="noConversion"/>
  </si>
  <si>
    <t>臺中市義勇消防總隊婦女防火宣導大隊第四中隊龍井分隊</t>
  </si>
  <si>
    <t>績優協勤人員表揚暨節能減碳與推廣乾淨能源政策宣導活動(台電年度促協金、台電專案)</t>
    <phoneticPr fontId="20" type="noConversion"/>
  </si>
  <si>
    <t>臺中市民防總隊義勇警察大隊烏日中隊龍井分隊</t>
  </si>
  <si>
    <t>業務觀摩暨支持推廣節能減碳節約用電宣導活動(台電年度促協金、台電專案)</t>
    <phoneticPr fontId="20" type="noConversion"/>
  </si>
  <si>
    <t>113年績優協勤人員表揚暨支持節能減碳與推廣乾淨能源政策宣導活動(台電年度促協金、中油專案)</t>
    <phoneticPr fontId="20" type="noConversion"/>
  </si>
  <si>
    <t>臺中市民防總隊義勇警察大隊烏日中隊麗水分隊</t>
  </si>
  <si>
    <t>文化交流觀摩暨節能減碳及推廣乾淨能源政策宣導活動(台電年度促協金、中油專案)</t>
    <phoneticPr fontId="20" type="noConversion"/>
  </si>
  <si>
    <t>臺中市民防總隊義勇警察大隊烏日中隊龍津分隊</t>
  </si>
  <si>
    <t>教育文化訓練暨節能減碳宣導活動(台電年度促協金、中油專案、台電專案)</t>
    <phoneticPr fontId="20" type="noConversion"/>
  </si>
  <si>
    <t>臺中市民防總隊義勇警察大隊烏日中隊犁份分隊</t>
  </si>
  <si>
    <t>績優人員表揚及交通安全教育暨節能減碳及推廣乾淨能源政策宣導活動(台電年度促協金)</t>
  </si>
  <si>
    <t>臺中市民防總隊義勇警察大隊烏日中隊龍東分隊</t>
  </si>
  <si>
    <t>113年度績優人員表揚暨節約用電安全宣導與推廣乾淨能源政策宣導活動(台電年度促協金定)</t>
  </si>
  <si>
    <t>臺中市民防總隊民防大隊烏日中隊龍井民防分隊</t>
  </si>
  <si>
    <t>業務觀摩暨支持推廣節能減碳節約用電宣導活動(台電年度促協金)</t>
  </si>
  <si>
    <t>重要節日維護安全工作服務績優隊員表揚及節約用電、節能減碳暨推廣乾淨能源政策宣導活動(台電年度促協金、台電專案、中油專案)</t>
    <phoneticPr fontId="20" type="noConversion"/>
  </si>
  <si>
    <t>臺中市民防總隊民防大隊烏日中隊犁份分隊</t>
  </si>
  <si>
    <t>績優隊員表揚及新任幹部就職暨推廣乾淨能源政策宣導活動(台電專案、中油專案)</t>
  </si>
  <si>
    <t>臺中市民防總隊民防大隊烏日中隊龍東分隊</t>
  </si>
  <si>
    <t>績優隊員表揚及新任幹部就職暨推廣乾淨能源政策宣導活動(台電年度促協金)</t>
    <phoneticPr fontId="20" type="noConversion"/>
  </si>
  <si>
    <t>愛自己就是愛家人親子活動暨節能減碳及推廣乾淨能源政策宣導活動(台電年度促協金)</t>
    <phoneticPr fontId="20" type="noConversion"/>
  </si>
  <si>
    <t>臺中市龍井區忠和里環保志工第一小隊</t>
    <phoneticPr fontId="20" type="noConversion"/>
  </si>
  <si>
    <t>臺中市民防總隊民防大隊烏日民防中隊龍津分隊</t>
  </si>
  <si>
    <t>自然生態環境教育觀摩暨節能減碳政策宣導活動(台電年度促協金、中油專案、台電專案)</t>
    <phoneticPr fontId="20" type="noConversion"/>
  </si>
  <si>
    <t>臺中市龍井區麗水里環保志工第二小隊</t>
  </si>
  <si>
    <t>境外文化生態觀摩暨節能減碳及推廣潔淨能源政策宣導活動(台電年度促協金)</t>
  </si>
  <si>
    <t>臺中市龍井區山腳里環保志工第五小隊</t>
  </si>
  <si>
    <t>觀摩及節能減碳曁推廣乾淨能源政策宣導活動(台電年度促協金)</t>
    <phoneticPr fontId="20" type="noConversion"/>
  </si>
  <si>
    <t>臺中市龍井區龍崗里環保志工隊第九小隊</t>
    <phoneticPr fontId="20" type="noConversion"/>
  </si>
  <si>
    <t>113年度環保志工教育觀摩暨節能減碳宣導活動(台電年度促協金、中油專案、台電專案)</t>
    <phoneticPr fontId="20" type="noConversion"/>
  </si>
  <si>
    <t>臺中市龍井區東海里環保志工第十三小隊</t>
  </si>
  <si>
    <t>113年度志工業務觀摩暨節能減碳及推廣乾淨能源政策宣導活動(台電年度促協金、台電專案)</t>
    <phoneticPr fontId="20" type="noConversion"/>
  </si>
  <si>
    <t>臺中市龍井區龍東里環保志工第六小隊</t>
  </si>
  <si>
    <t>績優志工表揚暨節約用電宣導活動(台電年度促協金、台電專案)</t>
    <phoneticPr fontId="20" type="noConversion"/>
  </si>
  <si>
    <t>臺中市龍井區龍泉里環保志工第十七小隊</t>
  </si>
  <si>
    <t>113年度環保志工業務交流暨宣導低碳生活推廣乾淨能源政策活動(台電年度促協金、中油專案、台電專案)</t>
    <phoneticPr fontId="20" type="noConversion"/>
  </si>
  <si>
    <t>臺中市龍井區新庄里環保志工第八小隊</t>
  </si>
  <si>
    <t>教育訓練宣導暨節約能源用電安全推廣乾淨能源政策宣導活動(台電年度促協金、中油專案)</t>
    <phoneticPr fontId="20" type="noConversion"/>
  </si>
  <si>
    <t>臺中市龍井區田中里環保志工第十小隊</t>
  </si>
  <si>
    <t>文化觀摩暨節能減碳及港務業務宣導活動(台電年度促協金)</t>
  </si>
  <si>
    <t>臺中市龍井區龍崗里環保志工第十四小隊</t>
  </si>
  <si>
    <t>生態觀摩暨推廣潔淨能源政策及節能減碳宣導活動(台電年度促協金)</t>
  </si>
  <si>
    <t>臺中市龍井區南寮里環保志工第十五小隊</t>
  </si>
  <si>
    <t>教育觀摩及文化交流暨節能減碳及推廣乾淨能源政策宣導活動(台電專案)</t>
  </si>
  <si>
    <t>臺中市龍井區龍西里環保志工第十六小隊</t>
  </si>
  <si>
    <t>無</t>
    <phoneticPr fontId="20" type="noConversion"/>
  </si>
  <si>
    <t>環保志工績優表揚暨節能減碳及推廣乾淨能源政策宣導活動(中油專案)</t>
    <phoneticPr fontId="20" type="noConversion"/>
  </si>
  <si>
    <t>臺中市龍井區三德里環保志工第十八小隊</t>
    <phoneticPr fontId="20" type="noConversion"/>
  </si>
  <si>
    <t>113年度績優表揚暨節能減碳及推廣乾淨能源政策宣導活動(台電年度促協金)</t>
  </si>
  <si>
    <t>臺中市龍井區三德里環保志工第十八小隊</t>
  </si>
  <si>
    <t>境外文化生態教育及推廣乾淨能源暨節能減碳宣導活動(台電年度促協金、中油專案、台電專案)</t>
    <phoneticPr fontId="20" type="noConversion"/>
  </si>
  <si>
    <t>臺中市龍井區新東里環保志工第十九小隊</t>
  </si>
  <si>
    <t>113年度志工業務觀摩暨節能減碳及推廣乾淨能源政策宣導活動(台電專案、台電年度促協金)</t>
  </si>
  <si>
    <t>烏日警察志工中隊龍東分隊</t>
  </si>
  <si>
    <t>113年度志工業務觀摩暨節能減碳及推廣乾淨能源政策宣導活動(台電專案、台電年度促協金、中油專案)</t>
    <phoneticPr fontId="20" type="noConversion"/>
  </si>
  <si>
    <t>烏日警察志工中隊龍井分隊</t>
  </si>
  <si>
    <t>113年臺中市市長盃射箭錦標賽</t>
  </si>
  <si>
    <t>臺中市體育總會射箭委員會</t>
  </si>
  <si>
    <t>區公所業務-人文業務-獎補助費-對國內團體之捐助</t>
  </si>
  <si>
    <t>113年迎春送暖關懷弱勢團體暨節能減碳及推廣乾淨能源政策宣導活動(台電年度促協金)</t>
  </si>
  <si>
    <t>農林管理業務-農林管理業務-獎補助費-對國內團體之捐助</t>
  </si>
  <si>
    <t>113年「優質農業交流觀摩暨節能減碳推廣乾淨能源宣導活動」經費(台電年度促協金、台電專案、中油專案)</t>
    <phoneticPr fontId="20" type="noConversion"/>
  </si>
  <si>
    <t>臺中市龍井區雜糧產銷班第三班</t>
  </si>
  <si>
    <t>113年度龍井區各界慶祝農民節表彰大會(台電年度促協金)</t>
    <phoneticPr fontId="20" type="noConversion"/>
  </si>
  <si>
    <t>社政業務-社會福利-獎補助費-對國內團體之捐助</t>
  </si>
  <si>
    <t>墊付案轉正-志工愛家人親子活動暨節能減碳及推廣乾淨能源政策宣導活動(台電年度促協金)</t>
  </si>
  <si>
    <t>墊付案轉正-中秋賞月慶團圓暨推廣乾淨能源宣導活動(台電年度促協金)</t>
  </si>
  <si>
    <t>墊付案轉正-112年慶祝重陽節尊賢敬老暨支持電源開發及節能減碳推廣乾淨能源宣導活動(台電年度促協金)</t>
  </si>
  <si>
    <t>墊付案轉正-中秋佳節慶團圓暨宣導節約用電推廣乾淨能源活動(台電年度促協金)</t>
  </si>
  <si>
    <t>臺中市龍井區環保建設福利協進會</t>
  </si>
  <si>
    <t>墊付案轉正-多肉植栽手作暨CRPD身心障礙者權利公約、節約用電宣導活動(台電年度促協金)</t>
  </si>
  <si>
    <t>臺中市龍井身心障礙者協會</t>
  </si>
  <si>
    <t>墊付案轉正-社區照顧關懷據點成果展及慶祝九九重陽節暨節能減碳宣導活動(台電年度促協金)</t>
  </si>
  <si>
    <t>墊付案轉正-112年度兔來運轉慶重陽敬老暨節能減碳宣導活動(台電年度促協金)</t>
  </si>
  <si>
    <t>墊付案轉正-112年度長者才藝成果發表暨節能減碳宣導活動(台電年度促協金)</t>
  </si>
  <si>
    <t>墊付案轉正-塔山下的部落生態文化觀摩暨節能減碳宣導活動(台電年度促協金)</t>
  </si>
  <si>
    <t>墊付案轉正-112年志工服務觀摩暨支持能源開發及節能減碳宣導活動(台電年度促協金)</t>
  </si>
  <si>
    <t>台中縣龍井鄉祥安促進協會</t>
  </si>
  <si>
    <t>墊付案轉正-112年關懷據點成果展暨績優志工表揚及政令宣導活動(台電年度促協金)</t>
  </si>
  <si>
    <t>臺中市龍井區龍津社區發展協會</t>
  </si>
  <si>
    <t>慶祝父親節暨推廣乾淨能源宣導活動經費(台電年度促協金)</t>
    <phoneticPr fontId="20" type="noConversion"/>
  </si>
  <si>
    <t>照顧關懷據點成果展暨節能減碳宣導活動(台電年度促協金)</t>
  </si>
  <si>
    <t>東海社區婦女文化交流暨節能減碳宣導活動(台電促協金)</t>
    <phoneticPr fontId="20" type="noConversion"/>
  </si>
  <si>
    <t>東海藝術街跳蚤市集暨節能減碳宣導活動(台電促協金)</t>
  </si>
  <si>
    <t>臺中市東海藝術街文創協會</t>
  </si>
  <si>
    <t>龍華富貴迎春揮毫寫春聯暨節能減碳及推廣潔淨能源政策宣導活動(台電年度促協金)</t>
  </si>
  <si>
    <t>長照2.0簡介＆常見詐騙手法解析暨節約用電宣導(台電年度促協金)</t>
  </si>
  <si>
    <t>113年無障礙檢測生態教育研習暨支持液化天然氣能源政策、節能減碳節約用電宣導(台電年度促協金)</t>
  </si>
  <si>
    <t>身心障礙福利＆節約用電宣導暨手作編織活動(台電促協金)</t>
    <phoneticPr fontId="20" type="noConversion"/>
  </si>
  <si>
    <t>植得癒見園藝治療課暨節約用電珍惜能源宣導經費(台電年度促協金)</t>
    <phoneticPr fontId="20" type="noConversion"/>
  </si>
  <si>
    <t>年度績優人員表揚暨節約能源及推廣乾淨能源政策宣導活動(台電年度促協金)</t>
  </si>
  <si>
    <t>臺中市龍井區麗水社區推展協會</t>
  </si>
  <si>
    <t>元宵佳節喜迎春寒冬送暖暨支持節約能源及推廣乾淨能源政策宣導活動(台電年度促協金)</t>
  </si>
  <si>
    <t>臺中市龍井區麗水社區發展協會</t>
  </si>
  <si>
    <t>新春團拜賀新年暨節能減碳及推廣乾淨能源政策宣導活動(台電年度促協金)</t>
  </si>
  <si>
    <t>臺中市龍井區忠和社區發展促進會</t>
  </si>
  <si>
    <t>登山健行淨山、菸害防制暨節能減碳及維護港區環境政策宣導活動(台電年度促協金)</t>
  </si>
  <si>
    <t>113年度會員尊老敬賢及防火宣導講座暨節能減碳及推廣潔淨能源政策宣導活動(台電年度促協金)</t>
  </si>
  <si>
    <t>中華民國春林尊親會</t>
  </si>
  <si>
    <t>113年度志工參訪觀摩暨節能減碳宣導活動(台電年度促協金)</t>
  </si>
  <si>
    <t>臺中市龍井區敬老關懷協會</t>
  </si>
  <si>
    <t>113年度關懷志工戶外交流暨節能減碳宣導活動(台電年度促協金)</t>
  </si>
  <si>
    <t>臺中市龍井區麗水關懷福利協會</t>
  </si>
  <si>
    <t>113年度文化交流觀摩暨節能減碳及推廣乾淨能源政策宣導活動(台電年度促協金)</t>
  </si>
  <si>
    <t>臺中市龍井區龍津長壽協會</t>
  </si>
  <si>
    <t>113年度甲辰年恭迎大甲鎮瀾宮天上聖母遶境進香暨節能減碳及推廣乾淨能源政策宣導活動(台電年度促協金)</t>
  </si>
  <si>
    <t>臺中市龍井區媽祖護祐關懷協會</t>
  </si>
  <si>
    <t>113年度會員文化交流暨支持節約用電及推廣乾淨能源政策宣導活動(台電年度促協金)</t>
  </si>
  <si>
    <t>臺中市龍井區水裡港藝文福利協會</t>
  </si>
  <si>
    <t>美學與生活插花講座暨節能減碳宣導活動(台電年度促協金)</t>
    <phoneticPr fontId="20" type="noConversion"/>
  </si>
  <si>
    <t>113年健康講座吃安心食安心暨節約能源宣導活動(台電年度促協金)</t>
  </si>
  <si>
    <t>臺中市龍井區惜福關懷協會</t>
  </si>
  <si>
    <t>113年度文化學習暨支持台電能源開發及節能減碳宣導活動(台電年度促協金)</t>
  </si>
  <si>
    <t>113年度北部文化觀摩暨節能減碳、再生資源宣導活動(台電年度促協金)</t>
  </si>
  <si>
    <t>台中市龍井區土風舞協會</t>
  </si>
  <si>
    <t>113年度義工服務文化觀摩暨支持電源開發推廣乾淨能源政策宣導活動(台電年度促協金)</t>
  </si>
  <si>
    <t>臺中市龍井區交通義工服務協會</t>
  </si>
  <si>
    <t>113年度愛鄉文化觀摩暨節能減碳宣導活動(台電年度促協金)</t>
  </si>
  <si>
    <t>台中市龍井區愛鄉土文化協會</t>
  </si>
  <si>
    <t>113年度慶祝母親節暨社區治安與節能減碳愛地球宣導活動(台電年度促協金)</t>
  </si>
  <si>
    <t>113年度環保教育及績優人員表揚暨節約能源及推廣乾淨能源政策宣導活動(台電年度促協金)</t>
  </si>
  <si>
    <t>113年環保教育觀摩活動暨支持電源開發與節能減碳宣導活動(台電年度促協金)</t>
  </si>
  <si>
    <t>113年度業務觀摩暨推廣節約能源宣導(台電年度促協金)</t>
  </si>
  <si>
    <t>臺中市龍井區三德里長青協會</t>
  </si>
  <si>
    <t>113年度文化交流暨支持節約能源及推廣乾淨能源政策宣導活動經費(台電促協金)</t>
  </si>
  <si>
    <t>臺中市龍井區麗水長壽協進會</t>
  </si>
  <si>
    <t>關懷老人愛心送暖暨支持節約能源及推廣乾淨能源政策宣導活動(台電年度促協金)</t>
    <phoneticPr fontId="20" type="noConversion"/>
  </si>
  <si>
    <t>113年度模範志工表揚暨社區治安與節能減碳愛地球宣導活動(台電年度促協金)</t>
  </si>
  <si>
    <t>113年度藝文知性文化交流觀摩暨節能減碳及政令宣導活動(台電年度促協金)</t>
  </si>
  <si>
    <t>臺中市龍目井文化協會</t>
  </si>
  <si>
    <t>113年度水域自救教育訓練及文化交流暨節能減碳及推廣乾淨能源宣導活動(台電年度促協金)</t>
  </si>
  <si>
    <t>臺中市龍井游泳協會</t>
  </si>
  <si>
    <t>113年度外埠觀摩暨節約用電宣導活動(台電年度促協金)</t>
  </si>
  <si>
    <t>臺中市龍津教育志工協會</t>
  </si>
  <si>
    <t>113年度績優社區觀摩及文化交流暨節能減碳及推廣乾淨能源政策宣導活動(台電年度促協金)</t>
  </si>
  <si>
    <t>臺中市茄投社區關懷協進會</t>
  </si>
  <si>
    <t>長壽俱樂部會員文化交流知性觀摩暨節能減碳及推廣乾淨能源政策宣導活動</t>
  </si>
  <si>
    <t>辦理「瑜珈境外環保觀摩暨節能減碳宣導活動」經費(3/11)(台電年度促協金)</t>
    <phoneticPr fontId="20" type="noConversion"/>
  </si>
  <si>
    <t>臺中市龍井瑜珈協會</t>
  </si>
  <si>
    <t>113年度北部社區觀摩暨推廣乾淨能源政策宣導活動(台電年度促協金)</t>
  </si>
  <si>
    <t>臺中市社區福利推展協會</t>
  </si>
  <si>
    <t>113年度關懷老人戶外交流暨推廣乾淨能源政策宣導活動(台電年度促協金)</t>
  </si>
  <si>
    <t>臺中市龍井區龍東社區老人福利推廣協會</t>
  </si>
  <si>
    <t>113年度境外成長交流觀摩暨節約能源及推廣乾淨能源政策宣導活動(台電年度促協金)</t>
  </si>
  <si>
    <t>113年度婦女成長班環境保護績優社區觀摩暨節能減碳及推廣乾淨能源政策宣導活動(台電年度促協金)</t>
  </si>
  <si>
    <t>113年度關懷老人戶外觀摩暨節約能源用電安全及推廣乾淨能源政策宣導活動(台電年度促協金)</t>
  </si>
  <si>
    <t>臺中市龍井田中關懷社區藝文體育協會</t>
  </si>
  <si>
    <t>113年度南部境外觀摩暨港務業務、節約用電宣導經費(台電年度促協金)</t>
    <phoneticPr fontId="20" type="noConversion"/>
  </si>
  <si>
    <t>臺中市臺灣楊府元帥文化協會</t>
    <phoneticPr fontId="20" type="noConversion"/>
  </si>
  <si>
    <t>113年度敬老、志工學習教育訓練交流研習暨支持能源開發宣導活動(台電促協金)</t>
    <phoneticPr fontId="20" type="noConversion"/>
  </si>
  <si>
    <t>財團法人台中市私立銀同碧湖陳氏社會福利基金會</t>
  </si>
  <si>
    <t>113年度瑞里悠美山林生態文化觀摩暨節能減碳宣導活動(台電促協金)</t>
    <phoneticPr fontId="20" type="noConversion"/>
  </si>
  <si>
    <t>文化觀摩暨電源開發及節能減碳宣導活動(台電促協金)</t>
    <phoneticPr fontId="20" type="noConversion"/>
  </si>
  <si>
    <t>臺中市龍井區心路導護志工協會</t>
  </si>
  <si>
    <t>竹坑家政班親子文化活動觀摩暨節能減碳宣導活動(台電促協金)</t>
    <phoneticPr fontId="20" type="noConversion"/>
  </si>
  <si>
    <t>臺中市龍井區竹坑里好逗陣共榮協會</t>
  </si>
  <si>
    <t>親子健走活動暨節能減碳宣導活動經費(台電年度促協金)</t>
    <phoneticPr fontId="20" type="noConversion"/>
  </si>
  <si>
    <t>2024龍田家族淨山健行節能減碳及推廣乾淨能源政策宣導活動(台電促協金)</t>
    <phoneticPr fontId="20" type="noConversion"/>
  </si>
  <si>
    <t>臺中市龍田乒乓舞蹈藝文體育協會</t>
  </si>
  <si>
    <t>113年志工服務觀摩暨支持能源開發及節能減碳宣導活動(台電促協金)</t>
    <phoneticPr fontId="20" type="noConversion"/>
  </si>
  <si>
    <t>交通管理業務-運輸管理-獎補助費-其他補助及捐助</t>
    <phoneticPr fontId="5" type="noConversion"/>
  </si>
  <si>
    <t>113年2月臺中市計程車彈性運輸營運補助款-區域三</t>
    <phoneticPr fontId="5" type="noConversion"/>
  </si>
  <si>
    <t>台灣大車隊股份有限公司台中分公司</t>
    <phoneticPr fontId="5" type="noConversion"/>
  </si>
  <si>
    <t>臺中市政府交通局</t>
    <phoneticPr fontId="5" type="noConversion"/>
  </si>
  <si>
    <t xml:space="preserve"> 有 </t>
    <phoneticPr fontId="5" type="noConversion"/>
  </si>
  <si>
    <t>台灣大車隊股份有限公司台中分公司</t>
  </si>
  <si>
    <t>交通管理業務-交通工程-獎補助費-其他補助及捐助</t>
  </si>
  <si>
    <t>臺中市公共自行車租賃系統會員前30分鐘免費補助計畫</t>
  </si>
  <si>
    <t>微笑單車股份有限公司(補助騎乘民眾)</t>
  </si>
  <si>
    <t>臺中市政府交通局</t>
  </si>
  <si>
    <t>大眾運輸管理及工程-大眾運輸規劃-獎補助費-對國內團體之捐助</t>
    <phoneticPr fontId="5" type="noConversion"/>
  </si>
  <si>
    <t>112年度武陵櫻花季梨山端疏運公共運輸行銷宣傳計畫</t>
    <phoneticPr fontId="5" type="noConversion"/>
  </si>
  <si>
    <t>豐原汽車客運股份有限公司</t>
    <phoneticPr fontId="5" type="noConversion"/>
  </si>
  <si>
    <t>臺中市公共運輸及捷運工程處</t>
    <phoneticPr fontId="5" type="noConversion"/>
  </si>
  <si>
    <t>111年電動大客車示範計畫-汰舊換新45、99、105、525路33輛甲類電動大客車</t>
    <phoneticPr fontId="5" type="noConversion"/>
  </si>
  <si>
    <t>中鹿汽車客運股份有限公司</t>
    <phoneticPr fontId="5" type="noConversion"/>
  </si>
  <si>
    <t>華德動能科技股份有限公司</t>
    <phoneticPr fontId="5" type="noConversion"/>
  </si>
  <si>
    <t>112年臺中市公共運輸行動支付驗票設備整合補助計畫</t>
    <phoneticPr fontId="5" type="noConversion"/>
  </si>
  <si>
    <t>全航汽車客運股份有限公司</t>
    <phoneticPr fontId="5" type="noConversion"/>
  </si>
  <si>
    <t>111年度交通部電動大客車示範計畫補助-汰舊換新-200路「中興幹線」22輛甲類電動大客車</t>
    <phoneticPr fontId="5" type="noConversion"/>
  </si>
  <si>
    <t>台中汽車客運股份有限公司</t>
    <phoneticPr fontId="5" type="noConversion"/>
  </si>
  <si>
    <t>健誠國際汽車實業股份有限公司</t>
    <phoneticPr fontId="5" type="noConversion"/>
  </si>
  <si>
    <t>110年度交通部電動大客車示範計畫補助-汰舊換新304路「港區藝術中心-新民高中」29輛甲類電動大客車</t>
    <phoneticPr fontId="5" type="noConversion"/>
  </si>
  <si>
    <t>111年電動大客車示範計畫-汰舊換新305路16輛電動大客車</t>
    <phoneticPr fontId="5" type="noConversion"/>
  </si>
  <si>
    <t>巨業交通股份有限公司</t>
    <phoneticPr fontId="5" type="noConversion"/>
  </si>
  <si>
    <t>華德動能科技股份有限公司</t>
  </si>
  <si>
    <t>110年度交通部補助電動大客車計畫-汰舊換新323路8輛甲類電動大客車</t>
    <phoneticPr fontId="5" type="noConversion"/>
  </si>
  <si>
    <t>112年臺中市公共運輸行動支付驗票設備整合補助計畫</t>
  </si>
  <si>
    <t>中台灣客運股份有限公司</t>
    <phoneticPr fontId="5" type="noConversion"/>
  </si>
  <si>
    <t>統聯汽車客運股份有限公司</t>
    <phoneticPr fontId="5" type="noConversion"/>
  </si>
  <si>
    <t>國光汽車客運股份有限公司</t>
    <phoneticPr fontId="5" type="noConversion"/>
  </si>
  <si>
    <t>總達客運股份有限公司</t>
    <phoneticPr fontId="5" type="noConversion"/>
  </si>
  <si>
    <t>「113年武陵櫻花季梨山端疏運及公共運輸行銷宣傳計畫」派車支援「113年武陵櫻花季梨山端接駁疏運」接駁費用</t>
    <phoneticPr fontId="5" type="noConversion"/>
  </si>
  <si>
    <t>110年度交通部補助電動大客車計畫汰舊換新89路【嶺東科技大學-東門橋】2輛甲類電動大客車</t>
    <phoneticPr fontId="5" type="noConversion"/>
  </si>
  <si>
    <t>110年度交通部補助電動大客車計畫汰舊換新323路台中客運8輛甲類電動大客車</t>
    <phoneticPr fontId="5" type="noConversion"/>
  </si>
  <si>
    <t>111年度公路公共運輸服務升級計畫-市區汽車客運業車輛汰舊換新-總達客運1輛甲類低地板大客車</t>
    <phoneticPr fontId="5" type="noConversion"/>
  </si>
  <si>
    <t>111年度公路公共運輸服務升級計畫-市區汽車客運業車輛汰舊換新-中鹿客運10輛甲類低地板大客車、2輛乙類普通大客車及4輛乙類無障礙大客車</t>
    <phoneticPr fontId="5" type="noConversion"/>
  </si>
  <si>
    <t>113年度「臺中市政府交通局辦理市區客運業者車輛裝置先進駕駛輔助系統設備輔助作業</t>
    <phoneticPr fontId="5" type="noConversion"/>
  </si>
  <si>
    <t>建明汽車客運股份有限公司</t>
    <phoneticPr fontId="5" type="noConversion"/>
  </si>
  <si>
    <t>臺中市公共運輸及捷運工程處</t>
  </si>
  <si>
    <t>110年度交通部補助電動大客車計畫新闢路線「巨業沙鹿站-靜宜大學」巨業交通2輛甲類電動大客車</t>
    <phoneticPr fontId="5" type="noConversion"/>
  </si>
  <si>
    <t>113年臺中市公共運輸行動支付驗票設備整合補助計畫</t>
    <phoneticPr fontId="5" type="noConversion"/>
  </si>
  <si>
    <t>108年度交通部補助電動大客車計畫新闢路線921路「豐原東站-捷運北屯總站(敦富路)」中鹿客運5輛甲類電動大客車</t>
    <phoneticPr fontId="5" type="noConversion"/>
  </si>
  <si>
    <t>108年度交通部補助電動大客車計畫汰舊換新617路「臺中港旅客服務中心-仁友停車場」中鹿客運4輛甲類電動大客車</t>
    <phoneticPr fontId="5" type="noConversion"/>
  </si>
  <si>
    <t>108年度交通部補助電動大客車計畫新闢路線83路「捷運文心森林公園站-仁友停車場」中鹿客運4輛甲類電動大客車</t>
    <phoneticPr fontId="5" type="noConversion"/>
  </si>
  <si>
    <t>111年電動大客車計畫-汰舊換新-台中客運【307梧棲觀光漁港-新民高中(含副線)】5輛甲類電動大客車</t>
    <phoneticPr fontId="5" type="noConversion"/>
  </si>
  <si>
    <t>苗栗汽車客運股份有限公司</t>
    <phoneticPr fontId="5" type="noConversion"/>
  </si>
  <si>
    <t>睿奕交通股份有限公司</t>
    <phoneticPr fontId="5" type="noConversion"/>
  </si>
  <si>
    <t>113年臺中市政府交通局辦理市區客運業者車輛裝置先進駕駛輔助系統設備輔助作業</t>
    <phoneticPr fontId="5" type="noConversion"/>
  </si>
  <si>
    <t>東南汽車客運股份有限公司台中分公司</t>
    <phoneticPr fontId="5" type="noConversion"/>
  </si>
  <si>
    <t>衛生業務-疾病管制工作-獎補助費-對國內團體之捐助</t>
    <phoneticPr fontId="5" type="noConversion"/>
  </si>
  <si>
    <t>113年傳染病防治計畫(結核病高風險族群主動發現及防治計畫)-電腦處理費</t>
  </si>
  <si>
    <t>中山醫學大學附設醫院</t>
  </si>
  <si>
    <t>臺中市政府衛生局</t>
  </si>
  <si>
    <t>中國醫藥大學附設醫院</t>
  </si>
  <si>
    <t>澄清綜合醫院中港分院</t>
    <phoneticPr fontId="21" type="noConversion"/>
  </si>
  <si>
    <t>童綜合醫療社團法人童綜合醫院</t>
  </si>
  <si>
    <t>佛教慈濟醫療財團法人台中慈濟醫院</t>
  </si>
  <si>
    <t>113年傳染病防治計畫(結核病高風險族群主動發現及防治計畫)-電腦處理費</t>
    <phoneticPr fontId="21" type="noConversion"/>
  </si>
  <si>
    <t>東勢區農會附設農民醫院</t>
  </si>
  <si>
    <t>無</t>
    <phoneticPr fontId="5" type="noConversion"/>
  </si>
  <si>
    <t>衛生業務-保健工作-獎補助費-對國內團體之捐助</t>
  </si>
  <si>
    <t>衛生福利部國民健康署補助辦理110年至111年布建之銀髮健身俱樂部據點後續營運計畫(112年)相關費用</t>
  </si>
  <si>
    <t>仁馨護理之家、品沐職能治療所</t>
  </si>
  <si>
    <t>衛生業務-長期照護工作-獎補助費-對國內團體之捐助</t>
    <phoneticPr fontId="21" type="noConversion"/>
  </si>
  <si>
    <t>112年度住宿式機構強化感染管制獎勵計畫</t>
    <phoneticPr fontId="21" type="noConversion"/>
  </si>
  <si>
    <t>佳醫長照社團法人附設台中市私立佑全住宿長照機構</t>
    <phoneticPr fontId="21" type="noConversion"/>
  </si>
  <si>
    <t>臺中市政府衛生局</t>
    <phoneticPr fontId="21" type="noConversion"/>
  </si>
  <si>
    <t>無</t>
    <phoneticPr fontId="21" type="noConversion"/>
  </si>
  <si>
    <t>青松長照社團法人附設臺中市私立公園青松住宿長照機構</t>
    <phoneticPr fontId="21" type="noConversion"/>
  </si>
  <si>
    <t>青松長照社團法人附設臺中市私立夏田青松住宿長照機構</t>
    <phoneticPr fontId="21" type="noConversion"/>
  </si>
  <si>
    <t>青松長照社團法人附設臺中市私立大里青松住宿長照機構</t>
    <phoneticPr fontId="21" type="noConversion"/>
  </si>
  <si>
    <t>青松長照社團法人附設臺中市私立烏日青松住宿長照機構</t>
    <phoneticPr fontId="21" type="noConversion"/>
  </si>
  <si>
    <t>112年度住宿式機構強化感染管制獎勵計畫(一般護理之家)</t>
    <phoneticPr fontId="21" type="noConversion"/>
  </si>
  <si>
    <t>佛教慈濟醫療財團法人附設台中慈濟護理之家</t>
    <phoneticPr fontId="21" type="noConversion"/>
  </si>
  <si>
    <t>佛教慈濟醫療財團法人台中慈濟醫院</t>
    <phoneticPr fontId="21" type="noConversion"/>
  </si>
  <si>
    <t>賢德醫院附設護理之家</t>
    <phoneticPr fontId="21" type="noConversion"/>
  </si>
  <si>
    <t>賢德醫院</t>
    <phoneticPr fontId="21" type="noConversion"/>
  </si>
  <si>
    <t>大明護理之家</t>
    <phoneticPr fontId="21" type="noConversion"/>
  </si>
  <si>
    <t>華穗護理之家</t>
    <phoneticPr fontId="21" type="noConversion"/>
  </si>
  <si>
    <t>澄清綜合醫院</t>
    <phoneticPr fontId="21" type="noConversion"/>
  </si>
  <si>
    <t>明依護理之家</t>
    <phoneticPr fontId="21" type="noConversion"/>
  </si>
  <si>
    <t>惠全護理之家</t>
    <phoneticPr fontId="21" type="noConversion"/>
  </si>
  <si>
    <t>宏恩醫院附設健康護理之家</t>
    <phoneticPr fontId="21" type="noConversion"/>
  </si>
  <si>
    <t>宏恩醫院</t>
    <phoneticPr fontId="21" type="noConversion"/>
  </si>
  <si>
    <t>九德大愛護理之家</t>
    <phoneticPr fontId="21" type="noConversion"/>
  </si>
  <si>
    <t>福碩護理之家</t>
    <phoneticPr fontId="21" type="noConversion"/>
  </si>
  <si>
    <t>感恩護理之家</t>
    <phoneticPr fontId="21" type="noConversion"/>
  </si>
  <si>
    <t>豐陽護理之家</t>
    <phoneticPr fontId="21" type="noConversion"/>
  </si>
  <si>
    <t>財團法人凱華護理之家</t>
    <phoneticPr fontId="21" type="noConversion"/>
  </si>
  <si>
    <t>光田醫療社團法人光田綜合醫院</t>
    <phoneticPr fontId="21" type="noConversion"/>
  </si>
  <si>
    <t>仁馨護理之家</t>
    <phoneticPr fontId="21" type="noConversion"/>
  </si>
  <si>
    <t>毓祥護理之家</t>
    <phoneticPr fontId="21" type="noConversion"/>
  </si>
  <si>
    <t>台中市德康護理之家</t>
    <phoneticPr fontId="21" type="noConversion"/>
  </si>
  <si>
    <t>光田醫療社團法人附設光田護理之家</t>
    <phoneticPr fontId="21" type="noConversion"/>
  </si>
  <si>
    <t>佶園護理之家</t>
    <phoneticPr fontId="21" type="noConversion"/>
  </si>
  <si>
    <t>宏恩醫院附設護理之家</t>
    <phoneticPr fontId="21" type="noConversion"/>
  </si>
  <si>
    <t>長瑞護理之家</t>
    <phoneticPr fontId="21" type="noConversion"/>
  </si>
  <si>
    <t>永錡護理之家</t>
    <phoneticPr fontId="21" type="noConversion"/>
  </si>
  <si>
    <t>頤園護理之家</t>
    <phoneticPr fontId="21" type="noConversion"/>
  </si>
  <si>
    <t>養生園護理之家</t>
    <phoneticPr fontId="21" type="noConversion"/>
  </si>
  <si>
    <t>仁惠護理之家</t>
    <phoneticPr fontId="21" type="noConversion"/>
  </si>
  <si>
    <t>幸福家園護理之家</t>
    <phoneticPr fontId="21" type="noConversion"/>
  </si>
  <si>
    <t>長安護理之家</t>
    <phoneticPr fontId="21" type="noConversion"/>
  </si>
  <si>
    <t>財團法人敬德基金會附設護理之家</t>
    <phoneticPr fontId="21" type="noConversion"/>
  </si>
  <si>
    <t>清泉醫院附設護理之家</t>
    <phoneticPr fontId="21" type="noConversion"/>
  </si>
  <si>
    <t>康福護理之家</t>
    <phoneticPr fontId="21" type="noConversion"/>
  </si>
  <si>
    <t>林新醫療社團法人附設烏日林新護理之家</t>
    <phoneticPr fontId="21" type="noConversion"/>
  </si>
  <si>
    <t>林新醫療社團法人烏日林新醫院</t>
    <phoneticPr fontId="21" type="noConversion"/>
  </si>
  <si>
    <t>大里護理之家</t>
    <phoneticPr fontId="21" type="noConversion"/>
  </si>
  <si>
    <t>葡萄園護理之家</t>
    <phoneticPr fontId="21" type="noConversion"/>
  </si>
  <si>
    <t>仁愛醫療財團法人台中仁愛醫院</t>
    <phoneticPr fontId="21" type="noConversion"/>
  </si>
  <si>
    <t>仁愛醫療財團法人附設大里仁愛護理之家</t>
    <phoneticPr fontId="21" type="noConversion"/>
  </si>
  <si>
    <t>林新醫療社團法人附設林新護理之家</t>
    <phoneticPr fontId="21" type="noConversion"/>
  </si>
  <si>
    <t>林新醫療社團法人林新醫院</t>
    <phoneticPr fontId="21" type="noConversion"/>
  </si>
  <si>
    <t>永康護理之家</t>
    <phoneticPr fontId="21" type="noConversion"/>
  </si>
  <si>
    <t>李綜合醫療社團法人大甲李綜合醫院</t>
    <phoneticPr fontId="21" type="noConversion"/>
  </si>
  <si>
    <t>仁美護理之家</t>
    <phoneticPr fontId="21" type="noConversion"/>
  </si>
  <si>
    <t>中山醫學大學附設醫院附設護理之家</t>
    <phoneticPr fontId="21" type="noConversion"/>
  </si>
  <si>
    <t>台中佳醫護理之家</t>
    <phoneticPr fontId="21" type="noConversion"/>
  </si>
  <si>
    <t>鈺善園護理之家</t>
    <phoneticPr fontId="21" type="noConversion"/>
  </si>
  <si>
    <t>私立杏德護理之家</t>
    <phoneticPr fontId="21" type="noConversion"/>
  </si>
  <si>
    <t>德化佶園護理之家</t>
    <phoneticPr fontId="21" type="noConversion"/>
  </si>
  <si>
    <t>112年度減少照護機構住民至醫療機構就醫方案</t>
    <phoneticPr fontId="21" type="noConversion"/>
  </si>
  <si>
    <t>大肚松群護理之家</t>
    <phoneticPr fontId="21" type="noConversion"/>
  </si>
  <si>
    <t>中山醫學大學附設醫院</t>
    <phoneticPr fontId="21" type="noConversion"/>
  </si>
  <si>
    <t>元盛診所</t>
    <phoneticPr fontId="21" type="noConversion"/>
  </si>
  <si>
    <t>本堂澄清醫院</t>
    <phoneticPr fontId="21" type="noConversion"/>
  </si>
  <si>
    <t>本堂澄清醫院附設護理之家</t>
    <phoneticPr fontId="21" type="noConversion"/>
  </si>
  <si>
    <t>永進長照社團法人附設私立善美得綜合長照機構</t>
    <phoneticPr fontId="21" type="noConversion"/>
  </si>
  <si>
    <t>全能家庭醫學科診所</t>
    <phoneticPr fontId="21" type="noConversion"/>
  </si>
  <si>
    <t>全能診所</t>
    <phoneticPr fontId="21" type="noConversion"/>
  </si>
  <si>
    <t>回生家庭醫學科診所</t>
    <phoneticPr fontId="21" type="noConversion"/>
  </si>
  <si>
    <t>育恩診所</t>
    <phoneticPr fontId="21" type="noConversion"/>
  </si>
  <si>
    <t>享溫心護理之家</t>
    <phoneticPr fontId="21" type="noConversion"/>
  </si>
  <si>
    <t>佳松護理之家</t>
    <phoneticPr fontId="21" type="noConversion"/>
  </si>
  <si>
    <t>佳靖診所</t>
    <phoneticPr fontId="21" type="noConversion"/>
  </si>
  <si>
    <t>明德醫院</t>
    <phoneticPr fontId="21" type="noConversion"/>
  </si>
  <si>
    <t>明德醫院附設精神護理之家</t>
    <phoneticPr fontId="21" type="noConversion"/>
  </si>
  <si>
    <t>松群護理之家</t>
    <phoneticPr fontId="21" type="noConversion"/>
  </si>
  <si>
    <t>欣悅診所</t>
    <phoneticPr fontId="21" type="noConversion"/>
  </si>
  <si>
    <t>青松健康股份有限公司附設私立樹仔腳社區長照機構</t>
    <phoneticPr fontId="21" type="noConversion"/>
  </si>
  <si>
    <t>南平診所</t>
    <phoneticPr fontId="21" type="noConversion"/>
  </si>
  <si>
    <t>家園護理之家</t>
    <phoneticPr fontId="21" type="noConversion"/>
  </si>
  <si>
    <t>益家診所</t>
    <phoneticPr fontId="21" type="noConversion"/>
  </si>
  <si>
    <t>財團法人臺灣省私立永信社會福利基金會附設臺中市私立心佳社區式服務類長期照顧服務機構</t>
    <phoneticPr fontId="21" type="noConversion"/>
  </si>
  <si>
    <t>財團法人臺灣省私立永信社會福利基金會附設臺中市私立心佳社區式長期照顧機構(團屋)</t>
    <phoneticPr fontId="21" type="noConversion"/>
  </si>
  <si>
    <t>財團法人馨園護理之家</t>
    <phoneticPr fontId="21" type="noConversion"/>
  </si>
  <si>
    <t>常春醫院</t>
    <phoneticPr fontId="21" type="noConversion"/>
  </si>
  <si>
    <t>張德旺耳鼻喉科</t>
    <phoneticPr fontId="21" type="noConversion"/>
  </si>
  <si>
    <t>清泉醫院</t>
    <phoneticPr fontId="21" type="noConversion"/>
  </si>
  <si>
    <t>清濱醫院附設精神護理之家</t>
    <phoneticPr fontId="21" type="noConversion"/>
  </si>
  <si>
    <t>惠群護理之家</t>
    <phoneticPr fontId="21" type="noConversion"/>
  </si>
  <si>
    <t>瑞光護理之家</t>
    <phoneticPr fontId="21" type="noConversion"/>
  </si>
  <si>
    <t>臺中護理之家</t>
    <phoneticPr fontId="21" type="noConversion"/>
  </si>
  <si>
    <t>臺安醫院雙十分院</t>
    <phoneticPr fontId="21" type="noConversion"/>
  </si>
  <si>
    <t>澄清醫院中港分院</t>
    <phoneticPr fontId="21" type="noConversion"/>
  </si>
  <si>
    <t>蔡神經科診所</t>
    <phoneticPr fontId="21" type="noConversion"/>
  </si>
  <si>
    <t>興安診所</t>
    <phoneticPr fontId="21" type="noConversion"/>
  </si>
  <si>
    <t>聯安醫院</t>
    <phoneticPr fontId="21" type="noConversion"/>
  </si>
  <si>
    <t>豐安醫院</t>
    <phoneticPr fontId="21" type="noConversion"/>
  </si>
  <si>
    <t>豐盛長照社團法人附設臺中市私立南丁格爾住宿長照機構</t>
    <phoneticPr fontId="21" type="noConversion"/>
  </si>
  <si>
    <t>失智照護服務計畫(共照中心)</t>
    <phoneticPr fontId="5" type="noConversion"/>
  </si>
  <si>
    <t>仁愛醫療財團法人大里仁愛醫院</t>
    <phoneticPr fontId="5" type="noConversion"/>
  </si>
  <si>
    <t>臺中市政府衛生局</t>
    <phoneticPr fontId="5" type="noConversion"/>
  </si>
  <si>
    <t>家庭照顧者支持性服務創新型計畫</t>
    <phoneticPr fontId="5" type="noConversion"/>
  </si>
  <si>
    <t>社團法人臺中市紅十字會</t>
    <phoneticPr fontId="5" type="noConversion"/>
  </si>
  <si>
    <t>林靜羭社會工作師事務所</t>
  </si>
  <si>
    <t>財團法人老五老基金會</t>
    <phoneticPr fontId="5" type="noConversion"/>
  </si>
  <si>
    <t>財團法人天主教曉明社會福利基金會</t>
    <phoneticPr fontId="5" type="noConversion"/>
  </si>
  <si>
    <t>維弘復健科診所</t>
    <phoneticPr fontId="5" type="noConversion"/>
  </si>
  <si>
    <t>財團法人臺中市私立宜家社會福利慈善基金會</t>
    <phoneticPr fontId="5" type="noConversion"/>
  </si>
  <si>
    <t>長照2.0整合型計畫-社區整體照顧服務體系A單位</t>
    <phoneticPr fontId="5" type="noConversion"/>
  </si>
  <si>
    <t>中山醫學大學附設醫院</t>
    <phoneticPr fontId="5" type="noConversion"/>
  </si>
  <si>
    <t>長照2.0整合型計畫-社區整體照顧服務體系C級巷弄長照站</t>
    <phoneticPr fontId="5" type="noConversion"/>
  </si>
  <si>
    <t>林燕玲居家護理所(豐原區田心里)</t>
  </si>
  <si>
    <t>瑞健診所</t>
  </si>
  <si>
    <t>優生聯合婦產科診所(豐原區中興里)</t>
  </si>
  <si>
    <t>大業診所</t>
  </si>
  <si>
    <t>臺中市私立愛鄰居家式服務類長期照顧服務機構(新社區永源里)</t>
  </si>
  <si>
    <t>財團法人伊甸社會福利基金會附設臺中市私立台中居家式服務類長期照顧服務機構</t>
  </si>
  <si>
    <t>主悅診所</t>
  </si>
  <si>
    <t>長安診所</t>
  </si>
  <si>
    <t>真善美復能物理治療所</t>
  </si>
  <si>
    <t>臺中市私立愛樂福居家長照機構(后里區墩南里)</t>
  </si>
  <si>
    <t>品沐職能治療所(大河里)</t>
  </si>
  <si>
    <t>有安心長照服務有限公司臺中市私立有安心居家長照機構(沙鹿區)</t>
  </si>
  <si>
    <t>臺中市私立愛樂福居家長照機構(東區新庄里)</t>
  </si>
  <si>
    <t>優生聯合婦產科診所(豐原區東勢里)</t>
  </si>
  <si>
    <t>愛樂恩有限公司附設臺中市私立雙恩綜合長照機構</t>
  </si>
  <si>
    <t>光仁居家護理所(豐原區三村里)</t>
  </si>
  <si>
    <t>邱震翔職能治療所(中平里)</t>
  </si>
  <si>
    <t>專業居家護理所</t>
  </si>
  <si>
    <t>光仁居家護理所(潭子區東寶里)</t>
  </si>
  <si>
    <t>陸建民診所(豐原區南田里)</t>
  </si>
  <si>
    <t>陸建民診所(豐原區西安里)</t>
  </si>
  <si>
    <t>社團法人台灣省社區關懷協會附設臺中市私立愛鄰居家式服務類長期照顧服務機構(烏日區湖日里)</t>
  </si>
  <si>
    <t>牧羊人居家服務整合有限公司附設臺中市私立牧羊人居家長照機構(北區賴旺里)</t>
  </si>
  <si>
    <t>金老時居家護理所(西屯區惠來里)</t>
  </si>
  <si>
    <t>財團法人臺中市私立家寶社會福利慈善事業基金會附設私立居家長照機構(大肚區福山里)</t>
  </si>
  <si>
    <t>一家人居家護理所(神岡區岸裡里)</t>
  </si>
  <si>
    <t>一家人居家護理所(豐原區西湳里)</t>
  </si>
  <si>
    <t>一家人居家護理所(豐原區豐圳里)</t>
  </si>
  <si>
    <t>老佛爺居家職能治療所(大里區中新里)</t>
  </si>
  <si>
    <t>老佛爺居家職能治療所(大里區祥興里)</t>
  </si>
  <si>
    <t>老佛爺居家職能治療所(大雅區六寶里)</t>
  </si>
  <si>
    <t>老佛爺居家職能治療所(大雅區忠義里)</t>
  </si>
  <si>
    <t>傑可而股份有限公司私立御歸來居家長照機構(清水區高東里)</t>
  </si>
  <si>
    <t>真善美科技整合服務股份有限公司附設私立銀光居家長照機構</t>
  </si>
  <si>
    <t>安康診所</t>
  </si>
  <si>
    <t>一家人居家護理所(龍井區忠和里)</t>
  </si>
  <si>
    <t>祈安聯合診所</t>
  </si>
  <si>
    <t>傑可而股份有限公司私立御歸來居家長照機構(清水區槺榔里)</t>
  </si>
  <si>
    <t>臺中市私立愛鄰居家式服務類長期照顧服務機構(新社區中興里)</t>
  </si>
  <si>
    <t>牧羊人居家服務整合有限公司附設臺中市私立牧羊人居家長照機構(太平區東平里)</t>
  </si>
  <si>
    <t>臺中市私立愛樂福居家長照機構(東區富仁里)</t>
  </si>
  <si>
    <t>肌治生活居家物理治療所(太平區坪林里)</t>
  </si>
  <si>
    <t>有安心長照服務有限公司臺中市私立有安心居家長照機構(沙鹿區興仁里)</t>
  </si>
  <si>
    <t>春輝堂藥局</t>
    <phoneticPr fontId="5" type="noConversion"/>
  </si>
  <si>
    <t>林居藥局(后里區后里里)</t>
    <phoneticPr fontId="5" type="noConversion"/>
  </si>
  <si>
    <t>林居藥局(后里區公館里)</t>
  </si>
  <si>
    <t>璞心診所</t>
  </si>
  <si>
    <t>璞心診所(豐原區下街里)</t>
  </si>
  <si>
    <t>璞心診所(北屯區平田里)</t>
  </si>
  <si>
    <t>慧安居家呼吸照護所(梧棲區下寮里)</t>
  </si>
  <si>
    <t>慧安居家呼吸照護所(龍井區龍津里)</t>
  </si>
  <si>
    <t>肌治生活居家物理治療所(太平區光明里)</t>
  </si>
  <si>
    <t>光田醫療社團法人光田綜合醫院</t>
  </si>
  <si>
    <t>大明護理之家</t>
  </si>
  <si>
    <t>長照2.0整合型計畫-社區整體照顧服務體系C級巷弄長照站</t>
  </si>
  <si>
    <t>老佛爺居家職能治療所</t>
    <phoneticPr fontId="5" type="noConversion"/>
  </si>
  <si>
    <t>鈺善園護理之家</t>
  </si>
  <si>
    <t>真善美居家護理所</t>
  </si>
  <si>
    <t>社團法人台灣長期照護推廣協會附設臺中市私立青青居家長照機構</t>
  </si>
  <si>
    <t>長照2.0整合型計畫-失智團屋</t>
    <phoneticPr fontId="5" type="noConversion"/>
  </si>
  <si>
    <t>社團法人台中市社會關懷服務協會附設臺中市私立活力村社區式服務類長期照顧服務機構</t>
    <phoneticPr fontId="5" type="noConversion"/>
  </si>
  <si>
    <t>青松健康股份有限公司附設私立樹仔腳社區長照機構</t>
    <phoneticPr fontId="5" type="noConversion"/>
  </si>
  <si>
    <t>財團法人臺灣省私立永信社會福利基金會附設臺中市私立心佳社區式服務類長期照顧服務機構</t>
    <phoneticPr fontId="5" type="noConversion"/>
  </si>
  <si>
    <t>長照2.0整合型計畫-營養餐飲</t>
    <phoneticPr fontId="5" type="noConversion"/>
  </si>
  <si>
    <t>社團法人臺中市秀老郎公益服務協會</t>
  </si>
  <si>
    <t>台中佳醫護理之家</t>
  </si>
  <si>
    <t>財團法人弘道老人福利基金會</t>
    <phoneticPr fontId="5" type="noConversion"/>
  </si>
  <si>
    <t>社團法人台灣健康整合服務協會</t>
    <phoneticPr fontId="5" type="noConversion"/>
  </si>
  <si>
    <t>長照2.0整合型計畫-交通接送</t>
    <phoneticPr fontId="5" type="noConversion"/>
  </si>
  <si>
    <t>財團法人台灣省私立毓得社會福利基金會</t>
  </si>
  <si>
    <t>財團法人志浩慈善基金會</t>
  </si>
  <si>
    <t>財團法人台中市私立本堂社會福利慈善基金會</t>
  </si>
  <si>
    <t>財團法人臺中市私立家寶社會福利慈善事業基金會</t>
  </si>
  <si>
    <t>財團法人台灣省私立菩提仁愛之家</t>
  </si>
  <si>
    <t>社團法人臺中市綠生活創意行動協會</t>
  </si>
  <si>
    <t>台灣家安社區關懷服務協會</t>
    <phoneticPr fontId="5" type="noConversion"/>
  </si>
  <si>
    <t>臺中市榮輝交通接送發展協會</t>
  </si>
  <si>
    <t>翔新診所</t>
  </si>
  <si>
    <t>宜家診所</t>
  </si>
  <si>
    <t>淨新診所</t>
  </si>
  <si>
    <t>晉安診所</t>
  </si>
  <si>
    <t>仁德診所</t>
  </si>
  <si>
    <t>楊啟坤耳鼻喉科診所</t>
  </si>
  <si>
    <t>顧耳鼻喉科診所
(增加核定金額)</t>
  </si>
  <si>
    <t>長頸鹿小兒科診所</t>
  </si>
  <si>
    <t>社團法人臺灣長德社區關懷協會</t>
  </si>
  <si>
    <t>一般建築及設備-一般建築及設備-獎補助費-對國內團體之捐助</t>
    <phoneticPr fontId="21" type="noConversion"/>
  </si>
  <si>
    <t>林居藥局(后里區后里里)</t>
  </si>
  <si>
    <t>慧安居家呼吸照護所(龍井區龍津里)</t>
    <phoneticPr fontId="5" type="noConversion"/>
  </si>
  <si>
    <t>勞政業務-勞資關係-獎補助費-對國內團體之捐助</t>
  </si>
  <si>
    <t>補助工會辦理推展會務，健全工會組織運作，強化勞工服務，保障勞工權益等相關活動</t>
  </si>
  <si>
    <t>台中市總工會</t>
    <phoneticPr fontId="20" type="noConversion"/>
  </si>
  <si>
    <t>臺中市政府勞工局</t>
  </si>
  <si>
    <t>V</t>
  </si>
  <si>
    <t>台灣勞工大聯盟總工會</t>
    <phoneticPr fontId="20" type="noConversion"/>
  </si>
  <si>
    <t>臺中直轄市總工會</t>
    <phoneticPr fontId="20" type="noConversion"/>
  </si>
  <si>
    <t>大臺中職業總工會</t>
    <phoneticPr fontId="20" type="noConversion"/>
  </si>
  <si>
    <t>臺中市職業總工會</t>
    <phoneticPr fontId="20" type="noConversion"/>
  </si>
  <si>
    <t>台中市產業總工會</t>
    <phoneticPr fontId="20" type="noConversion"/>
  </si>
  <si>
    <t>台中市不動產經紀人職業工會</t>
    <phoneticPr fontId="20" type="noConversion"/>
  </si>
  <si>
    <t>台中市泥水業職業工會</t>
    <phoneticPr fontId="20" type="noConversion"/>
  </si>
  <si>
    <t>台中市美容業職業工會</t>
    <phoneticPr fontId="20" type="noConversion"/>
  </si>
  <si>
    <t>台中市金屬建築結構及零組件製造職業工會</t>
    <phoneticPr fontId="20" type="noConversion"/>
  </si>
  <si>
    <t>臺中市肉品運送人員職業工會</t>
    <phoneticPr fontId="20" type="noConversion"/>
  </si>
  <si>
    <t>台中市照相錄影業職業工會</t>
    <phoneticPr fontId="20" type="noConversion"/>
  </si>
  <si>
    <t>台中市西餐服務人員職業工會</t>
    <phoneticPr fontId="20" type="noConversion"/>
  </si>
  <si>
    <t>台中市電器裝修職業工會</t>
    <phoneticPr fontId="20" type="noConversion"/>
  </si>
  <si>
    <t>大臺中廚具裝修職業工會</t>
    <phoneticPr fontId="20" type="noConversion"/>
  </si>
  <si>
    <t>臺中市文化創意設計從業人員職業工會</t>
    <phoneticPr fontId="20" type="noConversion"/>
  </si>
  <si>
    <t>台中市彩券販賣人員職業工會</t>
    <phoneticPr fontId="20" type="noConversion"/>
  </si>
  <si>
    <t>台中市社區服務人員職業工會</t>
    <phoneticPr fontId="20" type="noConversion"/>
  </si>
  <si>
    <t>台中市寢具製作職業工會</t>
    <phoneticPr fontId="20" type="noConversion"/>
  </si>
  <si>
    <t>台中市才藝教學服務人員職業工會</t>
    <phoneticPr fontId="20" type="noConversion"/>
  </si>
  <si>
    <t>臺中直轄市勞工團體從業人員職業工會</t>
    <phoneticPr fontId="20" type="noConversion"/>
  </si>
  <si>
    <t>台中市縫紉業職業工會</t>
    <phoneticPr fontId="20" type="noConversion"/>
  </si>
  <si>
    <t>台中市芳療整體保養職業工會</t>
    <phoneticPr fontId="20" type="noConversion"/>
  </si>
  <si>
    <t>台中市廚具裝修職業工會</t>
    <phoneticPr fontId="20" type="noConversion"/>
  </si>
  <si>
    <t>大臺中檳榔包裝加工業職業工會</t>
    <phoneticPr fontId="20" type="noConversion"/>
  </si>
  <si>
    <t>台灣勞工大聯盟工會</t>
    <phoneticPr fontId="20" type="noConversion"/>
  </si>
  <si>
    <t>台中市美姿禮儀造型職業工會</t>
    <phoneticPr fontId="20" type="noConversion"/>
  </si>
  <si>
    <t>補助各勞工相關團體辦理勞工教育</t>
  </si>
  <si>
    <t>台中市營造業職業工會</t>
    <phoneticPr fontId="20" type="noConversion"/>
  </si>
  <si>
    <t>台中市橡膠製品修補職業工會</t>
    <phoneticPr fontId="20" type="noConversion"/>
  </si>
  <si>
    <t>台中市音樂業職業工會</t>
    <phoneticPr fontId="20" type="noConversion"/>
  </si>
  <si>
    <t>台中市農產品運送工職業工會</t>
    <phoneticPr fontId="20" type="noConversion"/>
  </si>
  <si>
    <t>臺中市腳底按摩職業工會</t>
    <phoneticPr fontId="20" type="noConversion"/>
  </si>
  <si>
    <t>大台中社區服務人員職業工會</t>
    <phoneticPr fontId="20" type="noConversion"/>
  </si>
  <si>
    <t>大臺中美容業職業工會</t>
    <phoneticPr fontId="20" type="noConversion"/>
  </si>
  <si>
    <t>臺中市日用品運送服務職業工會</t>
    <phoneticPr fontId="20" type="noConversion"/>
  </si>
  <si>
    <t>台中市理燙髮美容業職業工會</t>
    <phoneticPr fontId="20" type="noConversion"/>
  </si>
  <si>
    <t>臺中市銲接切割人員職業工會</t>
    <phoneticPr fontId="20" type="noConversion"/>
  </si>
  <si>
    <t>台中市冷凍空調業職業工會</t>
    <phoneticPr fontId="20" type="noConversion"/>
  </si>
  <si>
    <t>臺中縣水泥製品加工職業工會</t>
    <phoneticPr fontId="20" type="noConversion"/>
  </si>
  <si>
    <t>大臺中餐飲業職業工會</t>
    <phoneticPr fontId="20" type="noConversion"/>
  </si>
  <si>
    <t>大臺中木工業職業工會</t>
    <phoneticPr fontId="20" type="noConversion"/>
  </si>
  <si>
    <t>大臺中營造業職業工會</t>
    <phoneticPr fontId="20" type="noConversion"/>
  </si>
  <si>
    <t>臺中市農機代耕業職業工會</t>
    <phoneticPr fontId="20" type="noConversion"/>
  </si>
  <si>
    <t>臺中直轄市農事服務職業工會</t>
    <phoneticPr fontId="20" type="noConversion"/>
  </si>
  <si>
    <t>臺中直轄市中餐服務人員職業工會</t>
    <phoneticPr fontId="20" type="noConversion"/>
  </si>
  <si>
    <t>臺中直轄市油漆工程業職業工會</t>
    <phoneticPr fontId="20" type="noConversion"/>
  </si>
  <si>
    <t>臺中直轄市通信服務人員職業工會</t>
    <phoneticPr fontId="20" type="noConversion"/>
  </si>
  <si>
    <t>臺中直轄市米食製品從業人員職業工會</t>
    <phoneticPr fontId="20" type="noConversion"/>
  </si>
  <si>
    <t>台中市木工業職業工會</t>
    <phoneticPr fontId="20" type="noConversion"/>
  </si>
  <si>
    <t>台中市地政業務從業人員職業工會</t>
    <phoneticPr fontId="20" type="noConversion"/>
  </si>
  <si>
    <t>臺中市清潔服務職業工會</t>
    <phoneticPr fontId="20" type="noConversion"/>
  </si>
  <si>
    <t>臺中市漫畫從業人員職業工會</t>
    <phoneticPr fontId="20" type="noConversion"/>
  </si>
  <si>
    <t>台中市職業訓練培訓人員職業工會</t>
    <phoneticPr fontId="20" type="noConversion"/>
  </si>
  <si>
    <t>台中市汽車駕駛員職業工會</t>
    <phoneticPr fontId="20" type="noConversion"/>
  </si>
  <si>
    <t>台中市汽車服務業職業工會</t>
    <phoneticPr fontId="20" type="noConversion"/>
  </si>
  <si>
    <t>臺中市人力資源管理人員職業工會</t>
    <phoneticPr fontId="20" type="noConversion"/>
  </si>
  <si>
    <t>台中市餐飲業職業工會</t>
    <phoneticPr fontId="20" type="noConversion"/>
  </si>
  <si>
    <t>臺中市農耕工作業職業工會</t>
    <phoneticPr fontId="20" type="noConversion"/>
  </si>
  <si>
    <t>台中市機踏車修理業職業工會</t>
    <phoneticPr fontId="20" type="noConversion"/>
  </si>
  <si>
    <t>台中市通信服務人員職業工會</t>
    <phoneticPr fontId="20" type="noConversion"/>
  </si>
  <si>
    <t>台中市油漆業職業工會</t>
    <phoneticPr fontId="20" type="noConversion"/>
  </si>
  <si>
    <t>台中市汽車修理業職業工會</t>
    <phoneticPr fontId="20" type="noConversion"/>
  </si>
  <si>
    <t>台中市廣告代理職業工會</t>
    <phoneticPr fontId="20" type="noConversion"/>
  </si>
  <si>
    <t>台中市廣告服務業職業工會</t>
    <phoneticPr fontId="20" type="noConversion"/>
  </si>
  <si>
    <t>台中市美髮美容技術指導員職業工會</t>
    <phoneticPr fontId="20" type="noConversion"/>
  </si>
  <si>
    <t>台中市印刷業職業工會</t>
    <phoneticPr fontId="20" type="noConversion"/>
  </si>
  <si>
    <t>大臺中廚師業職業工會</t>
    <phoneticPr fontId="20" type="noConversion"/>
  </si>
  <si>
    <t>台中市皮革製品業職業工會</t>
    <phoneticPr fontId="20" type="noConversion"/>
  </si>
  <si>
    <t>台中市製棉業職業工會</t>
    <phoneticPr fontId="20" type="noConversion"/>
  </si>
  <si>
    <t>臺中市民俗技藝工作者職業工會</t>
    <phoneticPr fontId="20" type="noConversion"/>
  </si>
  <si>
    <t>台中市營建土木職業工會</t>
    <phoneticPr fontId="20" type="noConversion"/>
  </si>
  <si>
    <t>臺中直轄市農產品運送工職業工會</t>
    <phoneticPr fontId="20" type="noConversion"/>
  </si>
  <si>
    <t>台中市不動產服務職業工會</t>
    <phoneticPr fontId="20" type="noConversion"/>
  </si>
  <si>
    <t>臺中市婚喪喜慶司儀人員職業工會</t>
    <phoneticPr fontId="20" type="noConversion"/>
  </si>
  <si>
    <t>台中市陸上運輸服務人員職業工會</t>
    <phoneticPr fontId="20" type="noConversion"/>
  </si>
  <si>
    <t>大臺中褓姆職業工會</t>
    <phoneticPr fontId="20" type="noConversion"/>
  </si>
  <si>
    <t>台中市雜誌職業工會</t>
    <phoneticPr fontId="20" type="noConversion"/>
  </si>
  <si>
    <t>台中直轄市才藝教學服務人員職業工會</t>
    <phoneticPr fontId="20" type="noConversion"/>
  </si>
  <si>
    <t>大臺中魚貨搬運業職業工會</t>
    <phoneticPr fontId="20" type="noConversion"/>
  </si>
  <si>
    <t>台中市建築鋼筋工職業工會</t>
    <phoneticPr fontId="20" type="noConversion"/>
  </si>
  <si>
    <t>臺中直轄市帽蓆編織業職業工會</t>
    <phoneticPr fontId="20" type="noConversion"/>
  </si>
  <si>
    <t>大臺中模板工職業工會</t>
    <phoneticPr fontId="20" type="noConversion"/>
  </si>
  <si>
    <t>台中市乳品飲料派送業職業工會</t>
    <phoneticPr fontId="20" type="noConversion"/>
  </si>
  <si>
    <t>台中市翻譯人員職業工會</t>
    <phoneticPr fontId="20" type="noConversion"/>
  </si>
  <si>
    <t>台中市小吃業職業工會</t>
    <phoneticPr fontId="20" type="noConversion"/>
  </si>
  <si>
    <t>補助總工會及職業工會辦理會員健康檢查</t>
    <phoneticPr fontId="5" type="noConversion"/>
  </si>
  <si>
    <t>大臺中美髮美容技術指導員</t>
    <phoneticPr fontId="20" type="noConversion"/>
  </si>
  <si>
    <t>臺中市肉類食品加工職業工會</t>
    <phoneticPr fontId="20" type="noConversion"/>
  </si>
  <si>
    <t>台中市農機修理業職業工會</t>
    <phoneticPr fontId="20" type="noConversion"/>
  </si>
  <si>
    <t>大臺中蛋類加工派送業職業工會</t>
    <phoneticPr fontId="20" type="noConversion"/>
  </si>
  <si>
    <t>大臺中花藝設計製作職業工會</t>
    <phoneticPr fontId="20" type="noConversion"/>
  </si>
  <si>
    <t>臺中直轄市屠宰業職業工會</t>
    <phoneticPr fontId="20" type="noConversion"/>
  </si>
  <si>
    <t>臺中市衛浴器材服務職業工會</t>
    <phoneticPr fontId="20" type="noConversion"/>
  </si>
  <si>
    <t>臺中市服飾設計業職業工會</t>
    <phoneticPr fontId="20" type="noConversion"/>
  </si>
  <si>
    <t>補助中介團體辦理勞資爭議調解</t>
    <phoneticPr fontId="5" type="noConversion"/>
  </si>
  <si>
    <t>社團法人台中市勞資關係協會</t>
    <phoneticPr fontId="5" type="noConversion"/>
  </si>
  <si>
    <t>社團法人臺中市(縣)勞資關係協會</t>
    <phoneticPr fontId="5" type="noConversion"/>
  </si>
  <si>
    <t>勞政業務-勞資關係-獎補助費-對國內團體之捐助</t>
    <phoneticPr fontId="5" type="noConversion"/>
  </si>
  <si>
    <t>補助中介團體辦理勞資爭議調解</t>
  </si>
  <si>
    <t>社團法人台中市勞雇關係協會</t>
    <phoneticPr fontId="5" type="noConversion"/>
  </si>
  <si>
    <t xml:space="preserve">勞政業務-綜合規劃-獎補助費-對國內團體之捐助  </t>
    <phoneticPr fontId="5" type="noConversion"/>
  </si>
  <si>
    <t>勞工志願服務課程計畫</t>
  </si>
  <si>
    <t>台中市美容業職業工會</t>
  </si>
  <si>
    <t xml:space="preserve">無 </t>
  </si>
  <si>
    <t>113年度志願服務成長教育訓練計畫</t>
  </si>
  <si>
    <t xml:space="preserve">台灣勞工大聯盟總工會  </t>
  </si>
  <si>
    <t>113年志願服務觀摩參訪</t>
  </si>
  <si>
    <t>臺中市農機代耕業職業工會</t>
  </si>
  <si>
    <t>113年勞工志願服務教育訓練</t>
  </si>
  <si>
    <t>台中市總工會</t>
  </si>
  <si>
    <t xml:space="preserve">勞政業務-勞工福利-獎補助費-對國內團體之捐助 </t>
  </si>
  <si>
    <t xml:space="preserve">補助總工會辦理勞工休閒活動 </t>
  </si>
  <si>
    <t>台灣勞工大聯盟總工會</t>
  </si>
  <si>
    <t xml:space="preserve">臺中市政府勞工局 </t>
  </si>
  <si>
    <t>台中市產業總工會</t>
  </si>
  <si>
    <t>台中市勞資合唱團</t>
  </si>
  <si>
    <t>勞動檢查業務-勞動檢查-勞動檢查監督業務-獎補助費-對國內團體之捐助</t>
  </si>
  <si>
    <t>補助台中市冷凍空調業職業工會辦理113年度第一梯次職業安全衛生教育訓練</t>
  </si>
  <si>
    <t>台中市冷凍空調業職業工會</t>
  </si>
  <si>
    <t>臺中市勞動檢查處</t>
  </si>
  <si>
    <t>補助臺中市工業會辦理113年度第一梯次職業安全衛生教育訓練</t>
  </si>
  <si>
    <t>台中市工業會</t>
  </si>
  <si>
    <t>補助臺中市工業會辦理113年度第二梯次職業安全衛生教育訓練</t>
  </si>
  <si>
    <t>補助臺中市工業會辦理113年度第三梯次職業安全衛生教育訓練</t>
  </si>
  <si>
    <t>補助臺中市工業會辦理113年度第四梯次職業安全衛生教育訓練</t>
  </si>
  <si>
    <t>勞動檢查業務-勞動檢查-勞動檢查監督業務-獎補助費-對國內團體之捐助</t>
    <phoneticPr fontId="5" type="noConversion"/>
  </si>
  <si>
    <t>補助臺中市工業會辦理113年度第五梯次職業安全衛生教育訓練</t>
  </si>
  <si>
    <t>就業服務業務-就業服務-獎補助費-對國內團體之捐助</t>
    <phoneticPr fontId="5" type="noConversion"/>
  </si>
  <si>
    <t>補助臺中市總工業會辦理徵才活動(7/20食品徵才活動)</t>
    <phoneticPr fontId="5" type="noConversion"/>
  </si>
  <si>
    <t>臺中市總工業會</t>
  </si>
  <si>
    <t>臺中市就業服務處</t>
  </si>
  <si>
    <t>113年運動i臺灣2.0計畫-空手道錦嘉年華邀請賽暨臺中市東區體育會理事長盃空手道錦標賽活動</t>
  </si>
  <si>
    <t>臺中市東區體育會</t>
  </si>
  <si>
    <t>臺中市東區區公所</t>
  </si>
  <si>
    <t>113年東區區長盃樂樂棒球錦標賽</t>
    <phoneticPr fontId="5" type="noConversion"/>
  </si>
  <si>
    <t>113年運動i臺灣2.0計畫-慶祝母親節社區舞蹈嘉年華活動</t>
    <phoneticPr fontId="5" type="noConversion"/>
  </si>
  <si>
    <t>臺中市東區國民小學田徑選拔賽</t>
    <phoneticPr fontId="5" type="noConversion"/>
  </si>
  <si>
    <t>區公所業務-民政業務 -獎補助費-對國內團體之捐助</t>
  </si>
  <si>
    <t>113年臺中市西區區長盃籃球邀請賽經費</t>
    <phoneticPr fontId="5" type="noConversion"/>
  </si>
  <si>
    <t>臺中市西區區公所</t>
  </si>
  <si>
    <t>113年臺中市區長盃生態健行趴趴go經費</t>
    <phoneticPr fontId="5" type="noConversion"/>
  </si>
  <si>
    <t>2024年臺中市鐵馬逍遙巡禮活動經費</t>
    <phoneticPr fontId="5" type="noConversion"/>
  </si>
  <si>
    <t>臺中市區長盃創意有氧體能運動舞蹈觀摩競賽活動經費</t>
    <phoneticPr fontId="5" type="noConversion"/>
  </si>
  <si>
    <t>113年臺中市區長盃武藝嘉年華聯誼會活動經費</t>
    <phoneticPr fontId="5" type="noConversion"/>
  </si>
  <si>
    <t>臺中市南區體育會</t>
  </si>
  <si>
    <t>臺中市南區區公所</t>
  </si>
  <si>
    <t>臺中市北區體育會</t>
    <phoneticPr fontId="5" type="noConversion"/>
  </si>
  <si>
    <t>臺中市北區區公所</t>
    <phoneticPr fontId="5" type="noConversion"/>
  </si>
  <si>
    <t>臺中市西屯區體育會</t>
    <phoneticPr fontId="5" type="noConversion"/>
  </si>
  <si>
    <t>臺中市西屯區公所</t>
    <phoneticPr fontId="5" type="noConversion"/>
  </si>
  <si>
    <t>113臺中市體育志工大隊西屯區中隊健走日</t>
    <phoneticPr fontId="5" type="noConversion"/>
  </si>
  <si>
    <t>113年臺中市西屯區體育會『活力協和』樂之足球聯誼賽</t>
    <phoneticPr fontId="5" type="noConversion"/>
  </si>
  <si>
    <t>臺中市西屯區生態健行登山趴趴走</t>
    <phoneticPr fontId="5" type="noConversion"/>
  </si>
  <si>
    <t>113年臺中市西屯區體育會土風舞研習會</t>
    <phoneticPr fontId="5" type="noConversion"/>
  </si>
  <si>
    <t>113年臺中市西屯區體育會有氧能運動研習會</t>
    <phoneticPr fontId="5" type="noConversion"/>
  </si>
  <si>
    <t>113年臺中市運動大會西屯區田徑國小選拔競賽</t>
    <phoneticPr fontId="5" type="noConversion"/>
  </si>
  <si>
    <t>113年臺中市西屯區體育會流行舞研習會</t>
    <phoneticPr fontId="5" type="noConversion"/>
  </si>
  <si>
    <t>113年臺中市西屯區體育會多元趣味球球聯賽</t>
    <phoneticPr fontId="5" type="noConversion"/>
  </si>
  <si>
    <t>113年臺中市西屯區體育會空手道研習會</t>
    <phoneticPr fontId="5" type="noConversion"/>
  </si>
  <si>
    <t>113臺中市西屯區體育會排舞研習會</t>
    <phoneticPr fontId="5" type="noConversion"/>
  </si>
  <si>
    <t>2024年臺中市休閒鐵馬papago巡禮活動</t>
    <phoneticPr fontId="5" type="noConversion"/>
  </si>
  <si>
    <t>113年臺中市北區理事長盃親子水上活動</t>
    <phoneticPr fontId="5" type="noConversion"/>
  </si>
  <si>
    <t>113年運動I臺灣2.0計畫-臺中市北區羽球社區聯誼賽</t>
    <phoneticPr fontId="5" type="noConversion"/>
  </si>
  <si>
    <t>113年臺中市北區體育會理事長盃外丹功展演</t>
    <phoneticPr fontId="5" type="noConversion"/>
  </si>
  <si>
    <t>113年運動I臺灣2.0計畫-臺中市北區桌球社區聯誼賽</t>
    <phoneticPr fontId="5" type="noConversion"/>
  </si>
  <si>
    <t>運動舞蹈活動補助費</t>
    <phoneticPr fontId="5" type="noConversion"/>
  </si>
  <si>
    <t>保齡球理事長盃聯誼賽獎補助費</t>
    <phoneticPr fontId="5" type="noConversion"/>
  </si>
  <si>
    <t>「113年度理事長盃社區桌球聯誼比賽」獎補助費</t>
    <phoneticPr fontId="5" type="noConversion"/>
  </si>
  <si>
    <t>「113年[迎向健康]南區春季健行活動」獎補助費</t>
    <phoneticPr fontId="5" type="noConversion"/>
  </si>
  <si>
    <t>113年運動i臺灣2.0計畫-北區登山樂活動嘉年華</t>
    <phoneticPr fontId="5" type="noConversion"/>
  </si>
  <si>
    <t>113年臺中市北區體育會理事長盃太極拳邀請賽</t>
    <phoneticPr fontId="5" type="noConversion"/>
  </si>
  <si>
    <t>113年臺中市北區體育會理事長盃元極舞邀請賽</t>
    <phoneticPr fontId="5" type="noConversion"/>
  </si>
  <si>
    <t>113年臺中市南屯區體育會多元趣味體育嘉年華會</t>
    <phoneticPr fontId="5" type="noConversion"/>
  </si>
  <si>
    <t>臺中市南屯區體育會</t>
    <phoneticPr fontId="5" type="noConversion"/>
  </si>
  <si>
    <t>臺中市南屯區公所</t>
    <phoneticPr fontId="5" type="noConversion"/>
  </si>
  <si>
    <t>113年臺中市南屯區體育會拉筋功研習班</t>
    <phoneticPr fontId="5" type="noConversion"/>
  </si>
  <si>
    <t>113年臺中市南屯區體育會流行舞研習班</t>
    <phoneticPr fontId="5" type="noConversion"/>
  </si>
  <si>
    <t>113年臺中市南屯區體育會
氣功研習班</t>
    <phoneticPr fontId="5" type="noConversion"/>
  </si>
  <si>
    <t>113年臺中市南屯區體育會舞武展演聯誼會</t>
    <phoneticPr fontId="5" type="noConversion"/>
  </si>
  <si>
    <t>113年臺中市南屯區體育會
太極拳研習班</t>
    <phoneticPr fontId="5" type="noConversion"/>
  </si>
  <si>
    <t>113年臺中市南屯區體育會
溜冰研習班</t>
    <phoneticPr fontId="5" type="noConversion"/>
  </si>
  <si>
    <t>113年臺中市南屯區體育會
足球研習班</t>
    <phoneticPr fontId="5" type="noConversion"/>
  </si>
  <si>
    <t>113年臺中市南屯區體育會
土風舞研習班</t>
    <phoneticPr fontId="5" type="noConversion"/>
  </si>
  <si>
    <t>113年臺中市南屯區體育會有氧體能運動研習班</t>
    <phoneticPr fontId="5" type="noConversion"/>
  </si>
  <si>
    <t>113年臺中市南屯區體育會廣場舞研習班</t>
    <phoneticPr fontId="5" type="noConversion"/>
  </si>
  <si>
    <t>113年臺中市北屯區體育會理事長盃土風舞觀摩會</t>
  </si>
  <si>
    <t>臺中市北屯區公所</t>
  </si>
  <si>
    <t>113年臺中市北屯區體育會花式溜冰選手培訓</t>
  </si>
  <si>
    <t>113年臺中市北屯區體育會理事長盃青春熱舞秀</t>
  </si>
  <si>
    <t>113年臺中市北屯區體育會理事長盃慢速壘球邀請賽</t>
  </si>
  <si>
    <t>113年運動i臺灣2.0計畫-北屯區登山健行嘉年華</t>
  </si>
  <si>
    <t>113年臺中市北屯區體育會理事長盃全國圍棋公開賽</t>
  </si>
  <si>
    <t>113年臺中市北屯區體育會合氣道演武競賽</t>
  </si>
  <si>
    <t>113年臺中市北屯區體育會理事長盃外丹功展演活動</t>
    <phoneticPr fontId="5" type="noConversion"/>
  </si>
  <si>
    <t>113年運動i台灣2.0計畫臺中市北屯區羽球社區聯誼賽</t>
    <phoneticPr fontId="5" type="noConversion"/>
  </si>
  <si>
    <t>113年運動i臺灣2.0計畫-北屯區單車路跑嘉年華</t>
    <phoneticPr fontId="5" type="noConversion"/>
  </si>
  <si>
    <t>「2024臺中東勢新丁粄節-展望未來求文昌」活動</t>
    <phoneticPr fontId="5" type="noConversion"/>
  </si>
  <si>
    <t>領受復活的生命-經歷五餅二魚的豐盛</t>
    <phoneticPr fontId="20" type="noConversion"/>
  </si>
  <si>
    <t>財團法人台灣基督教長老教會泰雅爾中會達觀教會</t>
  </si>
  <si>
    <t>臺中市政府原住民族事務委員會</t>
  </si>
  <si>
    <t>原住民樂舞閉幕展演補助經費</t>
    <phoneticPr fontId="20" type="noConversion"/>
  </si>
  <si>
    <t>查馬克打繫合唱團</t>
    <phoneticPr fontId="20" type="noConversion"/>
  </si>
  <si>
    <t>113年「部落體驗探索之旅」</t>
    <phoneticPr fontId="20" type="noConversion"/>
  </si>
  <si>
    <t>社團法人台中市福樂豐盛協會</t>
  </si>
  <si>
    <t>2024年原住民家庭親子文化之旅活動</t>
    <phoneticPr fontId="20" type="noConversion"/>
  </si>
  <si>
    <t>社團法人臺中市基督教榮美福音協會</t>
    <phoneticPr fontId="20" type="noConversion"/>
  </si>
  <si>
    <t>慶祝113年度慶祝母親節暨摸彩活動</t>
    <phoneticPr fontId="20" type="noConversion"/>
  </si>
  <si>
    <t>台中市原住民那魯灣關懷協會</t>
    <phoneticPr fontId="20" type="noConversion"/>
  </si>
  <si>
    <t>113年度松鶴文化健康站傳統樂舞交流暨長照業務營運觀摩經費</t>
    <phoneticPr fontId="20" type="noConversion"/>
  </si>
  <si>
    <t>臺中市和平區松鶴社區發展協會</t>
    <phoneticPr fontId="20" type="noConversion"/>
  </si>
  <si>
    <t>113年度臺中市原住民族傳統文化『kilomaan』收穫祭活動</t>
    <phoneticPr fontId="20" type="noConversion"/>
  </si>
  <si>
    <t>臺中市原住民族婦幼協會</t>
    <phoneticPr fontId="20" type="noConversion"/>
  </si>
  <si>
    <t>113年度母親節親職活動</t>
    <phoneticPr fontId="20" type="noConversion"/>
  </si>
  <si>
    <t>社團法人臺灣以馬內利全人發展關懷協會</t>
    <phoneticPr fontId="20" type="noConversion"/>
  </si>
  <si>
    <t>愛在家裏-你陪我長大,我陪你到老,母親節感恩活動</t>
    <phoneticPr fontId="20" type="noConversion"/>
  </si>
  <si>
    <t>臺中市原住民之光勞工關懷協會</t>
    <phoneticPr fontId="20" type="noConversion"/>
  </si>
  <si>
    <t>113年度泰灣美-農情蜜意樂舞文化活動</t>
    <phoneticPr fontId="20" type="noConversion"/>
  </si>
  <si>
    <t>臺中市原住民族人文藝術發展協會</t>
    <phoneticPr fontId="20" type="noConversion"/>
  </si>
  <si>
    <t>113年家庭親子樂活趣</t>
    <phoneticPr fontId="20" type="noConversion"/>
  </si>
  <si>
    <t>臺中市觸愛生命全人關懷協會</t>
    <phoneticPr fontId="20" type="noConversion"/>
  </si>
  <si>
    <t>113年我的超級爸爸親子活動</t>
    <phoneticPr fontId="20" type="noConversion"/>
  </si>
  <si>
    <t>財團法人台灣基督長老教會泰雅爾中會原村教會</t>
  </si>
  <si>
    <t>113年南勢文化健康站文化傳統交流暨觀摩電力設施活動</t>
    <phoneticPr fontId="20" type="noConversion"/>
  </si>
  <si>
    <t>臺中市和平區南勢社區發展協會</t>
    <phoneticPr fontId="20" type="noConversion"/>
  </si>
  <si>
    <t>113年度防詐騙暨法律講座</t>
    <phoneticPr fontId="20" type="noConversion"/>
  </si>
  <si>
    <t>臺中市原住民族獵人教育文化傳承發展協會</t>
  </si>
  <si>
    <t>113年度臺中市和平區體育協會第二屆理事長盃籃球錦標賽</t>
    <phoneticPr fontId="20" type="noConversion"/>
  </si>
  <si>
    <t>臺中市和平區體育協會</t>
    <phoneticPr fontId="20" type="noConversion"/>
  </si>
  <si>
    <t>113年度回到原點，學習新視野部落學習</t>
    <phoneticPr fontId="20" type="noConversion"/>
  </si>
  <si>
    <t>台中市原住民族公共政策研究社</t>
  </si>
  <si>
    <t>113年度一卡皮箱公益廣告計畫</t>
    <phoneticPr fontId="20" type="noConversion"/>
  </si>
  <si>
    <t>臺中市原住民族全人照顧服務協會</t>
  </si>
  <si>
    <t>113年度臺中市原住民族社會教育學習型系列活動補助計畫</t>
    <phoneticPr fontId="20" type="noConversion"/>
  </si>
  <si>
    <t>臺中市都會區原住民家庭服務暨社區人文關懷協會</t>
    <phoneticPr fontId="20" type="noConversion"/>
  </si>
  <si>
    <t>113年暑期親子射箭運動訓練營</t>
    <phoneticPr fontId="20" type="noConversion"/>
  </si>
  <si>
    <t>臺中市原住民體育總會</t>
    <phoneticPr fontId="20" type="noConversion"/>
  </si>
  <si>
    <t>113年度原住民學生課後扶植計畫</t>
    <phoneticPr fontId="20" type="noConversion"/>
  </si>
  <si>
    <t>臺中市和平區三叉坑社區發展協會</t>
    <phoneticPr fontId="20" type="noConversion"/>
  </si>
  <si>
    <t>113年度家庭法律講座暨祖孫情愛原續祖父母節活動</t>
    <phoneticPr fontId="20" type="noConversion"/>
  </si>
  <si>
    <t>原住民族樂舞推廣計畫-原住民樂舞開幕展演補助經費</t>
    <phoneticPr fontId="20" type="noConversion"/>
  </si>
  <si>
    <t>原舞曲文化藝術團</t>
  </si>
  <si>
    <t>都市原住民族學生課後照顧計畫</t>
    <phoneticPr fontId="20" type="noConversion"/>
  </si>
  <si>
    <t>財團法人基督教中華聖潔會清泉崗教會</t>
    <phoneticPr fontId="20" type="noConversion"/>
  </si>
  <si>
    <t>臺中市原住民族文化創意產業協會</t>
  </si>
  <si>
    <t>113年沙轆社藝文音樂饗宴</t>
    <phoneticPr fontId="20" type="noConversion"/>
  </si>
  <si>
    <t>臺中市沙轆社文化促進會</t>
    <phoneticPr fontId="20" type="noConversion"/>
  </si>
  <si>
    <t>113年度推展原住民族長期照顧-文化健康站實施計畫</t>
    <phoneticPr fontId="20" type="noConversion"/>
  </si>
  <si>
    <t>臺中市原住民族全人照顧服務協會</t>
    <phoneticPr fontId="20" type="noConversion"/>
  </si>
  <si>
    <t>臺中市原住民族文化教育體育發展協會</t>
    <phoneticPr fontId="20" type="noConversion"/>
  </si>
  <si>
    <t>社團法人台中市原住民那魯灣關懷協會</t>
    <phoneticPr fontId="20" type="noConversion"/>
  </si>
  <si>
    <t>113年度推展原住民族長期照顧-文化健康站實施計畫</t>
  </si>
  <si>
    <t>臺中市自強新村原住民族發展協會</t>
  </si>
  <si>
    <t>財團法人台灣基督長老教會泰雅爾中會松茂教會</t>
  </si>
  <si>
    <t>臺中市和平區松鶴社區發展協會</t>
  </si>
  <si>
    <t>臺中市都市原住民族部落文化發展協會</t>
  </si>
  <si>
    <t>社團法人台中市基督教向前協會</t>
  </si>
  <si>
    <t>臺中市和平區達觀社區發展協會</t>
  </si>
  <si>
    <t>臺中市觸愛生命全人關懷協會</t>
  </si>
  <si>
    <t>臺中市政府原住民族事務委員會</t>
    <phoneticPr fontId="20" type="noConversion"/>
  </si>
  <si>
    <t>財團法人臺灣基督長老教會泰雅爾中會原村教會</t>
  </si>
  <si>
    <t>113年度臺中市都會東區原住民族家庭服務中心</t>
    <phoneticPr fontId="20" type="noConversion"/>
  </si>
  <si>
    <t>臺中市原住民族勞工權益促進會</t>
  </si>
  <si>
    <t>臺中市都會區原住民家庭服務暨社區人文關懷協會</t>
  </si>
  <si>
    <t>財團法人台灣基督長老教會豐光教會</t>
  </si>
  <si>
    <t>臺中市愛鄰關懷協會</t>
  </si>
  <si>
    <t>臺中市原住民婦女會</t>
  </si>
  <si>
    <t>財團法人台灣基督長老教會泰雅爾中會哈崙台教會</t>
  </si>
  <si>
    <t>臺中市和平區環山社區發展協會</t>
  </si>
  <si>
    <t>臺中市和平區裡冷社區發展協會</t>
  </si>
  <si>
    <t>臺中市和平區南勢社區發展協會</t>
  </si>
  <si>
    <t>臺中市和平區三叉坑社區發展協會</t>
  </si>
  <si>
    <t>財團法人台灣基督長老教會泰雅爾中會雪山教會</t>
  </si>
  <si>
    <t>財團法人基督復臨安息日會台灣原住民教會雙崎教會</t>
    <phoneticPr fontId="20" type="noConversion"/>
  </si>
  <si>
    <t>113年度臺中市都會西區原住民族家庭服務中心</t>
    <phoneticPr fontId="20" type="noConversion"/>
  </si>
  <si>
    <t>台灣原住民族傳統文化暨領域保護協會</t>
  </si>
  <si>
    <t>113年度臺中市和平區原住民族家庭服務中心</t>
    <phoneticPr fontId="20" type="noConversion"/>
  </si>
  <si>
    <t>113年度補助設置市款都會區原住民族家庭服務中心計畫</t>
    <phoneticPr fontId="20" type="noConversion"/>
  </si>
  <si>
    <t>社團法人台中市原住民那魯灣關懷協會</t>
  </si>
  <si>
    <t>臺中市Raka部落產業永續發展協會</t>
  </si>
  <si>
    <t>原住民族委員會113年度推展原住民族長期照顧-文化健康站實施計畫</t>
    <phoneticPr fontId="20" type="noConversion"/>
  </si>
  <si>
    <t>臺中市原住民相互關懷協會</t>
    <phoneticPr fontId="20" type="noConversion"/>
  </si>
  <si>
    <t>113年度公益彩券回饋金補助計畫-大安溪促進原鄉就業計畫</t>
    <phoneticPr fontId="20" type="noConversion"/>
  </si>
  <si>
    <t>保證責任臺中市原民見學勞動合作社</t>
  </si>
  <si>
    <t>113年度推展原住民社會福利服務食物互助援助實體運作設置據點實施計畫</t>
    <phoneticPr fontId="20" type="noConversion"/>
  </si>
  <si>
    <t>臺中市原住民族勞工權益促進會</t>
    <phoneticPr fontId="20" type="noConversion"/>
  </si>
  <si>
    <t>P.LEAGUE夢想家臺中主場例行賽</t>
  </si>
  <si>
    <t>福爾摩沙籃球發展協會</t>
  </si>
  <si>
    <t>全國青年盃中小學軟網錦標賽</t>
  </si>
  <si>
    <t>臺中市海線地區中小學羽球聯賽</t>
  </si>
  <si>
    <t>全國自由車場地菁英暨青年選拔賽</t>
  </si>
  <si>
    <t>臺中高協GOLF青少年扎根巡迴賽(春季)</t>
  </si>
  <si>
    <t>臺中市高爾夫協會</t>
  </si>
  <si>
    <t>臺中賀歲盃全國足球邀請賽</t>
  </si>
  <si>
    <t>臺中市甲安埔區敦親睦鄰盃籃球邀請賽</t>
  </si>
  <si>
    <t>全國第53屆中華盃國小師生排球賽經費</t>
  </si>
  <si>
    <t>全國小學田徑錦標賽代表隊組訓及參賽</t>
  </si>
  <si>
    <t>臺中高協GOLF青少年扎根巡迴賽(夏季)</t>
  </si>
  <si>
    <t>臺中市運動人才扎根計畫</t>
  </si>
  <si>
    <t>臺中市國武術協會</t>
  </si>
  <si>
    <t>台灣運動文創發展協會</t>
  </si>
  <si>
    <t>台中市柔道協進會</t>
  </si>
  <si>
    <t>台中市少林詠春拳協會</t>
  </si>
  <si>
    <t>中華民國國民小學體育總會</t>
  </si>
  <si>
    <t>全國Walking日臺中市春季親子健行活動</t>
  </si>
  <si>
    <t>原住民傳統射箭C級裁判研習班</t>
  </si>
  <si>
    <t>臺中市定向越野錦標賽暨全民運動會臺中市定向越野代表隊選拔</t>
  </si>
  <si>
    <t>臺中市大雅區體育會</t>
  </si>
  <si>
    <t>臺中市南屯區舞藝嘉年華會</t>
  </si>
  <si>
    <t>第十四屆臺韓身心障礙體育國際交流</t>
  </si>
  <si>
    <t>中華民國國際標準舞明貞盃全國舞蹈公開賽</t>
  </si>
  <si>
    <t>身心障礙融合體適能指導員增能研習會</t>
  </si>
  <si>
    <t>國際麒麟獅邀請賽暨文化陣頭踩街活動</t>
  </si>
  <si>
    <t>異想盃第二屆滑步車競賽</t>
  </si>
  <si>
    <t>臺中市滑步車運動協會</t>
  </si>
  <si>
    <t>迷呱嘟杯慢速壘球邀請賽</t>
  </si>
  <si>
    <t>臺中市原住民體育總會</t>
  </si>
  <si>
    <t>臺中市大安區甲安埔羽球聯誼賽</t>
  </si>
  <si>
    <t>臺中市外埔區體育會活力盃生物能醫學氣功觀摩表演賽</t>
  </si>
  <si>
    <t>第六屆城市盃全國木球錦標賽</t>
  </si>
  <si>
    <t>臺中市梧棲區籃球社區聯誼賽</t>
  </si>
  <si>
    <t>全國表演藝術大賽</t>
  </si>
  <si>
    <t>臺中市體育運動與表演藝術文化發展協會</t>
  </si>
  <si>
    <t>全國身心障礙者羽球運動大集合</t>
  </si>
  <si>
    <t>身心障礙者羽球體驗營</t>
  </si>
  <si>
    <t>大甲鐵砧山健行賞櫻活動</t>
  </si>
  <si>
    <t>臺中市甲安埔希望協會</t>
  </si>
  <si>
    <t>臺中市外埔區體育會活力盃籃球邀請賽</t>
  </si>
  <si>
    <t>臺中市市長盃全國匹克球錦標賽</t>
  </si>
  <si>
    <t>星苑大獎賽運動舞蹈國際公開賽</t>
  </si>
  <si>
    <t>特殊兒童體適能指導員增能研習會</t>
  </si>
  <si>
    <t>海月盃全國圍棋運動公開賽</t>
  </si>
  <si>
    <t>台中市圍棋推廣協會</t>
  </si>
  <si>
    <t>相招來運動嘉年華會</t>
  </si>
  <si>
    <t>台灣樹木保護嘉年華暨TWTCC台灣攀樹國際錦標賽</t>
  </si>
  <si>
    <t>身心障礙運動田徑C級裁判講習</t>
  </si>
  <si>
    <t>臺中市羽球聯誼賽</t>
  </si>
  <si>
    <t>智跑酷城市臺中市定向越野運動體驗日</t>
  </si>
  <si>
    <t>第十屆臺中市特奧融合教育活動滾球大集合</t>
  </si>
  <si>
    <t>臺中市大安區鄉親盃元極舞多元休閒活動</t>
  </si>
  <si>
    <t>臺中市全國木球聯賽</t>
  </si>
  <si>
    <t>臺中市師生盃全國飛盤邀請賽</t>
  </si>
  <si>
    <t>臺中市主委盃飛盤錦標賽</t>
  </si>
  <si>
    <t>臺中市清水區體育嘉年華會暨節約用電宣導活動</t>
  </si>
  <si>
    <t>黎光盃槌球錦標賽</t>
  </si>
  <si>
    <t>臺中市太平區區長盃滑輪溜冰錦標賽暨空氣污染防制宣導活動</t>
  </si>
  <si>
    <t>長青盃槌球錦標賽</t>
  </si>
  <si>
    <t>聾聽愛運動中高齡聾聽健走體能比賽</t>
  </si>
  <si>
    <t>臺中市樂活舞蹈表演暨敬老活動</t>
  </si>
  <si>
    <t>臺中市太平區長盃全民歌唱舞蹈比賽暨空氣污染防制宣導活動</t>
  </si>
  <si>
    <t>運動熱區</t>
  </si>
  <si>
    <t>臺中市外埔區體育會活力盃羽球賽</t>
  </si>
  <si>
    <t>羽球職工運動健身班</t>
  </si>
  <si>
    <t>保齡球職工運動健身班</t>
  </si>
  <si>
    <t>土風舞婦女運動樂活班</t>
  </si>
  <si>
    <t>保齡球運動能力推廣班</t>
  </si>
  <si>
    <t>身障團體聯盟槌球錦標賽</t>
  </si>
  <si>
    <t>巡迴運動指導團</t>
  </si>
  <si>
    <t>臺中市燃燒音樂舞蹈節</t>
  </si>
  <si>
    <t>臺中市福興康樂運動人文推廣協會</t>
  </si>
  <si>
    <t>臺中市和平區體育協會</t>
  </si>
  <si>
    <t xml:space="preserve">營運之經費 </t>
    <phoneticPr fontId="5" type="noConversion"/>
  </si>
  <si>
    <r>
      <t>113</t>
    </r>
    <r>
      <rPr>
        <sz val="14"/>
        <rFont val="標楷體"/>
        <family val="4"/>
        <charset val="136"/>
      </rPr>
      <t>年臺中市公教退休人員客家文化推廣活動</t>
    </r>
  </si>
  <si>
    <r>
      <t>113</t>
    </r>
    <r>
      <rPr>
        <sz val="14"/>
        <rFont val="標楷體"/>
        <family val="4"/>
        <charset val="136"/>
      </rPr>
      <t>年忠平母親節感恩暨藝起擾動客家文化傳承親子活動</t>
    </r>
  </si>
  <si>
    <r>
      <t>113</t>
    </r>
    <r>
      <rPr>
        <sz val="14"/>
        <rFont val="標楷體"/>
        <family val="4"/>
        <charset val="136"/>
      </rPr>
      <t>年臺中市客家語教師增能研習</t>
    </r>
  </si>
  <si>
    <r>
      <t>2024</t>
    </r>
    <r>
      <rPr>
        <sz val="14"/>
        <rFont val="標楷體"/>
        <family val="4"/>
        <charset val="136"/>
      </rPr>
      <t>國際麒麟獅邀請賽暨文化陣頭踩街活動</t>
    </r>
  </si>
  <si>
    <r>
      <t>113</t>
    </r>
    <r>
      <rPr>
        <sz val="14"/>
        <rFont val="標楷體"/>
        <family val="4"/>
        <charset val="136"/>
      </rPr>
      <t>年銀髮族客家歌謠傳唱</t>
    </r>
  </si>
  <si>
    <r>
      <t>甘蔗崙客家醬菜</t>
    </r>
    <r>
      <rPr>
        <sz val="14"/>
        <rFont val="標楷體"/>
        <family val="4"/>
        <charset val="136"/>
      </rPr>
      <t>DIY醃豆腐乳</t>
    </r>
  </si>
  <si>
    <r>
      <t>龍來</t>
    </r>
    <r>
      <rPr>
        <sz val="14"/>
        <rFont val="標楷體"/>
        <family val="4"/>
        <charset val="136"/>
      </rPr>
      <t>𠊎講客客墨香拓印之美美食文化推廣公益設攤宣導活動</t>
    </r>
    <phoneticPr fontId="5" type="noConversion"/>
  </si>
  <si>
    <r>
      <t>禾</t>
    </r>
    <r>
      <rPr>
        <sz val="14"/>
        <rFont val="標楷體"/>
        <family val="4"/>
        <charset val="136"/>
      </rPr>
      <t>䔶生技農場</t>
    </r>
    <phoneticPr fontId="5" type="noConversion"/>
  </si>
  <si>
    <r>
      <t>好客葫蘆墩</t>
    </r>
    <r>
      <rPr>
        <sz val="14"/>
        <rFont val="新細明體-ExtB"/>
        <family val="1"/>
        <charset val="136"/>
      </rPr>
      <t>𠊎</t>
    </r>
    <r>
      <rPr>
        <sz val="14"/>
        <rFont val="標楷體"/>
        <family val="4"/>
        <charset val="136"/>
      </rPr>
      <t>講客客家米食文化推廣公私協力設攤宣導活動</t>
    </r>
    <phoneticPr fontId="5" type="noConversion"/>
  </si>
  <si>
    <t>臺中市公有停車場基金-會費、捐助、補助、分攤、救助(濟)與交流活動費-捐助、補助及獎助捐助國內團體-民間國內團體設置臨時路外停車場獎助費用</t>
    <phoneticPr fontId="5" type="noConversion"/>
  </si>
  <si>
    <t>依本市民間設置臨時路外停車場獎助辦法獎助益文一街站停車場</t>
    <phoneticPr fontId="5" type="noConversion"/>
  </si>
  <si>
    <t>藍鯨智泊科技有限公司(統編：64843512)</t>
    <phoneticPr fontId="5" type="noConversion"/>
  </si>
  <si>
    <t>臺中市停車管理處</t>
    <phoneticPr fontId="5" type="noConversion"/>
  </si>
  <si>
    <t>依本市民間設置臨時路外停車場獎助辦法獎助惠亭文心站停車場</t>
    <phoneticPr fontId="5" type="noConversion"/>
  </si>
  <si>
    <t>惠亭有限公司      (統編：82983280)</t>
    <phoneticPr fontId="5" type="noConversion"/>
  </si>
  <si>
    <t>依本市民間設置臨時路外停車場獎助辦法獎助南屯龍富營業所停車場</t>
    <phoneticPr fontId="5" type="noConversion"/>
  </si>
  <si>
    <t>俥亭停車事業股份有限公司(統編：70369154)</t>
    <phoneticPr fontId="5" type="noConversion"/>
  </si>
  <si>
    <t>臺中市公有停車場基金-會費、捐助、補助、分攤、救助(濟)與交流活動費-捐助、補助及獎助捐助國內團體-補助停車場委外經營業者辦理電動汽車慢充及快充充電樁設置補助計畫</t>
    <phoneticPr fontId="5" type="noConversion"/>
  </si>
  <si>
    <t>依補助公共充電樁設置作業要點補助中正公園地下停車場設置充電槍</t>
    <phoneticPr fontId="5" type="noConversion"/>
  </si>
  <si>
    <t>永耕建設股份有限公司(統編：16567240)</t>
    <phoneticPr fontId="5" type="noConversion"/>
  </si>
  <si>
    <t>依補助公共充電樁設置作業要點補助豐原轉運中心停車場設置充電槍</t>
    <phoneticPr fontId="5" type="noConversion"/>
  </si>
  <si>
    <t>東陽能源科技股份有
限公司(統編：24394433)</t>
    <phoneticPr fontId="5" type="noConversion"/>
  </si>
  <si>
    <t>勞務成本－其他勞務成本－會費、捐助、補助、分攤、救助(濟)與交流活動費－捐助國內團體</t>
    <phoneticPr fontId="5" type="noConversion"/>
  </si>
  <si>
    <t>成立管理委員會補助</t>
    <phoneticPr fontId="5" type="noConversion"/>
  </si>
  <si>
    <t>大連采邑管理委員會</t>
    <phoneticPr fontId="5" type="noConversion"/>
  </si>
  <si>
    <t>臺中市政府住宅發展工程處</t>
  </si>
  <si>
    <t>中正雅族社區管理委員會</t>
    <phoneticPr fontId="5" type="noConversion"/>
  </si>
  <si>
    <t>采邑五期管理委員會</t>
    <phoneticPr fontId="5" type="noConversion"/>
  </si>
  <si>
    <t>漢宮御花苑管理委員會</t>
    <phoneticPr fontId="5" type="noConversion"/>
  </si>
  <si>
    <t>中山得意家園管理委員會</t>
    <phoneticPr fontId="5" type="noConversion"/>
  </si>
  <si>
    <t>愛德華大廈管理委員會</t>
    <phoneticPr fontId="5" type="noConversion"/>
  </si>
  <si>
    <t>聚寶大樓管理委員會</t>
    <phoneticPr fontId="5" type="noConversion"/>
  </si>
  <si>
    <t>榮華富貴管理委員會</t>
    <phoneticPr fontId="5" type="noConversion"/>
  </si>
  <si>
    <t>宏冠大樓管理委員會</t>
    <phoneticPr fontId="5" type="noConversion"/>
  </si>
  <si>
    <t>四信國際大樓管理委員會</t>
    <phoneticPr fontId="5" type="noConversion"/>
  </si>
  <si>
    <t>益華龍居管理委員會</t>
    <phoneticPr fontId="5" type="noConversion"/>
  </si>
  <si>
    <t>居誼大樓管理委員會</t>
    <phoneticPr fontId="5" type="noConversion"/>
  </si>
  <si>
    <t>衛道小世界社區管理委員會</t>
    <phoneticPr fontId="5" type="noConversion"/>
  </si>
  <si>
    <t>貴和大樓管理委員會</t>
    <phoneticPr fontId="5" type="noConversion"/>
  </si>
  <si>
    <t>松花江社區管理委員會</t>
    <phoneticPr fontId="5" type="noConversion"/>
  </si>
  <si>
    <t>圓寫字樓管理委員會</t>
    <phoneticPr fontId="5" type="noConversion"/>
  </si>
  <si>
    <t>潭秀書鄉管理委員會</t>
    <phoneticPr fontId="5" type="noConversion"/>
  </si>
  <si>
    <t>祺昌大樓管理委員會</t>
    <phoneticPr fontId="5" type="noConversion"/>
  </si>
  <si>
    <t>綠第管理委員會</t>
    <phoneticPr fontId="5" type="noConversion"/>
  </si>
  <si>
    <t>台糧大樓管理委員會</t>
    <phoneticPr fontId="5" type="noConversion"/>
  </si>
  <si>
    <t>五順中正大樓管理委員會</t>
    <phoneticPr fontId="5" type="noConversion"/>
  </si>
  <si>
    <t>蓮園大邸管理委員會</t>
    <phoneticPr fontId="5" type="noConversion"/>
  </si>
  <si>
    <t>花都大廈社區管理委員會</t>
    <phoneticPr fontId="5" type="noConversion"/>
  </si>
  <si>
    <t>波士頓2社區管理委員會</t>
    <phoneticPr fontId="5" type="noConversion"/>
  </si>
  <si>
    <t>大誠故事會館管理委員會</t>
    <phoneticPr fontId="5" type="noConversion"/>
  </si>
  <si>
    <t>環境教育計畫-環境教育推動計畫-會費、捐助、補助、分攤、照護、救濟與交流活動費-捐助、補助與獎助-捐助國內團體</t>
    <phoneticPr fontId="5" type="noConversion"/>
  </si>
  <si>
    <t>辦理『大甲文武社區環境教育訓練暨綠能教育戶外學習活動【第二梯次】』</t>
    <phoneticPr fontId="5" type="noConversion"/>
  </si>
  <si>
    <t>臺中市政府環境保護局</t>
  </si>
  <si>
    <t>環境教育計畫-環境教育推動計畫-會費、捐助、補助、分攤、照護、救濟與交流活動費-捐助、補助與獎助-捐助國內團體</t>
  </si>
  <si>
    <t>辦理『113年度美化環境贈樹苗、空氣污染防制暨節能減碳港務宣導活動』</t>
    <phoneticPr fontId="5" type="noConversion"/>
  </si>
  <si>
    <t>臺中市綠生活公益推廣協會</t>
  </si>
  <si>
    <t>辦理『淨零綠生活』創意美學」</t>
    <phoneticPr fontId="5" type="noConversion"/>
  </si>
  <si>
    <t>臺中市耆樂協會</t>
    <phoneticPr fontId="5" type="noConversion"/>
  </si>
  <si>
    <t>辦理『113年愛護地球珍惜資源節能減碳環境教育宣導活動』</t>
    <phoneticPr fontId="5" type="noConversion"/>
  </si>
  <si>
    <t>辦理『青少年戶外環境教育與全民綠生活運動研習』</t>
    <phoneticPr fontId="5" type="noConversion"/>
  </si>
  <si>
    <t>社團法人臺中市永興童軍協會</t>
  </si>
  <si>
    <t>辦理『大甲區幸福社區發展協會綠能教育戶外學習活動』</t>
    <phoneticPr fontId="5" type="noConversion"/>
  </si>
  <si>
    <t>辦理『大甲文武福德功德會綠能教育戶外學習活動』</t>
    <phoneticPr fontId="5" type="noConversion"/>
  </si>
  <si>
    <t>臺中市大甲區文武福德功德會</t>
  </si>
  <si>
    <t>辦理『聚興社區113年辦理環境教育戶外學習活動』</t>
    <phoneticPr fontId="5" type="noConversion"/>
  </si>
  <si>
    <t>辦理『森呼吸~植樹低碳愛地球暨環境教育、節約能源宣導活動』</t>
  </si>
  <si>
    <t>臺中市海線文化推廣協會</t>
  </si>
  <si>
    <t>辦理『113年度環保及節能環境設施場所戶外學習活動』</t>
    <phoneticPr fontId="5" type="noConversion"/>
  </si>
  <si>
    <t>辦理『健康青春齊步走~親子同遊健走逗陣走』</t>
    <phoneticPr fontId="5" type="noConversion"/>
  </si>
  <si>
    <t>辦理『廢棄物品再生美學藝術營』</t>
    <phoneticPr fontId="5" type="noConversion"/>
  </si>
  <si>
    <t>臺中市豐原區婦聯社教協會</t>
  </si>
  <si>
    <t>辦理『愛地球環保創意DIY暨環境教育宣導活動』</t>
  </si>
  <si>
    <t>臺中市大甲區平安社區發展協會</t>
  </si>
  <si>
    <t>辦理『甘蔗社區113年辦理環境教育戶外學習活動』</t>
    <phoneticPr fontId="5" type="noConversion"/>
  </si>
  <si>
    <t>辦理『社團法人臺中市蓮心自強服務協會綠能教育戶外學習』</t>
    <phoneticPr fontId="5" type="noConversion"/>
  </si>
  <si>
    <t>辦理『節能減碳暨潔淨能源宣導活動』</t>
    <phoneticPr fontId="5" type="noConversion"/>
  </si>
  <si>
    <t>辦理『外埔大同社區發展協會綠能暨環境教育戶外學習活動』</t>
    <phoneticPr fontId="5" type="noConversion"/>
  </si>
  <si>
    <t>臺中市外埔區大同社區發展協會</t>
  </si>
  <si>
    <t>辦理『黑熊生態保育布袋戲-新月傳說』</t>
    <phoneticPr fontId="5" type="noConversion"/>
  </si>
  <si>
    <t>辦理『大甲區頂店社區發展協會綠能教育戶外學習活動』</t>
    <phoneticPr fontId="5" type="noConversion"/>
  </si>
  <si>
    <t>辦理『大甲區松柏港產業觀光發展協會綠能教育戶外學習活動』</t>
    <phoneticPr fontId="5" type="noConversion"/>
  </si>
  <si>
    <t>臺中市大甲區松柏港產業觀光發展協會</t>
  </si>
  <si>
    <t>安全農業輔導計畫-安全農業輔導業務-會費、捐助、補助、分攤、照護、救濟與交流活動費-捐助、補助與獎助-捐助國內團體</t>
  </si>
  <si>
    <t>辦理農產業（梨）保險保費補助款</t>
    <phoneticPr fontId="5" type="noConversion"/>
  </si>
  <si>
    <t>石岡區農會</t>
    <phoneticPr fontId="5" type="noConversion"/>
  </si>
  <si>
    <t xml:space="preserve">辦理農產業（農業設施）保險保費補助款
</t>
    <phoneticPr fontId="5" type="noConversion"/>
  </si>
  <si>
    <t>和平區農會</t>
    <phoneticPr fontId="5" type="noConversion"/>
  </si>
  <si>
    <t>龍井區農會</t>
    <phoneticPr fontId="5" type="noConversion"/>
  </si>
  <si>
    <t>霧峰區農會</t>
    <phoneticPr fontId="5" type="noConversion"/>
  </si>
  <si>
    <t xml:space="preserve">辦理農產業（梨）保險保費補助款
</t>
    <phoneticPr fontId="5" type="noConversion"/>
  </si>
  <si>
    <t>太平區農會</t>
    <phoneticPr fontId="5" type="noConversion"/>
  </si>
  <si>
    <t xml:space="preserve">112年農產業(梨、梨穗)保險保費補助款
</t>
    <phoneticPr fontId="5" type="noConversion"/>
  </si>
  <si>
    <t>東勢區農會</t>
    <phoneticPr fontId="5" type="noConversion"/>
  </si>
  <si>
    <t>農業發展計畫-農業管理與輔導業務-會費、捐助、補助、分攤、照護、救濟與交流活動費-捐助、補助與獎助-捐助國內團體</t>
  </si>
  <si>
    <t>113年度農作物害蟲誘引劑一般區域防治工作計畫</t>
    <phoneticPr fontId="5" type="noConversion"/>
  </si>
  <si>
    <t>大雅區農會</t>
    <phoneticPr fontId="5" type="noConversion"/>
  </si>
  <si>
    <t>113年度臺中市石岡區農業災害復建補助計畫</t>
  </si>
  <si>
    <t>石岡區農會</t>
  </si>
  <si>
    <t>安全農業輔導計畫-營農推廣輔導業務-會費、捐助、補助、分攤、照護、救濟與交流活動費-捐助、補助與獎助-捐助國內團體</t>
  </si>
  <si>
    <t>113年度臺中市豐收計畫-各區診斷諮詢服務及農作物安全栽培研習班</t>
  </si>
  <si>
    <t>東勢區農會</t>
  </si>
  <si>
    <t>113年度臺中市后里區農業災害復建補助計畫</t>
  </si>
  <si>
    <t>后里區農會</t>
  </si>
  <si>
    <t>113年度農作物害蟲誘引劑一般區域防治工作計畫</t>
  </si>
  <si>
    <t>霧峰區農會</t>
  </si>
  <si>
    <t>農業發展計畫-農業管理與輔導業務-會費、捐助、補助、分攤、照護、救濟與交流活動費-捐助、補助與獎助-捐助國內團體</t>
    <phoneticPr fontId="5" type="noConversion"/>
  </si>
  <si>
    <t>龍井區農會</t>
  </si>
  <si>
    <t>113年臺中市大雅區農會雜糧整合創新設計包裝計畫</t>
  </si>
  <si>
    <t>大雅區農會</t>
  </si>
  <si>
    <t>113年度臺中市豐收計畫-各區診斷諮詢服務</t>
  </si>
  <si>
    <t>113年度臺中市大雅區農業災害復建補助計畫</t>
  </si>
  <si>
    <t>113年度臺中市豐收計畫-農作物安全栽培研習班(研習班</t>
  </si>
  <si>
    <t>113年度臺中市新社區農業災害復建補助計畫</t>
  </si>
  <si>
    <t>新社區農會</t>
    <phoneticPr fontId="5" type="noConversion"/>
  </si>
  <si>
    <t>113年度臺中市豐收計畫-農作物安全栽培研習班</t>
  </si>
  <si>
    <t>大肚區農會</t>
  </si>
  <si>
    <t>113年度龍井西瓜與青農農特產品推廣暨節能用電宣導活動</t>
  </si>
  <si>
    <t>113年度拓展荔枝冷鏈保鮮處理計畫</t>
  </si>
  <si>
    <t>大里區農會</t>
    <phoneticPr fontId="5" type="noConversion"/>
  </si>
  <si>
    <t>113年度臺中市外埔區農業災害復建補助計畫</t>
  </si>
  <si>
    <t>外埔區農會</t>
    <phoneticPr fontId="5" type="noConversion"/>
  </si>
  <si>
    <t>安全農業輔導計畫-安全農業輔導業務-會費、捐助、補助、分攤、照護、救濟與交流活動費-捐助、補助與獎助-捐助國內團體</t>
    <phoneticPr fontId="5" type="noConversion"/>
  </si>
  <si>
    <t>113年度臺中市新社區農業災害復建補助計畫</t>
    <phoneticPr fontId="5" type="noConversion"/>
  </si>
  <si>
    <t>新社區農會</t>
  </si>
  <si>
    <t>113年度臺中市東勢區茂谷柑共同運銷推廣計畫</t>
    <phoneticPr fontId="5" type="noConversion"/>
  </si>
  <si>
    <t>113年度臺中地區食農教育推廣計畫補助款</t>
    <phoneticPr fontId="5" type="noConversion"/>
  </si>
  <si>
    <t>113年度臺中市水蜜桃包裝配送調節產銷計畫</t>
  </si>
  <si>
    <t>和平區農會</t>
  </si>
  <si>
    <t>113年度臺中市梨山茶形象包裝推廣計畫</t>
    <phoneticPr fontId="5" type="noConversion"/>
  </si>
  <si>
    <t>113年度臺中市豐收計畫-農作物安全栽培研習班</t>
    <phoneticPr fontId="5" type="noConversion"/>
  </si>
  <si>
    <t>113年雜糧檢驗計畫補助款</t>
  </si>
  <si>
    <t>113年臺中市后里區農會甘露梨調節產銷計畫</t>
    <phoneticPr fontId="5" type="noConversion"/>
  </si>
  <si>
    <t>后里區農會</t>
    <phoneticPr fontId="5" type="noConversion"/>
  </si>
  <si>
    <t>促進身心障礙者就業計畫-促進身心障礙者就業-會費、捐助、補助、分攤、照護、救濟與交流活動費-捐助、補助與獎助-捐助國內團體</t>
  </si>
  <si>
    <t>補助機構及團體辦理庇護工場改善措施與職業災害補償等經費</t>
  </si>
  <si>
    <t>財團法人伊甸社會福利基金會附設台中市迦南園烘焙庇護工場</t>
  </si>
  <si>
    <t>財團法人瑪利亞社會福利基金會瑪利媽媽清潔高手工作隊(磐石隊)</t>
  </si>
  <si>
    <t>財團法人瑪利亞社會福利基金會瑪利MAMA手作麵包</t>
  </si>
  <si>
    <t>財團法人瑪利亞社會福利基金會瑪利媽媽清潔高手工作隊(先鋒隊)</t>
  </si>
  <si>
    <t xml:space="preserve">財團法人鞋類暨運動休閒科技研發中心麥子庇護工場 </t>
  </si>
  <si>
    <t>瑞安普羅數位印刷公司曙光庇護工場</t>
  </si>
  <si>
    <t>財團法人鞋類暨運動休閒科技研發中心小幫手庇護工場</t>
  </si>
  <si>
    <t>社團法人台中市康復之友協會向日葵工作隊</t>
  </si>
  <si>
    <t>補助身心障礙者職務再設計改善費</t>
  </si>
  <si>
    <t>財團法人臺中市私立家寶社會福利慈善事業基金會</t>
    <phoneticPr fontId="5" type="noConversion"/>
  </si>
  <si>
    <t>補助身心障礙者職務再設計改善費</t>
    <phoneticPr fontId="5" type="noConversion"/>
  </si>
  <si>
    <t>財團法人臺中市私立弗傳慈心社會福利慈善事業基金會</t>
    <phoneticPr fontId="5" type="noConversion"/>
  </si>
  <si>
    <t>補助辦理視障按摩便利站設置與營運輔導暨職場改善計畫</t>
    <phoneticPr fontId="5" type="noConversion"/>
  </si>
  <si>
    <t>社團法人台中市盲人福利協進會</t>
    <phoneticPr fontId="5" type="noConversion"/>
  </si>
  <si>
    <t>社會福利支出計畫/社會福利支出/會費、捐助、補助、分攤、照護、救濟與交流活動費/捐助、補助與獎助/捐助國內團體</t>
    <phoneticPr fontId="5" type="noConversion"/>
  </si>
  <si>
    <t>臺中市親子館暨托育資源中心</t>
  </si>
  <si>
    <t>社團法人臺中市香柏木健康關懷協會</t>
  </si>
  <si>
    <t>臺中市政府社會局</t>
    <phoneticPr fontId="5" type="noConversion"/>
  </si>
  <si>
    <t>社團法人無限發展教育協會</t>
  </si>
  <si>
    <t>一般建築及設備計畫/一般建築及設備/會費、捐助、補助、分攤、照護、救濟與交流活動費/捐助、補助與獎助/捐助國內團體</t>
  </si>
  <si>
    <t>社團法人中華課後照顧才藝師資職能發展協會</t>
  </si>
  <si>
    <t>台中市親子閱讀協會</t>
  </si>
  <si>
    <t>社團法人台灣健康整合服務協會</t>
  </si>
  <si>
    <t>托嬰中心質量提升計畫</t>
  </si>
  <si>
    <t>臺中市私立兒晴大雅分校托嬰中心</t>
  </si>
  <si>
    <t>臺中市私立上元得福托嬰中心</t>
  </si>
  <si>
    <t>臺中市私立快樂小天地托嬰中心</t>
  </si>
  <si>
    <t>臺中市私立安琪兒大雅托嬰中心</t>
    <phoneticPr fontId="21" type="noConversion"/>
  </si>
  <si>
    <t>臺中市私立小天地托嬰中心</t>
  </si>
  <si>
    <t>臺中市私立安琪兒托嬰中心</t>
    <phoneticPr fontId="21" type="noConversion"/>
  </si>
  <si>
    <t>臺中市私立佑子園托嬰中心</t>
  </si>
  <si>
    <t>臺中市私立咕咕鳥太平托嬰中心</t>
  </si>
  <si>
    <t>臺中市私立劍聲托嬰中心</t>
  </si>
  <si>
    <t>臺中市私立哈佛兒托嬰中心</t>
  </si>
  <si>
    <t>臺中市私立喬凱立托嬰中心</t>
  </si>
  <si>
    <t>臺中市私立園馨托嬰中心</t>
  </si>
  <si>
    <t>臺中市私立愛樂紛托嬰中心</t>
  </si>
  <si>
    <t>臺中市私立文馨托嬰中心</t>
  </si>
  <si>
    <t>臺中市私立耕心園托嬰中心</t>
  </si>
  <si>
    <t>臺中市私立寶貝愛兒園托嬰中心</t>
  </si>
  <si>
    <t>臺中市私立小腳丫永興托嬰中心</t>
  </si>
  <si>
    <t>臺中市私立小腳丫托嬰中心</t>
  </si>
  <si>
    <t>臺中市私立貝兒喜托嬰中心</t>
    <phoneticPr fontId="21" type="noConversion"/>
  </si>
  <si>
    <t>臺中市私立大里領袖甜心托嬰中心</t>
  </si>
  <si>
    <t>臺中市私立哆哆熊西屯托嬰中心</t>
  </si>
  <si>
    <t>臺中市私立領袖甜心托嬰中心</t>
  </si>
  <si>
    <t>台中市私立上晴托嬰中心</t>
    <phoneticPr fontId="21" type="noConversion"/>
  </si>
  <si>
    <t>臺中市私立佩樂達托嬰中心</t>
  </si>
  <si>
    <t>臺中市私立怡兒園托嬰中心</t>
  </si>
  <si>
    <t>臺中市私立卡吉雅比托嬰中心</t>
  </si>
  <si>
    <t>臺中市私立陽光托嬰中心</t>
  </si>
  <si>
    <t>臺中市私立芯安托嬰中心</t>
  </si>
  <si>
    <t>臺中市私立樂芙兒托嬰中心</t>
  </si>
  <si>
    <t>臺中市私立約克托嬰中心</t>
  </si>
  <si>
    <t>臺中市私立奇蒙兒托嬰中心</t>
  </si>
  <si>
    <t>臺中市私立向陽托嬰中心</t>
  </si>
  <si>
    <t>臺中市私立慈祐園托嬰中心</t>
  </si>
  <si>
    <t>臺中市私立小蘋果托嬰中心</t>
  </si>
  <si>
    <t>臺中市私立喜寶托嬰中心</t>
  </si>
  <si>
    <t>臺中市私立尼荳人文托嬰中心</t>
  </si>
  <si>
    <t>臺中市私立貝貝兒托嬰中心</t>
  </si>
  <si>
    <t>臺中市私立愛寶托嬰中心</t>
  </si>
  <si>
    <t>兒少多元安置處所營運計畫</t>
  </si>
  <si>
    <t>財團法人台中市私立張秀菊社會福利慈善事業基金會</t>
  </si>
  <si>
    <t>補助非營利團體辦理弱勢兒少課後照顧服務計畫</t>
  </si>
  <si>
    <t>社團法人台灣沐風關懷協會</t>
  </si>
  <si>
    <t>財團法人基督教救世軍</t>
  </si>
  <si>
    <t>社團法人台灣喜信家庭關懷協會</t>
  </si>
  <si>
    <t>臺中市麻糬社發展協會</t>
  </si>
  <si>
    <t>社團法人台中市晨星社區服務協會</t>
  </si>
  <si>
    <t>中華聖潔會清泉崗教會</t>
  </si>
  <si>
    <t>社團法人台中市親子關懷協會</t>
  </si>
  <si>
    <t>臺中市社區文化協進會</t>
  </si>
  <si>
    <t>財團法人雙福社會福利慈善事業基金會</t>
  </si>
  <si>
    <t>財團法人台中市李炳南居士紀念文教基金會</t>
  </si>
  <si>
    <t>臺中市谷中百合全人關懷協會</t>
  </si>
  <si>
    <t>社團法人臺中市喜樂文化推廣協會</t>
    <phoneticPr fontId="21" type="noConversion"/>
  </si>
  <si>
    <t>臺中市和龍愛心關懷協會</t>
    <phoneticPr fontId="21" type="noConversion"/>
  </si>
  <si>
    <t>社團法人臺中市愛鄰舍關懷協會</t>
    <phoneticPr fontId="21" type="noConversion"/>
  </si>
  <si>
    <t>臺中市政府社會局補助民間團體辦理社會福利類志願服務教育訓練推動計畫</t>
  </si>
  <si>
    <t>臺中市草湖國際同濟會</t>
  </si>
  <si>
    <t>臺中市北勢愛心協會</t>
    <phoneticPr fontId="21" type="noConversion"/>
  </si>
  <si>
    <t>臺中市群育國際同濟會</t>
  </si>
  <si>
    <t>社團法人臺中市回生關懷協會</t>
  </si>
  <si>
    <t>台中市德明慈善會</t>
  </si>
  <si>
    <t>財團法人張老師基金會台中分事務所</t>
  </si>
  <si>
    <t>臺中市新住民社區服務據點培力計畫</t>
  </si>
  <si>
    <t>社團法人臺中市新住民團體聯合會</t>
  </si>
  <si>
    <t>社團法人臺中市喜樂文化推廣協會</t>
  </si>
  <si>
    <t>悠活長青全齡關懷照護協會</t>
  </si>
  <si>
    <t>財團法人熱愛生命文教基金會</t>
  </si>
  <si>
    <t>臺中市社區照顧關懷據點加值服務計畫</t>
  </si>
  <si>
    <t>臺中市東勢區福隆社區發展協會</t>
  </si>
  <si>
    <t>台中市東區十甲社區發展協會</t>
    <phoneticPr fontId="21" type="noConversion"/>
  </si>
  <si>
    <t>中低收入獨居老人營養餐飲服務計畫</t>
  </si>
  <si>
    <t>社團法人台灣鼎傳慈善協會</t>
  </si>
  <si>
    <t>財團法人臺中市私立弗傳慈心社會福利慈善事業基金會</t>
  </si>
  <si>
    <t>日間托老服務計畫</t>
  </si>
  <si>
    <t>財團法人台中市私立林蘭生慈善基金會</t>
  </si>
  <si>
    <t>身心障礙者營養餐食服務</t>
  </si>
  <si>
    <t>身心障礙者社區式日間照顧服務</t>
  </si>
  <si>
    <t>社團法人台中市啟智協進會</t>
  </si>
  <si>
    <t>社團法人台中市自閉症教育協進會</t>
  </si>
  <si>
    <t>身心障礙者暨老人監護職務服務</t>
  </si>
  <si>
    <t>身心障礙者個人生活重建服務</t>
  </si>
  <si>
    <t>慶沅社區復健中心</t>
  </si>
  <si>
    <t>身心障礙家庭照顧者支持服務</t>
  </si>
  <si>
    <t>視覺障礙者生活重建及生活訓練服務</t>
  </si>
  <si>
    <t>財團法人台灣省私立台灣盲人重建院</t>
  </si>
  <si>
    <t>身心障礙者臨時及短期照顧服務</t>
  </si>
  <si>
    <t>佑齡股份有限公司附設臺中市私立安馨居家長照機構</t>
  </si>
  <si>
    <t>祥和長照服務有限公司私立祥和居家長照機構</t>
  </si>
  <si>
    <t>公設民營身心障礙福利機構營運服務</t>
  </si>
  <si>
    <t>臺中市社會福利類志願服務小隊志工保險補助計畫</t>
  </si>
  <si>
    <t>臺中市人文關懷協會黃顯堂</t>
  </si>
  <si>
    <t>臺中市豐原區西勢社區發展協會</t>
  </si>
  <si>
    <t>社團法人臺灣向陽福祉照顧專業發展協進會</t>
  </si>
  <si>
    <t>愛蔓延社會企業股份有限公司</t>
  </si>
  <si>
    <t>臺中市神岡區社口社區發展協會</t>
    <phoneticPr fontId="21" type="noConversion"/>
  </si>
  <si>
    <t>社團法人臺中市晚晴協會</t>
  </si>
  <si>
    <t>社團法人臺中市霧峰老人會</t>
  </si>
  <si>
    <t>社團法人台灣食物銀行聯合會</t>
  </si>
  <si>
    <t>台中市三寶護持會</t>
  </si>
  <si>
    <t>臺中市大肚區蔗廍社區發展協會</t>
  </si>
  <si>
    <t>社團法人臺中市半平厝福德文化協會</t>
  </si>
  <si>
    <t>臺中市潭子區大富社區發展協會</t>
  </si>
  <si>
    <t>臺中市紳士協會</t>
  </si>
  <si>
    <t>臺中市三奶夫人關懷協會</t>
  </si>
  <si>
    <t>臺中市南屯區三和社區發展協會</t>
  </si>
  <si>
    <t>中華民國視網膜色素病變協會</t>
  </si>
  <si>
    <t>臺中市生態休閒產業協會</t>
  </si>
  <si>
    <t>臺中市好藤林健康促進關懷協會</t>
  </si>
  <si>
    <t>臺中市霧峰區南勢社區發展協會</t>
  </si>
  <si>
    <t>臺中市大肚區山陽社區發展協會</t>
  </si>
  <si>
    <t>台中市台中故事協會</t>
  </si>
  <si>
    <t>財團法人大甲媽社會福利基金會附設臺中市私立鎮瀾兒童家園</t>
  </si>
  <si>
    <t>社團法人台中市慈心慈善會</t>
  </si>
  <si>
    <t>臺中市北區育德社區發展協會</t>
  </si>
  <si>
    <t>台中市北屯區大德社區發展協會</t>
  </si>
  <si>
    <t>臺中市海納國際同濟會</t>
  </si>
  <si>
    <t>財團法人萬佛山聖印佛教事業基金會</t>
  </si>
  <si>
    <t>社團法人中華民國假期活動服務協會</t>
  </si>
  <si>
    <t>社團法人台中市中華生物能醫學氣功協會</t>
  </si>
  <si>
    <t>溪壩社區發展協會</t>
  </si>
  <si>
    <t>臺中市西屯區下七張犁文化發展協會</t>
  </si>
  <si>
    <t>臺中市佰圓行善會</t>
  </si>
  <si>
    <t>臺中市大肚區新興社區發展協會</t>
    <phoneticPr fontId="21" type="noConversion"/>
  </si>
  <si>
    <t>臺中市北勢愛心協會</t>
  </si>
  <si>
    <t xml:space="preserve">社團法人臺中市藥師公會 </t>
  </si>
  <si>
    <t>中華民國普門慈幼慈善會</t>
  </si>
  <si>
    <t>台中市四海女國際同濟會</t>
    <phoneticPr fontId="21" type="noConversion"/>
  </si>
  <si>
    <t>財團法人台中市私立弘毓社會福利基金會</t>
  </si>
  <si>
    <t>財團法人一貫道崇正基金會</t>
  </si>
  <si>
    <t>臺中市好幸福國際同濟會</t>
  </si>
  <si>
    <t>臺中市元保宮</t>
    <phoneticPr fontId="21" type="noConversion"/>
  </si>
  <si>
    <t xml:space="preserve">台中市光明國際同濟會 </t>
  </si>
  <si>
    <t>臺中市世事國際同濟會</t>
    <phoneticPr fontId="21" type="noConversion"/>
  </si>
  <si>
    <t>臺中市臺中女國際同濟會</t>
  </si>
  <si>
    <t>社團法人台中市生命線協會</t>
  </si>
  <si>
    <t>台灣向心橋慈善會</t>
  </si>
  <si>
    <t>臺中市南屯區民眾服務社</t>
  </si>
  <si>
    <t>身心障礙者社區關懷據點服務</t>
  </si>
  <si>
    <t>社團法人台中市身無礙關懷協會</t>
  </si>
  <si>
    <t>臺中市私立同心圓東勢社區式服務類長期照顧服務機構</t>
  </si>
  <si>
    <t>臺中市國際吾愛關懷協會</t>
  </si>
  <si>
    <t>社團法人臺中市伍愛照顧關懷協會</t>
  </si>
  <si>
    <t>臺中市烏日區成功社區發展協會</t>
  </si>
  <si>
    <t>臺中市聚光關懷協會</t>
  </si>
  <si>
    <t>佑齡股份有限公司附設臺中市私立安馨居家長照機構</t>
    <phoneticPr fontId="21" type="noConversion"/>
  </si>
  <si>
    <t>臺中市擁昕親子關懷協會</t>
  </si>
  <si>
    <t>身心障礙者社區日間作業設施服務</t>
  </si>
  <si>
    <t>成年身心障礙者社區居住與生活服務</t>
  </si>
  <si>
    <t>身心障礙者自立生活支持服務</t>
  </si>
  <si>
    <t>補助社會福利機構團體自辦社會福利方案計畫</t>
  </si>
  <si>
    <t>台中市優力卡社區服務協會</t>
  </si>
  <si>
    <t>社團法人臺中市西屯區何明社區發展協會</t>
  </si>
  <si>
    <t>財團法人台中市私立新希望社會福利基金會</t>
  </si>
  <si>
    <t>臺中市正讚書院文教協會</t>
  </si>
  <si>
    <t>社團法人台中市協和長青協會</t>
  </si>
  <si>
    <t>社團法人台中市社會工作師公會</t>
  </si>
  <si>
    <t>社團法人臺中市山海屯脊髓損傷協會</t>
  </si>
  <si>
    <t>社團法人台中市聲暉協進會</t>
  </si>
  <si>
    <t>財團法人臺中市彩光脊髓社會福利基金會</t>
  </si>
  <si>
    <t>財團法人台中市私立真愛社會福利慈善事業基金會</t>
  </si>
  <si>
    <t>社團法人臺灣省婦幼協會</t>
  </si>
  <si>
    <t>臺中市山城人文產業發展協會</t>
  </si>
  <si>
    <t>財團法人臺中市私立公老坪社會福利慈善事業基金會附設臺中市私立田園老人養護中心</t>
  </si>
  <si>
    <t>社團法人台中市長期照顧發展協會</t>
  </si>
  <si>
    <t>中華民國文創觀光發展協會</t>
  </si>
  <si>
    <t>社團法人台中市盲人福利協進會</t>
  </si>
  <si>
    <t>靜宜大學</t>
  </si>
  <si>
    <t>社團法人台中市腦性麻痺關懷協會</t>
  </si>
  <si>
    <t>社團法人臺中市愛無礙協會</t>
  </si>
  <si>
    <t>財團法人台中市私立中杏社會福利基金會</t>
  </si>
  <si>
    <t>社團法人台灣小蝸牛聽語障礙關懷協會</t>
  </si>
  <si>
    <t>社團法人台灣聊癒創益關懷協會</t>
  </si>
  <si>
    <t>臺中市又望早期療育專業發展服務協會</t>
  </si>
  <si>
    <t>臺中市視障者關懷協會</t>
  </si>
  <si>
    <t>臺中市山海屯聲暉協進會</t>
  </si>
  <si>
    <t>社團法人國際兒童能力促進協會</t>
  </si>
  <si>
    <t>補助民間團體辦理建立社區照顧關懷據點業務</t>
  </si>
  <si>
    <t>夢想城社區管理委員會</t>
  </si>
  <si>
    <t>臺中市大肚區瑞井社區發展協會</t>
    <phoneticPr fontId="21" type="noConversion"/>
  </si>
  <si>
    <t>臺中市大肚區大肚社區發展協會</t>
    <phoneticPr fontId="21" type="noConversion"/>
  </si>
  <si>
    <t>臺中市烏日區仁德社區發展協會</t>
    <phoneticPr fontId="21" type="noConversion"/>
  </si>
  <si>
    <t>共生宅發展協會</t>
    <phoneticPr fontId="21" type="noConversion"/>
  </si>
  <si>
    <t>正和書院</t>
    <phoneticPr fontId="21" type="noConversion"/>
  </si>
  <si>
    <t>臺中市烏日區溪尾社區發展協會</t>
    <phoneticPr fontId="21" type="noConversion"/>
  </si>
  <si>
    <t>臺中市大肚區大東社區發展協會</t>
    <phoneticPr fontId="21" type="noConversion"/>
  </si>
  <si>
    <t>臺中市大肚區磺溪社區發展協會</t>
    <phoneticPr fontId="21" type="noConversion"/>
  </si>
  <si>
    <t>臺中市大肚區社腳社區發展協會</t>
    <phoneticPr fontId="21" type="noConversion"/>
  </si>
  <si>
    <t>臺中市烏日區湖日社區發展協會</t>
    <phoneticPr fontId="21" type="noConversion"/>
  </si>
  <si>
    <t>臺中市大肚區成功社區發展協會</t>
    <phoneticPr fontId="21" type="noConversion"/>
  </si>
  <si>
    <t>社團法人臺中市天恩社區關懷協會</t>
    <phoneticPr fontId="21" type="noConversion"/>
  </si>
  <si>
    <t>臺中市大肚區山陽社區發展協會</t>
    <phoneticPr fontId="21" type="noConversion"/>
  </si>
  <si>
    <t>臺中市烏日區學田社區發展協會</t>
    <phoneticPr fontId="21" type="noConversion"/>
  </si>
  <si>
    <t>臺中市烏日區溪壩社區發展協會</t>
    <phoneticPr fontId="21" type="noConversion"/>
  </si>
  <si>
    <t>助臺中市烏日區光明社區發展協會</t>
    <phoneticPr fontId="21" type="noConversion"/>
  </si>
  <si>
    <t>臺中市大肚區萬興社區發展協會</t>
    <phoneticPr fontId="21" type="noConversion"/>
  </si>
  <si>
    <t>社團法人臺中市惠來關懷服務協會</t>
    <phoneticPr fontId="21" type="noConversion"/>
  </si>
  <si>
    <t>臺中市東勢區泰昌社區發展協會</t>
    <phoneticPr fontId="21" type="noConversion"/>
  </si>
  <si>
    <t>臺中市烏日區九德社區發展協會</t>
    <phoneticPr fontId="21" type="noConversion"/>
  </si>
  <si>
    <t>臺中市石岡區南眉文化促進會</t>
    <phoneticPr fontId="21" type="noConversion"/>
  </si>
  <si>
    <t>臺中市東勢區慶東社區發展協會</t>
    <phoneticPr fontId="21" type="noConversion"/>
  </si>
  <si>
    <t>臺中市清水區南社社區發展協會</t>
    <phoneticPr fontId="21" type="noConversion"/>
  </si>
  <si>
    <t>台中市北區樂英社區發展協會</t>
    <phoneticPr fontId="21" type="noConversion"/>
  </si>
  <si>
    <t>臺中市梧棲區草湳社區發展協會</t>
    <phoneticPr fontId="21" type="noConversion"/>
  </si>
  <si>
    <t>社團法人臺中市春天女性成長協會</t>
    <phoneticPr fontId="21" type="noConversion"/>
  </si>
  <si>
    <t>臺中市幸福心志工協會協會</t>
    <phoneticPr fontId="21" type="noConversion"/>
  </si>
  <si>
    <t>臺中市烏日區五光社區發展協會</t>
    <phoneticPr fontId="21" type="noConversion"/>
  </si>
  <si>
    <t>臺中市烏日區成功社區發展協會</t>
    <phoneticPr fontId="21" type="noConversion"/>
  </si>
  <si>
    <t>財團法人臺中市私立童庭社會福利慈善事業基金會</t>
    <phoneticPr fontId="21" type="noConversion"/>
  </si>
  <si>
    <t>臺中市大肚區中和社區發展協會</t>
    <phoneticPr fontId="21" type="noConversion"/>
  </si>
  <si>
    <t>臺中市大肚自強關懷協會</t>
  </si>
  <si>
    <t>台中市東勢區埤頭社區發展協會</t>
  </si>
  <si>
    <t>臺中市后里區新舊社社區發展協會</t>
  </si>
  <si>
    <t>臺中市神岡區三角社區發展協會</t>
    <phoneticPr fontId="21" type="noConversion"/>
  </si>
  <si>
    <t>臺中市后里區太平社區發展協會</t>
  </si>
  <si>
    <t>臺中市神岡區社口社區發展協會</t>
  </si>
  <si>
    <t>臺中市伯樂城鄉關懷協會</t>
    <phoneticPr fontId="21" type="noConversion"/>
  </si>
  <si>
    <t>臺中市后里區聯合社區發展協會</t>
  </si>
  <si>
    <t>台中縣大里生活美學協會</t>
  </si>
  <si>
    <t>臺中市西屯區上安社區發展協會</t>
  </si>
  <si>
    <t>台中市霧峰區萬豐社區發展協會</t>
  </si>
  <si>
    <t>臺中市友緣歌友協進會</t>
  </si>
  <si>
    <t>臺中市豐原區鎌村社區發展協會</t>
    <phoneticPr fontId="21" type="noConversion"/>
  </si>
  <si>
    <t>臺中市外埔社區健康協會</t>
  </si>
  <si>
    <t>臺中市新社區大南社區發展協會</t>
    <phoneticPr fontId="21" type="noConversion"/>
  </si>
  <si>
    <t>臺中市何明社區發展協會</t>
    <phoneticPr fontId="21" type="noConversion"/>
  </si>
  <si>
    <t>臺中市霧峰區五福社區發展協會</t>
    <phoneticPr fontId="21" type="noConversion"/>
  </si>
  <si>
    <t>臺中市霧峰區本鄉社區發展協會</t>
    <phoneticPr fontId="21" type="noConversion"/>
  </si>
  <si>
    <t>臺中市烏日區三和社區發展協會</t>
    <phoneticPr fontId="21" type="noConversion"/>
  </si>
  <si>
    <t>臺中市大肚區營埔社區發展協會</t>
    <phoneticPr fontId="21" type="noConversion"/>
  </si>
  <si>
    <t>臺中市新社區馬力埔社區發展協會</t>
    <phoneticPr fontId="21" type="noConversion"/>
  </si>
  <si>
    <t>臺中市東勢區上城社區發展協會</t>
    <phoneticPr fontId="21" type="noConversion"/>
  </si>
  <si>
    <t>臺中市石岡區傳統美食文化推廣協會</t>
    <phoneticPr fontId="21" type="noConversion"/>
  </si>
  <si>
    <t>臺中市西屯區何明社區發展協會</t>
    <phoneticPr fontId="21" type="noConversion"/>
  </si>
  <si>
    <t>台中市西屯區福和社區發展協會</t>
    <phoneticPr fontId="21" type="noConversion"/>
  </si>
  <si>
    <t>臺中市烏日區東園社區發展協會</t>
    <phoneticPr fontId="21" type="noConversion"/>
  </si>
  <si>
    <t>臺中市后里區墩東社區發展協會</t>
    <phoneticPr fontId="21" type="noConversion"/>
  </si>
  <si>
    <t>臺中市大甲區聖母發展協會</t>
    <phoneticPr fontId="21" type="noConversion"/>
  </si>
  <si>
    <t>台中市中區大誠社區發展協會</t>
    <phoneticPr fontId="21" type="noConversion"/>
  </si>
  <si>
    <t>臺中市藍興長青協會</t>
    <phoneticPr fontId="21" type="noConversion"/>
  </si>
  <si>
    <t>臺中市石岡區金星社區發展協會</t>
    <phoneticPr fontId="21" type="noConversion"/>
  </si>
  <si>
    <t>臺中市大雅區秀山社區發展協會</t>
    <phoneticPr fontId="21" type="noConversion"/>
  </si>
  <si>
    <t>臺中市太平區興隆社區發展協會</t>
    <phoneticPr fontId="21" type="noConversion"/>
  </si>
  <si>
    <t>社團法人臺中市福康關懷協會</t>
    <phoneticPr fontId="21" type="noConversion"/>
  </si>
  <si>
    <t>台中市南屯區溝墘社區發展協會</t>
    <phoneticPr fontId="21" type="noConversion"/>
  </si>
  <si>
    <t>臺中市龍井區東海社區發展協會</t>
    <phoneticPr fontId="21" type="noConversion"/>
  </si>
  <si>
    <t>台中市南屯區寶山社區發展協會</t>
    <phoneticPr fontId="21" type="noConversion"/>
  </si>
  <si>
    <t>臺中市烏日區榮和社區發展協會</t>
  </si>
  <si>
    <t>臺中市頂橋仔發展協會</t>
  </si>
  <si>
    <t>臺中市大雅區忠義社區發展協會</t>
  </si>
  <si>
    <t>臺中市豐原區豐圳社區發展協會</t>
  </si>
  <si>
    <t>臺中市豐原區北湳社區發展協會</t>
  </si>
  <si>
    <t>臺中市潭子區家福社區發展協會</t>
  </si>
  <si>
    <t>臺中市潭子區栗林社區發展協會</t>
  </si>
  <si>
    <t>社團法人臺中市幸福關懷發展協</t>
  </si>
  <si>
    <t>臺中市后里區眉山社區發展協會</t>
  </si>
  <si>
    <t>臺中市新社區東興社區發展協會</t>
  </si>
  <si>
    <t>臺中市新社區月湖社區發展協會</t>
  </si>
  <si>
    <t>台中市北區賴村社區發展協會</t>
  </si>
  <si>
    <t>台中市東區合作社區發展協會</t>
  </si>
  <si>
    <t>台中市東區十甲社區發展協會</t>
  </si>
  <si>
    <t>社團法人臺中市回生關懷協會</t>
    <phoneticPr fontId="21" type="noConversion"/>
  </si>
  <si>
    <t>社團法人臺中市霧峰區四德社區發展協會</t>
  </si>
  <si>
    <t>臺中市菘苑樂齡發展促進協會</t>
  </si>
  <si>
    <t>臺中市沙鹿區六路社區發展協會</t>
  </si>
  <si>
    <t>臺中市沙鹿區西勢寮社區發展協會</t>
  </si>
  <si>
    <t>台中市北區長青社區發展協會</t>
  </si>
  <si>
    <t>臺中市沙鹿區竹林社區發展協會</t>
  </si>
  <si>
    <t>財團法人中華基督教福音信義傳道會</t>
    <phoneticPr fontId="21" type="noConversion"/>
  </si>
  <si>
    <t>社團法人臺中市長幼關懷協會</t>
    <phoneticPr fontId="21" type="noConversion"/>
  </si>
  <si>
    <t>社團法人中華傳愛社區服務協會</t>
    <phoneticPr fontId="21" type="noConversion"/>
  </si>
  <si>
    <t>臺中市東勢區埤頭社區發展協會</t>
  </si>
  <si>
    <t>臺中市北區賴興社區發展協會</t>
  </si>
  <si>
    <t>臺中市沙鹿區南勢社區發展協會</t>
  </si>
  <si>
    <t>臺中市神岡區溪洲社區發展協會</t>
  </si>
  <si>
    <t>臺中市神岡區新庄社區發展協會</t>
  </si>
  <si>
    <t>臺中市神岡區圳前社區發展協會</t>
  </si>
  <si>
    <t>臺中市神岡區庄前社區發展協會</t>
  </si>
  <si>
    <t>臺中市神岡區溪州社區發展協會</t>
  </si>
  <si>
    <t>臺中市南屯區豐樂社區發展協會</t>
  </si>
  <si>
    <t>臺中市梧棲區南簡社區發展協會</t>
  </si>
  <si>
    <t>臺中市南屯區同心社區發展協會</t>
  </si>
  <si>
    <t>臺中市梧棲區大村社區發展協會</t>
  </si>
  <si>
    <t>臺中市沙鹿區福興社區發展協會</t>
  </si>
  <si>
    <t>台中市西屯區上德社區發展協會</t>
  </si>
  <si>
    <t>台中市北區育德社區發展協會</t>
  </si>
  <si>
    <t>臺中市福雅長青關懷協會</t>
  </si>
  <si>
    <t>臺中市和平區和平社區發展協會</t>
  </si>
  <si>
    <t>台中市西屯區福恩社區發展協會</t>
  </si>
  <si>
    <t>臺中市龍井區新東社區發展協會</t>
  </si>
  <si>
    <t>臺中市霧峰區本鄉社區發展協會</t>
  </si>
  <si>
    <t>臺灣銀髮族培力協會</t>
  </si>
  <si>
    <t>財團法人台中市甘霖社會福利慈善事業基金會</t>
  </si>
  <si>
    <t>財團法人桃園市亮詮公益慈善基金會</t>
  </si>
  <si>
    <t>臺中市神岡區神岡社區發展協會</t>
  </si>
  <si>
    <t>財團法人弘道老人福利金基金會</t>
    <phoneticPr fontId="21" type="noConversion"/>
  </si>
  <si>
    <t>台中縣愛加倍關懷協會</t>
  </si>
  <si>
    <t>臺中市大甲區文曲區發展協會</t>
  </si>
  <si>
    <t>臺中市太平區新高社區發展協會</t>
    <phoneticPr fontId="21" type="noConversion"/>
  </si>
  <si>
    <t>臺中市太平區豐年社區發展協會</t>
  </si>
  <si>
    <t>台中市東榮八福社區關懷協會</t>
  </si>
  <si>
    <t>臺中市西屯區何德社區發展協會</t>
  </si>
  <si>
    <t>博愛大樓社區管理委員會</t>
  </si>
  <si>
    <t>社團法人台中市城市之光關懷協會</t>
    <phoneticPr fontId="21" type="noConversion"/>
  </si>
  <si>
    <t>臺中市太平區新城社區發展協會</t>
    <phoneticPr fontId="21" type="noConversion"/>
  </si>
  <si>
    <t>臺中市霧峰區五福社區發展協會</t>
  </si>
  <si>
    <t>臺中市霧峰區北勢社區發展協會</t>
  </si>
  <si>
    <t>台中市南屯區三厝社區發展</t>
  </si>
  <si>
    <t>臺中市新社區大南社區發展協</t>
  </si>
  <si>
    <t>臺中市太平區長億社區發展協會</t>
  </si>
  <si>
    <t>社團法人臺中市清心社區福祉發展協會</t>
    <phoneticPr fontId="21" type="noConversion"/>
  </si>
  <si>
    <t>臺中市西區平和社區發展協會</t>
  </si>
  <si>
    <t>臺中市南區樹德社區發展協會</t>
  </si>
  <si>
    <t>臺中市烏日區學田社區發展協會</t>
  </si>
  <si>
    <t>臺中市外埔區廍子社區發展協會</t>
  </si>
  <si>
    <t>臺中市南區和平社區發展協會</t>
  </si>
  <si>
    <t>臺中市南區南和社區發展協會</t>
  </si>
  <si>
    <t>臺中市太平區德隆社區發展協會</t>
  </si>
  <si>
    <t>臺中市北區健行社區發展協會</t>
  </si>
  <si>
    <t>臺中市梧棲區下寮社區發展協會</t>
  </si>
  <si>
    <t>臺中市太平區車籠埔文化發展協會</t>
  </si>
  <si>
    <t>臺中市烏日區五光社區發展協會</t>
  </si>
  <si>
    <t>臺中市太平區中興社區發展協會</t>
  </si>
  <si>
    <t>台中市永恆愛心關懷協會</t>
  </si>
  <si>
    <t>臺中市福興在地人文關懷協會</t>
  </si>
  <si>
    <t>臺中市太平區中政社區發展協會</t>
  </si>
  <si>
    <t>臺中市外埔區福興關懷協會</t>
  </si>
  <si>
    <t>台中市南區工學社區發展協會</t>
  </si>
  <si>
    <t>財團法台中市私立甘霖社會福利慈善事業基金會</t>
    <phoneticPr fontId="21" type="noConversion"/>
  </si>
  <si>
    <t>臺中市神岡區北庄社區發展協</t>
  </si>
  <si>
    <t>社團法人臺中市活出美好關懷協會</t>
  </si>
  <si>
    <t>臺中市廣福關懷協會</t>
  </si>
  <si>
    <t>臺中市東海愛鄰社區服務協會</t>
  </si>
  <si>
    <t>臺中市豐原區新南陽社區發展協會</t>
  </si>
  <si>
    <t>臺中市神岡區三角社區發展協會</t>
  </si>
  <si>
    <t>臺中市南區永興社區發展協會</t>
  </si>
  <si>
    <t>鎌村社區發展協會</t>
  </si>
  <si>
    <t>臺中市東勢區明正社區發展協會</t>
  </si>
  <si>
    <t>台中市和樂關懷協會</t>
  </si>
  <si>
    <t>臺中市南區藍興堡發展協會</t>
    <phoneticPr fontId="21" type="noConversion"/>
  </si>
  <si>
    <t>台中市北區中達社區發展協會</t>
    <phoneticPr fontId="21" type="noConversion"/>
  </si>
  <si>
    <t>台中市北區錦平社區發展協會</t>
  </si>
  <si>
    <t>臺中市土庫長青關懷協會</t>
  </si>
  <si>
    <t>台中市南區城隍社區發展協會</t>
  </si>
  <si>
    <t>臺中市豐原區朴子社區發展協會</t>
  </si>
  <si>
    <t>臺中市感恩關懷協會</t>
  </si>
  <si>
    <t>台中市東區東勢社區發展協會</t>
  </si>
  <si>
    <t>臺中市邱厝慈善協會</t>
    <phoneticPr fontId="21" type="noConversion"/>
  </si>
  <si>
    <t>台中市北區錦洲社區發展協會</t>
  </si>
  <si>
    <t>臺中市大里區竹仔坑社區發展協會</t>
  </si>
  <si>
    <t>臺中市大雅區秀山社區發展協會</t>
  </si>
  <si>
    <t>臺中市西屯區何安社區發展協會</t>
  </si>
  <si>
    <t>臺中市南屯區三和社區發展協會</t>
    <phoneticPr fontId="21" type="noConversion"/>
  </si>
  <si>
    <t>博愛大樓社區管理委員會</t>
    <phoneticPr fontId="21" type="noConversion"/>
  </si>
  <si>
    <t>台中市和樂關懷協會</t>
    <phoneticPr fontId="21" type="noConversion"/>
  </si>
  <si>
    <t>台中市西屯區協和社區發展協會</t>
    <phoneticPr fontId="21" type="noConversion"/>
  </si>
  <si>
    <t>臺中市梧棲區下寮社區發展協會</t>
    <phoneticPr fontId="21" type="noConversion"/>
  </si>
  <si>
    <t>社團法人臺中市婦女發展協會</t>
    <phoneticPr fontId="21" type="noConversion"/>
  </si>
  <si>
    <t>臺中市神岡區溪洲社區發展協會</t>
    <phoneticPr fontId="21" type="noConversion"/>
  </si>
  <si>
    <t>社團法人台灣基督教好牧人關顧協會</t>
    <phoneticPr fontId="21" type="noConversion"/>
  </si>
  <si>
    <t>台中市北區育德社區發展協會</t>
    <phoneticPr fontId="21" type="noConversion"/>
  </si>
  <si>
    <t>台中市東區東勢社區發展協會</t>
    <phoneticPr fontId="21" type="noConversion"/>
  </si>
  <si>
    <t>臺中市太平區德隆社區發展協會</t>
    <phoneticPr fontId="21" type="noConversion"/>
  </si>
  <si>
    <t>台中市西屯區惠來社區發展協會</t>
    <phoneticPr fontId="21" type="noConversion"/>
  </si>
  <si>
    <t>台中市東榮八福社區關懷協會</t>
    <phoneticPr fontId="21" type="noConversion"/>
  </si>
  <si>
    <t>臺中市墩仔腳庄文化創生發展協會</t>
    <phoneticPr fontId="21" type="noConversion"/>
  </si>
  <si>
    <t>臺中市頂橋仔發展協會</t>
    <phoneticPr fontId="21" type="noConversion"/>
  </si>
  <si>
    <t>社團法人清心社區福祉發展協會</t>
    <phoneticPr fontId="21" type="noConversion"/>
  </si>
  <si>
    <t>臺中市西區忠誠社區發展協會</t>
    <phoneticPr fontId="21" type="noConversion"/>
  </si>
  <si>
    <t>臺中市沙鹿區公明社區發展協會</t>
    <phoneticPr fontId="21" type="noConversion"/>
  </si>
  <si>
    <t>臺中市東勢區埤頭社區發展協會</t>
    <phoneticPr fontId="21" type="noConversion"/>
  </si>
  <si>
    <t>臺中市潭子區東寶社區發展協會</t>
    <phoneticPr fontId="21" type="noConversion"/>
  </si>
  <si>
    <t>台中市南區崇倫社區發展協會</t>
    <phoneticPr fontId="21" type="noConversion"/>
  </si>
  <si>
    <t>臺中市菘苑樂齡發展促進協會</t>
    <phoneticPr fontId="21" type="noConversion"/>
  </si>
  <si>
    <t>臺中市梧棲區梧棲社區發展協會</t>
    <phoneticPr fontId="21" type="noConversion"/>
  </si>
  <si>
    <t>財團法人台灣基督教長老教會忠孝路教會</t>
    <phoneticPr fontId="21" type="noConversion"/>
  </si>
  <si>
    <t>臺中市沙鹿區南勢社區發展協會</t>
    <phoneticPr fontId="21" type="noConversion"/>
  </si>
  <si>
    <t>臺中市南屯區溝墘社區發展協會</t>
    <phoneticPr fontId="21" type="noConversion"/>
  </si>
  <si>
    <t>臺中市東勢區明正社區發展協會</t>
    <phoneticPr fontId="21" type="noConversion"/>
  </si>
  <si>
    <t>臺中市潭子區栗林社區發展協會</t>
    <phoneticPr fontId="21" type="noConversion"/>
  </si>
  <si>
    <t>臺中市霧峰區南勢社區發展協會</t>
    <phoneticPr fontId="21" type="noConversion"/>
  </si>
  <si>
    <t>臺中市樂活銀髮族交流協會</t>
    <phoneticPr fontId="21" type="noConversion"/>
  </si>
  <si>
    <t>臺中市沙鹿區六路社區發展協會</t>
    <phoneticPr fontId="21" type="noConversion"/>
  </si>
  <si>
    <t>社團法人臺中市基督教豐盛協會</t>
    <phoneticPr fontId="21" type="noConversion"/>
  </si>
  <si>
    <t>臺中市浩德人文關懷協會</t>
    <phoneticPr fontId="21" type="noConversion"/>
  </si>
  <si>
    <t>臺中市潭子區聚興社區發展協會</t>
    <phoneticPr fontId="21" type="noConversion"/>
  </si>
  <si>
    <t>台中市南屯區向心社區發展協會</t>
    <phoneticPr fontId="21" type="noConversion"/>
  </si>
  <si>
    <t>臺中市南屯區豐樂社區發展協會</t>
    <phoneticPr fontId="21" type="noConversion"/>
  </si>
  <si>
    <t>臺中市太平區豐年社區發展協會</t>
    <phoneticPr fontId="21" type="noConversion"/>
  </si>
  <si>
    <t>臺中市霧峰區四德社區發展協會</t>
    <phoneticPr fontId="21" type="noConversion"/>
  </si>
  <si>
    <t>臺中市潭子區大豐社區發展協會</t>
    <phoneticPr fontId="21" type="noConversion"/>
  </si>
  <si>
    <t>臺中市豐原區朴子社區發展協會</t>
    <phoneticPr fontId="21" type="noConversion"/>
  </si>
  <si>
    <t>臺中市豐原區南田社區發展協會</t>
    <phoneticPr fontId="21" type="noConversion"/>
  </si>
  <si>
    <t>臺中市豐原區大南嵩社區發展協會</t>
    <phoneticPr fontId="21" type="noConversion"/>
  </si>
  <si>
    <t>臺中市后里區眉山社區發展協會</t>
    <phoneticPr fontId="21" type="noConversion"/>
  </si>
  <si>
    <t>臺中市神岡區新庄社區發展協會</t>
    <phoneticPr fontId="21" type="noConversion"/>
  </si>
  <si>
    <t>台中市北區賴興社區發展協會</t>
    <phoneticPr fontId="21" type="noConversion"/>
  </si>
  <si>
    <t>台中市東南長青會</t>
    <phoneticPr fontId="21" type="noConversion"/>
  </si>
  <si>
    <t>臺中市沙鹿區清泉社區發展協會</t>
    <phoneticPr fontId="21" type="noConversion"/>
  </si>
  <si>
    <t>臺中市東勢區興隆社區發展協會</t>
    <phoneticPr fontId="21" type="noConversion"/>
  </si>
  <si>
    <t>財團法人伽耶山基金會</t>
    <phoneticPr fontId="21" type="noConversion"/>
  </si>
  <si>
    <t>臺中市石岡區萬安社區發展協會</t>
    <phoneticPr fontId="21" type="noConversion"/>
  </si>
  <si>
    <t>社團法人台灣關懷輔導弱勢職能發展協會</t>
    <phoneticPr fontId="21" type="noConversion"/>
  </si>
  <si>
    <t>臺中市太平區永成社區發展協會</t>
    <phoneticPr fontId="21" type="noConversion"/>
  </si>
  <si>
    <t>臺中市潭子區家福社區發展協會</t>
    <phoneticPr fontId="21" type="noConversion"/>
  </si>
  <si>
    <t>台中市南區和平社區發展協會</t>
    <phoneticPr fontId="21" type="noConversion"/>
  </si>
  <si>
    <t>臺中市和平區和平社區發展協會</t>
    <phoneticPr fontId="21" type="noConversion"/>
  </si>
  <si>
    <t>台中市南屯區中台社區發展協會</t>
    <phoneticPr fontId="21" type="noConversion"/>
  </si>
  <si>
    <t>台中市西屯區林厝社區發展協會</t>
    <phoneticPr fontId="21" type="noConversion"/>
  </si>
  <si>
    <t>臺中市霧峰區北勢社區發展協會</t>
    <phoneticPr fontId="21" type="noConversion"/>
  </si>
  <si>
    <t>社團法人臺中市沐風60長者之愛關懷協會</t>
    <phoneticPr fontId="21" type="noConversion"/>
  </si>
  <si>
    <t>社團法人臺中市大恆樂齡協會</t>
    <phoneticPr fontId="21" type="noConversion"/>
  </si>
  <si>
    <t>社團法人臺中市好伴照顧協會</t>
    <phoneticPr fontId="21" type="noConversion"/>
  </si>
  <si>
    <t>臺中市烏日區光明社區發展協會</t>
    <phoneticPr fontId="21" type="noConversion"/>
  </si>
  <si>
    <t>臺中市太平區長億社區發展協會</t>
    <phoneticPr fontId="21" type="noConversion"/>
  </si>
  <si>
    <t>台中市南屯區三厝社區發展協會</t>
    <phoneticPr fontId="21" type="noConversion"/>
  </si>
  <si>
    <t>臺中市黎明城鄉發展協會</t>
    <phoneticPr fontId="21" type="noConversion"/>
  </si>
  <si>
    <t>臺中市石岡區龍興社區發展協會</t>
    <phoneticPr fontId="21" type="noConversion"/>
  </si>
  <si>
    <t>台中市龍龍社區關懷協會</t>
    <phoneticPr fontId="21" type="noConversion"/>
  </si>
  <si>
    <t>大砌四方管理委員會</t>
    <phoneticPr fontId="21" type="noConversion"/>
  </si>
  <si>
    <t>臺中市后里元極舞協會</t>
    <phoneticPr fontId="21" type="noConversion"/>
  </si>
  <si>
    <t>臺中市東勢區下新社區發展協會</t>
    <phoneticPr fontId="21" type="noConversion"/>
  </si>
  <si>
    <t>臺中市新社區東興社區發展協會</t>
    <phoneticPr fontId="21" type="noConversion"/>
  </si>
  <si>
    <t>臺中市烏日區烏日社區發展協會</t>
    <phoneticPr fontId="21" type="noConversion"/>
  </si>
  <si>
    <t>臺中市西屯區福恩社區發展協會</t>
    <phoneticPr fontId="21" type="noConversion"/>
  </si>
  <si>
    <t>臺中市神岡區大社社區發展協會</t>
    <phoneticPr fontId="21" type="noConversion"/>
  </si>
  <si>
    <t>臺中市沙鹿區沙鹿社區發展協會</t>
    <phoneticPr fontId="21" type="noConversion"/>
  </si>
  <si>
    <t>臺中市神岡區圳堵社區發展協會</t>
    <phoneticPr fontId="21" type="noConversion"/>
  </si>
  <si>
    <t>財團法人中華基督教行道會卓越希望教會</t>
    <phoneticPr fontId="21" type="noConversion"/>
  </si>
  <si>
    <t>臺中市潭仔墘社區文化協會</t>
    <phoneticPr fontId="21" type="noConversion"/>
  </si>
  <si>
    <t>臺中市沙鹿區福興社區發展協會</t>
    <phoneticPr fontId="21" type="noConversion"/>
  </si>
  <si>
    <t>台中市何成長青協會</t>
    <phoneticPr fontId="21" type="noConversion"/>
  </si>
  <si>
    <t>臺中市武陵長壽關懷協會</t>
    <phoneticPr fontId="21" type="noConversion"/>
  </si>
  <si>
    <t>臺中市大甲區福德社區發展協會</t>
    <phoneticPr fontId="21" type="noConversion"/>
  </si>
  <si>
    <t>臺中市大甲區銅安社區發展協會</t>
    <phoneticPr fontId="21" type="noConversion"/>
  </si>
  <si>
    <t>臺中市東勢區石城社區發展協會</t>
    <phoneticPr fontId="21" type="noConversion"/>
  </si>
  <si>
    <t>臺中市文創經紀發展協會</t>
    <phoneticPr fontId="21" type="noConversion"/>
  </si>
  <si>
    <t>臺中市清水區秀水社區發展協會</t>
    <phoneticPr fontId="21" type="noConversion"/>
  </si>
  <si>
    <t>臺灣銀髮族培力協會</t>
    <phoneticPr fontId="21" type="noConversion"/>
  </si>
  <si>
    <t>臺中市沙鹿區西勢寮社區發展協會</t>
    <phoneticPr fontId="21" type="noConversion"/>
  </si>
  <si>
    <t>臺中市沙鹿區興安社區發展協會</t>
    <phoneticPr fontId="21" type="noConversion"/>
  </si>
  <si>
    <t>臺中市沙鹿區埔子社區發展協會</t>
    <phoneticPr fontId="21" type="noConversion"/>
  </si>
  <si>
    <t>社團法人臺中市霧峰區四德社區發展協會</t>
    <phoneticPr fontId="21" type="noConversion"/>
  </si>
  <si>
    <t>台中市南區工學社區發展協會</t>
    <phoneticPr fontId="21" type="noConversion"/>
  </si>
  <si>
    <t>臺中市神岡區北庄社區發展協會</t>
    <phoneticPr fontId="21" type="noConversion"/>
  </si>
  <si>
    <t>臺中市大里區立德社區發展協會</t>
    <phoneticPr fontId="21" type="noConversion"/>
  </si>
  <si>
    <t>社團法人臺中市東區富仁社區發展協會</t>
    <phoneticPr fontId="21" type="noConversion"/>
  </si>
  <si>
    <t>台中市西區藍興社區發展協會</t>
    <phoneticPr fontId="21" type="noConversion"/>
  </si>
  <si>
    <t>遊民中繼住宅推動計畫</t>
  </si>
  <si>
    <t>臺中市立林安康社會福利關懷協會</t>
  </si>
  <si>
    <t>社團法人台中市慈善撒瑪黎雅婦女關懷協會</t>
  </si>
  <si>
    <t>社團法人台中市街友關懷協會</t>
  </si>
  <si>
    <t>54學前教育計畫-541學前教育-54110000中央政府補助幼兒教育經費-722捐助國內團體</t>
    <phoneticPr fontId="5" type="noConversion"/>
  </si>
  <si>
    <t>本局辦理-111學年度非營利幼兒園配置教師助理員追加經費(潭秀)</t>
  </si>
  <si>
    <t xml:space="preserve">臺中市潭秀非營利幼兒園（委託財團法人中臺科技大學設立之中臺科技大學辦理） </t>
  </si>
  <si>
    <t>臺中市政府教育局</t>
    <phoneticPr fontId="5" type="noConversion"/>
  </si>
  <si>
    <t>54學前教育計畫-541學前教育-54100200幼兒公費及獎補助-722捐助國內團體</t>
    <phoneticPr fontId="5" type="noConversion"/>
  </si>
  <si>
    <t>臺中市潭秀非營利幼兒園（委託財團法人中臺科技大學設立之中臺科技大學辦理） </t>
  </si>
  <si>
    <t>5K其他教育計畫-5K1軍訓教育-5K122000一般教學計畫-722捐助國內團體</t>
    <phoneticPr fontId="5" type="noConversion"/>
  </si>
  <si>
    <t>補助本市女童軍會辦理本市學校參加女童軍第9次全國大露營租車經費</t>
  </si>
  <si>
    <t>臺中市童軍會</t>
    <phoneticPr fontId="5" type="noConversion"/>
  </si>
  <si>
    <t>憑證留存--國教署補助112學年度第1學期公共化幼兒園辦理延長照顧服務經費(非營利幼兒園+教保中心)</t>
  </si>
  <si>
    <t>臺中市陳平非營利幼兒園(委託財團法人三之三生命教育基金會辦理)等21園</t>
  </si>
  <si>
    <t>54學前教育計畫-541學前教育-54122000一般教學計畫-722捐助國內團體</t>
    <phoneticPr fontId="5" type="noConversion"/>
  </si>
  <si>
    <t>臺灣土地銀行臺中分行職場互助教保服務中心(委託社團法人大中華社會企業創新策略發展協會辦理) 等4園</t>
  </si>
  <si>
    <t>預付轉正-有關111學年度非營利幼兒園配置教師助理員第2期經費-陳平園</t>
  </si>
  <si>
    <t>臺中市陳平非營利幼兒園(委託財團法人三之三生命教育基金會辦理)</t>
  </si>
  <si>
    <t>預付轉正-國教署補助111學年度本市轄屬非營利幼兒園配置教師助理員經費-雙十園及后里園</t>
  </si>
  <si>
    <t>臺中市雙十非營利幼兒園（委託財團法人三之三生命教育基金會辦理）及臺中市后里非營利幼兒園(委託財團法人臺中市健康全人教育基金會辦理)</t>
  </si>
  <si>
    <t>科目調整-111學年度非營利幼兒園配置教師助理員經費-第2期中央款-大里園</t>
  </si>
  <si>
    <t>臺中市大里非營利幼兒園(委託財團法人台灣兒童暨家庭扶助基金會)</t>
  </si>
  <si>
    <t>科目調整-111學年度非營利幼兒園配置教師助理員經費-第2期中央款-上楓園</t>
  </si>
  <si>
    <t xml:space="preserve">臺中市上楓非營利幼兒園（委託社團法人中華音樂舞蹈暨表演藝術教育協會辦理） </t>
  </si>
  <si>
    <t>56社會教育計畫-561社會教育-56100100終身教育行政及督導-722捐助國內團體</t>
    <phoneticPr fontId="5" type="noConversion"/>
  </si>
  <si>
    <t>本局辦理補助西屯區樂中等2所中心辦理112年度本市樂齡學習中心訪視輔導獎勵金</t>
  </si>
  <si>
    <t>社團法人臺中市善護協會(2萬元)、財團法人臺中市健康全人教育基金會(1萬元)</t>
    <phoneticPr fontId="5" type="noConversion"/>
  </si>
  <si>
    <t>53國民教育計畫-532國民小學教育-53222000一般教學計畫-722捐助國內團體</t>
    <phoneticPr fontId="5" type="noConversion"/>
  </si>
  <si>
    <t>112學年度非學團體及機構獎勵金(田中央、錫安山、水崛頭、迦美地)-田中央</t>
  </si>
  <si>
    <t>田中央共學團</t>
    <phoneticPr fontId="5" type="noConversion"/>
  </si>
  <si>
    <t>112學年度非學團體及機構獎勵金(田中央、錫安山、水崛頭、迦美地)-錫安山</t>
  </si>
  <si>
    <t>錫安山臺中伊甸家園</t>
    <phoneticPr fontId="5" type="noConversion"/>
  </si>
  <si>
    <t>55特殊教育計畫-551特殊教育-55100200特殊教育學生公費及獎補助-722捐助國內團體</t>
    <phoneticPr fontId="5" type="noConversion"/>
  </si>
  <si>
    <t>本局辦理-為補助本市私立弘文高級中學國中部等28校112學年度第2學期身心障礙學生及身障人士子女學雜費減免經費</t>
    <phoneticPr fontId="5" type="noConversion"/>
  </si>
  <si>
    <t>私立迦美地華德福實驗教育機構等5校</t>
    <phoneticPr fontId="5" type="noConversion"/>
  </si>
  <si>
    <t>112學年度非學團體及機構獎勵金(田中央、錫安山、水崛頭、迦美地)-水崛頭</t>
    <phoneticPr fontId="5" type="noConversion"/>
  </si>
  <si>
    <t>臺中市水崛頭蒙特梭利實驗教育團體</t>
    <phoneticPr fontId="5" type="noConversion"/>
  </si>
  <si>
    <t>預付轉正-國教署補助111學年度本市轄屬非營利幼兒園配置教師助理員經費-廍子</t>
    <phoneticPr fontId="5" type="noConversion"/>
  </si>
  <si>
    <t>臺中市廍子非營利幼兒園</t>
    <phoneticPr fontId="5" type="noConversion"/>
  </si>
  <si>
    <t>預付轉正-國教署補助111學年度本市轄屬非營利幼兒園配置教師助理員經費-廍子</t>
  </si>
  <si>
    <t>預付轉正-國教署補助111學年度本市轄屬非營利幼兒園配置教師助理員第2學期經費-大德</t>
  </si>
  <si>
    <t>臺中市大德非營利幼兒園</t>
    <phoneticPr fontId="5" type="noConversion"/>
  </si>
  <si>
    <t>預付轉正-國教署補助111學年度本市轄屬非營利幼兒園配置教師助理員經費-豐樂</t>
  </si>
  <si>
    <t>臺中市豐樂非營利幼兒園</t>
    <phoneticPr fontId="5" type="noConversion"/>
  </si>
  <si>
    <t>112學年度非學團體及機構獎勵金(田中央、錫安山、水崛頭、迦美地)-迦美地</t>
    <phoneticPr fontId="5" type="noConversion"/>
  </si>
  <si>
    <t>迦美地華德福實驗教育機構</t>
    <phoneticPr fontId="5" type="noConversion"/>
  </si>
  <si>
    <t>53國民教育計畫-532國民小學教育-53210000中央政府補助國民小學教育經費-722捐助國內團體</t>
    <phoneticPr fontId="5" type="noConversion"/>
  </si>
  <si>
    <t>112學年度國教署補助本局、本市2所公立學校及4所實驗教育機構推動實驗教育第2期經費-澴宇</t>
    <phoneticPr fontId="5" type="noConversion"/>
  </si>
  <si>
    <t>澴宇蒙特梭利實驗教育機構</t>
    <phoneticPr fontId="5" type="noConversion"/>
  </si>
  <si>
    <t>教育部國民及學前教育署補助本市112學年度(113年1月至7月)準公共幼兒園未因調薪而調整收費者之「園務營運費」補助經費-第1批</t>
  </si>
  <si>
    <t>私立大里光明幼兒園等38園</t>
    <phoneticPr fontId="5" type="noConversion"/>
  </si>
  <si>
    <t>教育部國民及學前教育署補助本市112學年度(113年1月至7月)準公共幼兒園未因調薪而調整收費者之「園務營運費」補助經費-第1批</t>
    <phoneticPr fontId="5" type="noConversion"/>
  </si>
  <si>
    <t>憑證留存-112學年度本市私立至聖幼兒園等29園辦理準公共教保服務機構親職教育講座經費(第1次撥款)</t>
  </si>
  <si>
    <t>私立至聖光明幼兒園等29園</t>
    <phoneticPr fontId="5" type="noConversion"/>
  </si>
  <si>
    <t>教育部國民及學前教育署補助本市112學年度(113年1月至7月)準公共幼兒園未因調薪而調整收費者之「園務營運費」補助經費-第3批</t>
  </si>
  <si>
    <t>55特殊教育計畫-551特殊教育-55110000中央政府補助特殊教育經費-722捐助國內團體</t>
    <phoneticPr fontId="5" type="noConversion"/>
  </si>
  <si>
    <t>本局辦理-補助私立愛兒幼兒園等5園112年提供「教保服務人員在職進修特教專業知能」及「進用專任合格學前特教教師」經費</t>
  </si>
  <si>
    <t>私立愛兒幼兒園等4園</t>
  </si>
  <si>
    <t>私立中山非營利幼兒園</t>
  </si>
  <si>
    <t>56社會教育計畫-561社會教育-56120000各所屬社會教育單位經常門分支計畫-722捐助國內團體</t>
    <phoneticPr fontId="5" type="noConversion"/>
  </si>
  <si>
    <t>本局辦理-補助臺中市山城人文產業發展協會辦理「探索泰雅部落 走讀與創意手作之旅」經費</t>
    <phoneticPr fontId="5" type="noConversion"/>
  </si>
  <si>
    <t>山城人文產業發展協會</t>
    <phoneticPr fontId="5" type="noConversion"/>
  </si>
  <si>
    <t>本局辦理-補助臺中市大雅區生活美學教育協會辦理「113年度臺中市國民中小學學生創意繪畫比賽」經費</t>
    <phoneticPr fontId="5" type="noConversion"/>
  </si>
  <si>
    <t>5M建築及設備計畫-5M6中央政府補助建築及設備經費-5M610000中央政府補助建築及設備經費-722捐助國內團體</t>
    <phoneticPr fontId="5" type="noConversion"/>
  </si>
  <si>
    <t>本局辦理-國教署補助本市113年度辦理公私立幼兒園汰換及新購幼童專用車經費-私立長憶幼兒園等11園(第1次撥款)</t>
  </si>
  <si>
    <t>私立長憶幼兒園等11園</t>
    <phoneticPr fontId="5" type="noConversion"/>
  </si>
  <si>
    <t>112學年度國教署補助本局、本市2所公立學校及4所實驗教育機構推動實驗教育第2期經費</t>
  </si>
  <si>
    <t>教育部國民及學前教育署補助本市112學年度(113年1月至7月)準公共幼兒園未因調薪而調整收費者之「園務營運費」補助經費-第2批</t>
  </si>
  <si>
    <t>憑證留局-國教署補助本市112學年度準公共幼兒園招收2歲幼兒補助經費第2期款-第2批</t>
  </si>
  <si>
    <t>私立育德幼兒園等152園</t>
    <phoneticPr fontId="5" type="noConversion"/>
  </si>
  <si>
    <t>憑證留存-本市辦理神岡區神岡附幼等校(園)辦理112學年度教保機構親職講座(計113場)--私幼第2次撥款</t>
  </si>
  <si>
    <t>育賢非營利幼兒園等6園</t>
    <phoneticPr fontId="5" type="noConversion"/>
  </si>
  <si>
    <t>憑證留局-國教署補助本市112學年度準公共幼兒園招收2歲幼兒補助經費第2期款-第1批</t>
  </si>
  <si>
    <t>憑證留局-國教署補助112學年度準公共教保服務機構私立孟昇幼兒園辦理親職教育講座所需經費</t>
  </si>
  <si>
    <t>私立孟昇幼兒園</t>
    <phoneticPr fontId="5" type="noConversion"/>
  </si>
  <si>
    <t>憑證留存-國教署核定本市私立德育幼兒園等108園112學年度準公共幼兒園設施設備補助經費</t>
  </si>
  <si>
    <t>私立德育幼兒園等108園</t>
    <phoneticPr fontId="5" type="noConversion"/>
  </si>
  <si>
    <t>預付轉正-國教署補助112學年度非營利幼兒園教師助理員經費-第1期暨追加款-育賢</t>
  </si>
  <si>
    <t>育賢非營利幼兒園</t>
    <phoneticPr fontId="5" type="noConversion"/>
  </si>
  <si>
    <t>預付轉正-國教署補助112學年度非營利幼兒園教師助理員經費-第1期暨追加款-益民</t>
  </si>
  <si>
    <t>益民非營利幼兒園</t>
    <phoneticPr fontId="5" type="noConversion"/>
  </si>
  <si>
    <t>預付轉正-國教署補助112學年度非營利幼兒園教師助理員經費-第1期暨追加款-樹德</t>
  </si>
  <si>
    <t>樹德非營利幼兒園</t>
    <phoneticPr fontId="5" type="noConversion"/>
  </si>
  <si>
    <t>預付轉正-國教署補助112學年度非營利幼兒園教師助理員經費-第1期暨追加款-東峰</t>
  </si>
  <si>
    <t>東峰非營利幼兒園</t>
    <phoneticPr fontId="5" type="noConversion"/>
  </si>
  <si>
    <t>預付轉正-國教署補助112學年度非營利幼兒園教師助理員經費-第1期暨追加款-文昌</t>
  </si>
  <si>
    <t>文昌非營利幼兒園</t>
    <phoneticPr fontId="5" type="noConversion"/>
  </si>
  <si>
    <t>預付轉正-國教署補助112學年度非營利幼兒園教師助理員經費-第1期暨追加款-五權</t>
  </si>
  <si>
    <t>五權非營利幼兒園</t>
    <phoneticPr fontId="5" type="noConversion"/>
  </si>
  <si>
    <t>預付轉正-國教署補助112學年度非營利幼兒園教師助理員經費-第1期暨追加款-潭子</t>
  </si>
  <si>
    <t>潭子非營利幼兒園</t>
    <phoneticPr fontId="5" type="noConversion"/>
  </si>
  <si>
    <t>本局辦理-教育部國教署補助112-2本市私立幼兒園學前身心障礙幼兒教育經費(招收單位)</t>
  </si>
  <si>
    <t>私立保進幼兒園等95園</t>
  </si>
  <si>
    <t>私立天擎幼兒園等138園</t>
  </si>
  <si>
    <t>112學年度國教署補助本局、本市2所公立學校及4所實驗教育機構推動實驗教育第2期經費-楓樹腳</t>
    <phoneticPr fontId="5" type="noConversion"/>
  </si>
  <si>
    <t>楓樹腳福實驗教育機構</t>
    <phoneticPr fontId="5" type="noConversion"/>
  </si>
  <si>
    <t>憑證留局-國教署補助本市112學年度準公共幼兒園招收2歲幼兒補助經費第2期款-第5批</t>
  </si>
  <si>
    <t>憑證留存-國教署核定本市私立德育幼兒園等108園112學年度準公共幼兒園設施設備補助經費-第1梯次</t>
  </si>
  <si>
    <t>憑證留存-國教署核定本市私立德育幼兒園等108園112學年度準公共幼兒園設施設備補助經費-第4梯次</t>
  </si>
  <si>
    <t>憑證留局-國教署補助本市112學年度準公共幼兒園招收2歲幼兒補助經費第2期款-第9批</t>
  </si>
  <si>
    <t>憑證留存-國教署核定本市私立德育幼兒園等108園112學年度準公共幼兒園設施設備補助經費-第2梯次</t>
  </si>
  <si>
    <t>憑證留局-國教署補助本市112學年度準公共幼兒園招收2歲幼兒補助經費第2期款-第3批</t>
  </si>
  <si>
    <t>憑證留局-國教署補助本市112學年度準公共幼兒園招收2歲幼兒補助經費第2期款-第8批</t>
  </si>
  <si>
    <t>憑證留存-國教署核定本市私立逢甲幼兒園等24園112學年度準公共幼兒園設施設備補助經費-第1梯次</t>
  </si>
  <si>
    <t>私立逢甲幼兒園等24園</t>
    <phoneticPr fontId="5" type="noConversion"/>
  </si>
  <si>
    <t>憑證留存-國教署核定本市私立敦煌幼兒園等46園112學年度準公共幼兒園設施設備補助經費-第4梯次</t>
  </si>
  <si>
    <t>私立敦煌幼兒園等46園</t>
    <phoneticPr fontId="5" type="noConversion"/>
  </si>
  <si>
    <t>憑證留存-國教署核定本市私立德育幼兒園等108園112學年度準公共幼兒園設施設備補助經費-第3梯次</t>
  </si>
  <si>
    <t>憑證留存-國教署核定本市私立德育幼兒園等108園112學年度準公共幼兒園設施設備補助經費-第5梯次</t>
  </si>
  <si>
    <t>憑證留局-國教署補助本市112學年度準公共幼兒園招收2歲幼兒補助經費第2期款-第11批</t>
  </si>
  <si>
    <t>憑證留局-國教署補助本市112學年度準公共幼兒園招收2歲幼兒補助經費第2期款-第4批</t>
  </si>
  <si>
    <t>憑證留局-國教署補助本市112學年度準公共幼兒園招收2歲幼兒補助經費第2期款-第10批</t>
  </si>
  <si>
    <t>憑證留存-國教署核定本市私立敦煌幼兒園等46園112學年度準公共幼兒園設施設備補助經費-第2梯次</t>
  </si>
  <si>
    <t>憑證留局-國教署補助本市112學年度準公共幼兒園招收2歲幼兒補助經費第2期款-第7批</t>
  </si>
  <si>
    <t>預付轉正-國教署補助112學年度非營利幼兒園教師助理員經費-第1期暨追加款-弘光平等</t>
  </si>
  <si>
    <t>弘光平等非營利幼兒園</t>
    <phoneticPr fontId="5" type="noConversion"/>
  </si>
  <si>
    <t>預付轉正-國教署補助112學年度非營利幼兒園教師助理員經費-第1期暨追加款-弘光員工子女園</t>
  </si>
  <si>
    <t>弘光員工子女非營利幼兒園</t>
    <phoneticPr fontId="5" type="noConversion"/>
  </si>
  <si>
    <t>憑證留局-國教署補助本市112學年度準公共幼兒園未因調薪而調整收費者之「園務營運費」補助經費第2期款</t>
  </si>
  <si>
    <t>財團法人天主教聖母聖心修女會附設台中市私立惠華幼兒園等21園</t>
    <phoneticPr fontId="5" type="noConversion"/>
  </si>
  <si>
    <t>憑證留局-國教署補助本市112學年度準公共幼兒園招收2歲幼兒補助經費第2期款-第15批</t>
  </si>
  <si>
    <t>憑證留存-國教署核定本市私立敦煌幼兒園等46園112學年度準公共幼兒園設施設備補助經費-第1梯次</t>
  </si>
  <si>
    <t>預付轉正-國教署補助112學年度非營利幼兒園教師助理員經費-第1期暨追加款-安和</t>
  </si>
  <si>
    <t>安和非營利幼兒園</t>
    <phoneticPr fontId="5" type="noConversion"/>
  </si>
  <si>
    <t>憑證留存-國教署核定本市私立敦煌幼兒園等46園112學年度準公共幼兒園設施設備補助經費-第3梯次</t>
  </si>
  <si>
    <t>憑證留存-國教署核定本市私立逢甲幼兒園等24園112學年度準公共幼兒園設施設備補助經費</t>
  </si>
  <si>
    <t>本局辦理-補助中華民國兒童美術教育學會「中華民國第五十五屆世界兒童畫展」活動經費</t>
    <phoneticPr fontId="5" type="noConversion"/>
  </si>
  <si>
    <t>中華民國兒童美術教育學會</t>
    <phoneticPr fontId="5" type="noConversion"/>
  </si>
  <si>
    <t>憑證留局-國教署補助本市112學年度準公共幼兒園招收2歲幼兒補助經費第2期款-第13批</t>
  </si>
  <si>
    <t>私立神岡諾貝爾幼兒園等2園</t>
    <phoneticPr fontId="5" type="noConversion"/>
  </si>
  <si>
    <t>私立一安堂幼兒園等8園</t>
    <phoneticPr fontId="5" type="noConversion"/>
  </si>
  <si>
    <t>憑證留局-國教署補助本市112學年度準公共幼兒園招收2歲幼兒補助經費第2期款-第6批</t>
  </si>
  <si>
    <t>私立慈明高級中學附設臺中市幼兒園等5園</t>
    <phoneticPr fontId="5" type="noConversion"/>
  </si>
  <si>
    <t>私立愛丁寶幼等5園</t>
    <phoneticPr fontId="5" type="noConversion"/>
  </si>
  <si>
    <t>道禾實驗教育機構</t>
    <phoneticPr fontId="5" type="noConversion"/>
  </si>
  <si>
    <t>憑證留局-國教署補助本市112學年度準公共幼兒園招收2歲幼兒補助經費第2期款-第14批</t>
  </si>
  <si>
    <t>私立新秀山幼兒園等3園</t>
    <phoneticPr fontId="5" type="noConversion"/>
  </si>
  <si>
    <t>私立永真幼兒園等8園</t>
    <phoneticPr fontId="5" type="noConversion"/>
  </si>
  <si>
    <t>預付轉正-國教署補助112學年度非營利幼兒園教師助理員經費-第1期暨追加款-廍子</t>
  </si>
  <si>
    <t>廍子非營利幼兒園</t>
    <phoneticPr fontId="5" type="noConversion"/>
  </si>
  <si>
    <t>預付轉正-113學年度仁美及四張犁非營利幼兒園籌備期間經費</t>
  </si>
  <si>
    <t>仁美非營利幼兒園等2園</t>
    <phoneticPr fontId="5" type="noConversion"/>
  </si>
  <si>
    <t>預付轉正-國教署補助112學年度非營利幼兒園教師助理員經費-第1期暨追加款-中華</t>
  </si>
  <si>
    <t>中華非營利幼兒園</t>
    <phoneticPr fontId="5" type="noConversion"/>
  </si>
  <si>
    <t>預付轉正-國教署核定補助112學年度本市職場互助教保服務中心增置教保員人力經費-第2期</t>
  </si>
  <si>
    <t>幼兒教保協會</t>
    <phoneticPr fontId="5" type="noConversion"/>
  </si>
  <si>
    <t>預付轉正-國教署補助112學年度非營利幼兒園教師助理員經費-第1期暨追加款-潭秀</t>
  </si>
  <si>
    <t>潭秀非營利幼兒園</t>
    <phoneticPr fontId="5" type="noConversion"/>
  </si>
  <si>
    <t>就業安定促進計畫-就業安定促進-會費、捐助、補助、分攤、照護、救濟與交流活動費-捐助、補助與獎助-捐助國內團體</t>
  </si>
  <si>
    <t>優化調解環境、更新購置行政設備、提高調處成功率</t>
  </si>
  <si>
    <t>社團法人臺中市(縣)勞資關係協會</t>
  </si>
  <si>
    <t>社團法人台中市勞資關係協會</t>
  </si>
  <si>
    <t>社團法人台中市勞雇關係協會</t>
  </si>
  <si>
    <t>補助行政機關委託民間團體辦理勞資爭議調解實施要點</t>
  </si>
  <si>
    <t xml:space="preserve"> 社團法人台中市勞資關係協會</t>
  </si>
  <si>
    <t xml:space="preserve"> 社團法人臺中市(縣)勞資關係協會</t>
  </si>
  <si>
    <t>就業安定基金計畫-臺中市政府113年度斜槓熟齡-中高齡跨域培力企業加值計畫-臺中市政府勞工局中高齡新進員工個別工作指導獎勵計畫-會費、捐助、補助、分攤、照護、救濟與交流活動費-捐助、補助與獎助-捐助國內團體</t>
  </si>
  <si>
    <t>中高齡新進員工個別工作指導獎勵金</t>
  </si>
  <si>
    <t>台中市工業區廠商協進會</t>
  </si>
  <si>
    <t>就業安定促進計畫-就業服務據點配合推動就業服務業務實施相關計畫-會費、捐助、補助、分攤、照護、救濟與交流活動費-捐助、補助與獎助-捐助國內團體</t>
  </si>
  <si>
    <t>財團法人弘道老人福利基金會附屬不老夢想推廣中心</t>
  </si>
  <si>
    <t>動物福利管理計畫-動物福利管理業務-會費、捐助、補助、分攤、照護、救濟與交流活動費－捐助、補助與獎助－捐助國內團體</t>
    <phoneticPr fontId="5" type="noConversion"/>
  </si>
  <si>
    <t>113年臺中市民間動物保護團體高齡動物收容處所改善計畫</t>
    <phoneticPr fontId="5" type="noConversion"/>
  </si>
  <si>
    <t>臺中市大里區保護動物協會</t>
  </si>
  <si>
    <t>臺中市動物保護防疫處</t>
  </si>
  <si>
    <t>臺中市世界聯合保護動物協會</t>
    <phoneticPr fontId="5" type="noConversion"/>
  </si>
  <si>
    <t>臺中市希望愛生命關懷協會</t>
    <phoneticPr fontId="5" type="noConversion"/>
  </si>
  <si>
    <t xml:space="preserve">臺中市政府農業局 </t>
    <phoneticPr fontId="5" type="noConversion"/>
  </si>
  <si>
    <t>原住民文教福利業務-教育文化-獎補助費-對國內團體之補助</t>
    <phoneticPr fontId="5" type="noConversion"/>
  </si>
  <si>
    <t>原住民文教福利業務-社會福利-獎補助費-對國內團體之補助</t>
    <phoneticPr fontId="5" type="noConversion"/>
  </si>
  <si>
    <t>客家政策研究發展-研究發展業務-獎補助費-對國內團體之捐助</t>
    <phoneticPr fontId="5" type="noConversion"/>
  </si>
  <si>
    <t>客家語言文化推廣-文教推廣業務-獎補助費-對國內團體之捐助</t>
    <phoneticPr fontId="5" type="noConversion"/>
  </si>
  <si>
    <t>列標籤</t>
  </si>
  <si>
    <t xml:space="preserve"> 臺中市政府
民政局 </t>
  </si>
  <si>
    <t>臺中市
烏日區公所</t>
  </si>
  <si>
    <t>臺中市大雅區公所</t>
  </si>
  <si>
    <t>臺中市文化資產處</t>
  </si>
  <si>
    <t>臺中市北區區公所</t>
  </si>
  <si>
    <t>臺中市后里區公所</t>
  </si>
  <si>
    <t>臺中市西屯區公所</t>
  </si>
  <si>
    <t>臺中市東勢區公所</t>
  </si>
  <si>
    <t>臺中市南屯區公所</t>
  </si>
  <si>
    <t>臺中市政府文化局</t>
  </si>
  <si>
    <t>臺中市政府教育局</t>
  </si>
  <si>
    <t xml:space="preserve">臺中市政府農業局 </t>
  </si>
  <si>
    <t>臺中市海岸資源漁業發展所</t>
  </si>
  <si>
    <t>臺中市停車管理處</t>
  </si>
  <si>
    <t>臺中市梧棲區公所</t>
  </si>
  <si>
    <t>臺中市新社區公所</t>
  </si>
  <si>
    <t>臺中市龍井區公所</t>
  </si>
  <si>
    <t>總計</t>
  </si>
  <si>
    <t xml:space="preserve">加總 - 5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</si>
</sst>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76" formatCode="&quot; &quot;#,##0.00&quot; &quot;;&quot;-&quot;#,##0.00&quot; &quot;;&quot;-&quot;00&quot; &quot;;&quot; &quot;@&quot; &quot;"/>
    <numFmt numFmtId="177" formatCode="\ #,##0.00\ ;\-#,##0.00\ ;\-00\ ;\ @\ "/>
    <numFmt numFmtId="178" formatCode="#,##0_ "/>
    <numFmt numFmtId="179" formatCode="\ #,##0.00\ ;\-#,##0.00\ ;\-#\ ;\ @\ "/>
    <numFmt numFmtId="180" formatCode="#,##0.00\ ;\-#,##0.00\ ;\-00\ ;@\ "/>
    <numFmt numFmtId="181" formatCode="_(* #,##0.00_);_(* \(#,##0.00\);_(* &quot;-&quot;??_);_(@_)"/>
    <numFmt numFmtId="182" formatCode="#,##0.00&quot; &quot;;#,##0.00&quot; &quot;;&quot;-&quot;#&quot; &quot;;&quot; &quot;@&quot; &quot;"/>
    <numFmt numFmtId="183" formatCode="#,##0&quot; &quot;;#,##0&quot; &quot;;&quot;-&quot;#&quot; &quot;;&quot; &quot;@&quot; &quot;"/>
    <numFmt numFmtId="184" formatCode="&quot; &quot;#,##0.00&quot; &quot;;&quot;-&quot;#,##0.00&quot; &quot;;&quot; -&quot;00&quot; &quot;;&quot; &quot;@&quot; &quot;"/>
    <numFmt numFmtId="185" formatCode="#,##0&quot; &quot;;[Red]&quot;(&quot;#,##0&quot;)&quot;"/>
    <numFmt numFmtId="186" formatCode="0&quot; &quot;;0&quot; &quot;;&quot;-&quot;#&quot; &quot;;&quot; &quot;@&quot; &quot;"/>
    <numFmt numFmtId="187" formatCode="00"/>
    <numFmt numFmtId="188" formatCode="0&quot; &quot;;0&quot; &quot;;&quot;-&quot;#&quot; &quot;;@&quot; &quot;"/>
    <numFmt numFmtId="189" formatCode="#,##0_);[Red]\(#,##0\)"/>
    <numFmt numFmtId="190" formatCode="_-* #,##0_-;\-* #,##0_-;_-* &quot;-&quot;??_-;_-@_-"/>
    <numFmt numFmtId="191" formatCode="&quot; &quot;#,##0&quot; &quot;;&quot;-&quot;#,##0&quot; &quot;;&quot; -&quot;00&quot; &quot;;&quot; &quot;@&quot; &quot;"/>
  </numFmts>
  <fonts count="31">
    <font>
      <sz val="12"/>
      <color rgb="FF000000"/>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rgb="FF000000"/>
      <name val="新細明體"/>
      <family val="1"/>
      <charset val="136"/>
    </font>
    <font>
      <sz val="9"/>
      <name val="新細明體"/>
      <family val="1"/>
      <charset val="136"/>
    </font>
    <font>
      <sz val="14"/>
      <color rgb="FF000000"/>
      <name val="標楷體"/>
      <family val="4"/>
      <charset val="136"/>
    </font>
    <font>
      <sz val="12"/>
      <color indexed="8"/>
      <name val="新細明體"/>
      <family val="1"/>
      <charset val="136"/>
    </font>
    <font>
      <sz val="10"/>
      <name val="Arial"/>
      <family val="2"/>
    </font>
    <font>
      <sz val="14"/>
      <color rgb="FFFF0000"/>
      <name val="標楷體"/>
      <family val="4"/>
      <charset val="136"/>
    </font>
    <font>
      <b/>
      <sz val="14"/>
      <color rgb="FF000000"/>
      <name val="標楷體"/>
      <family val="4"/>
      <charset val="136"/>
    </font>
    <font>
      <b/>
      <sz val="9"/>
      <color rgb="FF000000"/>
      <name val="標楷體"/>
      <family val="4"/>
      <charset val="136"/>
    </font>
    <font>
      <b/>
      <sz val="9"/>
      <color indexed="81"/>
      <name val="Tahoma"/>
      <family val="2"/>
    </font>
    <font>
      <b/>
      <sz val="9"/>
      <color indexed="81"/>
      <name val="細明體"/>
      <family val="3"/>
      <charset val="136"/>
    </font>
    <font>
      <sz val="7"/>
      <name val="標楷體"/>
      <family val="4"/>
      <charset val="136"/>
    </font>
    <font>
      <sz val="12"/>
      <name val="新細明體"/>
      <family val="1"/>
      <charset val="136"/>
    </font>
    <font>
      <sz val="11"/>
      <color rgb="FF000000"/>
      <name val="標楷體"/>
      <family val="4"/>
      <charset val="136"/>
    </font>
    <font>
      <sz val="9"/>
      <name val="標楷體"/>
      <family val="1"/>
      <charset val="136"/>
    </font>
    <font>
      <sz val="14"/>
      <name val="標楷體"/>
      <family val="4"/>
      <charset val="136"/>
    </font>
    <font>
      <sz val="14"/>
      <color theme="1"/>
      <name val="標楷體"/>
      <family val="4"/>
      <charset val="136"/>
    </font>
    <font>
      <sz val="9"/>
      <name val="標楷體"/>
      <family val="4"/>
      <charset val="136"/>
    </font>
    <font>
      <sz val="9"/>
      <name val="新細明體"/>
      <family val="2"/>
      <charset val="136"/>
      <scheme val="minor"/>
    </font>
    <font>
      <b/>
      <sz val="11"/>
      <color indexed="81"/>
      <name val="細明體"/>
      <family val="3"/>
      <charset val="136"/>
    </font>
    <font>
      <b/>
      <sz val="11"/>
      <color indexed="81"/>
      <name val="Tahoma"/>
      <family val="2"/>
    </font>
    <font>
      <sz val="11"/>
      <color indexed="81"/>
      <name val="Tahoma"/>
      <family val="2"/>
    </font>
    <font>
      <sz val="11"/>
      <color indexed="81"/>
      <name val="細明體"/>
      <family val="3"/>
      <charset val="136"/>
    </font>
    <font>
      <sz val="14"/>
      <name val="新細明體-ExtB"/>
      <family val="1"/>
      <charset val="136"/>
    </font>
    <font>
      <sz val="12"/>
      <name val="標楷體"/>
      <family val="4"/>
      <charset val="136"/>
    </font>
    <font>
      <sz val="14"/>
      <color indexed="8"/>
      <name val="標楷體"/>
      <family val="4"/>
      <charset val="136"/>
    </font>
    <font>
      <sz val="9"/>
      <color indexed="81"/>
      <name val="Tahoma"/>
      <family val="2"/>
    </font>
    <font>
      <sz val="9"/>
      <color indexed="81"/>
      <name val="細明體"/>
      <family val="3"/>
      <charset val="136"/>
    </font>
  </fonts>
  <fills count="6">
    <fill>
      <patternFill patternType="none"/>
    </fill>
    <fill>
      <patternFill patternType="gray125"/>
    </fill>
    <fill>
      <patternFill patternType="solid">
        <fgColor rgb="FFFFFF00"/>
        <bgColor rgb="FFFFFF00"/>
      </patternFill>
    </fill>
    <fill>
      <patternFill patternType="solid">
        <fgColor theme="0"/>
        <bgColor indexed="64"/>
      </patternFill>
    </fill>
    <fill>
      <patternFill patternType="solid">
        <fgColor theme="0"/>
        <bgColor rgb="FFFFFF00"/>
      </patternFill>
    </fill>
    <fill>
      <patternFill patternType="solid">
        <fgColor rgb="FFFFFF00"/>
        <bgColor indexed="64"/>
      </patternFill>
    </fill>
  </fills>
  <borders count="11">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diagonalDown="1">
      <left style="thin">
        <color rgb="FF000000"/>
      </left>
      <right style="thin">
        <color rgb="FF000000"/>
      </right>
      <top style="thin">
        <color rgb="FF000000"/>
      </top>
      <bottom style="thin">
        <color rgb="FF000000"/>
      </bottom>
      <diagonal style="thin">
        <color rgb="FF000000"/>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rgb="FF000000"/>
      </left>
      <right style="thin">
        <color rgb="FF000000"/>
      </right>
      <top style="thin">
        <color indexed="64"/>
      </top>
      <bottom style="thin">
        <color indexed="64"/>
      </bottom>
      <diagonal/>
    </border>
    <border>
      <left style="thin">
        <color indexed="0"/>
      </left>
      <right style="thin">
        <color indexed="0"/>
      </right>
      <top style="thin">
        <color indexed="0"/>
      </top>
      <bottom style="thin">
        <color indexed="0"/>
      </bottom>
      <diagonal/>
    </border>
    <border>
      <left style="thin">
        <color rgb="FF000000"/>
      </left>
      <right style="thin">
        <color rgb="FF000000"/>
      </right>
      <top/>
      <bottom style="thin">
        <color rgb="FF000000"/>
      </bottom>
      <diagonal/>
    </border>
  </borders>
  <cellStyleXfs count="41">
    <xf numFmtId="0" fontId="0" fillId="0" borderId="0"/>
    <xf numFmtId="177" fontId="7" fillId="0" borderId="0" applyBorder="0" applyProtection="0"/>
    <xf numFmtId="179" fontId="7" fillId="0" borderId="0" applyBorder="0" applyProtection="0"/>
    <xf numFmtId="177" fontId="7" fillId="0" borderId="0" applyBorder="0" applyProtection="0"/>
    <xf numFmtId="0" fontId="7" fillId="0" borderId="0" applyBorder="0" applyProtection="0"/>
    <xf numFmtId="179" fontId="7" fillId="0" borderId="0" applyBorder="0" applyProtection="0"/>
    <xf numFmtId="180" fontId="7" fillId="0" borderId="0" applyBorder="0" applyProtection="0">
      <alignment vertical="center"/>
    </xf>
    <xf numFmtId="179" fontId="7" fillId="0" borderId="0" applyBorder="0" applyProtection="0"/>
    <xf numFmtId="0" fontId="7" fillId="0" borderId="0"/>
    <xf numFmtId="176" fontId="4" fillId="0" borderId="0" applyFont="0" applyBorder="0" applyProtection="0"/>
    <xf numFmtId="0" fontId="3" fillId="0" borderId="0">
      <alignment vertical="center"/>
    </xf>
    <xf numFmtId="177" fontId="4" fillId="0" borderId="0" applyBorder="0" applyProtection="0"/>
    <xf numFmtId="0" fontId="8" fillId="0" borderId="0"/>
    <xf numFmtId="181" fontId="8" fillId="0" borderId="0" applyFont="0" applyFill="0" applyBorder="0" applyAlignment="0" applyProtection="0"/>
    <xf numFmtId="0" fontId="4" fillId="0" borderId="0" applyNumberFormat="0" applyFont="0" applyBorder="0" applyProtection="0">
      <alignment vertical="center"/>
    </xf>
    <xf numFmtId="182" fontId="4" fillId="0" borderId="0" applyFont="0" applyBorder="0" applyProtection="0">
      <alignment vertical="center"/>
    </xf>
    <xf numFmtId="0" fontId="4" fillId="0" borderId="0" applyNumberFormat="0" applyFont="0" applyBorder="0" applyProtection="0"/>
    <xf numFmtId="184" fontId="4" fillId="0" borderId="0" applyFont="0" applyFill="0" applyBorder="0" applyAlignment="0" applyProtection="0"/>
    <xf numFmtId="0" fontId="4" fillId="0" borderId="0" applyNumberFormat="0" applyFont="0" applyBorder="0" applyProtection="0"/>
    <xf numFmtId="0" fontId="14" fillId="0" borderId="0" applyNumberFormat="0" applyFill="0" applyBorder="0" applyAlignment="0"/>
    <xf numFmtId="176" fontId="4" fillId="0" borderId="0"/>
    <xf numFmtId="0" fontId="2" fillId="0" borderId="0">
      <alignment vertical="center"/>
    </xf>
    <xf numFmtId="43" fontId="8" fillId="0" borderId="0" applyFont="0" applyFill="0" applyBorder="0" applyAlignment="0" applyProtection="0"/>
    <xf numFmtId="0" fontId="14" fillId="0" borderId="0" applyNumberFormat="0" applyFill="0" applyBorder="0" applyAlignment="0"/>
    <xf numFmtId="43" fontId="15" fillId="0" borderId="0" applyFont="0" applyFill="0" applyBorder="0" applyAlignment="0" applyProtection="0"/>
    <xf numFmtId="43" fontId="15" fillId="0" borderId="0" applyFont="0" applyFill="0" applyBorder="0" applyAlignment="0" applyProtection="0"/>
    <xf numFmtId="0" fontId="16" fillId="0" borderId="0" applyNumberFormat="0" applyBorder="0" applyProtection="0">
      <alignment vertical="center"/>
    </xf>
    <xf numFmtId="0" fontId="16" fillId="0" borderId="0" applyNumberFormat="0" applyBorder="0" applyProtection="0">
      <alignment vertical="center"/>
    </xf>
    <xf numFmtId="184" fontId="4" fillId="0" borderId="0" applyFont="0" applyFill="0" applyBorder="0" applyAlignment="0" applyProtection="0"/>
    <xf numFmtId="43" fontId="15" fillId="0" borderId="0" applyFont="0" applyFill="0" applyBorder="0" applyAlignment="0" applyProtection="0"/>
    <xf numFmtId="0" fontId="1" fillId="0" borderId="0">
      <alignment vertical="center"/>
    </xf>
    <xf numFmtId="0" fontId="15" fillId="0" borderId="0"/>
    <xf numFmtId="0" fontId="4" fillId="0" borderId="0" applyNumberFormat="0" applyFont="0" applyBorder="0" applyProtection="0">
      <alignment vertical="center"/>
    </xf>
    <xf numFmtId="0" fontId="4" fillId="0" borderId="0" applyNumberFormat="0" applyFont="0" applyBorder="0" applyProtection="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4" fillId="0" borderId="0" applyNumberFormat="0" applyFill="0" applyBorder="0" applyAlignment="0"/>
    <xf numFmtId="43" fontId="15" fillId="0" borderId="0" applyFont="0" applyFill="0" applyBorder="0" applyAlignment="0" applyProtection="0"/>
    <xf numFmtId="0" fontId="4" fillId="0" borderId="0" applyNumberFormat="0" applyFont="0" applyBorder="0" applyProtection="0"/>
    <xf numFmtId="0" fontId="8" fillId="0" borderId="0"/>
  </cellStyleXfs>
  <cellXfs count="124">
    <xf numFmtId="0" fontId="0" fillId="0" borderId="0" xfId="0"/>
    <xf numFmtId="0" fontId="6" fillId="0" borderId="0" xfId="14" applyFont="1" applyAlignment="1">
      <alignment horizontal="left" vertical="center"/>
    </xf>
    <xf numFmtId="0" fontId="6" fillId="0" borderId="0" xfId="14" applyFont="1" applyAlignment="1">
      <alignment horizontal="center" vertical="center"/>
    </xf>
    <xf numFmtId="0" fontId="6" fillId="0" borderId="2" xfId="14" applyFont="1" applyBorder="1" applyAlignment="1">
      <alignment horizontal="center" vertical="center" wrapText="1"/>
    </xf>
    <xf numFmtId="0" fontId="6" fillId="0" borderId="0" xfId="14" applyFont="1" applyAlignment="1">
      <alignment vertical="center" wrapText="1"/>
    </xf>
    <xf numFmtId="178" fontId="10" fillId="2" borderId="2" xfId="15" applyNumberFormat="1" applyFont="1" applyFill="1" applyBorder="1" applyAlignment="1">
      <alignment horizontal="right" vertical="center" wrapText="1"/>
    </xf>
    <xf numFmtId="0" fontId="6" fillId="0" borderId="0" xfId="14" applyFont="1" applyAlignment="1">
      <alignment horizontal="center" vertical="center" wrapText="1"/>
    </xf>
    <xf numFmtId="0" fontId="6" fillId="0" borderId="0" xfId="0" applyFont="1" applyAlignment="1">
      <alignment horizontal="left" vertical="center" wrapText="1"/>
    </xf>
    <xf numFmtId="0" fontId="6" fillId="0" borderId="0" xfId="14" applyFont="1" applyAlignment="1">
      <alignment horizontal="right" vertical="center"/>
    </xf>
    <xf numFmtId="183" fontId="6" fillId="0" borderId="2" xfId="15" applyNumberFormat="1" applyFont="1" applyBorder="1" applyAlignment="1">
      <alignment horizontal="center" vertical="center" wrapText="1"/>
    </xf>
    <xf numFmtId="178" fontId="6" fillId="0" borderId="0" xfId="14" applyNumberFormat="1" applyFont="1" applyAlignment="1">
      <alignment vertical="center" wrapText="1"/>
    </xf>
    <xf numFmtId="0" fontId="6" fillId="3" borderId="0" xfId="14" applyFont="1" applyFill="1" applyAlignment="1">
      <alignment vertical="center" wrapText="1"/>
    </xf>
    <xf numFmtId="0" fontId="6" fillId="3" borderId="0" xfId="16" applyFont="1" applyFill="1" applyAlignment="1">
      <alignment vertical="center" wrapText="1"/>
    </xf>
    <xf numFmtId="186" fontId="6" fillId="0" borderId="2" xfId="15" applyNumberFormat="1" applyFont="1" applyBorder="1" applyAlignment="1">
      <alignment horizontal="center" vertical="center" wrapText="1"/>
    </xf>
    <xf numFmtId="0" fontId="6" fillId="0" borderId="0" xfId="16" applyFont="1" applyAlignment="1">
      <alignment vertical="center" wrapText="1"/>
    </xf>
    <xf numFmtId="186" fontId="6" fillId="0" borderId="4" xfId="15" applyNumberFormat="1" applyFont="1" applyBorder="1" applyAlignment="1">
      <alignment horizontal="center" vertical="center" wrapText="1"/>
    </xf>
    <xf numFmtId="186" fontId="6" fillId="0" borderId="5" xfId="15" applyNumberFormat="1" applyFont="1" applyBorder="1" applyAlignment="1">
      <alignment horizontal="center" vertical="center" wrapText="1"/>
    </xf>
    <xf numFmtId="0" fontId="18" fillId="0" borderId="0" xfId="14" applyFont="1" applyAlignment="1">
      <alignment vertical="center" wrapText="1"/>
    </xf>
    <xf numFmtId="0" fontId="18" fillId="0" borderId="0" xfId="16" applyFont="1" applyAlignment="1">
      <alignment vertical="center" wrapText="1"/>
    </xf>
    <xf numFmtId="0" fontId="18" fillId="0" borderId="0" xfId="0" applyFont="1" applyAlignment="1">
      <alignment horizontal="left" vertical="center"/>
    </xf>
    <xf numFmtId="0" fontId="18" fillId="3" borderId="0" xfId="0" applyFont="1" applyFill="1" applyAlignment="1">
      <alignment horizontal="left" vertical="center"/>
    </xf>
    <xf numFmtId="0" fontId="6" fillId="0" borderId="0" xfId="18" applyFont="1" applyAlignment="1">
      <alignment vertical="center" wrapText="1"/>
    </xf>
    <xf numFmtId="183" fontId="6" fillId="0" borderId="4" xfId="15" applyNumberFormat="1" applyFont="1" applyBorder="1" applyAlignment="1">
      <alignment horizontal="center" vertical="center" wrapText="1"/>
    </xf>
    <xf numFmtId="0" fontId="6" fillId="0" borderId="0" xfId="14" applyFont="1" applyAlignment="1">
      <alignment horizontal="left" vertical="center" wrapText="1"/>
    </xf>
    <xf numFmtId="187" fontId="18" fillId="0" borderId="5" xfId="0" applyNumberFormat="1" applyFont="1" applyBorder="1" applyAlignment="1">
      <alignment vertical="top" wrapText="1"/>
    </xf>
    <xf numFmtId="187" fontId="18" fillId="0" borderId="5" xfId="19" applyNumberFormat="1" applyFont="1" applyBorder="1" applyAlignment="1">
      <alignment horizontal="left" vertical="top" wrapText="1"/>
    </xf>
    <xf numFmtId="183" fontId="6" fillId="0" borderId="5" xfId="15" applyNumberFormat="1" applyFont="1" applyBorder="1" applyAlignment="1">
      <alignment horizontal="right" vertical="center" wrapText="1"/>
    </xf>
    <xf numFmtId="183" fontId="19" fillId="0" borderId="5" xfId="15" applyNumberFormat="1" applyFont="1" applyBorder="1" applyAlignment="1">
      <alignment horizontal="center" vertical="center" wrapText="1"/>
    </xf>
    <xf numFmtId="183" fontId="6" fillId="0" borderId="5" xfId="15" applyNumberFormat="1" applyFont="1" applyBorder="1" applyAlignment="1">
      <alignment horizontal="center" vertical="center" wrapText="1"/>
    </xf>
    <xf numFmtId="0" fontId="6" fillId="0" borderId="0" xfId="8" applyFont="1" applyAlignment="1">
      <alignment vertical="center" wrapText="1"/>
    </xf>
    <xf numFmtId="187" fontId="18" fillId="3" borderId="5" xfId="0" applyNumberFormat="1" applyFont="1" applyFill="1" applyBorder="1" applyAlignment="1">
      <alignment vertical="top" wrapText="1"/>
    </xf>
    <xf numFmtId="187" fontId="18" fillId="3" borderId="5" xfId="19" applyNumberFormat="1" applyFont="1" applyFill="1" applyBorder="1" applyAlignment="1">
      <alignment horizontal="left" vertical="top" wrapText="1"/>
    </xf>
    <xf numFmtId="183" fontId="6" fillId="3" borderId="5" xfId="15" applyNumberFormat="1" applyFont="1" applyFill="1" applyBorder="1" applyAlignment="1">
      <alignment horizontal="right" vertical="center" wrapText="1"/>
    </xf>
    <xf numFmtId="183" fontId="19" fillId="3" borderId="5" xfId="15" applyNumberFormat="1" applyFont="1" applyFill="1" applyBorder="1" applyAlignment="1">
      <alignment horizontal="center" vertical="center" wrapText="1"/>
    </xf>
    <xf numFmtId="183" fontId="6" fillId="3" borderId="5" xfId="15" applyNumberFormat="1" applyFont="1" applyFill="1" applyBorder="1" applyAlignment="1">
      <alignment horizontal="center" vertical="center" wrapText="1"/>
    </xf>
    <xf numFmtId="178" fontId="18" fillId="0" borderId="5" xfId="19" applyNumberFormat="1" applyFont="1" applyBorder="1" applyAlignment="1">
      <alignment horizontal="right" vertical="center" wrapText="1"/>
    </xf>
    <xf numFmtId="187" fontId="19" fillId="0" borderId="5" xfId="0" applyNumberFormat="1" applyFont="1" applyBorder="1" applyAlignment="1">
      <alignment vertical="top" wrapText="1"/>
    </xf>
    <xf numFmtId="183" fontId="18" fillId="0" borderId="5" xfId="15" applyNumberFormat="1" applyFont="1" applyBorder="1" applyAlignment="1">
      <alignment horizontal="right" vertical="center" wrapText="1"/>
    </xf>
    <xf numFmtId="0" fontId="6" fillId="0" borderId="5" xfId="0" applyFont="1" applyBorder="1" applyAlignment="1">
      <alignment horizontal="center" vertical="center"/>
    </xf>
    <xf numFmtId="178" fontId="6" fillId="4" borderId="5" xfId="15" applyNumberFormat="1" applyFont="1" applyFill="1" applyBorder="1" applyAlignment="1">
      <alignment horizontal="right" vertical="center" wrapText="1"/>
    </xf>
    <xf numFmtId="187" fontId="18" fillId="0" borderId="5" xfId="19" applyNumberFormat="1" applyFont="1" applyBorder="1" applyAlignment="1">
      <alignment horizontal="left" vertical="center" wrapText="1"/>
    </xf>
    <xf numFmtId="49" fontId="18" fillId="0" borderId="5" xfId="19" applyNumberFormat="1" applyFont="1" applyBorder="1" applyAlignment="1">
      <alignment horizontal="left" vertical="center" wrapText="1"/>
    </xf>
    <xf numFmtId="178" fontId="18" fillId="0" borderId="5" xfId="19" applyNumberFormat="1" applyFont="1" applyBorder="1" applyAlignment="1">
      <alignment horizontal="center" vertical="center" wrapText="1"/>
    </xf>
    <xf numFmtId="3" fontId="18" fillId="0" borderId="5" xfId="19" applyNumberFormat="1" applyFont="1" applyBorder="1" applyAlignment="1">
      <alignment horizontal="center" vertical="center" wrapText="1"/>
    </xf>
    <xf numFmtId="0" fontId="18" fillId="0" borderId="5" xfId="19" applyFont="1" applyBorder="1" applyAlignment="1">
      <alignment horizontal="center" vertical="center"/>
    </xf>
    <xf numFmtId="49" fontId="19" fillId="0" borderId="5" xfId="19" applyNumberFormat="1" applyFont="1" applyBorder="1" applyAlignment="1">
      <alignment horizontal="left" vertical="center" wrapText="1"/>
    </xf>
    <xf numFmtId="0" fontId="18" fillId="0" borderId="5" xfId="19" applyFont="1" applyBorder="1" applyAlignment="1">
      <alignment horizontal="left" vertical="center"/>
    </xf>
    <xf numFmtId="0" fontId="9" fillId="3" borderId="5" xfId="19" applyFont="1" applyFill="1" applyBorder="1" applyAlignment="1">
      <alignment horizontal="left" vertical="center"/>
    </xf>
    <xf numFmtId="49" fontId="18" fillId="3" borderId="5" xfId="19" applyNumberFormat="1" applyFont="1" applyFill="1" applyBorder="1" applyAlignment="1">
      <alignment horizontal="left" vertical="center" wrapText="1"/>
    </xf>
    <xf numFmtId="178" fontId="18" fillId="3" borderId="5" xfId="19" applyNumberFormat="1" applyFont="1" applyFill="1" applyBorder="1" applyAlignment="1">
      <alignment horizontal="center" vertical="center" wrapText="1"/>
    </xf>
    <xf numFmtId="3" fontId="18" fillId="3" borderId="5" xfId="19" applyNumberFormat="1" applyFont="1" applyFill="1" applyBorder="1" applyAlignment="1">
      <alignment horizontal="center" vertical="center" wrapText="1"/>
    </xf>
    <xf numFmtId="0" fontId="18" fillId="3" borderId="5" xfId="19" applyFont="1" applyFill="1" applyBorder="1" applyAlignment="1">
      <alignment horizontal="center" vertical="center"/>
    </xf>
    <xf numFmtId="37" fontId="18" fillId="0" borderId="5" xfId="19" applyNumberFormat="1" applyFont="1" applyBorder="1" applyAlignment="1">
      <alignment horizontal="right" vertical="center" wrapText="1"/>
    </xf>
    <xf numFmtId="37" fontId="18" fillId="3" borderId="5" xfId="19" applyNumberFormat="1" applyFont="1" applyFill="1" applyBorder="1" applyAlignment="1">
      <alignment horizontal="right" vertical="center" wrapText="1"/>
    </xf>
    <xf numFmtId="0" fontId="6" fillId="0" borderId="0" xfId="0" applyFont="1"/>
    <xf numFmtId="0" fontId="6" fillId="0" borderId="0" xfId="14" applyFont="1">
      <alignment vertical="center"/>
    </xf>
    <xf numFmtId="0" fontId="6" fillId="0" borderId="5" xfId="0" applyFont="1" applyBorder="1"/>
    <xf numFmtId="0" fontId="6" fillId="0" borderId="2" xfId="16" applyFont="1" applyBorder="1" applyAlignment="1">
      <alignment vertical="center" wrapText="1"/>
    </xf>
    <xf numFmtId="0" fontId="6" fillId="0" borderId="2" xfId="16" applyFont="1" applyBorder="1" applyAlignment="1">
      <alignment horizontal="left" vertical="center" wrapText="1"/>
    </xf>
    <xf numFmtId="185" fontId="6" fillId="0" borderId="2" xfId="15" applyNumberFormat="1" applyFont="1" applyBorder="1" applyAlignment="1">
      <alignment horizontal="right" vertical="center" wrapText="1"/>
    </xf>
    <xf numFmtId="0" fontId="18" fillId="0" borderId="0" xfId="14" applyFont="1">
      <alignment vertical="center"/>
    </xf>
    <xf numFmtId="0" fontId="18" fillId="0" borderId="0" xfId="0" applyFont="1"/>
    <xf numFmtId="0" fontId="6" fillId="4" borderId="5" xfId="14" applyFont="1" applyFill="1" applyBorder="1" applyAlignment="1">
      <alignment horizontal="left" vertical="center" wrapText="1"/>
    </xf>
    <xf numFmtId="0" fontId="6" fillId="4" borderId="5" xfId="0" applyFont="1" applyFill="1" applyBorder="1"/>
    <xf numFmtId="0" fontId="6" fillId="4" borderId="5" xfId="0" applyFont="1" applyFill="1" applyBorder="1" applyAlignment="1">
      <alignment horizontal="center"/>
    </xf>
    <xf numFmtId="49" fontId="18" fillId="0" borderId="7" xfId="0" applyNumberFormat="1" applyFont="1" applyBorder="1" applyAlignment="1">
      <alignment horizontal="left" vertical="center" wrapText="1"/>
    </xf>
    <xf numFmtId="49" fontId="18" fillId="0" borderId="5" xfId="0" applyNumberFormat="1" applyFont="1" applyBorder="1" applyAlignment="1">
      <alignment horizontal="left" vertical="top" wrapText="1"/>
    </xf>
    <xf numFmtId="49" fontId="18" fillId="0" borderId="5" xfId="0" applyNumberFormat="1" applyFont="1" applyBorder="1" applyAlignment="1">
      <alignment horizontal="left" vertical="center" wrapText="1"/>
    </xf>
    <xf numFmtId="186" fontId="6" fillId="0" borderId="8" xfId="15" applyNumberFormat="1" applyFont="1" applyBorder="1" applyAlignment="1">
      <alignment horizontal="center" vertical="center" wrapText="1"/>
    </xf>
    <xf numFmtId="185" fontId="6" fillId="0" borderId="4" xfId="15" applyNumberFormat="1" applyFont="1" applyBorder="1" applyAlignment="1">
      <alignment horizontal="right" vertical="center" wrapText="1"/>
    </xf>
    <xf numFmtId="185" fontId="6" fillId="0" borderId="5" xfId="15" applyNumberFormat="1" applyFont="1" applyBorder="1" applyAlignment="1">
      <alignment horizontal="right" vertical="center" wrapText="1"/>
    </xf>
    <xf numFmtId="0" fontId="18" fillId="0" borderId="5" xfId="0" applyFont="1" applyBorder="1" applyAlignment="1">
      <alignment horizontal="left" vertical="center" wrapText="1"/>
    </xf>
    <xf numFmtId="0" fontId="6" fillId="0" borderId="5" xfId="39" applyFont="1" applyBorder="1" applyAlignment="1">
      <alignment vertical="center" wrapText="1"/>
    </xf>
    <xf numFmtId="0" fontId="18" fillId="0" borderId="0" xfId="36" applyFont="1" applyAlignment="1">
      <alignment vertical="center" wrapText="1"/>
    </xf>
    <xf numFmtId="0" fontId="6" fillId="0" borderId="5" xfId="39" applyFont="1" applyBorder="1" applyAlignment="1">
      <alignment horizontal="center" vertical="center" wrapText="1"/>
    </xf>
    <xf numFmtId="0" fontId="6" fillId="0" borderId="0" xfId="39" applyFont="1" applyAlignment="1">
      <alignment vertical="center" wrapText="1"/>
    </xf>
    <xf numFmtId="0" fontId="6" fillId="0" borderId="5" xfId="14" applyFont="1" applyBorder="1" applyAlignment="1">
      <alignment vertical="center" wrapText="1"/>
    </xf>
    <xf numFmtId="0" fontId="27" fillId="0" borderId="0" xfId="36" applyFont="1" applyAlignment="1">
      <alignment vertical="center" wrapText="1"/>
    </xf>
    <xf numFmtId="0" fontId="6" fillId="0" borderId="5" xfId="15" applyNumberFormat="1" applyFont="1" applyBorder="1" applyAlignment="1">
      <alignment vertical="center" wrapText="1"/>
    </xf>
    <xf numFmtId="0" fontId="6" fillId="0" borderId="5" xfId="15" applyNumberFormat="1" applyFont="1" applyBorder="1" applyAlignment="1">
      <alignment horizontal="left" vertical="center" wrapText="1"/>
    </xf>
    <xf numFmtId="183" fontId="6" fillId="0" borderId="5" xfId="15" applyNumberFormat="1" applyFont="1" applyBorder="1" applyAlignment="1">
      <alignment vertical="center" wrapText="1"/>
    </xf>
    <xf numFmtId="183" fontId="6" fillId="0" borderId="5" xfId="15" applyNumberFormat="1" applyFont="1" applyBorder="1" applyAlignment="1">
      <alignment horizontal="left" vertical="top" wrapText="1"/>
    </xf>
    <xf numFmtId="0" fontId="6" fillId="0" borderId="5" xfId="18" applyFont="1" applyBorder="1" applyAlignment="1">
      <alignment vertical="center" wrapText="1"/>
    </xf>
    <xf numFmtId="188" fontId="6" fillId="0" borderId="2" xfId="15" applyNumberFormat="1" applyFont="1" applyBorder="1" applyAlignment="1">
      <alignment horizontal="left" vertical="center" wrapText="1"/>
    </xf>
    <xf numFmtId="0" fontId="6" fillId="0" borderId="2" xfId="39" applyFont="1" applyBorder="1" applyAlignment="1">
      <alignment vertical="center" wrapText="1"/>
    </xf>
    <xf numFmtId="188" fontId="6" fillId="0" borderId="2" xfId="15" applyNumberFormat="1" applyFont="1" applyBorder="1" applyAlignment="1">
      <alignment vertical="center" wrapText="1"/>
    </xf>
    <xf numFmtId="188" fontId="6" fillId="0" borderId="2" xfId="15" applyNumberFormat="1" applyFont="1" applyBorder="1" applyAlignment="1">
      <alignment horizontal="center" vertical="center" wrapText="1"/>
    </xf>
    <xf numFmtId="189" fontId="18" fillId="0" borderId="9" xfId="0" applyNumberFormat="1" applyFont="1" applyBorder="1" applyAlignment="1">
      <alignment horizontal="right" vertical="center" wrapText="1"/>
    </xf>
    <xf numFmtId="188" fontId="6" fillId="0" borderId="4" xfId="15" applyNumberFormat="1" applyFont="1" applyBorder="1" applyAlignment="1">
      <alignment horizontal="left" vertical="center" wrapText="1"/>
    </xf>
    <xf numFmtId="0" fontId="6" fillId="0" borderId="4" xfId="39" applyFont="1" applyBorder="1" applyAlignment="1">
      <alignment vertical="center" wrapText="1"/>
    </xf>
    <xf numFmtId="188" fontId="6" fillId="0" borderId="5" xfId="15" applyNumberFormat="1" applyFont="1" applyBorder="1" applyAlignment="1">
      <alignment horizontal="left" vertical="center" wrapText="1"/>
    </xf>
    <xf numFmtId="0" fontId="6" fillId="0" borderId="10" xfId="39" applyFont="1" applyBorder="1" applyAlignment="1">
      <alignment vertical="center" wrapText="1"/>
    </xf>
    <xf numFmtId="49" fontId="19" fillId="0" borderId="5" xfId="0" applyNumberFormat="1" applyFont="1" applyBorder="1" applyAlignment="1">
      <alignment vertical="center" wrapText="1"/>
    </xf>
    <xf numFmtId="3" fontId="19" fillId="0" borderId="5" xfId="0" applyNumberFormat="1" applyFont="1" applyBorder="1" applyAlignment="1">
      <alignment horizontal="right" vertical="center" wrapText="1"/>
    </xf>
    <xf numFmtId="0" fontId="18" fillId="0" borderId="5" xfId="0" applyFont="1" applyBorder="1" applyAlignment="1">
      <alignment horizontal="center" vertical="center"/>
    </xf>
    <xf numFmtId="0" fontId="18" fillId="0" borderId="5" xfId="0" applyFont="1" applyBorder="1" applyAlignment="1">
      <alignment horizontal="left" vertical="center"/>
    </xf>
    <xf numFmtId="49" fontId="18" fillId="0" borderId="5" xfId="0" applyNumberFormat="1" applyFont="1" applyBorder="1" applyAlignment="1">
      <alignment vertical="center" wrapText="1"/>
    </xf>
    <xf numFmtId="190" fontId="28" fillId="0" borderId="5" xfId="25" applyNumberFormat="1" applyFont="1" applyFill="1" applyBorder="1" applyAlignment="1">
      <alignment horizontal="center" vertical="center" wrapText="1"/>
    </xf>
    <xf numFmtId="0" fontId="6" fillId="0" borderId="5" xfId="0" applyFont="1" applyBorder="1" applyAlignment="1">
      <alignment vertical="center" wrapText="1"/>
    </xf>
    <xf numFmtId="0" fontId="18" fillId="0" borderId="5" xfId="0" applyFont="1" applyBorder="1" applyAlignment="1">
      <alignment horizontal="left"/>
    </xf>
    <xf numFmtId="0" fontId="18" fillId="0" borderId="6" xfId="0" applyFont="1" applyBorder="1" applyAlignment="1">
      <alignment horizontal="left"/>
    </xf>
    <xf numFmtId="0" fontId="6" fillId="0" borderId="10" xfId="40" applyFont="1" applyBorder="1" applyAlignment="1">
      <alignment horizontal="left" vertical="center" wrapText="1"/>
    </xf>
    <xf numFmtId="0" fontId="6" fillId="0" borderId="2" xfId="40" applyFont="1" applyBorder="1" applyAlignment="1">
      <alignment horizontal="left" vertical="center" wrapText="1"/>
    </xf>
    <xf numFmtId="191" fontId="6" fillId="0" borderId="2" xfId="22" applyNumberFormat="1" applyFont="1" applyFill="1" applyBorder="1" applyAlignment="1">
      <alignment horizontal="left" vertical="center" wrapText="1"/>
    </xf>
    <xf numFmtId="0" fontId="19" fillId="0" borderId="2" xfId="40" applyFont="1" applyBorder="1" applyAlignment="1">
      <alignment horizontal="left" vertical="center" wrapText="1"/>
    </xf>
    <xf numFmtId="0" fontId="19" fillId="0" borderId="2" xfId="22" applyNumberFormat="1" applyFont="1" applyFill="1" applyBorder="1" applyAlignment="1">
      <alignment horizontal="left" vertical="center" wrapText="1"/>
    </xf>
    <xf numFmtId="0" fontId="19" fillId="0" borderId="2" xfId="39" applyFont="1" applyBorder="1" applyAlignment="1">
      <alignment vertical="center" wrapText="1"/>
    </xf>
    <xf numFmtId="0" fontId="19" fillId="0" borderId="2" xfId="15" applyNumberFormat="1" applyFont="1" applyBorder="1" applyAlignment="1">
      <alignment horizontal="right" vertical="center" wrapText="1"/>
    </xf>
    <xf numFmtId="186" fontId="19" fillId="0" borderId="2" xfId="15" applyNumberFormat="1" applyFont="1" applyBorder="1" applyAlignment="1">
      <alignment horizontal="center" vertical="center" wrapText="1"/>
    </xf>
    <xf numFmtId="183" fontId="6" fillId="0" borderId="2" xfId="15" applyNumberFormat="1" applyFont="1" applyBorder="1" applyAlignment="1">
      <alignment horizontal="left" vertical="center" wrapText="1"/>
    </xf>
    <xf numFmtId="183" fontId="6" fillId="0" borderId="2" xfId="15" applyNumberFormat="1" applyFont="1" applyBorder="1" applyAlignment="1">
      <alignment horizontal="right" vertical="center" wrapText="1"/>
    </xf>
    <xf numFmtId="0" fontId="0" fillId="0" borderId="0" xfId="0" pivotButton="1"/>
    <xf numFmtId="0" fontId="0" fillId="0" borderId="0" xfId="0" applyAlignment="1">
      <alignment horizontal="left"/>
    </xf>
    <xf numFmtId="0" fontId="0" fillId="5" borderId="0" xfId="0" applyFill="1"/>
    <xf numFmtId="0" fontId="0" fillId="5" borderId="0" xfId="0" applyFill="1" applyAlignment="1">
      <alignment horizontal="left"/>
    </xf>
    <xf numFmtId="0" fontId="6" fillId="0" borderId="0" xfId="0" applyFont="1"/>
    <xf numFmtId="0" fontId="6" fillId="0" borderId="1" xfId="0" applyFont="1" applyBorder="1"/>
    <xf numFmtId="0" fontId="6" fillId="0" borderId="1" xfId="14" applyFont="1" applyBorder="1" applyAlignment="1">
      <alignment horizontal="right" vertical="center"/>
    </xf>
    <xf numFmtId="0" fontId="10" fillId="0" borderId="0" xfId="14" applyFont="1" applyAlignment="1">
      <alignment horizontal="center" vertical="center"/>
    </xf>
    <xf numFmtId="0" fontId="6" fillId="2" borderId="2" xfId="14" applyFont="1" applyFill="1" applyBorder="1" applyAlignment="1">
      <alignment horizontal="center" vertical="center" wrapText="1"/>
    </xf>
    <xf numFmtId="0" fontId="6" fillId="2" borderId="3" xfId="0" applyFont="1" applyFill="1" applyBorder="1"/>
    <xf numFmtId="0" fontId="6" fillId="0" borderId="2" xfId="14" applyFont="1" applyBorder="1" applyAlignment="1">
      <alignment horizontal="center" vertical="center" wrapText="1"/>
    </xf>
    <xf numFmtId="178" fontId="6" fillId="0" borderId="2" xfId="14" applyNumberFormat="1" applyFont="1" applyBorder="1" applyAlignment="1">
      <alignment horizontal="center" vertical="center" wrapText="1"/>
    </xf>
    <xf numFmtId="0" fontId="6" fillId="0" borderId="2" xfId="14" applyFont="1" applyBorder="1" applyAlignment="1">
      <alignment horizontal="center" vertical="top" wrapText="1"/>
    </xf>
  </cellXfs>
  <cellStyles count="41">
    <cellStyle name="Excel_BuiltIn_Comma 3" xfId="15" xr:uid="{00000000-0005-0000-0000-000000000000}"/>
    <cellStyle name="一般" xfId="0" builtinId="0"/>
    <cellStyle name="一般 10 2" xfId="33" xr:uid="{00000000-0005-0000-0000-000002000000}"/>
    <cellStyle name="一般 10 3" xfId="31" xr:uid="{00000000-0005-0000-0000-000003000000}"/>
    <cellStyle name="一般 13" xfId="19" xr:uid="{00000000-0005-0000-0000-000004000000}"/>
    <cellStyle name="一般 14" xfId="23" xr:uid="{00000000-0005-0000-0000-000005000000}"/>
    <cellStyle name="一般 15" xfId="40" xr:uid="{00000000-0005-0000-0000-000006000000}"/>
    <cellStyle name="一般 17" xfId="27" xr:uid="{00000000-0005-0000-0000-000007000000}"/>
    <cellStyle name="一般 2" xfId="4" xr:uid="{00000000-0005-0000-0000-000008000000}"/>
    <cellStyle name="一般 2 2" xfId="10" xr:uid="{00000000-0005-0000-0000-000009000000}"/>
    <cellStyle name="一般 2 2 2" xfId="21" xr:uid="{00000000-0005-0000-0000-00000A000000}"/>
    <cellStyle name="一般 2 2 3" xfId="30" xr:uid="{00000000-0005-0000-0000-00000B000000}"/>
    <cellStyle name="一般 2 6 2" xfId="36" xr:uid="{00000000-0005-0000-0000-00000C000000}"/>
    <cellStyle name="一般 2 6 3" xfId="18" xr:uid="{00000000-0005-0000-0000-00000D000000}"/>
    <cellStyle name="一般 3" xfId="8" xr:uid="{00000000-0005-0000-0000-00000E000000}"/>
    <cellStyle name="一般 3 2" xfId="16" xr:uid="{00000000-0005-0000-0000-00000F000000}"/>
    <cellStyle name="一般 3 2 2" xfId="32" xr:uid="{00000000-0005-0000-0000-000010000000}"/>
    <cellStyle name="一般 3 2 2 2" xfId="39" xr:uid="{00000000-0005-0000-0000-000011000000}"/>
    <cellStyle name="一般 3 6" xfId="14" xr:uid="{00000000-0005-0000-0000-000012000000}"/>
    <cellStyle name="一般 4" xfId="12" xr:uid="{00000000-0005-0000-0000-000013000000}"/>
    <cellStyle name="一般 5" xfId="37" xr:uid="{00000000-0005-0000-0000-000014000000}"/>
    <cellStyle name="一般 7" xfId="26" xr:uid="{00000000-0005-0000-0000-000015000000}"/>
    <cellStyle name="千分位 10 2" xfId="24" xr:uid="{00000000-0005-0000-0000-000016000000}"/>
    <cellStyle name="千分位 10 2 2" xfId="34" xr:uid="{00000000-0005-0000-0000-000017000000}"/>
    <cellStyle name="千分位 2" xfId="1" xr:uid="{00000000-0005-0000-0000-000018000000}"/>
    <cellStyle name="千分位 2 2" xfId="2" xr:uid="{00000000-0005-0000-0000-000019000000}"/>
    <cellStyle name="千分位 2 2 2 2" xfId="6" xr:uid="{00000000-0005-0000-0000-00001A000000}"/>
    <cellStyle name="千分位 2 7" xfId="25" xr:uid="{00000000-0005-0000-0000-00001B000000}"/>
    <cellStyle name="千分位 2 7 2" xfId="29" xr:uid="{00000000-0005-0000-0000-00001C000000}"/>
    <cellStyle name="千分位 2 7 2 2" xfId="35" xr:uid="{00000000-0005-0000-0000-00001D000000}"/>
    <cellStyle name="千分位 2 7 3" xfId="38" xr:uid="{00000000-0005-0000-0000-00001E000000}"/>
    <cellStyle name="千分位 2 7 8" xfId="28" xr:uid="{00000000-0005-0000-0000-00001F000000}"/>
    <cellStyle name="千分位 2 7 9" xfId="17" xr:uid="{00000000-0005-0000-0000-000020000000}"/>
    <cellStyle name="千分位 3" xfId="9" xr:uid="{00000000-0005-0000-0000-000021000000}"/>
    <cellStyle name="千分位 4" xfId="5" xr:uid="{00000000-0005-0000-0000-000022000000}"/>
    <cellStyle name="千分位 5" xfId="7" xr:uid="{00000000-0005-0000-0000-000023000000}"/>
    <cellStyle name="千分位 6" xfId="3" xr:uid="{00000000-0005-0000-0000-000024000000}"/>
    <cellStyle name="千分位 7" xfId="11" xr:uid="{00000000-0005-0000-0000-000025000000}"/>
    <cellStyle name="千分位 8" xfId="13" xr:uid="{00000000-0005-0000-0000-000026000000}"/>
    <cellStyle name="千分位 8 2" xfId="22" xr:uid="{00000000-0005-0000-0000-000027000000}"/>
    <cellStyle name="千分位 9" xfId="20" xr:uid="{00000000-0005-0000-0000-000028000000}"/>
  </cellStyles>
  <dxfs count="109">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152400</xdr:colOff>
      <xdr:row>1</xdr:row>
      <xdr:rowOff>32657</xdr:rowOff>
    </xdr:from>
    <xdr:ext cx="579293" cy="251642"/>
    <xdr:pic>
      <xdr:nvPicPr>
        <xdr:cNvPr id="2" name="圖片 1">
          <a:extLst>
            <a:ext uri="{FF2B5EF4-FFF2-40B4-BE49-F238E27FC236}">
              <a16:creationId xmlns:a16="http://schemas.microsoft.com/office/drawing/2014/main" id="{FBFC4856-5131-46DF-A9F6-3D950C653B0B}"/>
            </a:ext>
          </a:extLst>
        </xdr:cNvPr>
        <xdr:cNvPicPr>
          <a:picLocks noChangeAspect="1"/>
        </xdr:cNvPicPr>
      </xdr:nvPicPr>
      <xdr:blipFill>
        <a:blip xmlns:r="http://schemas.openxmlformats.org/officeDocument/2006/relationships" r:embed="rId1"/>
        <a:stretch>
          <a:fillRect/>
        </a:stretch>
      </xdr:blipFill>
      <xdr:spPr>
        <a:xfrm>
          <a:off x="152400" y="356507"/>
          <a:ext cx="579293" cy="251642"/>
        </a:xfrm>
        <a:prstGeom prst="rect">
          <a:avLst/>
        </a:prstGeom>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黃昱欽" refreshedDate="45581.38792523148" createdVersion="6" refreshedVersion="6" minRefreshableVersion="3" recordCount="5195" xr:uid="{00000000-000A-0000-FFFF-FFFF03000000}">
  <cacheSource type="worksheet">
    <worksheetSource ref="A7:I5201" sheet="民團4"/>
  </cacheSource>
  <cacheFields count="9">
    <cacheField name="1" numFmtId="0">
      <sharedItems/>
    </cacheField>
    <cacheField name="2" numFmtId="0">
      <sharedItems/>
    </cacheField>
    <cacheField name="3" numFmtId="0">
      <sharedItems/>
    </cacheField>
    <cacheField name="4" numFmtId="0">
      <sharedItems count="55">
        <s v="臺中市議會"/>
        <s v="臺中市政府原住民族事務委員會"/>
        <s v="臺中市政府客家事務委員會"/>
        <s v="臺中市政府人事處"/>
        <s v="臺中市東區區公所"/>
        <s v="臺中市西區區公所"/>
        <s v="臺中市南區區公所"/>
        <s v="臺中市北區區公所"/>
        <s v="臺中市西屯區公所"/>
        <s v="臺中市南屯區公所"/>
        <s v="臺中市北屯區公所"/>
        <s v="臺中市豐原區公所"/>
        <s v="臺中市大里區公所"/>
        <s v="臺中市太平區公所"/>
        <s v="臺中市清水區公所"/>
        <s v="臺中市沙鹿區公所 "/>
        <s v="臺中市大甲區公所"/>
        <s v="臺中市東勢區公所"/>
        <s v="臺中市梧棲區公所"/>
        <s v="臺中市_x000a_烏日區公所"/>
        <s v="臺中市神岡區公所"/>
        <s v="臺中市大肚區公所"/>
        <s v="臺中市大雅區公所"/>
        <s v="臺中市后里區公所"/>
        <s v="臺中市石岡區公所"/>
        <s v="臺中市霧峰區公所"/>
        <s v="臺中市潭子區公所"/>
        <s v="臺中市龍井區公所"/>
        <s v="臺中市外埔區公所"/>
        <s v="臺中市大安區公所"/>
        <s v="臺中市新社區公所"/>
        <s v=" 臺中市政府_x000a_民政局 "/>
        <s v="臺中市政府經濟發展局"/>
        <s v="臺中市政府交通局"/>
        <s v="臺中市公共運輸及捷運工程處"/>
        <s v="臺中市政府農業局"/>
        <s v="臺中市動物保護防疫處"/>
        <s v="臺中市海岸資源漁業發展所"/>
        <s v="臺中市政府觀光旅遊局"/>
        <s v="臺中市政府社會局"/>
        <s v="臺中市家庭暴力及性侵害防治中心"/>
        <s v="臺中市政府勞工局"/>
        <s v="臺中市政府勞工局 "/>
        <s v="臺中市勞動檢查處"/>
        <s v="臺中市就業服務處"/>
        <s v="臺中市政府衛生局"/>
        <s v="臺中市政府文化局"/>
        <s v="臺中市文化資產處"/>
        <s v="臺中市政府新聞局"/>
        <s v="臺中市政府運動局"/>
        <s v="臺中市停車管理處"/>
        <s v="臺中市政府住宅發展工程處"/>
        <s v="臺中市政府環境保護局"/>
        <s v="臺中市政府農業局 "/>
        <s v="臺中市政府教育局"/>
      </sharedItems>
    </cacheField>
    <cacheField name="5 " numFmtId="0">
      <sharedItems containsSemiMixedTypes="0" containsString="0" containsNumber="1" minValue="0.5" maxValue="90863"/>
    </cacheField>
    <cacheField name="6" numFmtId="0">
      <sharedItems/>
    </cacheField>
    <cacheField name="7" numFmtId="0">
      <sharedItems containsBlank="1"/>
    </cacheField>
    <cacheField name="8" numFmtId="0">
      <sharedItems containsBlank="1"/>
    </cacheField>
    <cacheField name="9"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195">
  <r>
    <s v="議事業務-業務管理-獎補助費-對國內團體之捐助"/>
    <s v="作為黨團(政團)辦公及一般所需的費用"/>
    <s v="本會各黨政團"/>
    <x v="0"/>
    <n v="1367"/>
    <s v="無"/>
    <m/>
    <s v="V"/>
    <m/>
  </r>
  <r>
    <s v="原住民文教福利業務-教育文化-獎補助費-對國內團體之補助"/>
    <s v="領受復活的生命-經歷五餅二魚的豐盛"/>
    <s v="財團法人台灣基督教長老教會泰雅爾中會達觀教會"/>
    <x v="1"/>
    <n v="20"/>
    <s v="無"/>
    <m/>
    <s v="V"/>
    <m/>
  </r>
  <r>
    <s v="原住民文教福利業務-教育文化-獎補助費-對國內團體之補助"/>
    <s v="原住民樂舞閉幕展演補助經費"/>
    <s v="查馬克打繫合唱團"/>
    <x v="1"/>
    <n v="80"/>
    <s v="無"/>
    <m/>
    <s v="V"/>
    <m/>
  </r>
  <r>
    <s v="原住民文教福利業務-教育文化-獎補助費-對國內團體之補助"/>
    <s v="113年「部落體驗探索之旅」"/>
    <s v="社團法人台中市福樂豐盛協會"/>
    <x v="1"/>
    <n v="20"/>
    <s v="無"/>
    <m/>
    <s v="V"/>
    <m/>
  </r>
  <r>
    <s v="原住民文教福利業務-教育文化-獎補助費-對國內團體之補助"/>
    <s v="2024年原住民家庭親子文化之旅活動"/>
    <s v="社團法人臺中市基督教榮美福音協會"/>
    <x v="1"/>
    <n v="20"/>
    <s v="無"/>
    <m/>
    <s v="V"/>
    <m/>
  </r>
  <r>
    <s v="原住民文教福利業務-教育文化-獎補助費-對國內團體之補助"/>
    <s v="慶祝113年度慶祝母親節暨摸彩活動"/>
    <s v="台中市原住民那魯灣關懷協會"/>
    <x v="1"/>
    <n v="20"/>
    <s v="無"/>
    <m/>
    <s v="V"/>
    <m/>
  </r>
  <r>
    <s v="原住民文教福利業務-教育文化-獎補助費-對國內團體之補助"/>
    <s v="113年度松鶴文化健康站傳統樂舞交流暨長照業務營運觀摩經費"/>
    <s v="臺中市和平區松鶴社區發展協會"/>
    <x v="1"/>
    <n v="20"/>
    <s v="無"/>
    <m/>
    <s v="V"/>
    <m/>
  </r>
  <r>
    <s v="原住民文教福利業務-教育文化-獎補助費-對國內團體之補助"/>
    <s v="113年度臺中市原住民族傳統文化『kilomaan』收穫祭活動"/>
    <s v="臺中市原住民族婦幼協會"/>
    <x v="1"/>
    <n v="20"/>
    <s v="無"/>
    <m/>
    <s v="V"/>
    <m/>
  </r>
  <r>
    <s v="原住民文教福利業務-教育文化-獎補助費-對國內團體之補助"/>
    <s v="113年度母親節親職活動"/>
    <s v="社團法人臺灣以馬內利全人發展關懷協會"/>
    <x v="1"/>
    <n v="20"/>
    <s v="無"/>
    <m/>
    <s v="V"/>
    <m/>
  </r>
  <r>
    <s v="原住民文教福利業務-教育文化-獎補助費-對國內團體之補助"/>
    <s v="愛在家裏-你陪我長大,我陪你到老,母親節感恩活動"/>
    <s v="臺中市原住民之光勞工關懷協會"/>
    <x v="1"/>
    <n v="20"/>
    <s v="無"/>
    <m/>
    <s v="V"/>
    <m/>
  </r>
  <r>
    <s v="原住民文教福利業務-教育文化-獎補助費-對國內團體之補助"/>
    <s v="113年度泰灣美-農情蜜意樂舞文化活動"/>
    <s v="臺中市原住民族人文藝術發展協會"/>
    <x v="1"/>
    <n v="20"/>
    <s v="無"/>
    <m/>
    <s v="V"/>
    <m/>
  </r>
  <r>
    <s v="原住民文教福利業務-教育文化-獎補助費-對國內團體之補助"/>
    <s v="113年家庭親子樂活趣"/>
    <s v="臺中市觸愛生命全人關懷協會"/>
    <x v="1"/>
    <n v="55"/>
    <s v="無"/>
    <m/>
    <s v="V"/>
    <m/>
  </r>
  <r>
    <s v="原住民文教福利業務-教育文化-獎補助費-對國內團體之補助"/>
    <s v="113年我的超級爸爸親子活動"/>
    <s v="財團法人台灣基督長老教會泰雅爾中會原村教會"/>
    <x v="1"/>
    <n v="10"/>
    <s v="無"/>
    <m/>
    <s v="V"/>
    <m/>
  </r>
  <r>
    <s v="原住民文教福利業務-教育文化-獎補助費-對國內團體之補助"/>
    <s v="113年南勢文化健康站文化傳統交流暨觀摩電力設施活動"/>
    <s v="臺中市和平區南勢社區發展協會"/>
    <x v="1"/>
    <n v="20"/>
    <s v="無"/>
    <m/>
    <s v="V"/>
    <m/>
  </r>
  <r>
    <s v="原住民文教福利業務-教育文化-獎補助費-對國內團體之補助"/>
    <s v="113年度防詐騙暨法律講座"/>
    <s v="臺中市原住民族獵人教育文化傳承發展協會"/>
    <x v="1"/>
    <n v="10"/>
    <s v="無"/>
    <m/>
    <s v="V"/>
    <m/>
  </r>
  <r>
    <s v="原住民文教福利業務-教育文化-獎補助費-對國內團體之補助"/>
    <s v="113年度臺中市和平區體育協會第二屆理事長盃籃球錦標賽"/>
    <s v="臺中市和平區體育協會"/>
    <x v="1"/>
    <n v="10"/>
    <s v="無"/>
    <m/>
    <s v="V"/>
    <m/>
  </r>
  <r>
    <s v="原住民文教福利業務-教育文化-獎補助費-對國內團體之補助"/>
    <s v="113年度回到原點，學習新視野部落學習"/>
    <s v="台中市原住民族公共政策研究社"/>
    <x v="1"/>
    <n v="20"/>
    <s v="無"/>
    <m/>
    <s v="V"/>
    <m/>
  </r>
  <r>
    <s v="原住民文教福利業務-教育文化-獎補助費-對國內團體之補助"/>
    <s v="113年度一卡皮箱公益廣告計畫"/>
    <s v="臺中市原住民族全人照顧服務協會"/>
    <x v="1"/>
    <n v="70"/>
    <s v="無"/>
    <m/>
    <s v="V"/>
    <m/>
  </r>
  <r>
    <s v="原住民文教福利業務-教育文化-獎補助費-對國內團體之補助"/>
    <s v="113年度臺中市原住民族社會教育學習型系列活動補助計畫"/>
    <s v="臺中市都會區原住民家庭服務暨社區人文關懷協會"/>
    <x v="1"/>
    <n v="35"/>
    <s v="無"/>
    <m/>
    <s v="V"/>
    <m/>
  </r>
  <r>
    <s v="原住民文教福利業務-教育文化-獎補助費-對國內團體之補助"/>
    <s v="113年暑期親子射箭運動訓練營"/>
    <s v="臺中市原住民體育總會"/>
    <x v="1"/>
    <n v="20"/>
    <s v="無"/>
    <m/>
    <s v="V"/>
    <m/>
  </r>
  <r>
    <s v="原住民文教福利業務-教育文化-獎補助費-對國內團體之補助"/>
    <s v="113年度原住民學生課後扶植計畫"/>
    <s v="臺中市和平區三叉坑社區發展協會"/>
    <x v="1"/>
    <n v="218"/>
    <s v="無"/>
    <m/>
    <s v="V"/>
    <m/>
  </r>
  <r>
    <s v="原住民文教福利業務-教育文化-獎補助費-對國內團體之補助"/>
    <s v="113年度臺中市原住民族社會教育學習型系列活動補助計畫"/>
    <s v="臺中市都會區原住民家庭服務暨社區人文關懷協會"/>
    <x v="1"/>
    <n v="40"/>
    <s v="無"/>
    <m/>
    <s v="V"/>
    <m/>
  </r>
  <r>
    <s v="原住民文教福利業務-教育文化-獎補助費-對國內團體之補助"/>
    <s v="113年度家庭法律講座暨祖孫情愛原續祖父母節活動"/>
    <s v="臺中市原住民族運動總會"/>
    <x v="1"/>
    <n v="45"/>
    <s v="無"/>
    <m/>
    <s v="V"/>
    <m/>
  </r>
  <r>
    <s v="原住民文教福利業務-教育文化-獎補助費-對國內團體之補助"/>
    <s v="原住民族樂舞推廣計畫-原住民樂舞開幕展演補助經費"/>
    <s v="原舞曲文化藝術團"/>
    <x v="1"/>
    <n v="180"/>
    <s v="無"/>
    <m/>
    <s v="V"/>
    <m/>
  </r>
  <r>
    <s v="原住民文教福利業務-教育文化-獎補助費-對國內團體之補助"/>
    <s v="都市原住民族學生課後照顧計畫"/>
    <s v="財團法人基督教中華聖潔會清泉崗教會"/>
    <x v="1"/>
    <n v="217"/>
    <s v="無"/>
    <m/>
    <s v="V"/>
    <m/>
  </r>
  <r>
    <s v="原住民文教福利業務-教育文化-獎補助費-對國內團體之補助"/>
    <s v="都市原住民族學生課後照顧計畫"/>
    <s v="臺中市原住民族文化創意產業協會"/>
    <x v="1"/>
    <n v="260"/>
    <s v="無"/>
    <m/>
    <s v="V"/>
    <m/>
  </r>
  <r>
    <s v="原住民文教福利業務-教育文化-獎補助費-對國內團體之補助"/>
    <s v="113年沙轆社藝文音樂饗宴"/>
    <s v="臺中市沙轆社文化促進會"/>
    <x v="1"/>
    <n v="20"/>
    <s v="無"/>
    <m/>
    <s v="V"/>
    <m/>
  </r>
  <r>
    <s v="原住民文教福利業務-社會福利-獎補助費-對國內團體之補助"/>
    <s v="113年度推展原住民族長期照顧-文化健康站實施計畫"/>
    <s v="臺中市原住民族全人照顧服務協會"/>
    <x v="1"/>
    <n v="1481"/>
    <s v="無"/>
    <m/>
    <s v="V"/>
    <m/>
  </r>
  <r>
    <s v="原住民文教福利業務-社會福利-獎補助費-對國內團體之補助"/>
    <s v="113年度推展原住民族長期照顧-文化健康站實施計畫"/>
    <s v="臺中市原住民族文化教育體育發展協會"/>
    <x v="1"/>
    <n v="1078"/>
    <s v="無"/>
    <m/>
    <s v="V"/>
    <m/>
  </r>
  <r>
    <s v="原住民文教福利業務-社會福利-獎補助費-對國內團體之補助"/>
    <s v="113年度推展原住民族長期照顧-文化健康站實施計畫"/>
    <s v="社團法人台中市原住民那魯灣關懷協會"/>
    <x v="1"/>
    <n v="1099"/>
    <s v="無"/>
    <m/>
    <s v="V"/>
    <m/>
  </r>
  <r>
    <s v="原住民文教福利業務-社會福利-獎補助費-對國內團體之補助"/>
    <s v="113年度推展原住民族長期照顧-文化健康站實施計畫"/>
    <s v="臺中市自強新村原住民族發展協會"/>
    <x v="1"/>
    <n v="826"/>
    <s v="無"/>
    <m/>
    <s v="V"/>
    <m/>
  </r>
  <r>
    <s v="原住民文教福利業務-社會福利-獎補助費-對國內團體之補助"/>
    <s v="113年度推展原住民族長期照顧-文化健康站實施計畫"/>
    <s v="財團法人台灣基督長老教會泰雅爾中會松茂教會"/>
    <x v="1"/>
    <n v="1064"/>
    <s v="無"/>
    <m/>
    <s v="V"/>
    <m/>
  </r>
  <r>
    <s v="原住民文教福利業務-社會福利-獎補助費-對國內團體之補助"/>
    <s v="113年度推展原住民族長期照顧-文化健康站實施計畫"/>
    <s v="臺中市和平區松鶴社區發展協會"/>
    <x v="1"/>
    <n v="1566"/>
    <s v="無"/>
    <m/>
    <s v="V"/>
    <m/>
  </r>
  <r>
    <s v="原住民文教福利業務-社會福利-獎補助費-對國內團體之補助"/>
    <s v="113年度推展原住民族長期照顧-文化健康站實施計畫"/>
    <s v="臺中市都市原住民族部落文化發展協會"/>
    <x v="1"/>
    <n v="625"/>
    <s v="無"/>
    <m/>
    <s v="V"/>
    <m/>
  </r>
  <r>
    <s v="原住民文教福利業務-社會福利-獎補助費-對國內團體之補助"/>
    <s v="113年度推展原住民族長期照顧-文化健康站實施計畫"/>
    <s v="社團法人台中市基督教向前協會"/>
    <x v="1"/>
    <n v="905"/>
    <s v="無"/>
    <m/>
    <s v="V"/>
    <m/>
  </r>
  <r>
    <s v="原住民文教福利業務-社會福利-獎補助費-對國內團體之補助"/>
    <s v="113年度推展原住民族長期照顧-文化健康站實施計畫"/>
    <s v="臺中市和平區達觀社區發展協會"/>
    <x v="1"/>
    <n v="1205"/>
    <s v="無"/>
    <m/>
    <s v="V"/>
    <m/>
  </r>
  <r>
    <s v="原住民文教福利業務-社會福利-獎補助費-對國內團體之補助"/>
    <s v="113年度推展原住民族長期照顧-文化健康站實施計畫"/>
    <s v="臺中市觸愛生命全人關懷協會"/>
    <x v="1"/>
    <n v="870"/>
    <s v="無"/>
    <m/>
    <s v="V"/>
    <m/>
  </r>
  <r>
    <s v="原住民文教福利業務-社會福利-獎補助費-對國內團體之補助"/>
    <s v="113年度推展原住民族長期照顧-文化健康站實施計畫"/>
    <s v="財團法人臺灣基督長老教會泰雅爾中會原村教會"/>
    <x v="1"/>
    <n v="963"/>
    <s v="無"/>
    <m/>
    <s v="V"/>
    <m/>
  </r>
  <r>
    <s v="原住民文教福利業務-社會福利-獎補助費-對國內團體之補助"/>
    <s v="113年度臺中市都會東區原住民族家庭服務中心"/>
    <s v="臺中市原住民族勞工權益促進會"/>
    <x v="1"/>
    <n v="1117"/>
    <s v="無"/>
    <m/>
    <s v="V"/>
    <m/>
  </r>
  <r>
    <s v="原住民文教福利業務-社會福利-獎補助費-對國內團體之補助"/>
    <s v="113年度推展原住民族長期照顧-文化健康站實施計畫"/>
    <s v="臺中市都會區原住民家庭服務暨社區人文關懷協會"/>
    <x v="1"/>
    <n v="924"/>
    <s v="無"/>
    <m/>
    <s v="V"/>
    <m/>
  </r>
  <r>
    <s v="原住民文教福利業務-社會福利-獎補助費-對國內團體之補助"/>
    <s v="113年度推展原住民族長期照顧-文化健康站實施計畫"/>
    <s v="財團法人台灣基督長老教會豐光教會"/>
    <x v="1"/>
    <n v="976"/>
    <s v="無"/>
    <m/>
    <s v="V"/>
    <m/>
  </r>
  <r>
    <s v="原住民文教福利業務-社會福利-獎補助費-對國內團體之補助"/>
    <s v="113年度推展原住民族長期照顧-文化健康站實施計畫"/>
    <s v="臺中市愛鄰關懷協會"/>
    <x v="1"/>
    <n v="911"/>
    <s v="無"/>
    <m/>
    <s v="V"/>
    <m/>
  </r>
  <r>
    <s v="原住民文教福利業務-社會福利-獎補助費-對國內團體之補助"/>
    <s v="113年度推展原住民族長期照顧-文化健康站實施計畫"/>
    <s v="臺中市原住民婦女會"/>
    <x v="1"/>
    <n v="895"/>
    <s v="無"/>
    <m/>
    <s v="V"/>
    <m/>
  </r>
  <r>
    <s v="原住民文教福利業務-社會福利-獎補助費-對國內團體之補助"/>
    <s v="113年度推展原住民族長期照顧-文化健康站實施計畫"/>
    <s v="財團法人台灣基督長老教會泰雅爾中會哈崙台教會"/>
    <x v="1"/>
    <n v="980"/>
    <s v="無"/>
    <m/>
    <s v="V"/>
    <m/>
  </r>
  <r>
    <s v="原住民文教福利業務-社會福利-獎補助費-對國內團體之補助"/>
    <s v="113年度推展原住民族長期照顧-文化健康站實施計畫"/>
    <s v="臺中市和平區環山社區發展協會"/>
    <x v="1"/>
    <n v="1371"/>
    <s v="無"/>
    <m/>
    <s v="V"/>
    <m/>
  </r>
  <r>
    <s v="原住民文教福利業務-社會福利-獎補助費-對國內團體之補助"/>
    <s v="113年度推展原住民族長期照顧-文化健康站實施計畫"/>
    <s v="臺中市和平區裡冷社區發展協會"/>
    <x v="1"/>
    <n v="1191"/>
    <s v="無"/>
    <m/>
    <s v="V"/>
    <m/>
  </r>
  <r>
    <s v="原住民文教福利業務-社會福利-獎補助費-對國內團體之補助"/>
    <s v="113年度推展原住民族長期照顧-文化健康站實施計畫"/>
    <s v="臺中市和平區健康促進推廣協會"/>
    <x v="1"/>
    <n v="1288"/>
    <s v="無"/>
    <m/>
    <s v="V"/>
    <m/>
  </r>
  <r>
    <s v="原住民文教福利業務-社會福利-獎補助費-對國內團體之補助"/>
    <s v="113年度推展原住民族長期照顧-文化健康站實施計畫"/>
    <s v="臺中市和平區南勢社區發展協會"/>
    <x v="1"/>
    <n v="1515"/>
    <s v="無"/>
    <m/>
    <s v="V"/>
    <m/>
  </r>
  <r>
    <s v="原住民文教福利業務-社會福利-獎補助費-對國內團體之補助"/>
    <s v="113年度推展原住民族長期照顧-文化健康站實施計畫"/>
    <s v="臺中市和平區三叉坑社區發展協會"/>
    <x v="1"/>
    <n v="1240"/>
    <s v="無"/>
    <m/>
    <s v="V"/>
    <m/>
  </r>
  <r>
    <s v="原住民文教福利業務-社會福利-獎補助費-對國內團體之補助"/>
    <s v="113年度推展原住民族長期照顧-文化健康站實施計畫"/>
    <s v="財團法人台灣基督長老教會泰雅爾中會雪山教會"/>
    <x v="1"/>
    <n v="1249"/>
    <s v="無"/>
    <m/>
    <s v="V"/>
    <m/>
  </r>
  <r>
    <s v="原住民文教福利業務-社會福利-獎補助費-對國內團體之補助"/>
    <s v="113年度推展原住民族長期照顧-文化健康站實施計畫"/>
    <s v="財團法人基督復臨安息日會台灣原住民教會雙崎教會"/>
    <x v="1"/>
    <n v="1620"/>
    <s v="無"/>
    <m/>
    <s v="V"/>
    <m/>
  </r>
  <r>
    <s v="原住民文教福利業務-社會福利-獎補助費-對國內團體之補助"/>
    <s v="113年度臺中市都會西區原住民族家庭服務中心"/>
    <s v="台灣原住民族傳統文化暨領域保護協會"/>
    <x v="1"/>
    <n v="947"/>
    <s v="無"/>
    <m/>
    <s v="V"/>
    <m/>
  </r>
  <r>
    <s v="原住民文教福利業務-社會福利-獎補助費-對國內團體之補助"/>
    <s v="113年度臺中市和平區原住民族家庭服務中心"/>
    <s v="財團法人水源地文教基金會"/>
    <x v="1"/>
    <n v="1240"/>
    <s v="無"/>
    <m/>
    <s v="V"/>
    <m/>
  </r>
  <r>
    <s v="原住民文教福利業務-社會福利-獎補助費-對國內團體之補助"/>
    <s v="113年度補助設置市款都會區原住民族家庭服務中心計畫"/>
    <s v="社團法人台中市原住民那魯灣關懷協會"/>
    <x v="1"/>
    <n v="994"/>
    <s v="無"/>
    <m/>
    <s v="V"/>
    <m/>
  </r>
  <r>
    <s v="原住民文教福利業務-社會福利-獎補助費-對國內團體之補助"/>
    <s v="113年度推展原住民族長期照顧-文化健康站實施計畫"/>
    <s v="臺中市Raka部落產業永續發展協會"/>
    <x v="1"/>
    <n v="292"/>
    <s v="無"/>
    <m/>
    <s v="V"/>
    <m/>
  </r>
  <r>
    <s v="原住民文教福利業務-社會福利-獎補助費-對國內團體之補助"/>
    <s v="原住民族委員會113年度推展原住民族長期照顧-文化健康站實施計畫"/>
    <s v="臺中市原住民相互關懷協會"/>
    <x v="1"/>
    <n v="982"/>
    <s v="無"/>
    <m/>
    <s v="V"/>
    <m/>
  </r>
  <r>
    <s v="原住民文教福利業務-社會福利-獎補助費-對國內團體之補助"/>
    <s v="113年度公益彩券回饋金補助計畫-大安溪促進原鄉就業計畫"/>
    <s v="保證責任臺中市原民見學勞動合作社"/>
    <x v="1"/>
    <n v="299"/>
    <s v="無"/>
    <m/>
    <s v="V"/>
    <m/>
  </r>
  <r>
    <s v="原住民文教福利業務-社會福利-獎補助費-對國內團體之補助"/>
    <s v="113年度推展原住民社會福利服務食物互助援助實體運作設置據點實施計畫"/>
    <s v="臺中市原住民族勞工權益促進會"/>
    <x v="1"/>
    <n v="678"/>
    <s v="無"/>
    <m/>
    <s v="V"/>
    <m/>
  </r>
  <r>
    <s v="客家政策研究發展-研究發展業務-獎補助費-對國內團體之捐助"/>
    <s v="「2024臺中東勢新丁粄節-展望未來求文昌」活動"/>
    <s v="臺中市文昌客家發展協會"/>
    <x v="2"/>
    <n v="80"/>
    <s v="無"/>
    <m/>
    <s v="V"/>
    <m/>
  </r>
  <r>
    <s v="客家政策研究發展-研究發展業務-獎補助費-對國內團體之捐助"/>
    <s v="「2024臺中東勢新丁粄節─傳統新丁粄鬪粄活動」"/>
    <s v="臺中市東勢區中寧社區發展協會"/>
    <x v="2"/>
    <n v="109"/>
    <s v="無"/>
    <m/>
    <s v="V"/>
    <m/>
  </r>
  <r>
    <s v="客家政策研究發展-研究發展業務-獎補助費-對國內團體之捐助"/>
    <s v="「2024臺中東勢新丁粄節─傳統新丁粄鬪粄活動」"/>
    <s v="北興里雙福祠"/>
    <x v="2"/>
    <n v="40"/>
    <s v="無"/>
    <m/>
    <s v="V"/>
    <m/>
  </r>
  <r>
    <s v="客家政策研究發展-研究發展業務-獎補助費-對國內團體之捐助"/>
    <s v="「2024臺中東勢新丁粄節─傳統新丁粄鬪粄活動」"/>
    <s v="永安宮(鯉魚伯公)"/>
    <x v="2"/>
    <n v="40"/>
    <s v="無"/>
    <m/>
    <s v="V"/>
    <m/>
  </r>
  <r>
    <s v="客家政策研究發展-研究發展業務-獎補助費-對國內團體之捐助"/>
    <s v="「2024臺中東勢新丁粄節─傳統新丁粄鬪粄活動」"/>
    <s v="永安宮"/>
    <x v="2"/>
    <n v="29"/>
    <s v="無"/>
    <m/>
    <s v="V"/>
    <m/>
  </r>
  <r>
    <s v="客家政策研究發展-研究發展業務-獎補助費-對國內團體之捐助"/>
    <s v="「2024臺中東勢新丁粄節─傳統新丁粄鬪粄活動」"/>
    <s v="米粉寮樂善祠"/>
    <x v="2"/>
    <n v="40"/>
    <s v="無"/>
    <m/>
    <s v="V"/>
    <m/>
  </r>
  <r>
    <s v="客家政策研究發展-研究發展業務-獎補助費-對國內團體之捐助"/>
    <s v="「2024臺中東勢新丁粄節─傳統新丁粄鬪粄活動」"/>
    <s v="泰安宮"/>
    <x v="2"/>
    <n v="40"/>
    <s v="無"/>
    <m/>
    <s v="V"/>
    <m/>
  </r>
  <r>
    <s v="客家政策研究發展-研究發展業務-獎補助費-對國內團體之捐助"/>
    <s v="「2024臺中東勢新丁粄節─傳統新丁粄鬪粄活動」"/>
    <s v="臺中市東勢區石城社區發展協會"/>
    <x v="2"/>
    <n v="40"/>
    <s v="無"/>
    <m/>
    <s v="V"/>
    <m/>
  </r>
  <r>
    <s v="客家政策研究發展-研究發展業務-獎補助費-對國內團體之捐助"/>
    <s v="「2024臺中巧聖仙師文化祭─三仙師環台徒步祈福繞境」活動"/>
    <s v="巧聖仙師廟"/>
    <x v="2"/>
    <n v="950"/>
    <s v="無"/>
    <m/>
    <s v="V"/>
    <m/>
  </r>
  <r>
    <s v="客家語言文化推廣-文教推廣業務-獎補助費-對國內團體之捐助"/>
    <s v="新春揮毫綠美化客家族群主流化公益活動"/>
    <s v="社團法人臺中市向陽荷松客家協會"/>
    <x v="2"/>
    <n v="20"/>
    <s v="無"/>
    <m/>
    <s v="V"/>
    <m/>
  </r>
  <r>
    <s v="客家語言文化推廣-文教推廣業務-獎補助費-對國內團體之捐助"/>
    <s v="客家墨香暨米食文化政令宣導送好康客家族群主流化活動"/>
    <s v="臺中市向陽社會服務協會"/>
    <x v="2"/>
    <n v="20"/>
    <s v="無"/>
    <m/>
    <s v="V"/>
    <m/>
  </r>
  <r>
    <s v="客家語言文化推廣-文教推廣業務-獎補助費-對國內團體之捐助"/>
    <s v="客家墨香暨米食文化政令宣導送好康客家族群主流化活動"/>
    <s v="臺中市福安慈善發展協會"/>
    <x v="2"/>
    <n v="20"/>
    <s v="無"/>
    <m/>
    <s v="V"/>
    <m/>
  </r>
  <r>
    <s v="客家語言文化推廣-文教推廣業務-獎補助費-對國內團體之捐助"/>
    <s v="111年大埔客家協會新春迎好客，愛客講好話暨贈春聯活動"/>
    <s v="臺中市大埔客家協會"/>
    <x v="2"/>
    <n v="20"/>
    <s v="無"/>
    <m/>
    <s v="V"/>
    <m/>
  </r>
  <r>
    <s v="客家語言文化推廣-文教推廣業務-獎補助費-對國內團體之捐助"/>
    <s v="113年「祥龍迎春—客家米食書法春聯推廣活動」"/>
    <s v="臺中市新社區協成社區發展協會"/>
    <x v="2"/>
    <n v="20"/>
    <s v="無"/>
    <m/>
    <s v="V"/>
    <m/>
  </r>
  <r>
    <s v="客家語言文化推廣-文教推廣業務-獎補助費-對國內團體之捐助"/>
    <s v="113年元宵節客家傳統節慶活動"/>
    <s v="臺中市石岡區南眉文化促進會"/>
    <x v="2"/>
    <n v="20"/>
    <s v="無"/>
    <m/>
    <s v="V"/>
    <m/>
  </r>
  <r>
    <s v="客家語言文化推廣-文教推廣業務-獎補助費-對國內團體之捐助"/>
    <s v="113年客家慶天穿活動"/>
    <s v="臺中市后里客家協會"/>
    <x v="2"/>
    <n v="40"/>
    <s v="無"/>
    <m/>
    <s v="V"/>
    <m/>
  </r>
  <r>
    <s v="客家語言文化推廣-文教推廣業務-獎補助費-對國內團體之捐助"/>
    <s v="快樂fun寒假客家文化成長營"/>
    <s v="中華非營利發展協會"/>
    <x v="2"/>
    <n v="45"/>
    <s v="無"/>
    <m/>
    <s v="V"/>
    <m/>
  </r>
  <r>
    <s v="客家語言文化推廣-文教推廣業務-獎補助費-對國內團體之捐助"/>
    <s v="大埔厝客家美食研習慶元宵"/>
    <s v="臺中市潭子區大豐社區發展協會"/>
    <x v="2"/>
    <n v="20"/>
    <s v="無"/>
    <m/>
    <s v="V"/>
    <m/>
  </r>
  <r>
    <s v="客家語言文化推廣-文教推廣業務-獎補助費-對國內團體之捐助"/>
    <s v="113年臺中市公教退休人員客家文化推廣活動"/>
    <s v="臺中市公教退休人員協會"/>
    <x v="2"/>
    <n v="20"/>
    <s v="無"/>
    <m/>
    <s v="V"/>
    <m/>
  </r>
  <r>
    <s v="客家語言文化推廣-文教推廣業務-獎補助費-對國內團體之捐助"/>
    <s v="茅埔鬧新年暨聚落文史特展"/>
    <s v="臺中市東勢創意執行協會"/>
    <x v="2"/>
    <n v="40"/>
    <s v="無"/>
    <m/>
    <s v="V"/>
    <m/>
  </r>
  <r>
    <s v="客家語言文化推廣-文教推廣業務-獎補助費-對國內團體之捐助"/>
    <s v="來就係客作伴來尞天穿"/>
    <s v="臺中市大甲區婦女會"/>
    <x v="2"/>
    <n v="20"/>
    <s v="無"/>
    <m/>
    <s v="V"/>
    <m/>
  </r>
  <r>
    <s v="客家語言文化推廣-文教推廣業務-獎補助費-對國內團體之捐助"/>
    <s v="113年忠平母親節感恩暨藝起擾動客家文化傳承親子活動"/>
    <s v="臺中市北屯區忠平社區發展協會"/>
    <x v="2"/>
    <n v="80"/>
    <s v="無"/>
    <m/>
    <s v="V"/>
    <m/>
  </r>
  <r>
    <s v="客家語言文化推廣-文教推廣業務-獎補助費-對國內團體之捐助"/>
    <s v="113年臺中市客家語教師增能研習"/>
    <s v="臺中市客家語教師協會"/>
    <x v="2"/>
    <n v="20"/>
    <s v="無"/>
    <m/>
    <s v="V"/>
    <m/>
  </r>
  <r>
    <s v="客家語言文化推廣-文教推廣業務-獎補助費-對國內團體之捐助"/>
    <s v="2024國際麒麟獅邀請賽暨文化陣頭踩街活動"/>
    <s v="臺中市體育總會"/>
    <x v="2"/>
    <n v="22"/>
    <s v="無"/>
    <m/>
    <s v="V"/>
    <m/>
  </r>
  <r>
    <s v="客家語言文化推廣-文教推廣業務-獎補助費-對國內團體之捐助"/>
    <s v="后里客家慶端午活動"/>
    <s v="臺中市后里客家協會"/>
    <x v="2"/>
    <n v="20"/>
    <s v="無"/>
    <m/>
    <s v="V"/>
    <m/>
  </r>
  <r>
    <s v="客家語言文化推廣-文教推廣業務-獎補助費-對國內團體之捐助"/>
    <s v="113年銀髮族客家歌謠傳唱"/>
    <s v="臺中市東勢區壽無疆會"/>
    <x v="2"/>
    <n v="20"/>
    <s v="無"/>
    <m/>
    <s v="V"/>
    <m/>
  </r>
  <r>
    <s v="客家語言文化推廣-文教推廣業務-獎補助費-對國內團體之捐助"/>
    <s v="甘蔗崙客家醬菜DIY醃豆腐乳"/>
    <s v="臺中市潭子區甘蔗社區發展協會"/>
    <x v="2"/>
    <n v="18"/>
    <s v="無"/>
    <m/>
    <s v="V"/>
    <m/>
  </r>
  <r>
    <s v="客家語言文化推廣-文教推廣業務-獎補助費-對國內團體之捐助"/>
    <s v="客家桌遊樂逍遙"/>
    <s v="臺中市潭子區家興社區發展協會"/>
    <x v="2"/>
    <n v="40"/>
    <s v="無"/>
    <m/>
    <s v="V"/>
    <m/>
  </r>
  <r>
    <s v="客家語言文化推廣-文教推廣業務-獎補助費-對國內團體之捐助"/>
    <s v="好客葫蘆墩𠊎講客客家米食文化推廣公私協力設攤宣導活動"/>
    <s v="臺中市福安慈善發展協會"/>
    <x v="2"/>
    <n v="20"/>
    <s v="無"/>
    <m/>
    <s v="V"/>
    <m/>
  </r>
  <r>
    <s v="客家語言文化推廣-文教推廣業務-獎補助費-對國內團體之捐助"/>
    <s v="龍來𠊎講客客墨香拓印之美美食文化推廣公益設攤宣導活動"/>
    <s v="臺中市向陽社會服務協會"/>
    <x v="2"/>
    <n v="20"/>
    <s v="無"/>
    <m/>
    <s v="V"/>
    <m/>
  </r>
  <r>
    <s v="客家語言文化推廣-文教推廣業務-獎補助費-對國內團體之捐助"/>
    <s v="客藝樂活"/>
    <s v="社團法人中華民國家庭關係發展協進會"/>
    <x v="2"/>
    <n v="20"/>
    <s v="無"/>
    <m/>
    <s v="V"/>
    <m/>
  </r>
  <r>
    <s v="客家語言文化推廣-文教推廣業務-獎補助費-對國內團體之捐助"/>
    <s v="113年全國中正盃客家武術錦標賽"/>
    <s v="中華民國少林拳道協會"/>
    <x v="2"/>
    <n v="20"/>
    <s v="無"/>
    <m/>
    <s v="V"/>
    <m/>
  </r>
  <r>
    <s v="客家語言文化推廣-文教推廣業務-獎補助費-對國內團體之捐助"/>
    <s v="跨縣市客家藝文團體_x000a_展演交流活動"/>
    <s v="臺中市陽明客家協會"/>
    <x v="2"/>
    <n v="20"/>
    <s v="無"/>
    <m/>
    <s v="V"/>
    <m/>
  </r>
  <r>
    <s v="客家語言文化推廣-文教推廣業務-獎補助費-對國內團體之捐助"/>
    <s v="112年度大埔客家山歌與短劇培訓計畫"/>
    <s v="臺中市東勢區弘韻婦女音樂協進會"/>
    <x v="2"/>
    <n v="20"/>
    <s v="無"/>
    <m/>
    <s v="V"/>
    <m/>
  </r>
  <r>
    <s v="客家語言文化推廣-文教推廣業務-獎補助費-對國內團體之捐助"/>
    <s v="大埔客家傳統樂器弦鼓培訓計畫"/>
    <s v="臺中市大埔客音傳統曲藝發展協會"/>
    <x v="2"/>
    <n v="30"/>
    <s v="無"/>
    <m/>
    <s v="V"/>
    <m/>
  </r>
  <r>
    <s v="客家語言文化推廣-文教推廣業務-獎補助費-對國內團體之捐助"/>
    <s v="東勢客家歌謠研習班"/>
    <s v="臺中市東勢區廣興社區發展協會"/>
    <x v="2"/>
    <n v="30"/>
    <s v="無"/>
    <m/>
    <s v="V"/>
    <m/>
  </r>
  <r>
    <s v="客家語言文化推廣-文教推廣業務-獎補助費-對國內團體之捐助"/>
    <s v="客家歌謠研習營"/>
    <s v="臺中市陽明客家協會"/>
    <x v="2"/>
    <n v="24"/>
    <s v="無"/>
    <m/>
    <s v="V"/>
    <m/>
  </r>
  <r>
    <s v="客家語言文化推廣-文教推廣業務-獎補助費-對國內團體之捐助"/>
    <s v="粽藝傳承~客家米食暨節能省電宣導活動"/>
    <s v="臺中市大安區頂安社區發展協會"/>
    <x v="2"/>
    <n v="20"/>
    <s v="無"/>
    <m/>
    <s v="V"/>
    <m/>
  </r>
  <r>
    <s v="客家語言文化推廣-文教推廣業務-獎補助費-對國內團體之捐助"/>
    <s v="阿罩霧哈客神農文化祭布袋戲"/>
    <s v="五洲園掌中劇團"/>
    <x v="2"/>
    <n v="40"/>
    <s v="無"/>
    <m/>
    <s v="V"/>
    <m/>
  </r>
  <r>
    <s v="客家語言文化推廣-文教推廣業務-獎補助費-對國內團體之捐助"/>
    <s v="客家食藝研習"/>
    <s v="臺中市石岡區傳統美食文化推廣協會"/>
    <x v="2"/>
    <n v="20"/>
    <s v="無"/>
    <m/>
    <s v="V"/>
    <m/>
  </r>
  <r>
    <s v="客家語言文化推廣-文教推廣業務-獎補助費-對國內團體之捐助"/>
    <s v="下城社區113年客家歌謠研習"/>
    <s v="臺中市東勢區下城社區發展協會"/>
    <x v="2"/>
    <n v="20"/>
    <s v="無"/>
    <m/>
    <s v="V"/>
    <m/>
  </r>
  <r>
    <s v="客家語言文化推廣-文教推廣業務-獎補助費-對國內團體之捐助"/>
    <s v="推廣客家傳統美食文化研習"/>
    <s v="臺中市東勢泰昌客家婦女協會"/>
    <x v="2"/>
    <n v="20"/>
    <s v="無"/>
    <m/>
    <s v="V"/>
    <m/>
  </r>
  <r>
    <s v="客家語言文化推廣-文教推廣業務-獎補助費-對國內團體之捐助"/>
    <s v="客家米粽粢粑薪傳嬤、媽手藝慶端午"/>
    <s v="臺中市潭子區聚興社區發展協會"/>
    <x v="2"/>
    <n v="20"/>
    <s v="無"/>
    <m/>
    <s v="V"/>
    <m/>
  </r>
  <r>
    <s v="客家語言文化推廣-文教推廣業務-獎補助費-對國內團體之捐助"/>
    <s v="113年「龍飛鳳翔~桐舞翩翩有藝思客家文化暨民俗舞蹈推廣活動"/>
    <s v="台中市土風舞協會"/>
    <x v="2"/>
    <n v="50"/>
    <s v="無"/>
    <m/>
    <s v="V"/>
    <m/>
  </r>
  <r>
    <s v="客家語言文化推廣-文教推廣業務-獎補助費-對國內團體之捐助"/>
    <s v="客家美食製作研習"/>
    <s v="臺中市石岡區金星社區發展協會"/>
    <x v="2"/>
    <n v="20"/>
    <s v="無"/>
    <m/>
    <s v="V"/>
    <m/>
  </r>
  <r>
    <s v="客家語言文化推廣-文教推廣業務-獎補助費-對國內團體之捐助"/>
    <s v="113年客家弦樂班研習"/>
    <s v="臺中市外埔客家文化協會"/>
    <x v="2"/>
    <n v="20"/>
    <s v="無"/>
    <m/>
    <s v="V"/>
    <m/>
  </r>
  <r>
    <s v="客家語言文化推廣-文教推廣業務-獎補助費-對國內團體之捐助"/>
    <s v="客家布應用製品"/>
    <s v="臺中市石岡客家美食促進協會"/>
    <x v="2"/>
    <n v="20"/>
    <s v="無"/>
    <m/>
    <s v="V"/>
    <m/>
  </r>
  <r>
    <s v="客家語言文化推廣-文教推廣業務-獎補助費-對國內團體之捐助"/>
    <s v="客家美食傳承"/>
    <s v="臺中市石岡區和盛社區發展協會"/>
    <x v="2"/>
    <n v="20"/>
    <s v="無"/>
    <m/>
    <s v="V"/>
    <m/>
  </r>
  <r>
    <s v="客家語言文化推廣-文教推廣業務-獎補助費-對國內團體之捐助"/>
    <s v="歡喜來唱客家歌"/>
    <s v="大屯客家藝術團"/>
    <x v="2"/>
    <n v="20"/>
    <s v="無"/>
    <m/>
    <s v="V"/>
    <m/>
  </r>
  <r>
    <s v="客家語言文化推廣-文教推廣業務-獎補助費-對國內團體之捐助"/>
    <s v="七月天公發揚大埔客家傳唱文化活動"/>
    <s v="東勢農民老人會"/>
    <x v="2"/>
    <n v="20"/>
    <s v="無"/>
    <m/>
    <s v="V"/>
    <m/>
  </r>
  <r>
    <s v="客家語言文化推廣-文教推廣業務-獎補助費-對國內團體之捐助"/>
    <s v="客家創意美食"/>
    <s v="臺中市石岡區龍興社區發展協會"/>
    <x v="2"/>
    <n v="20"/>
    <s v="無"/>
    <m/>
    <s v="V"/>
    <m/>
  </r>
  <r>
    <s v="客家語言文化推廣-文教推廣業務-獎補助費-對國內團體之捐助"/>
    <s v="客家傳統民俗文化與婦女自我成長研習活動"/>
    <s v="臺中市東勢區社區媽媽教室協會"/>
    <x v="2"/>
    <n v="40"/>
    <s v="無"/>
    <m/>
    <s v="V"/>
    <m/>
  </r>
  <r>
    <s v="客家語言文化推廣-文教推廣業務-獎補助費-對國內團體之捐助"/>
    <s v="新社區客庄重要民俗慶典-「九庄媽過爐遶境」懷舊照片展"/>
    <s v="臺中市新社區九庄媽文化協會"/>
    <x v="2"/>
    <n v="78"/>
    <s v="無"/>
    <m/>
    <s v="V"/>
    <m/>
  </r>
  <r>
    <s v="客家語言文化推廣-文教推廣業務-獎補助費-對國內團體之捐助"/>
    <s v="快樂fun暑假客家文化成長營"/>
    <s v="臺中市德明慈善會"/>
    <x v="2"/>
    <n v="40"/>
    <s v="無"/>
    <m/>
    <s v="V"/>
    <m/>
  </r>
  <r>
    <s v="客家語言文化推廣-文教推廣業務-獎補助費-對國內團體之捐助"/>
    <s v="113年大埔音客家歌曲研習"/>
    <s v="大甲河之聲合唱團"/>
    <x v="2"/>
    <n v="20"/>
    <s v="無"/>
    <m/>
    <s v="V"/>
    <m/>
  </r>
  <r>
    <s v="客家語言文化推廣-文教推廣業務-獎補助費-對國內團體之捐助"/>
    <s v="弦樂二胡基礎課程"/>
    <s v="台中市客家公共事務協會"/>
    <x v="2"/>
    <n v="20"/>
    <s v="無"/>
    <m/>
    <s v="V"/>
    <m/>
  </r>
  <r>
    <s v="客家語言文化推廣-文教推廣業務-獎補助費-對國內團體之捐助"/>
    <s v="客家文化傳承-舞動歌謠山歌"/>
    <s v="臺中市東勢客家民謠研進會"/>
    <x v="2"/>
    <n v="17"/>
    <s v="無"/>
    <m/>
    <s v="V"/>
    <m/>
  </r>
  <r>
    <s v="考核訓練-考核獎懲-獎補助費-對國內團體之捐助"/>
    <s v="補助辦理113年度臺中市公務人員協會參訪學習計畫"/>
    <s v="臺中市公務人員協會"/>
    <x v="3"/>
    <n v="20"/>
    <s v="無"/>
    <m/>
    <m/>
    <s v="V"/>
  </r>
  <r>
    <s v="區公所業務-民政業務-獎補助費-對國內團體之捐助"/>
    <s v="113年運動i臺灣2.0計畫-空手道錦嘉年華邀請賽暨臺中市東區體育會理事長盃空手道錦標賽活動"/>
    <s v="臺中市東區體育會"/>
    <x v="4"/>
    <n v="40"/>
    <s v="無"/>
    <m/>
    <s v="V"/>
    <m/>
  </r>
  <r>
    <s v="區公所業務-民政業務-獎補助費-對國內團體之捐助"/>
    <s v="113年東區區長盃樂樂棒球錦標賽"/>
    <s v="臺中市東區體育會"/>
    <x v="4"/>
    <n v="30"/>
    <s v="無"/>
    <m/>
    <s v="V"/>
    <m/>
  </r>
  <r>
    <s v="區公所業務-民政業務-獎補助費-對國內團體之捐助"/>
    <s v="113年運動i臺灣2.0計畫-慶祝母親節社區舞蹈嘉年華活動"/>
    <s v="臺中市東區體育會"/>
    <x v="4"/>
    <n v="20"/>
    <s v="無"/>
    <m/>
    <s v="V"/>
    <m/>
  </r>
  <r>
    <s v="區公所業務-民政業務-獎補助費-對國內團體之捐助"/>
    <s v="臺中市東區國民小學田徑選拔賽"/>
    <s v="臺中市東區體育會"/>
    <x v="4"/>
    <n v="25"/>
    <s v="無"/>
    <m/>
    <s v="V"/>
    <m/>
  </r>
  <r>
    <s v="區公所業務-民政業務 -獎補助費-對國內團體之捐助"/>
    <s v="113年臺中市西區區長盃籃球邀請賽經費"/>
    <s v="台中市西區體育會"/>
    <x v="5"/>
    <n v="114"/>
    <s v="無"/>
    <m/>
    <s v="V"/>
    <m/>
  </r>
  <r>
    <s v="區公所業務-民政業務 -獎補助費-對國內團體之捐助"/>
    <s v="113年臺中市區長盃生態健行趴趴go經費"/>
    <s v="台中市西區體育會"/>
    <x v="5"/>
    <n v="60"/>
    <s v="無"/>
    <m/>
    <s v="V"/>
    <m/>
  </r>
  <r>
    <s v="區公所業務-民政業務 -獎補助費-對國內團體之捐助"/>
    <s v="2024年臺中市鐵馬逍遙巡禮活動經費"/>
    <s v="台中市西區體育會"/>
    <x v="5"/>
    <n v="56"/>
    <s v="無"/>
    <m/>
    <s v="V"/>
    <m/>
  </r>
  <r>
    <s v="區公所業務-民政業務 -獎補助費-對國內團體之捐助"/>
    <s v="臺中市區長盃創意有氧體能運動舞蹈觀摩競賽活動經費"/>
    <s v="台中市西區體育會"/>
    <x v="5"/>
    <n v="60"/>
    <s v="無"/>
    <m/>
    <s v="V"/>
    <m/>
  </r>
  <r>
    <s v="區公所業務-民政業務 -獎補助費-對國內團體之捐助"/>
    <s v="113年臺中市區長盃武藝嘉年華聯誼會活動經費"/>
    <s v="台中市西區體育會"/>
    <x v="5"/>
    <n v="60"/>
    <s v="無"/>
    <m/>
    <s v="V"/>
    <m/>
  </r>
  <r>
    <s v="區公所業務-民政業務-獎補助費-對國內團體之捐助"/>
    <s v="「113年[迎向健康]南區春季健行活動」獎補助費"/>
    <s v="臺中市南區體育會"/>
    <x v="6"/>
    <n v="50"/>
    <s v="無"/>
    <m/>
    <s v="V"/>
    <m/>
  </r>
  <r>
    <s v="區公所業務-民政業務-獎補助費-對國內團體之捐助"/>
    <s v="「113年度理事長盃社區桌球聯誼比賽」獎補助費"/>
    <s v="臺中市南區體育會"/>
    <x v="6"/>
    <n v="30"/>
    <s v="無"/>
    <m/>
    <s v="V"/>
    <m/>
  </r>
  <r>
    <s v="區公所業務-民政業務-獎補助費-對國內團體之捐助"/>
    <s v="保齡球理事長盃聯誼賽獎補助費"/>
    <s v="臺中市南區體育會"/>
    <x v="6"/>
    <n v="50"/>
    <s v="無"/>
    <m/>
    <s v="V"/>
    <m/>
  </r>
  <r>
    <s v="區公所業務-民政業務-獎補助費-對國內團體之捐助"/>
    <s v="運動舞蹈活動補助費"/>
    <s v="臺中市南區體育會"/>
    <x v="6"/>
    <n v="20"/>
    <s v="無"/>
    <m/>
    <s v="V"/>
    <m/>
  </r>
  <r>
    <s v="區公所業務-民政業務-獎補助費-對國內團體之捐助"/>
    <s v="113年運動I臺灣2.0計畫-臺中市北區桌球社區聯誼賽"/>
    <s v="臺中市北區體育會"/>
    <x v="7"/>
    <n v="70"/>
    <s v="無"/>
    <m/>
    <s v="V"/>
    <m/>
  </r>
  <r>
    <s v="區公所業務-民政業務-獎補助費-對國內團體之捐助"/>
    <s v="113年臺中市北區體育會理事長盃外丹功展演"/>
    <s v="臺中市北區體育會"/>
    <x v="7"/>
    <n v="20"/>
    <s v="無"/>
    <m/>
    <s v="V"/>
    <m/>
  </r>
  <r>
    <s v="區公所業務-民政業務-獎補助費-對國內團體之捐助"/>
    <s v="113年運動I臺灣2.0計畫-臺中市北區羽球社區聯誼賽"/>
    <s v="臺中市北區體育會"/>
    <x v="7"/>
    <n v="60"/>
    <s v="無"/>
    <m/>
    <s v="V"/>
    <m/>
  </r>
  <r>
    <s v="區公所業務-民政業務-獎補助費-對國內團體之捐助"/>
    <s v="113年臺中市北區理事長盃親子水上活動"/>
    <s v="臺中市北區體育會"/>
    <x v="7"/>
    <n v="20"/>
    <s v="無"/>
    <m/>
    <s v="V"/>
    <m/>
  </r>
  <r>
    <s v="區公所業務-民政業務-獎補助費-對國內團體之捐助"/>
    <s v="113年臺中市北區體育會理事長盃太極拳邀請賽"/>
    <s v="臺中市北區體育會"/>
    <x v="7"/>
    <n v="20"/>
    <s v="無"/>
    <m/>
    <s v="V"/>
    <m/>
  </r>
  <r>
    <s v="區公所業務-民政業務-獎補助費-對國內團體之捐助"/>
    <s v="113年運動i臺灣2.0計畫-北區登山樂活動嘉年華"/>
    <s v="臺中市北區體育會"/>
    <x v="7"/>
    <n v="60"/>
    <s v="無"/>
    <m/>
    <s v="V"/>
    <m/>
  </r>
  <r>
    <s v="區公所業務-民政業務-獎補助費-對國內團體之捐助"/>
    <s v="113年臺中市北區體育會理事長盃元極舞邀請賽"/>
    <s v="臺中市北區體育會"/>
    <x v="7"/>
    <n v="20"/>
    <s v="無"/>
    <m/>
    <s v="V"/>
    <m/>
  </r>
  <r>
    <s v="區公所業務-民政業務-獎補助費-對國內團體之捐助"/>
    <s v="2024年臺中市休閒鐵馬papago巡禮活動"/>
    <s v="臺中市西屯區體育會"/>
    <x v="8"/>
    <n v="60"/>
    <s v="無"/>
    <m/>
    <s v="V"/>
    <m/>
  </r>
  <r>
    <s v="區公所業務-民政業務-獎補助費-對國內團體之捐助"/>
    <s v="113臺中市西屯區體育會排舞研習會"/>
    <s v="臺中市西屯區體育會"/>
    <x v="8"/>
    <n v="30"/>
    <s v="無"/>
    <m/>
    <s v="V"/>
    <m/>
  </r>
  <r>
    <s v="區公所業務-民政業務-獎補助費-對國內團體之捐助"/>
    <s v="113臺中市體育志工大隊西屯區中隊健走日"/>
    <s v="臺中市西屯區體育會"/>
    <x v="8"/>
    <n v="30"/>
    <s v="無"/>
    <m/>
    <s v="V"/>
    <m/>
  </r>
  <r>
    <s v="區公所業務-民政業務-獎補助費-對國內團體之捐助"/>
    <s v="113年臺中市西屯區體育會『活力協和』樂之足球聯誼賽"/>
    <s v="臺中市西屯區體育會"/>
    <x v="8"/>
    <n v="30"/>
    <s v="無"/>
    <m/>
    <s v="V"/>
    <m/>
  </r>
  <r>
    <s v="區公所業務-民政業務-獎補助費-對國內團體之捐助"/>
    <s v="臺中市西屯區生態健行登山趴趴走"/>
    <s v="臺中市西屯區體育會"/>
    <x v="8"/>
    <n v="30"/>
    <s v="無"/>
    <m/>
    <s v="V"/>
    <m/>
  </r>
  <r>
    <s v="區公所業務-民政業務-獎補助費-對國內團體之捐助"/>
    <s v="113年臺中市西屯區體育會土風舞研習會"/>
    <s v="臺中市西屯區體育會"/>
    <x v="8"/>
    <n v="30"/>
    <s v="無"/>
    <m/>
    <s v="V"/>
    <m/>
  </r>
  <r>
    <s v="區公所業務-民政業務-獎補助費-對國內團體之捐助"/>
    <s v="113年臺中市西屯區體育會有氧能運動研習會"/>
    <s v="臺中市西屯區體育會"/>
    <x v="8"/>
    <n v="30"/>
    <s v="無"/>
    <m/>
    <s v="V"/>
    <m/>
  </r>
  <r>
    <s v="區公所業務-民政業務-獎補助費-對國內團體之捐助"/>
    <s v="113年臺中市運動大會西屯區田徑國小選拔競賽"/>
    <s v="臺中市西屯區體育會"/>
    <x v="8"/>
    <n v="27"/>
    <s v="無"/>
    <m/>
    <s v="V"/>
    <m/>
  </r>
  <r>
    <s v="區公所業務-民政業務-獎補助費-對國內團體之捐助"/>
    <s v="113年臺中市西屯區體育會流行舞研習會"/>
    <s v="臺中市西屯區體育會"/>
    <x v="8"/>
    <n v="30"/>
    <s v="無"/>
    <m/>
    <s v="V"/>
    <m/>
  </r>
  <r>
    <s v="區公所業務-民政業務-獎補助費-對國內團體之捐助"/>
    <s v="113年臺中市西屯區體育會多元趣味球球聯賽"/>
    <s v="臺中市西屯區體育會"/>
    <x v="8"/>
    <n v="60"/>
    <s v="無"/>
    <m/>
    <s v="V"/>
    <m/>
  </r>
  <r>
    <s v="區公所業務-民政業務-獎補助費-對國內團體之捐助"/>
    <s v="113年臺中市西屯區體育會空手道研習會"/>
    <s v="臺中市西屯區體育會"/>
    <x v="8"/>
    <n v="30"/>
    <s v="無"/>
    <m/>
    <s v="V"/>
    <m/>
  </r>
  <r>
    <s v="區公所業務-民政業務-獎補助費-對國內團體之捐助"/>
    <s v="113年臺中市南屯區體育會多元趣味體育嘉年華會"/>
    <s v="臺中市南屯區體育會"/>
    <x v="9"/>
    <n v="60"/>
    <s v="無"/>
    <m/>
    <s v="V"/>
    <m/>
  </r>
  <r>
    <s v="區公所業務-民政業務-獎補助費-對國內團體之捐助"/>
    <s v="113年臺中市南屯區體育會拉筋功研習班"/>
    <s v="臺中市南屯區體育會"/>
    <x v="9"/>
    <n v="20"/>
    <s v="無"/>
    <m/>
    <s v="V"/>
    <m/>
  </r>
  <r>
    <s v="區公所業務-民政業務-獎補助費-對國內團體之捐助"/>
    <s v="113年臺中市南屯區體育會流行舞研習班"/>
    <s v="臺中市南屯區體育會"/>
    <x v="9"/>
    <n v="20"/>
    <s v="無"/>
    <m/>
    <s v="V"/>
    <m/>
  </r>
  <r>
    <s v="區公所業務-民政業務-獎補助費-對國內團體之捐助"/>
    <s v="113年臺中市南屯區體育會_x000a_氣功研習班"/>
    <s v="臺中市南屯區體育會"/>
    <x v="9"/>
    <n v="20"/>
    <s v="無"/>
    <m/>
    <s v="V"/>
    <m/>
  </r>
  <r>
    <s v="區公所業務-民政業務-獎補助費-對國內團體之捐助"/>
    <s v="113年臺中市南屯區體育會舞武展演聯誼會"/>
    <s v="臺中市南屯區體育會"/>
    <x v="9"/>
    <n v="60"/>
    <s v="無"/>
    <m/>
    <s v="V"/>
    <m/>
  </r>
  <r>
    <s v="區公所業務-民政業務-獎補助費-對國內團體之捐助"/>
    <s v="113年臺中市南屯區體育會_x000a_太極拳研習班"/>
    <s v="臺中市南屯區體育會"/>
    <x v="9"/>
    <n v="20"/>
    <s v="無"/>
    <m/>
    <s v="V"/>
    <m/>
  </r>
  <r>
    <s v="區公所業務-民政業務-獎補助費-對國內團體之捐助"/>
    <s v="113年臺中市南屯區體育會_x000a_溜冰研習班"/>
    <s v="臺中市南屯區體育會"/>
    <x v="9"/>
    <n v="20"/>
    <s v="無"/>
    <m/>
    <s v="V"/>
    <m/>
  </r>
  <r>
    <s v="區公所業務-民政業務-獎補助費-對國內團體之捐助"/>
    <s v="113年臺中市南屯區體育會_x000a_足球研習班"/>
    <s v="臺中市南屯區體育會"/>
    <x v="9"/>
    <n v="20"/>
    <s v="無"/>
    <m/>
    <s v="V"/>
    <m/>
  </r>
  <r>
    <s v="區公所業務-民政業務-獎補助費-對國內團體之捐助"/>
    <s v="113年臺中市南屯區體育會_x000a_土風舞研習班"/>
    <s v="臺中市南屯區體育會"/>
    <x v="9"/>
    <n v="20"/>
    <s v="無"/>
    <m/>
    <s v="V"/>
    <m/>
  </r>
  <r>
    <s v="區公所業務-民政業務-獎補助費-對國內團體之捐助"/>
    <s v="113年臺中市南屯區體育會有氧體能運動研習班"/>
    <s v="臺中市南屯區體育會"/>
    <x v="9"/>
    <n v="20"/>
    <s v="無"/>
    <m/>
    <s v="V"/>
    <m/>
  </r>
  <r>
    <s v="區公所業務-民政業務-獎補助費-對國內團體之捐助"/>
    <s v="113年臺中市南屯區體育會廣場舞研習班"/>
    <s v="臺中市南屯區體育會"/>
    <x v="9"/>
    <n v="20"/>
    <s v="無"/>
    <m/>
    <s v="V"/>
    <m/>
  </r>
  <r>
    <s v="區公所業務-民政業務-獎補助費-對國內團體之捐助"/>
    <s v="113年臺中市北屯區體育會理事長盃土風舞觀摩會"/>
    <s v="臺中市北屯區體育會"/>
    <x v="10"/>
    <n v="20"/>
    <s v="無"/>
    <m/>
    <s v="V"/>
    <m/>
  </r>
  <r>
    <s v="區公所業務-民政業務-獎補助費-對國內團體之捐助"/>
    <s v="113年臺中市北屯區體育會花式溜冰選手培訓"/>
    <s v="臺中市北屯區體育會"/>
    <x v="10"/>
    <n v="70"/>
    <s v="無"/>
    <m/>
    <s v="V"/>
    <m/>
  </r>
  <r>
    <s v="區公所業務-民政業務-獎補助費-對國內團體之捐助"/>
    <s v="113年臺中市北屯區體育會理事長盃青春熱舞秀"/>
    <s v="臺中市北屯區體育會"/>
    <x v="10"/>
    <n v="70"/>
    <s v="無"/>
    <m/>
    <s v="V"/>
    <m/>
  </r>
  <r>
    <s v="區公所業務-民政業務-獎補助費-對國內團體之捐助"/>
    <s v="113年臺中市北屯區體育會理事長盃慢速壘球邀請賽"/>
    <s v="臺中市北屯區體育會"/>
    <x v="10"/>
    <n v="20"/>
    <s v="無"/>
    <m/>
    <s v="V"/>
    <m/>
  </r>
  <r>
    <s v="區公所業務-民政業務-獎補助費-對國內團體之捐助"/>
    <s v="113年運動i臺灣2.0計畫-北屯區登山健行嘉年華"/>
    <s v="臺中市北屯區體育會"/>
    <x v="10"/>
    <n v="50"/>
    <s v="無"/>
    <m/>
    <s v="V"/>
    <m/>
  </r>
  <r>
    <s v="區公所業務-民政業務-獎補助費-對國內團體之捐助"/>
    <s v="113年臺中市北屯區體育會理事長盃全國圍棋公開賽"/>
    <s v="臺中市北屯區體育會"/>
    <x v="10"/>
    <n v="20"/>
    <s v="無"/>
    <m/>
    <s v="V"/>
    <m/>
  </r>
  <r>
    <s v="區公所業務-民政業務-獎補助費-對國內團體之捐助"/>
    <s v="113年臺中市北屯區體育會合氣道演武競賽"/>
    <s v="臺中市北屯區體育會"/>
    <x v="10"/>
    <n v="20"/>
    <s v="無"/>
    <m/>
    <s v="V"/>
    <m/>
  </r>
  <r>
    <s v="區公所業務-民政業務-獎補助費-對國內團體之捐助"/>
    <s v="113年臺中市北屯區體育會理事長盃外丹功展演活動"/>
    <s v="臺中市北屯區體育會"/>
    <x v="10"/>
    <n v="20"/>
    <s v="無"/>
    <m/>
    <s v="V"/>
    <m/>
  </r>
  <r>
    <s v="區公所業務-民政業務-獎補助費-對國內團體之捐助"/>
    <s v="113年運動i台灣2.0計畫臺中市北屯區羽球社區聯誼賽"/>
    <s v="臺中市北屯區體育會"/>
    <x v="10"/>
    <n v="50"/>
    <s v="無"/>
    <m/>
    <s v="V"/>
    <m/>
  </r>
  <r>
    <s v="區公所業務-民政業務-獎補助費-對國內團體之捐助"/>
    <s v="113年運動i臺灣2.0計畫-北屯區單車路跑嘉年華"/>
    <s v="臺中市北屯區體育會"/>
    <x v="10"/>
    <n v="70"/>
    <s v="無"/>
    <m/>
    <s v="V"/>
    <m/>
  </r>
  <r>
    <s v="區公所業務-民政業務-獎補助費-對國內團體之捐助"/>
    <s v="113年臺中市豐原區體育會理事長盃高爾夫球錦標賽"/>
    <s v="臺中市豐原區體育會"/>
    <x v="11"/>
    <n v="35"/>
    <s v="無"/>
    <m/>
    <s v="V"/>
    <m/>
  </r>
  <r>
    <s v="區公所業務-民政業務-獎補助費-對國內團體之捐助"/>
    <s v="113年臺中市豐原區體育會理事長盃迷你網球團體錦標賽"/>
    <s v="臺中市豐原區體育會"/>
    <x v="11"/>
    <n v="40"/>
    <s v="無"/>
    <m/>
    <s v="V"/>
    <m/>
  </r>
  <r>
    <s v="區公所業務-民政業務-獎補助費-對國內團體之捐助"/>
    <s v="113年運動i台灣2.0計畫-臺中市豐原區桌球社區聯誼賽"/>
    <s v="臺中市豐原區體育會"/>
    <x v="11"/>
    <n v="30"/>
    <s v="無"/>
    <m/>
    <s v="V"/>
    <m/>
  </r>
  <r>
    <s v="區公所業務-民政業務-獎補助費-對國內團體之捐助"/>
    <s v="113年臺中市豐原區體育會理事長盃排舞創意觀摩會"/>
    <s v="臺中市豐原區體育會"/>
    <x v="11"/>
    <n v="40"/>
    <s v="無"/>
    <m/>
    <s v="V"/>
    <m/>
  </r>
  <r>
    <s v="區公所業務-民政業務-獎補助費-對國內團體之捐助"/>
    <s v="113年臺中市豐原區體育會理事長盃滑輪溜冰邀請賽"/>
    <s v="臺中市豐原區體育會"/>
    <x v="11"/>
    <n v="70"/>
    <s v="無"/>
    <m/>
    <s v="V"/>
    <m/>
  </r>
  <r>
    <s v="區公所業務-民政業務-獎補助費-對國內團體之捐助"/>
    <s v="113年臺中市豐原區體育會理事長盃保齡球錦標賽"/>
    <s v="臺中市豐原區體育會"/>
    <x v="11"/>
    <n v="40"/>
    <s v="無"/>
    <m/>
    <s v="V"/>
    <m/>
  </r>
  <r>
    <s v="區公所業務-民政業務-獎補助費-對國內團體之捐助"/>
    <s v="113年臺中市豐原區體育會理事長盃慢速壘球錦標賽"/>
    <s v="臺中市豐原區體育會"/>
    <x v="11"/>
    <n v="50"/>
    <s v="無"/>
    <m/>
    <s v="V"/>
    <m/>
  </r>
  <r>
    <s v="區公所業務-民政業務-獎補助費-對國內團體之捐助"/>
    <s v="113年臺中市大里區國民小學田徑錦標賽裁判費"/>
    <s v="臺中市大里區體育會"/>
    <x v="12"/>
    <n v="32"/>
    <s v="無"/>
    <m/>
    <s v="V"/>
    <m/>
  </r>
  <r>
    <s v="區公所業務-民政業務-獎補助費-對國內團體之捐助"/>
    <s v="113年大里區運動會太極拳錦標賽暨選手選拔活動"/>
    <s v="臺中市大里區體育會"/>
    <x v="12"/>
    <n v="23"/>
    <s v="無"/>
    <m/>
    <s v="V"/>
    <m/>
  </r>
  <r>
    <s v="區公所業務-民政業務-獎補助費-對國內團體之捐助"/>
    <s v="113年臺中市大里區運動會網球錦標賽暨選拔活動"/>
    <s v="臺中市大里區體育會"/>
    <x v="12"/>
    <n v="32"/>
    <s v="無"/>
    <m/>
    <s v="V"/>
    <m/>
  </r>
  <r>
    <s v="區公所業務-民政業務-獎補助費-對國內團體之捐助"/>
    <s v="113年排舞運動嘉年華聯誼活動"/>
    <s v="臺中市大里區體育會"/>
    <x v="12"/>
    <n v="30"/>
    <s v="無"/>
    <m/>
    <s v="V"/>
    <m/>
  </r>
  <r>
    <s v="區公所業務-民政業務-獎補助費-對國內團體之捐助"/>
    <s v="113年大里區高爾夫球錦標賽暨選手選拔活動"/>
    <s v="臺中市大里區體育會"/>
    <x v="12"/>
    <n v="40"/>
    <s v="無"/>
    <m/>
    <s v="V"/>
    <m/>
  </r>
  <r>
    <s v="區公所業務-民政業務-獎補助費-對國內團體之捐助"/>
    <s v="113年大里區運動會保齡球錦標賽暨選拔活動"/>
    <s v="臺中市大里區體育會"/>
    <x v="12"/>
    <n v="29"/>
    <s v="無"/>
    <m/>
    <s v="V"/>
    <m/>
  </r>
  <r>
    <s v="區公所業務-民政業務-獎補助費-對國內團體之捐助"/>
    <s v="113年大里區運動會槌球錦標賽暨選拔活動"/>
    <s v="臺中市大里區體育會"/>
    <x v="12"/>
    <n v="40"/>
    <s v="無"/>
    <m/>
    <s v="V"/>
    <m/>
  </r>
  <r>
    <s v="區公所業務-民政業務-獎補助費-對國內團體之捐助"/>
    <s v="113年臺中市大里區國民小學田徑錦標賽活動"/>
    <s v="臺中市大里區體育會"/>
    <x v="12"/>
    <n v="48"/>
    <s v="無"/>
    <m/>
    <s v="V"/>
    <m/>
  </r>
  <r>
    <s v="區公所業務-民政業務-獎補助費-對國內團體之捐助"/>
    <s v="113年大里區基層慢速壘球推廣賽活動"/>
    <s v="臺中市大里區體育會"/>
    <x v="12"/>
    <n v="70"/>
    <s v="無"/>
    <m/>
    <s v="V"/>
    <m/>
  </r>
  <r>
    <s v="區公所業務-民政業務-獎補助費-對國內團體之捐助"/>
    <s v="113年臺中市大里區體育會游泳委員會游泳運動嘉年華活動"/>
    <s v="臺中市大里區體育會"/>
    <x v="12"/>
    <n v="30"/>
    <s v="無"/>
    <m/>
    <s v="V"/>
    <m/>
  </r>
  <r>
    <s v="區公所業務-民政業務-獎補助費-對國內團體之捐助"/>
    <s v="騎遊星願紫風車環保健康行"/>
    <s v="臺中市太平區體育會"/>
    <x v="13"/>
    <n v="30"/>
    <s v="無"/>
    <m/>
    <s v="V"/>
    <m/>
  </r>
  <r>
    <s v="區公所業務-民政業務-獎補助費-對國內團體之捐助"/>
    <s v="棒球委員會2024年度成棒聯賽活動"/>
    <s v="臺中市太平區體育會"/>
    <x v="13"/>
    <n v="30"/>
    <s v="無"/>
    <m/>
    <s v="V"/>
    <m/>
  </r>
  <r>
    <s v="區公所業務-民政業務-獎補助費-對國內團體之捐助"/>
    <s v="113年度理事長盃槌球邀請賽"/>
    <s v="臺中市太平區體育會"/>
    <x v="13"/>
    <n v="30"/>
    <s v="無"/>
    <m/>
    <s v="V"/>
    <m/>
  </r>
  <r>
    <s v="區公所業務-民政業務-獎補助費-對國內團體之捐助"/>
    <s v="臺灣2.0計劃─臺中市太平區自由式溜冰速度過樁暨極限運動嘉年華活動"/>
    <s v="臺中市太平區體育會"/>
    <x v="13"/>
    <n v="30"/>
    <s v="無"/>
    <m/>
    <s v="V"/>
    <m/>
  </r>
  <r>
    <s v="區公所業務-民政業務-獎補助費-對國內團體之捐助"/>
    <s v="113年度瑜珈基礎研習班"/>
    <s v="臺中市太平區體育會"/>
    <x v="13"/>
    <n v="30"/>
    <s v="無"/>
    <m/>
    <s v="V"/>
    <m/>
  </r>
  <r>
    <s v="區公所業務-民政業務-獎補助費-對國內團體之捐助"/>
    <s v="113年臺中市太平區第四屆跆拳道基層運動體驗班"/>
    <s v="臺中市太平區體育會"/>
    <x v="13"/>
    <n v="30"/>
    <s v="無"/>
    <m/>
    <s v="V"/>
    <m/>
  </r>
  <r>
    <s v="區公所業務-民政業務-獎補助費-對國內團體之捐助"/>
    <s v="113年臺中市太平區國小組田徑培訓"/>
    <s v="臺中市太平區體育會"/>
    <x v="13"/>
    <n v="30"/>
    <s v="無"/>
    <m/>
    <s v="V"/>
    <m/>
  </r>
  <r>
    <s v="區公所業務-民政業務-獎補助費-對國內團體之捐助"/>
    <s v="113年運動i臺灣2.0計劃-臺中市太平區跆拳道運動嘉年華活動"/>
    <s v="臺中市太平區體育會"/>
    <x v="13"/>
    <n v="30"/>
    <s v="無"/>
    <m/>
    <s v="V"/>
    <m/>
  </r>
  <r>
    <s v="區公所業務-民政業務-獎補助費-對國內團體之捐助"/>
    <s v="地面高爾夫球113年會內研習友誼賽"/>
    <s v="臺中市太平區體育會"/>
    <x v="13"/>
    <n v="30"/>
    <s v="無"/>
    <m/>
    <s v="V"/>
    <m/>
  </r>
  <r>
    <s v="區公所業務-民政業務-獎補助費-對國內團體之捐助"/>
    <s v="113年主委盃壘球賽"/>
    <s v="臺中市太平區體育會"/>
    <x v="13"/>
    <n v="30"/>
    <s v="無"/>
    <m/>
    <s v="V"/>
    <m/>
  </r>
  <r>
    <s v="區公所業務-民政業務-獎補助費-對國內團體之捐助"/>
    <s v="桌球競技觀摩活動"/>
    <s v="臺中市太平區體育會"/>
    <x v="13"/>
    <n v="25"/>
    <s v="無"/>
    <m/>
    <s v="V"/>
    <m/>
  </r>
  <r>
    <s v="區公所業務-民政業務-獎補助費-對國內團體之捐助"/>
    <s v="文化參訪暨節約用電活動"/>
    <s v="臺中市民防總隊民防大隊清水中隊高美分隊"/>
    <x v="14"/>
    <n v="20"/>
    <s v="無"/>
    <m/>
    <m/>
    <s v="V"/>
  </r>
  <r>
    <s v="區公所業務-民政業務-獎補助費-對國內團體之捐助"/>
    <s v="文化參訪暨節約用電活動"/>
    <s v="臺中市民防總隊民防大隊清水中隊大秀分隊"/>
    <x v="14"/>
    <n v="20"/>
    <s v="無"/>
    <m/>
    <m/>
    <s v="V"/>
  </r>
  <r>
    <s v="區公所業務-民政業務-獎補助費-對國內團體之捐助"/>
    <s v="文化參訪暨節約用電活動"/>
    <s v="臺中市民防總隊義勇警察大隊清水中隊三田分隊"/>
    <x v="14"/>
    <n v="20"/>
    <s v="無"/>
    <m/>
    <m/>
    <s v="V"/>
  </r>
  <r>
    <s v="區公所業務-民政業務-獎補助費-對國內團體之捐助"/>
    <s v="文化參訪暨節約用電活動"/>
    <s v="臺中市民防總隊民防大隊清水中隊三田分隊"/>
    <x v="14"/>
    <n v="20"/>
    <s v="無"/>
    <m/>
    <m/>
    <s v="V"/>
  </r>
  <r>
    <s v="區公所業務-民政業務-獎補助費-對國內團體之捐助"/>
    <s v="文化參訪暨節約用電活動"/>
    <s v="臺中市民防總隊義勇警察大隊清水中隊清水分隊"/>
    <x v="14"/>
    <n v="20"/>
    <s v="無"/>
    <m/>
    <m/>
    <s v="V"/>
  </r>
  <r>
    <s v="區公所業務-民政業務-獎補助費-對國內團體之捐助"/>
    <s v="區長盃圍棋賽暨節約用電宣傳活動"/>
    <s v="臺中市清水區體育會"/>
    <x v="14"/>
    <n v="20"/>
    <s v="無"/>
    <m/>
    <s v="V"/>
    <m/>
  </r>
  <r>
    <s v="區公所業務-民政業務-獎補助費-對國內團體之捐助"/>
    <s v="區長盃槌球賽暨節約用電宣傳活動"/>
    <s v="臺中市清水區體育會"/>
    <x v="14"/>
    <n v="20"/>
    <s v="無"/>
    <m/>
    <s v="V"/>
    <m/>
  </r>
  <r>
    <s v="區公所業務-民政業務-獎補助費-對國內團體之捐助"/>
    <s v="區長盃外內丹功邀請賽暨節約用電宣傳活動"/>
    <s v="臺中市清水區體育會"/>
    <x v="14"/>
    <n v="20"/>
    <s v="無"/>
    <m/>
    <s v="V"/>
    <m/>
  </r>
  <r>
    <s v="區公所業務-民政業務-獎補助費-對國內團體之捐助"/>
    <s v="太極拳錦標賽暨節約用電宣傳活動"/>
    <s v="臺中市清水區體育會"/>
    <x v="14"/>
    <n v="20"/>
    <s v="無"/>
    <m/>
    <s v="V"/>
    <m/>
  </r>
  <r>
    <s v="區公所業務-民政業務-獎補助費-對國內團體之捐助"/>
    <s v="區長盃網球賽暨節約用電宣傳活動"/>
    <s v="臺中市清水區體育會"/>
    <x v="14"/>
    <n v="20"/>
    <s v="無"/>
    <m/>
    <s v="V"/>
    <m/>
  </r>
  <r>
    <s v="區公所業務-民政業務-獎補助費-對國內團體之捐助"/>
    <s v="區長盃桌球賽暨節約用電宣傳活動"/>
    <s v="臺中市清水區體育會"/>
    <x v="14"/>
    <n v="20"/>
    <s v="無"/>
    <m/>
    <s v="V"/>
    <m/>
  </r>
  <r>
    <s v="區公所業務-民政業務-獎補助費-對國內團體之捐助"/>
    <s v="區長盃劍道賽暨節約用電宣傳活動"/>
    <s v="臺中市清水區體育會"/>
    <x v="14"/>
    <n v="20"/>
    <s v="無"/>
    <m/>
    <s v="V"/>
    <m/>
  </r>
  <r>
    <s v="區公所業務-民政業務-獎補助費-對國內團體之捐助"/>
    <s v="區長盃慢壘賽暨節約用電宣傳活動"/>
    <s v="臺中市清水區體育會"/>
    <x v="14"/>
    <n v="20"/>
    <s v="無"/>
    <m/>
    <s v="V"/>
    <m/>
  </r>
  <r>
    <s v="區公所業務-民政業務-獎補助費-對國內團體之捐助"/>
    <s v="體育嘉年華會暨節約用電宣導活動"/>
    <s v="臺中市清水區體育會"/>
    <x v="14"/>
    <n v="200"/>
    <s v="無"/>
    <m/>
    <s v="V"/>
    <m/>
  </r>
  <r>
    <s v="區公所業務-民政業務-獎補助費-對國內團體之捐助"/>
    <s v="文化交流參訪暨節約用電宣導活動"/>
    <s v="臺中市民防總隊義勇警察大隊清水中隊大秀分隊"/>
    <x v="14"/>
    <n v="20"/>
    <s v="無"/>
    <m/>
    <m/>
    <s v="V"/>
  </r>
  <r>
    <s v="區公所業務-民政業務-獎補助費-對國內團體之捐助"/>
    <s v="文化交流參訪暨節約用電宣導活動"/>
    <s v="臺中市民防總隊義勇警察大隊清水中隊"/>
    <x v="14"/>
    <n v="10"/>
    <s v="無"/>
    <m/>
    <m/>
    <s v="V"/>
  </r>
  <r>
    <s v="區公所業務-民政業務-獎補助費-對國內團體之捐助"/>
    <s v="道路踩風親子運動嘉年華"/>
    <s v="臺中市清水區體育會"/>
    <x v="14"/>
    <n v="60"/>
    <s v="無"/>
    <m/>
    <s v="V"/>
    <m/>
  </r>
  <r>
    <s v="區公所業務-民政業務-獎補助費-對國內團體之捐助"/>
    <s v="清水區長盃羽球錦標賽暨節約用電宣傳活動"/>
    <s v="臺中市清水區體育會"/>
    <x v="14"/>
    <n v="20"/>
    <s v="無"/>
    <m/>
    <s v="V"/>
    <m/>
  </r>
  <r>
    <s v="區公所業務-民政業務-獎補助費-對國內團體之捐助"/>
    <s v="第十屆清水區長盃道路溜冰及路跑嘉年華"/>
    <s v="臺中市清水區體育會"/>
    <x v="14"/>
    <n v="20"/>
    <s v="無"/>
    <m/>
    <s v="V"/>
    <m/>
  </r>
  <r>
    <s v="區公所業務-民政業務-獎補助費-對國內團體之捐助"/>
    <s v="臺中市清水區113暑假田徑培育訓練營暨節約用電宣導活動"/>
    <s v="臺中市清水區體育會"/>
    <x v="14"/>
    <n v="20"/>
    <s v="無"/>
    <m/>
    <s v="V"/>
    <m/>
  </r>
  <r>
    <s v="區公所業務-經建業務-獎補助費-對國內團體之捐助"/>
    <s v="會員及眷屬參訪活動暨節約用電宣導活動"/>
    <s v="臺中市清水第二公有零售市場自治會"/>
    <x v="14"/>
    <n v="20"/>
    <s v="無"/>
    <m/>
    <m/>
    <s v="V"/>
  </r>
  <r>
    <s v="社政業務-社會福利-社會福利-獎補助費-對國內團體之捐助"/>
    <s v="113年度元旦親子健行暨節約用電宣導活動"/>
    <s v="臺中市清水勵學會"/>
    <x v="14"/>
    <n v="20"/>
    <s v="無"/>
    <m/>
    <m/>
    <s v="V"/>
  </r>
  <r>
    <s v="社政業務-社會福利-社會福利-獎補助費-對國內團體之捐助"/>
    <s v="春節關懷據點圍爐活動暨節約用電宣導活動"/>
    <s v="臺中市好生活愛護關懷協會"/>
    <x v="14"/>
    <n v="20"/>
    <s v="無"/>
    <m/>
    <m/>
    <s v="V"/>
  </r>
  <r>
    <s v="社政業務-社會福利-社會福利-獎補助費-對國內團體之捐助"/>
    <s v="113年度春節成果發表會暨全民節約用電宣導活動"/>
    <s v="臺中市元極舞推廣協會"/>
    <x v="14"/>
    <n v="15"/>
    <s v="無"/>
    <m/>
    <m/>
    <s v="V"/>
  </r>
  <r>
    <s v="社政業務-社會福利-社會福利-獎補助費-對國內團體之捐助"/>
    <s v="社會福利業務宣導暨潔淨能源宣導活動"/>
    <s v="臺中市福韻技藝推廣協會"/>
    <x v="14"/>
    <n v="10"/>
    <s v="無"/>
    <m/>
    <m/>
    <s v="V"/>
  </r>
  <r>
    <s v="社政業務-社會福利-社會福利-獎補助費-對國內團體之捐助"/>
    <s v="113年度境外績優社區參訪暨節約用電宣導活動"/>
    <s v="臺中市清水區文昌社區發展協會"/>
    <x v="14"/>
    <n v="20"/>
    <s v="無"/>
    <m/>
    <m/>
    <s v="V"/>
  </r>
  <r>
    <s v="社政業務-社會福利-社會福利-獎補助費-對國內團體之捐助"/>
    <s v="境外績優社區參訪暨節約用電宣導活動"/>
    <s v="臺中市清水區國姓社區發展協會"/>
    <x v="14"/>
    <n v="20"/>
    <s v="無"/>
    <m/>
    <m/>
    <s v="V"/>
  </r>
  <r>
    <s v="社政業務-社會福利-社會福利-獎補助費-對國內團體之捐助"/>
    <s v="文化巡禮參訪暨節約用電宣導活動"/>
    <s v="臺中市清水西社老人會"/>
    <x v="14"/>
    <n v="20"/>
    <s v="無"/>
    <m/>
    <m/>
    <s v="V"/>
  </r>
  <r>
    <s v="社政業務-社會福利-社會福利-獎補助費-對國內團體之捐助"/>
    <s v="文化參訪暨節約用電用油宣導活動"/>
    <s v="臺中市高西幸福歌唱協會"/>
    <x v="14"/>
    <n v="20"/>
    <s v="無"/>
    <m/>
    <m/>
    <s v="V"/>
  </r>
  <r>
    <s v="社政業務-社會福利-社會福利-獎補助費-對國內團體之捐助"/>
    <s v="公益船釣比賽暨節約能源用電宣導活動"/>
    <s v="臺中市一支釣漁船協會"/>
    <x v="14"/>
    <n v="20"/>
    <s v="無"/>
    <m/>
    <m/>
    <s v="V"/>
  </r>
  <r>
    <s v="社政業務-社會福利-社會福利-獎補助費-對國內團體之捐助"/>
    <s v="文化參訪暨節約用電宣導活動"/>
    <s v="臺中市寶天宮歌友協會"/>
    <x v="14"/>
    <n v="10"/>
    <s v="無"/>
    <m/>
    <m/>
    <s v="V"/>
  </r>
  <r>
    <s v="社政業務-社會福利-社會福利-獎補助費-對國內團體之捐助"/>
    <s v="社會福利政策暨節約用電宣導活動"/>
    <s v="臺中市竹籬笆文化協會"/>
    <x v="14"/>
    <n v="20"/>
    <s v="無"/>
    <m/>
    <m/>
    <s v="V"/>
  </r>
  <r>
    <s v="社政業務-社會福利-社會福利-獎補助費-對國內團體之捐助"/>
    <s v="境外績優社區參訪暨節約用電宣導活動"/>
    <s v="臺中市清水區高東社區發展協會"/>
    <x v="14"/>
    <n v="20"/>
    <s v="無"/>
    <m/>
    <m/>
    <s v="V"/>
  </r>
  <r>
    <s v="社政業務-社會福利-社會福利-獎補助費-對國內團體之捐助"/>
    <s v="會員境外績優社區參訪暨節約用電宣導活動"/>
    <s v="臺中市清水區橋頭社區發展協會"/>
    <x v="14"/>
    <n v="20"/>
    <s v="無"/>
    <m/>
    <m/>
    <s v="V"/>
  </r>
  <r>
    <s v="社政業務-社會福利-社會福利-獎補助費-對國內團體之捐助"/>
    <s v="母親節感恩暨推廣節約能源宣導活動"/>
    <s v="臺中縣家庭福利推展協會"/>
    <x v="14"/>
    <n v="20"/>
    <s v="無"/>
    <m/>
    <m/>
    <s v="V"/>
  </r>
  <r>
    <s v="社政業務-社會福利-社會福利-獎補助費-對國內團體之捐助"/>
    <s v="母親節健康講座暨節約用電宣導活動"/>
    <s v="臺中市清水區靈泉社區發展協會"/>
    <x v="14"/>
    <n v="20"/>
    <s v="無"/>
    <m/>
    <m/>
    <s v="V"/>
  </r>
  <r>
    <s v="社政業務-社會福利-社會福利-獎補助費-對國內團體之捐助"/>
    <s v="會員績優社區參訪暨節約用電宣導活動"/>
    <s v="臺中市清水區四塊厝社區發展協會"/>
    <x v="14"/>
    <n v="20"/>
    <s v="無"/>
    <m/>
    <m/>
    <s v="V"/>
  </r>
  <r>
    <s v="社政業務-社會福利-社會福利-獎補助費-對國內團體之捐助"/>
    <s v="文化參訪暨節約用電宣導活動"/>
    <s v="臺中市天公文化發展協會"/>
    <x v="14"/>
    <n v="20"/>
    <s v="無"/>
    <m/>
    <m/>
    <s v="V"/>
  </r>
  <r>
    <s v="社政業務-社會福利-社會福利-獎補助費-對國內團體之捐助"/>
    <s v="文化參訪節約用電、節能減碳宣導活動"/>
    <s v="臺中市高北長青協會"/>
    <x v="14"/>
    <n v="20"/>
    <s v="無"/>
    <m/>
    <m/>
    <s v="V"/>
  </r>
  <r>
    <s v="社政業務-社會福利-社會福利-獎補助費-對國內團體之捐助"/>
    <s v="母親節成果發表會暨全民節約用電宣導活動"/>
    <s v="臺中市清水區蓮姿韻律舞蹈協會"/>
    <x v="14"/>
    <n v="10"/>
    <s v="無"/>
    <m/>
    <m/>
    <s v="V"/>
  </r>
  <r>
    <s v="社政業務-社會福利-社會福利-獎補助費-對國內團體之捐助"/>
    <s v="境外績優社區參訪及節約用電宣導活動"/>
    <s v="臺中市清水區菁埔社區發展協會"/>
    <x v="14"/>
    <n v="20"/>
    <s v="無"/>
    <m/>
    <m/>
    <s v="V"/>
  </r>
  <r>
    <s v="社政業務-社會福利-社會福利-獎補助費-對國內團體之捐助"/>
    <s v="小願享藝趣暨節約用電宣導活動"/>
    <s v="臺中市清水小願文化創意協會"/>
    <x v="14"/>
    <n v="10"/>
    <s v="無"/>
    <m/>
    <m/>
    <s v="V"/>
  </r>
  <r>
    <s v="社政業務-社會福利-社會福利-獎補助費-對國內團體之捐助"/>
    <s v="社區居民健康講座暨節約用電宣導活動"/>
    <s v="臺中市清水區海風社區發展協會"/>
    <x v="14"/>
    <n v="20"/>
    <s v="無"/>
    <m/>
    <m/>
    <s v="V"/>
  </r>
  <r>
    <s v="社政業務-社會福利-社會福利-獎補助費-對國內團體之捐助"/>
    <s v="傳統文化技藝交流活動暨節約用電宣導活動"/>
    <s v="臺中市成功文化交流協會"/>
    <x v="14"/>
    <n v="20"/>
    <s v="無"/>
    <m/>
    <m/>
    <s v="V"/>
  </r>
  <r>
    <s v="社政業務-社會福利-社會福利-獎補助費-對國內團體之捐助"/>
    <s v="親子植樹暨節約用電宣導活動"/>
    <s v="臺中市清水路跑觀光協會"/>
    <x v="14"/>
    <n v="20"/>
    <s v="無"/>
    <m/>
    <m/>
    <s v="V"/>
  </r>
  <r>
    <s v="社政業務-社會福利-社會福利-獎補助費-對國內團體之捐助"/>
    <s v="關懷獨居老人弱勢家庭活動暨節約用電宣導活動"/>
    <s v="臺中市德光慈善關懷協會"/>
    <x v="14"/>
    <n v="20"/>
    <s v="無"/>
    <m/>
    <m/>
    <s v="V"/>
  </r>
  <r>
    <s v="社政業務-社會福利-社會福利-獎補助費-對國內團體之捐助"/>
    <s v="祥龍迎春揮毫及製作春節盆花暨節約用電宣導活動"/>
    <s v="臺中市清水區南寧社區發展協會"/>
    <x v="14"/>
    <n v="20"/>
    <s v="無"/>
    <m/>
    <m/>
    <s v="V"/>
  </r>
  <r>
    <s v="社政業務-社會福利-社會福利-獎補助費-對國內團體之捐助"/>
    <s v="文化參訪暨節約用電宣導活動"/>
    <s v="臺中市清水區幸福老人會"/>
    <x v="14"/>
    <n v="20"/>
    <s v="無"/>
    <m/>
    <m/>
    <s v="V"/>
  </r>
  <r>
    <s v="社政業務-社會福利-社會福利-獎補助費-對國內團體之捐助"/>
    <s v="防火及防災意識暨節約用電宣導活動"/>
    <s v="臺中市清水區婦女防火宣導協會"/>
    <x v="14"/>
    <n v="20"/>
    <s v="無"/>
    <m/>
    <m/>
    <s v="V"/>
  </r>
  <r>
    <s v="社政業務-社會福利-社會福利-獎補助費-對國內團體之捐助"/>
    <s v="文化參訪暨節約用電宣導活動"/>
    <s v="臺中市清水老人會"/>
    <x v="14"/>
    <n v="20"/>
    <s v="無"/>
    <m/>
    <m/>
    <s v="V"/>
  </r>
  <r>
    <s v="社政業務-社會福利-社會福利-獎補助費-對國內團體之捐助"/>
    <s v="全民歌唱研習參訪及節約用電宣導活動"/>
    <s v="臺中市牛罵頭歌唱協會"/>
    <x v="14"/>
    <n v="20"/>
    <s v="無"/>
    <m/>
    <m/>
    <s v="V"/>
  </r>
  <r>
    <s v="社政業務-社會福利-社會福利-獎補助費-對國內團體之捐助"/>
    <s v="會員參訪及節約用電、推廣乾淨能源宣導活動"/>
    <s v="臺中市臨江里樂活環境愛護關懷協會"/>
    <x v="14"/>
    <n v="20"/>
    <s v="無"/>
    <m/>
    <m/>
    <s v="V"/>
  </r>
  <r>
    <s v="社政業務-社會福利-社會福利-獎補助費-對國內團體之捐助"/>
    <s v="文化新知交流暨節約用電宣導活動"/>
    <s v="臺中市橋頭幸福長青協會"/>
    <x v="14"/>
    <n v="10"/>
    <s v="無"/>
    <m/>
    <m/>
    <s v="V"/>
  </r>
  <r>
    <s v="社政業務-社會福利-社會福利-獎補助費-對國內團體之捐助"/>
    <s v="節能減碳綠美化宣導參訪活動"/>
    <s v="臺中市清水區楊厝社區發展協會"/>
    <x v="14"/>
    <n v="20"/>
    <s v="無"/>
    <m/>
    <m/>
    <s v="V"/>
  </r>
  <r>
    <s v="社政業務-社會福利-社會福利-獎補助費-對國內團體之捐助"/>
    <s v="端午節粽香愛心暨節約用電宣導活動"/>
    <s v="臺中市清水區武鹿社區發展協會"/>
    <x v="14"/>
    <n v="20"/>
    <s v="無"/>
    <m/>
    <m/>
    <s v="V"/>
  </r>
  <r>
    <s v="社政業務-社會福利-社會福利-獎補助費-對國內團體之捐助"/>
    <s v="會員績優社區參訪暨節約用電宣導活動"/>
    <s v="臺中市清水區海濱社區發展協會"/>
    <x v="14"/>
    <n v="20"/>
    <s v="無"/>
    <m/>
    <m/>
    <s v="V"/>
  </r>
  <r>
    <s v="社政業務-社會福利-社會福利-獎補助費-對國內團體之捐助"/>
    <s v="粽香愛心關懷老人及弱勢暨節約用電、用油及港務等宣導活動"/>
    <s v="臺中市中社長壽歌唱協會"/>
    <x v="14"/>
    <n v="10"/>
    <s v="無"/>
    <m/>
    <m/>
    <s v="V"/>
  </r>
  <r>
    <s v="社政業務-社會福利-社會福利-獎補助費-對國內團體之捐助"/>
    <s v="文化參訪暨節約用電宣導活動"/>
    <s v="臺中市海濱關懷協會"/>
    <x v="14"/>
    <n v="20"/>
    <s v="無"/>
    <m/>
    <m/>
    <s v="V"/>
  </r>
  <r>
    <s v="社政業務-社會福利-社會福利-獎補助費-對國內團體之捐助"/>
    <s v="弱勢婦女提昇工作能力暨節約用電宣導活動"/>
    <s v="臺中市清水婦女會"/>
    <x v="14"/>
    <n v="100"/>
    <s v="無"/>
    <m/>
    <s v="V"/>
    <m/>
  </r>
  <r>
    <s v="社政業務-社會福利-社會福利-獎補助費-對國內團體之捐助"/>
    <s v="協會文化參訪暨節約用電宣導活動"/>
    <s v="臺中市高西里長壽協會"/>
    <x v="14"/>
    <n v="20"/>
    <s v="無"/>
    <m/>
    <m/>
    <s v="V"/>
  </r>
  <r>
    <s v="社政業務-社會福利-社會福利-獎補助費-對國內團體之捐助"/>
    <s v="境外績優社區參訪暨節約用電及節能減碳宣導活動"/>
    <s v="臺中市清水區高西社區發展協會"/>
    <x v="14"/>
    <n v="20"/>
    <s v="無"/>
    <m/>
    <m/>
    <s v="V"/>
  </r>
  <r>
    <s v="社政業務-社會福利-社會福利-獎補助費-對國內團體之捐助"/>
    <s v="境外績優社區參訪及節約用電宣導活動"/>
    <s v="臺中市清水區中興社區發展協會"/>
    <x v="14"/>
    <n v="20"/>
    <s v="無"/>
    <m/>
    <m/>
    <s v="V"/>
  </r>
  <r>
    <s v="社政業務-社會福利-社會福利-獎補助費-對國內團體之捐助"/>
    <s v="北部地區文化參訪暨節約用電宣導活動"/>
    <s v="台中縣清水鎮福德老人會"/>
    <x v="14"/>
    <n v="20"/>
    <s v="無"/>
    <m/>
    <m/>
    <s v="V"/>
  </r>
  <r>
    <s v="社政業務-社會福利-社會福利-獎補助費-對國內團體之捐助"/>
    <s v="會員參訪研習暨節約用電宣導活動"/>
    <s v="臺中市清水民眾服務社"/>
    <x v="14"/>
    <n v="20"/>
    <s v="無"/>
    <m/>
    <m/>
    <s v="V"/>
  </r>
  <r>
    <s v="社政業務-社會福利-社會福利-獎補助費-對國內團體之捐助"/>
    <s v="學習成長講座暨節約用電宣導活動"/>
    <s v="臺中市清水婦女會"/>
    <x v="14"/>
    <n v="60"/>
    <s v="無"/>
    <m/>
    <s v="V"/>
    <m/>
  </r>
  <r>
    <s v="社政業務-社會福利-社會福利-獎補助費-對國內團體之捐助"/>
    <s v="文化參訪暨節約用電宣導活動"/>
    <s v="臺中市高西愛心媽媽舞蹈協會"/>
    <x v="14"/>
    <n v="20"/>
    <s v="無"/>
    <m/>
    <m/>
    <s v="V"/>
  </r>
  <r>
    <s v="社政業務-社會福利-社會福利-獎補助費-對國內團體之捐助"/>
    <s v="環境綠美化參訪暨節約用電宣導活動"/>
    <s v="臺中市清水區東山社區發展協會"/>
    <x v="14"/>
    <n v="20"/>
    <s v="無"/>
    <m/>
    <m/>
    <s v="V"/>
  </r>
  <r>
    <s v="社政業務-社會福利-社會福利-獎補助費-對國內團體之捐助"/>
    <s v="境外績優社區參訪暨節約用電、中油節能減碳宣導活動"/>
    <s v="臺中市清水區高北社區發展協會"/>
    <x v="14"/>
    <n v="20"/>
    <s v="無"/>
    <m/>
    <m/>
    <s v="V"/>
  </r>
  <r>
    <s v="社政業務-社會福利-社會福利-獎補助費-對國內團體之捐助"/>
    <s v="第廿七屆獅子盃少年鋼琴參訪演奏會活動"/>
    <s v="國際獅子會中華民國總會台灣省台中縣第四分會"/>
    <x v="14"/>
    <n v="10"/>
    <s v="無"/>
    <m/>
    <m/>
    <s v="V"/>
  </r>
  <r>
    <s v="社政業務-社會福利-社會福利-獎補助費-對國內團體之捐助"/>
    <s v="中秋節晚會暨節能減碳宣導活動"/>
    <s v="臺中市清水區清水社區發展協會"/>
    <x v="14"/>
    <n v="20"/>
    <s v="無"/>
    <m/>
    <m/>
    <s v="V"/>
  </r>
  <r>
    <s v="社政業務-社會福利-社會福利-獎補助費-對國內團體之捐助"/>
    <s v="團圓慶中秋關懷弱勢暨節約用電、臺中港務及業務宣導活動"/>
    <s v="臺中市清水區田寮社區發展協會"/>
    <x v="14"/>
    <n v="20"/>
    <s v="無"/>
    <m/>
    <m/>
    <s v="V"/>
  </r>
  <r>
    <s v="社政業務-社會福利-社會福利-獎補助費-對國內團體之捐助"/>
    <s v="社區老人文化參訪暨節約用電宣導活動"/>
    <s v="臺中市高美樂齡老人協會"/>
    <x v="14"/>
    <n v="8"/>
    <s v="無"/>
    <m/>
    <m/>
    <s v="V"/>
  </r>
  <r>
    <s v="區公所業務-民政業務-獎補助費-對國內團體之捐助 "/>
    <s v="113年臺中市沙鹿區區長盃游泳錦標賽活動 "/>
    <s v="臺中市沙鹿區體育會 "/>
    <x v="15"/>
    <n v="70"/>
    <s v=" 無 "/>
    <m/>
    <s v="V"/>
    <m/>
  </r>
  <r>
    <s v="區公所業務-民政業務-獎補助費-對國內團體之捐助 "/>
    <s v="113年臺中市沙鹿區區長太極拳錦標賽活動 "/>
    <s v="臺中市沙鹿區體育會 "/>
    <x v="15"/>
    <n v="60"/>
    <s v=" 無 "/>
    <m/>
    <s v="V"/>
    <m/>
  </r>
  <r>
    <s v="區公所業務-民政業務-獎補助費-對國內團體之捐助 "/>
    <s v="113年臺中市沙鹿區區長盃溜冰錦標賽"/>
    <s v="臺中市沙鹿區體育會 "/>
    <x v="15"/>
    <n v="70"/>
    <s v=" 無 "/>
    <m/>
    <s v="V"/>
    <m/>
  </r>
  <r>
    <s v="區公所業務-民政業務-獎補助費-對國內團體之捐助 "/>
    <s v="113年度強化義消人員救災能力專業訓練暨災害預防、用電安全及節約用電宣導活動"/>
    <s v="臺中市義勇消防總隊第四大隊沙鹿分隊"/>
    <x v="15"/>
    <n v="20"/>
    <s v=" 無 "/>
    <m/>
    <m/>
    <s v="V"/>
  </r>
  <r>
    <s v="區公所業務-民政業務-獎補助費-對國內團體之捐助 "/>
    <s v="113年度提升婦宣人員防災宣導專業訓練暨災害預防宣導、用電安全及節約用電宣導活動 "/>
    <s v="臺中市義勇消防總隊婦女防火宣導大隊第四中隊沙鹿分隊 "/>
    <x v="15"/>
    <n v="20"/>
    <s v=" 無 "/>
    <m/>
    <m/>
    <s v="V"/>
  </r>
  <r>
    <s v="區公所業務-民政業務-獎補助費-對國內團體之捐助 "/>
    <s v="113年度強化義交人員救災能力專業訓練暨災害預防、用電安全及節約用電宣導活動"/>
    <s v="臺中市交通義勇警察大隊清水中隊"/>
    <x v="15"/>
    <n v="20"/>
    <s v=" 無 "/>
    <m/>
    <m/>
    <s v="V"/>
  </r>
  <r>
    <s v="區公所業務-民政業務-獎補助費-對國內團體之捐助 "/>
    <s v="113年臺中市沙鹿區區長盃國小田徑錦標賽"/>
    <s v="臺中市沙鹿區體育會 "/>
    <x v="15"/>
    <n v="70"/>
    <s v=" 無 "/>
    <m/>
    <s v="V"/>
    <m/>
  </r>
  <r>
    <s v="區公所業務-民政業務-獎補助費-對國內團體之捐助 "/>
    <s v="113年臺中市沙鹿區區長盃槌球錦標賽暨節約用電宣導活動 "/>
    <s v="臺中市沙鹿區體育會 "/>
    <x v="15"/>
    <n v="80"/>
    <s v=" 無 "/>
    <m/>
    <s v="V"/>
    <m/>
  </r>
  <r>
    <s v="區公所業務-民政業務-獎補助費-對國內團體之捐助 "/>
    <s v="113年臺中市沙鹿區區長盃足球錦標賽暨節約用電宣導活動"/>
    <s v="臺中市沙鹿區體育會 "/>
    <x v="15"/>
    <n v="90"/>
    <s v=" 無 "/>
    <m/>
    <s v="V"/>
    <m/>
  </r>
  <r>
    <s v="區公所業務-民政業務-獎補助費-對國內團體之捐助 "/>
    <s v="113年強化婦女防火宣導人員宣導能力專業訓練暨用電安全及節約用電、災害預防宣導活動 "/>
    <s v="臺中市義勇消防總隊婦女防火宣導大隊第四中隊清泉分隊 "/>
    <x v="15"/>
    <n v="20"/>
    <s v=" 無 "/>
    <m/>
    <m/>
    <s v="V"/>
  </r>
  <r>
    <s v="區公所業務-民政業務-獎補助費-對國內團體之捐助 "/>
    <s v="113年強化義消人員救災專業訓練暨災害預防、用電安全及節約用電宣導活動 "/>
    <s v="臺中市義勇消防總隊第四大隊清泉分隊 "/>
    <x v="15"/>
    <n v="20"/>
    <s v=" 無 "/>
    <m/>
    <m/>
    <s v="V"/>
  </r>
  <r>
    <s v="區公所業務-民政業務-獎補助費-對國內團體之捐助 "/>
    <s v="113年臺中市沙鹿區區長盃棒球錦標賽暨節約用電宣導活動 "/>
    <s v="臺中市沙鹿區體育會 "/>
    <x v="15"/>
    <n v="80"/>
    <s v=" 無 "/>
    <m/>
    <s v="V"/>
    <m/>
  </r>
  <r>
    <s v="區公所業務-民政業務-獎補助費-對國內團體之捐助 "/>
    <s v="113年臺中市沙鹿區理事長盃籃球錦標賽"/>
    <s v="臺中市沙鹿區體育會 "/>
    <x v="15"/>
    <n v="90"/>
    <s v=" 無 "/>
    <m/>
    <s v="V"/>
    <m/>
  </r>
  <r>
    <s v="區公所業務-民政業務-獎補助費-對國內團體之捐助 "/>
    <s v="113年臺中市沙鹿區區長盃羽球錦標賽活動 "/>
    <s v="臺中市沙鹿區體育會 "/>
    <x v="15"/>
    <n v="80"/>
    <s v=" 無 "/>
    <m/>
    <s v="V"/>
    <m/>
  </r>
  <r>
    <s v="區公所業務-民政業務-獎補助費-對國內團體之捐助"/>
    <s v="113年社區活力健康展演暨親子健行活動"/>
    <s v="臺中市大甲區體育會"/>
    <x v="16"/>
    <n v="30"/>
    <s v="無"/>
    <m/>
    <s v="V"/>
    <m/>
  </r>
  <r>
    <s v="區公所業務-民政業務-獎補助費-對國內團體之捐助"/>
    <s v="113年暑期有氧舞蹈研習活動"/>
    <s v="臺中市大甲區體育會"/>
    <x v="16"/>
    <n v="15"/>
    <s v="無"/>
    <m/>
    <s v="V"/>
    <m/>
  </r>
  <r>
    <s v="區公所業務-民政業務-獎補助費-對國內團體之捐助"/>
    <s v="113年理事長盃手球邀請賽"/>
    <s v="臺中市大甲區體育會"/>
    <x v="16"/>
    <n v="30"/>
    <s v="無"/>
    <m/>
    <s v="V"/>
    <m/>
  </r>
  <r>
    <s v="區公所業務-民政業務-獎補助費-對國內團體之捐助"/>
    <s v="113年推廣社區元極舞班隊研習"/>
    <s v="臺中市大甲區體育會"/>
    <x v="16"/>
    <n v="15"/>
    <s v="無"/>
    <m/>
    <s v="V"/>
    <m/>
  </r>
  <r>
    <s v="區公所業務-民政業務-獎補助費-對國內團體之捐助"/>
    <s v="113年理事長盃桌球錦標賽"/>
    <s v="臺中市大甲區體育會"/>
    <x v="16"/>
    <n v="30"/>
    <s v="無"/>
    <m/>
    <s v="V"/>
    <m/>
  </r>
  <r>
    <s v="區公所業務-民政業務-獎補助費-對國內團體之捐助"/>
    <s v="113年理事長盃土風舞觀摩賽"/>
    <s v="臺中市大甲區體育會"/>
    <x v="16"/>
    <n v="30"/>
    <s v="無"/>
    <m/>
    <s v="V"/>
    <m/>
  </r>
  <r>
    <s v="區公所業務-民政業務-獎補助費-對國內團體之捐助"/>
    <s v="113年理事長盃元極舞觀摩賽"/>
    <s v="臺中市大甲區體育會"/>
    <x v="16"/>
    <n v="30"/>
    <s v="無"/>
    <m/>
    <s v="V"/>
    <m/>
  </r>
  <r>
    <s v="區公所業務-民政業務-獎補助費-對國內團體之捐助"/>
    <s v="113年推廣社區排舞班隊研習"/>
    <s v="臺中市大甲區體育會"/>
    <x v="16"/>
    <n v="15"/>
    <s v="無"/>
    <m/>
    <s v="V"/>
    <m/>
  </r>
  <r>
    <s v="區公所業務-民政業務-獎補助費-對國內團體之捐助"/>
    <s v="113年理事長盃國術觀摩賽"/>
    <s v="臺中市大甲區體育會"/>
    <x v="16"/>
    <n v="30"/>
    <s v="無"/>
    <m/>
    <s v="V"/>
    <m/>
  </r>
  <r>
    <s v="區公所業務-民政業務-獎補助費-對國內團體之捐助"/>
    <s v="113年理事長盃網球邀請賽"/>
    <s v="臺中市大甲區體育會"/>
    <x v="16"/>
    <n v="30"/>
    <s v="無"/>
    <m/>
    <s v="V"/>
    <m/>
  </r>
  <r>
    <s v="區公所業務-民政業務-獎補助費-對國內團體之捐助"/>
    <s v="113年推廣社區武術研習營"/>
    <s v="臺中市大甲區體育會"/>
    <x v="16"/>
    <n v="15"/>
    <s v="無"/>
    <m/>
    <s v="V"/>
    <m/>
  </r>
  <r>
    <s v="區公所業務-民政業務-獎補助費-對國內團體之捐助"/>
    <s v="113年志工中隊自我成長課程研習暨外埠參觀"/>
    <s v="臺中市大甲區體育會"/>
    <x v="16"/>
    <n v="60"/>
    <s v="無"/>
    <m/>
    <s v="V"/>
    <m/>
  </r>
  <r>
    <s v="區公所業務-民政業務-獎補助費-對國內團體之捐助"/>
    <s v="113年推廣青少年國術研習營"/>
    <s v="臺中市大甲區體育會"/>
    <x v="16"/>
    <n v="15"/>
    <s v="無"/>
    <m/>
    <s v="V"/>
    <m/>
  </r>
  <r>
    <s v="區公所業務-民政業務-獎補助費-對國內團體之捐助"/>
    <s v="113年理事長盃戰術漆彈運動邀請賽"/>
    <s v="臺中市大甲區體育會"/>
    <x v="16"/>
    <n v="30"/>
    <s v="無"/>
    <m/>
    <s v="V"/>
    <m/>
  </r>
  <r>
    <s v="區公所業務-民政業務-獎補助費-對國內團體之捐助"/>
    <s v="113年漆彈運動研習營"/>
    <s v="臺中市大甲區體育會"/>
    <x v="16"/>
    <n v="15"/>
    <s v="無"/>
    <m/>
    <s v="V"/>
    <m/>
  </r>
  <r>
    <s v="區公所業務-民政業務-獎補助費-對國內團體之捐助"/>
    <s v="113年理事長盃太極拳觀摩賽"/>
    <s v="臺中市大甲區體育會"/>
    <x v="16"/>
    <n v="30"/>
    <s v="無"/>
    <m/>
    <s v="V"/>
    <m/>
  </r>
  <r>
    <s v="區公所業務-民政業務-獎補助費-對國內團體之捐助"/>
    <s v="113年理事長盃籃球邀請賽"/>
    <s v="臺中市大甲區體育會"/>
    <x v="16"/>
    <n v="30"/>
    <s v="無"/>
    <m/>
    <s v="V"/>
    <m/>
  </r>
  <r>
    <s v="區公所業務-民政業務-獎補助費-對國內團體之捐助"/>
    <s v="113年推廣軟式網球暑期訓練班"/>
    <s v="臺中市大甲區體育會"/>
    <x v="16"/>
    <n v="15"/>
    <s v="無"/>
    <m/>
    <s v="V"/>
    <m/>
  </r>
  <r>
    <s v="區公所業務-民政業務-獎補助費-對國內團體之捐助"/>
    <s v="113年推廣小學聯盟手球班研習活動"/>
    <s v="臺中市大甲區體育會"/>
    <x v="16"/>
    <n v="15"/>
    <s v="無"/>
    <m/>
    <s v="V"/>
    <m/>
  </r>
  <r>
    <s v="區公所業務-民政業務-獎補助費-對國內團體之捐助"/>
    <s v="113年山海屯社區軟式網球精英錦標賽"/>
    <s v="臺中市大甲區體育會"/>
    <x v="16"/>
    <n v="40"/>
    <s v="無"/>
    <m/>
    <s v="V"/>
    <m/>
  </r>
  <r>
    <s v="區公所業務-民政業務-獎補助費-對國內團體之捐助"/>
    <s v="113年推廣暑期網球訓練班活動"/>
    <s v="臺中市大甲區體育會"/>
    <x v="16"/>
    <n v="15"/>
    <s v="無"/>
    <m/>
    <s v="V"/>
    <m/>
  </r>
  <r>
    <s v="區公所業務-民政業務-獎補助費-對國內團體之捐助"/>
    <s v="113年理事長盃網球邀請賽"/>
    <s v="臺中市大甲區體育會"/>
    <x v="16"/>
    <n v="30"/>
    <s v="無"/>
    <m/>
    <s v="V"/>
    <m/>
  </r>
  <r>
    <s v="區公所業務-民政業務-獎補助費-對國內團體之捐助"/>
    <s v="113年理事長盃軟式網球錦標賽"/>
    <s v="臺中市大甲區體育會"/>
    <x v="16"/>
    <n v="30"/>
    <s v="無"/>
    <m/>
    <s v="V"/>
    <m/>
  </r>
  <r>
    <s v="區公所業務-民政業務-獎補助費-對國內團體之捐助"/>
    <s v="113年推廣社區土風舞班隊研習"/>
    <s v="臺中市大甲區體育會"/>
    <x v="16"/>
    <n v="15"/>
    <s v="無"/>
    <m/>
    <s v="V"/>
    <m/>
  </r>
  <r>
    <s v="區公所業務-民政業務-獎補助費-對國內團體之捐助"/>
    <s v="113年山城盃直排輪溜冰錦標賽計畫經費"/>
    <s v="臺中市東勢區體育會"/>
    <x v="17"/>
    <n v="50"/>
    <s v="無"/>
    <m/>
    <s v="V"/>
    <m/>
  </r>
  <r>
    <s v="區公所業務-民政業務-獎補助費-對國內團體之捐助"/>
    <s v="113年臺中市東勢區區長盃羽球邀請賽計畫活動經費"/>
    <s v="臺中市東勢區體育會"/>
    <x v="17"/>
    <n v="90"/>
    <s v="無"/>
    <m/>
    <s v="V"/>
    <m/>
  </r>
  <r>
    <s v="區公所業務-民政業務-獎補助費-對國內團體之捐助"/>
    <s v="113年活力山城有氧運動舞觀摩研習計畫活動經費"/>
    <s v="臺中市東勢區體育會"/>
    <x v="17"/>
    <n v="25"/>
    <s v="無"/>
    <m/>
    <s v="V"/>
    <m/>
  </r>
  <r>
    <s v="區公所業務-民政業務-獎補助費-對國內團體之捐助"/>
    <s v="2024臺中市活力山城節電盃國中小校際游泳錦標賽計畫活動經費"/>
    <s v="臺中市東勢區體育會"/>
    <x v="17"/>
    <n v="45"/>
    <s v="無"/>
    <m/>
    <s v="V"/>
    <m/>
  </r>
  <r>
    <s v="區公所業務-民政業務-獎補助費-對國內團體之捐助"/>
    <s v="113年東勢區體育會理事長盃慢速壘球邀請賽活動經費"/>
    <s v="臺中市東勢區體育會"/>
    <x v="17"/>
    <n v="35"/>
    <s v="無"/>
    <m/>
    <s v="V"/>
    <m/>
  </r>
  <r>
    <s v="區公所業務-民政業務-獎補助費-對國內團體之捐助"/>
    <s v="113年活力山城羽球教學及競技推廣實施計畫活動經費"/>
    <s v="臺中市東勢區體育會"/>
    <x v="17"/>
    <n v="45"/>
    <s v="無"/>
    <m/>
    <s v="V"/>
    <m/>
  </r>
  <r>
    <s v="區公所業務-民政業務-獎補助費-對國內團體之捐助"/>
    <s v="辦理體育活動經費-網球比賽"/>
    <s v="臺中市梧棲區體育會"/>
    <x v="18"/>
    <n v="47"/>
    <s v="無"/>
    <m/>
    <s v="V"/>
    <m/>
  </r>
  <r>
    <s v="區公所業務-民政業務-獎補助費-對國內團體之捐助"/>
    <s v="辦理體育活動經費-太極拳觀摩賽"/>
    <s v="臺中市梧棲區體育會"/>
    <x v="18"/>
    <n v="40"/>
    <s v="無"/>
    <m/>
    <s v="V"/>
    <m/>
  </r>
  <r>
    <s v="區公所業務-民政業務-獎補助費-對國內團體之捐助"/>
    <s v="辦理體育活動經費-武術彈腿比賽"/>
    <s v="臺中市梧棲區體育會"/>
    <x v="18"/>
    <n v="28"/>
    <s v="無"/>
    <m/>
    <s v="V"/>
    <m/>
  </r>
  <r>
    <s v="區公所業務-民政業務-獎補助費-對國內團體之捐助"/>
    <s v="辦理體育活動經費-拔河比賽"/>
    <s v="臺中市梧棲區體育會"/>
    <x v="18"/>
    <n v="60"/>
    <s v="無"/>
    <m/>
    <s v="V"/>
    <m/>
  </r>
  <r>
    <s v="區公所業務-民政業務-獎補助費-對國內團體之捐助"/>
    <s v="辦理體育活動經費-田徑比賽"/>
    <s v="臺中市梧棲區體育會"/>
    <x v="18"/>
    <n v="43"/>
    <s v="無"/>
    <m/>
    <s v="V"/>
    <m/>
  </r>
  <r>
    <s v="區公所業務-民政業務-獎補助費-對國內團體之捐助"/>
    <s v="辦理體育活動經費-排球比賽"/>
    <s v="臺中市梧棲區體育會"/>
    <x v="18"/>
    <n v="20"/>
    <s v="無"/>
    <m/>
    <s v="V"/>
    <m/>
  </r>
  <r>
    <s v="區公所業務-民政業務-獎補助費-對國內團體之捐助"/>
    <s v="補助本區體育會辦理體育活動經費-棒球比賽"/>
    <s v="臺中市梧棲區體育會"/>
    <x v="18"/>
    <n v="30"/>
    <s v="無"/>
    <m/>
    <s v="V"/>
    <m/>
  </r>
  <r>
    <s v="社政業務-社會福利-社會福利-獎補助費-對國內團體之捐助"/>
    <s v="辦理「成長教室烹飪研習活動暨推廣節約用電、臺中港務及業務宣導活動」"/>
    <s v="臺中市梧棲區永寧社區發展協會"/>
    <x v="18"/>
    <n v="10"/>
    <s v="無"/>
    <m/>
    <s v="V"/>
    <m/>
  </r>
  <r>
    <s v="社政業務-社會福利-社會福利-獎補助費-對國內團體之捐助"/>
    <s v="辦理「草湳里、草湳社區歲末關懷春節送暖暨支持天然氣節能減碳活動」"/>
    <s v="臺中市梧棲區草湳社區發展協會"/>
    <x v="18"/>
    <n v="20"/>
    <s v="無"/>
    <m/>
    <s v="V"/>
    <m/>
  </r>
  <r>
    <s v="社政業務-社會福利-社會福利-獎補助費-對國內團體之捐助"/>
    <s v="辦理「活力勇健走暨節約用電宣導活動」"/>
    <s v="臺中市梧棲區大村社區發展協會"/>
    <x v="18"/>
    <n v="10"/>
    <s v="無"/>
    <m/>
    <s v="V"/>
    <m/>
  </r>
  <r>
    <s v="社政業務-社會福利-社會福利-獎補助費-對國內團體之捐助"/>
    <s v="辦理「歲末迎春書藝薪傳春聯揮毫暨推廣節約用電宣導活動」"/>
    <s v="臺中市梧棲區興農社區發展協會"/>
    <x v="18"/>
    <n v="10"/>
    <s v="無"/>
    <m/>
    <s v="V"/>
    <m/>
  </r>
  <r>
    <s v="社政業務-社會福利-社會福利-獎補助費-對國內團體之捐助"/>
    <s v="辦理「2024梧棲老街歲末迎新嘉年華系列暨節約用電宣導活動」"/>
    <s v="台中縣梧棲鎮藝術文化協會李璇華"/>
    <x v="18"/>
    <n v="20"/>
    <s v="無"/>
    <m/>
    <s v="V"/>
    <m/>
  </r>
  <r>
    <s v="社政業務-社會福利-社會福利-獎補助費-對國內團體之捐助"/>
    <s v="辦理「迎春揮毫慶歲末暨節約用電天然氣節約節能宣導活動」"/>
    <s v="臺中市梧棲區大村社區發展協會"/>
    <x v="18"/>
    <n v="10"/>
    <s v="無"/>
    <m/>
    <s v="V"/>
    <m/>
  </r>
  <r>
    <s v="社政業務-社會福利-社會福利-獎補助費-對國內團體之捐助"/>
    <s v="辦理「迎春揮毫贈春聯暨節約用電宣導活動」"/>
    <s v="臺中市梧棲區大庄社區發展協會"/>
    <x v="18"/>
    <n v="10"/>
    <s v="無"/>
    <m/>
    <s v="V"/>
    <m/>
  </r>
  <r>
    <s v="社政業務-社會福利-社會福利-獎補助費-對國內團體之捐助"/>
    <s v="辦理「推廣地方民俗文化─甜粿發粿傳承關懷弱勢節約用電天然氣節約節能宣導活動」"/>
    <s v="臺中市梧棲區大庄社區發展協會"/>
    <x v="18"/>
    <n v="10"/>
    <s v="無"/>
    <m/>
    <s v="V"/>
    <m/>
  </r>
  <r>
    <s v="社政業務-社會福利-社會福利-獎補助費-對國內團體之捐助"/>
    <s v="辦理「大庄社區長者歲末圍爐、志工感恩餐會暨節約用電天然氣節約節能減碳宣導活動」"/>
    <s v="臺中市梧棲區大庄社區發展協會"/>
    <x v="18"/>
    <n v="10"/>
    <s v="無"/>
    <m/>
    <s v="V"/>
    <m/>
  </r>
  <r>
    <s v="社政業務-社會福利-社會福利-獎補助費-對國內團體之捐助"/>
    <s v="辦理「梧棲區福德里、社區春聯揮毫暨天然氣節能減碳及節約用電宣導活動」"/>
    <s v="臺中市梧棲區福德社區發展協會"/>
    <x v="18"/>
    <n v="10"/>
    <s v="無"/>
    <m/>
    <s v="V"/>
    <m/>
  </r>
  <r>
    <s v="社政業務-社會福利-社會福利-獎補助費-對國內團體之捐助"/>
    <s v="辦理「頂寮社區名家揮毫送春聯暨節約用電宣導活動」"/>
    <s v="臺中市梧棲區頂寮社區發展協會"/>
    <x v="18"/>
    <n v="10"/>
    <s v="無"/>
    <m/>
    <s v="V"/>
    <m/>
  </r>
  <r>
    <s v="社政業務-社會福利-社會福利-獎補助費-對國內團體之捐助"/>
    <s v="辦理「歡慶元宵節親子滾元宵暨節約用電宣導活動」"/>
    <s v="臺中市梧棲區海興社區發展協會"/>
    <x v="18"/>
    <n v="10"/>
    <s v="無"/>
    <m/>
    <s v="V"/>
    <m/>
  </r>
  <r>
    <s v="社政業務-社會福利-社會福利-獎補助費-對國內團體之捐助"/>
    <s v="辦理「關懷弱勢暨據點長者與志工表揚節約用電宣導活動」"/>
    <s v="臺中市梧棲區大村社區發展協會"/>
    <x v="18"/>
    <n v="10"/>
    <s v="無"/>
    <m/>
    <s v="V"/>
    <m/>
  </r>
  <r>
    <s v="社政業務-社會福利-社會福利-獎補助費-對國內團體之捐助"/>
    <s v="辦理「南簡社區觀摩交流暨節約用電宣導活動」"/>
    <s v="臺中市梧棲區南簡社區發展協會"/>
    <x v="18"/>
    <n v="10"/>
    <s v="無"/>
    <m/>
    <s v="V"/>
    <m/>
  </r>
  <r>
    <s v="社政業務-社會福利-社會福利-獎補助費-對國內團體之捐助"/>
    <s v="辦理「元宵燈籠親子彩繪暨節約用電宣導活動」"/>
    <s v="臺中市梧棲區下寮社區發展協會"/>
    <x v="18"/>
    <n v="10"/>
    <s v="無"/>
    <m/>
    <s v="V"/>
    <m/>
  </r>
  <r>
    <s v="社政業務-社會福利-社會福利-獎補助費-對國內團體之捐助"/>
    <s v="辦理「環保志工辦理生態環境觀摩暨支持天然氣節能減碳宣導活動」"/>
    <s v="臺中市梧棲區草湳社區發展協會"/>
    <x v="18"/>
    <n v="10"/>
    <s v="無"/>
    <m/>
    <s v="V"/>
    <m/>
  </r>
  <r>
    <s v="社政業務-社會福利-社會福利-獎補助費-對國內團體之捐助"/>
    <s v="辦理「社區推廣傳統民俗節慶文化暨節約用電、港務業務宣導暨里民活動」"/>
    <s v="臺中市梧棲區草湳社區發展協會"/>
    <x v="18"/>
    <n v="10"/>
    <s v="無"/>
    <m/>
    <s v="V"/>
    <m/>
  </r>
  <r>
    <s v="社政業務-社會福利-社會福利-獎補助費-對國內團體之捐助"/>
    <s v="辦理「社會福利業務宣導暨潔淨能源宣導活動」"/>
    <s v="臺中市福韻技藝推廣協會"/>
    <x v="18"/>
    <n v="10"/>
    <s v="無"/>
    <m/>
    <s v="V"/>
    <m/>
  </r>
  <r>
    <s v="社政業務-社會福利-社會福利-獎補助費-對國內團體之捐助"/>
    <s v="辦理「社區文化新知交流暨液化天然氣能源節約用電宣導活動」"/>
    <s v="臺中市梧棲區文化社區發展協會"/>
    <x v="18"/>
    <n v="20"/>
    <s v="無"/>
    <m/>
    <s v="V"/>
    <m/>
  </r>
  <r>
    <s v="社政業務-社會福利-社會福利-獎補助費-對國內團體之捐助"/>
    <s v="辦理「成長教室土風舞班成果發表會暨節約用電宣導活動」"/>
    <s v="臺中市梧棲區海興社區發展協會"/>
    <x v="18"/>
    <n v="20"/>
    <s v="無"/>
    <m/>
    <s v="V"/>
    <m/>
  </r>
  <r>
    <s v="社政業務-社會福利-社會福利-獎補助費-對國內團體之捐助"/>
    <s v="辦理「辦理淨山環保愛地球暨節約能源、節約用電、港務業務宣導活動」"/>
    <s v="臺中市紫丁香藝文協會"/>
    <x v="18"/>
    <n v="10"/>
    <s v="無"/>
    <m/>
    <s v="V"/>
    <m/>
  </r>
  <r>
    <s v="社政業務-社會福利-社會福利-獎補助費-對國內團體之捐助"/>
    <s v="辦理「照顧關懷據點績優社區觀摩交流暨節約用電宣導活動」"/>
    <s v="臺中市梧棲區大庄社區發展協會"/>
    <x v="18"/>
    <n v="20"/>
    <s v="無"/>
    <m/>
    <s v="V"/>
    <m/>
  </r>
  <r>
    <s v="社政業務-社會福利-社會福利-獎補助費-對國內團體之捐助"/>
    <s v="辦理「興農社區長壽俱樂部文化觀摩暨支持電源開發、天然氣節能減碳宣導活動」"/>
    <s v="臺中市梧棲區興農社區發展協會"/>
    <x v="18"/>
    <n v="20"/>
    <s v="無"/>
    <m/>
    <s v="V"/>
    <m/>
  </r>
  <r>
    <s v="社政業務-社會福利-社會福利-獎補助費-對國內團體之捐助"/>
    <s v="辦理「樂活梧棲祥和家庭親子健行暨節約用電宣導活動」"/>
    <s v="臺中市梧棲區興農社區發展協會"/>
    <x v="18"/>
    <n v="20"/>
    <s v="無"/>
    <m/>
    <s v="V"/>
    <m/>
  </r>
  <r>
    <s v="社政業務-社會福利-社會福利-獎補助費-對國內團體之捐助"/>
    <s v="辦理「慶祝母親節讚揚大會及關懷弱勢暨節約用電、天然氣節能減碳、臺中港務及業務宣導活動」"/>
    <s v="臺中市梧棲區永寧社區發展協會"/>
    <x v="18"/>
    <n v="20"/>
    <s v="無"/>
    <m/>
    <s v="V"/>
    <m/>
  </r>
  <r>
    <s v="社政業務-社會福利-社會福利-獎補助費-對國內團體之捐助"/>
    <s v="辦理「溫馨媽感恩情、防止家庭暴力發生暨節約用電、港務宣導里民活動」"/>
    <s v="臺中市梧棲區大村社區發展協會"/>
    <x v="18"/>
    <n v="10"/>
    <s v="無"/>
    <m/>
    <s v="V"/>
    <m/>
  </r>
  <r>
    <s v="社政業務-社會福利-社會福利-獎補助費-對國內團體之捐助"/>
    <s v="辦理「社區醫療講座暨節約用電港務宣導里民活動」"/>
    <s v="臺中市梧棲區文化社區發展協會"/>
    <x v="18"/>
    <n v="10"/>
    <s v="無"/>
    <m/>
    <s v="V"/>
    <m/>
  </r>
  <r>
    <s v="社政業務-社會福利-社會福利-獎補助費-對國內團體之捐助"/>
    <s v="辦理「模範婆媳表揚暨節約用電、推展港務宣導活動」"/>
    <s v="臺中市梧棲區婦女會"/>
    <x v="18"/>
    <n v="20"/>
    <s v="無"/>
    <m/>
    <s v="V"/>
    <m/>
  </r>
  <r>
    <s v="社政業務-社會福利-社會福利-獎補助費-對國內團體之捐助"/>
    <s v="辦理「社區幹部文化新知交流暨節約用電液化天然氣能源宣導活動」"/>
    <s v="臺中市梧棲區文化社區發展協會"/>
    <x v="18"/>
    <n v="20"/>
    <s v="無"/>
    <m/>
    <s v="V"/>
    <m/>
  </r>
  <r>
    <s v="社政業務-社會福利-社會福利-獎補助費-對國內團體之捐助"/>
    <s v="辦理「長壽俱樂部績優社區參訪暨節約用電、天然氣節能減碳宣導」"/>
    <s v="臺中市梧棲區下寮社區發展協會"/>
    <x v="18"/>
    <n v="20"/>
    <s v="無"/>
    <m/>
    <s v="V"/>
    <m/>
  </r>
  <r>
    <s v="社政業務-社會福利-社會福利-獎補助費-對國內團體之捐助"/>
    <s v="辦理「環保志工生態環境觀摩暨節約用電宣導活動」"/>
    <s v="臺中市梧棲區福德社區發展協會"/>
    <x v="18"/>
    <n v="20"/>
    <s v="無"/>
    <m/>
    <s v="V"/>
    <m/>
  </r>
  <r>
    <s v="社政業務-社會福利-社會福利-獎補助費-對國內團體之捐助"/>
    <s v="辦理「113年端午佳節粽子飄香暨節約用電宣導活動」"/>
    <s v="臺中市梧棲區南簡社區發展協會"/>
    <x v="18"/>
    <n v="10"/>
    <s v="無"/>
    <m/>
    <s v="V"/>
    <m/>
  </r>
  <r>
    <s v="社政業務-社會福利-社會福利-獎補助費-對國內團體之捐助"/>
    <s v="辦理「大庄社區長壽俱樂部績優社區觀摩暨節約用電天然氣節約節能減碳宣導活動」"/>
    <s v="臺中市梧棲區大庄社區發展協會"/>
    <x v="18"/>
    <n v="20"/>
    <s v="無"/>
    <m/>
    <s v="V"/>
    <m/>
  </r>
  <r>
    <s v="社政業務-社會福利-社會福利-獎補助費-對國內團體之捐助"/>
    <s v="辦理「粽葉飄香賀端午關懷弱勢暨節約用電天然氣節約節能減碳臺中港務業務宣導活動」"/>
    <s v="臺中市梧棲區大庄社區發展協會"/>
    <x v="18"/>
    <n v="20"/>
    <s v="無"/>
    <m/>
    <s v="V"/>
    <m/>
  </r>
  <r>
    <s v="社政業務-社會福利-社會福利-獎補助費-對國內團體之捐助"/>
    <s v="辦理「梧棲區福德里慶端午暨天然氣節能減碳及節約用電推廣港務宣導」"/>
    <s v="臺中市梧棲區福德社區發展協會"/>
    <x v="18"/>
    <n v="10"/>
    <s v="無"/>
    <m/>
    <s v="V"/>
    <m/>
  </r>
  <r>
    <s v="社政業務-社會福利-社會福利-獎補助費-對國內團體之捐助"/>
    <s v="辦理「粽葉飄香賀端午暨推廣節約用電、天然氣節能減碳宣導活動」"/>
    <s v="臺中市梧棲區下寮社區發展協會"/>
    <x v="18"/>
    <n v="20"/>
    <s v="無"/>
    <m/>
    <s v="V"/>
    <m/>
  </r>
  <r>
    <s v="社政業務-社會福利-社會福利-獎補助費-對國內團體之捐助"/>
    <s v="辦理「傳統文化交流講座暨潔淨能源、港務業務宣導」"/>
    <s v="臺中市成功文化交流協會"/>
    <x v="18"/>
    <n v="10"/>
    <s v="無"/>
    <m/>
    <s v="V"/>
    <m/>
  </r>
  <r>
    <s v="社政業務-社會福利-社會福利-獎補助費-對國內團體之捐助"/>
    <s v="辦理「113年度美化環境贈樹苗、空氣污染防制暨節能減碳港務宣導活動」"/>
    <s v="臺中市綠生活公益推廣協會"/>
    <x v="18"/>
    <n v="10"/>
    <s v="無"/>
    <m/>
    <s v="V"/>
    <m/>
  </r>
  <r>
    <s v="社政業務-社會福利-社會福利-獎補助費-對國內團體之捐助"/>
    <s v="辦理「氣功十八式社區環保暨節約用電宣導活動」"/>
    <s v="臺中市梧棲區體育館氣功協會"/>
    <x v="18"/>
    <n v="10"/>
    <s v="無"/>
    <m/>
    <s v="V"/>
    <m/>
  </r>
  <r>
    <s v="社政業務-社會福利-社會福利-獎補助費-對國內團體之捐助"/>
    <s v="辦理「113年元極舞愛護地球淨山暨節約用電宣導活動」"/>
    <s v="臺中市梧棲區元極舞協會"/>
    <x v="18"/>
    <n v="10"/>
    <s v="無"/>
    <m/>
    <s v="V"/>
    <m/>
  </r>
  <r>
    <s v="社政業務-社會福利-社會福利-獎補助費-對國內團體之捐助"/>
    <s v="辦理「長壽俱樂部境外績優社區觀摩交流節能減碳暨天然氣使用安全宣導活動」"/>
    <s v="臺中市梧棲區南簡社區發展協會"/>
    <x v="18"/>
    <n v="10"/>
    <s v="無"/>
    <m/>
    <s v="V"/>
    <m/>
  </r>
  <r>
    <s v="社政業務-社會福利-社會福利-獎補助費-對國內團體之捐助"/>
    <s v="辦理「成長教室烹飪研習活動暨天然氣節能減碳、臺中港務及業務宣導活動」"/>
    <s v="臺中市梧棲區永寧社區發展協會"/>
    <x v="18"/>
    <n v="10"/>
    <s v="無"/>
    <m/>
    <s v="V"/>
    <m/>
  </r>
  <r>
    <s v="社政業務-社會福利-社會福利-獎補助費-對國內團體之捐助"/>
    <s v="辦理「大庄社區采韻舞蹈班績優社區觀摩暨節約用電天然氣節約節能減碳宣導活動」"/>
    <s v="臺中市梧棲區大庄社區發展協會"/>
    <x v="18"/>
    <n v="20"/>
    <s v="無"/>
    <m/>
    <s v="V"/>
    <m/>
  </r>
  <r>
    <s v="社政業務-社會福利-社會福利-獎補助費-對國內團體之捐助"/>
    <s v="辦理「永安社區成長教室參訪績優社區觀摩交流暨推廣節約用電及天然氣節能減碳宣導活動」"/>
    <s v="臺中市梧棲區永安社區發展協會"/>
    <x v="18"/>
    <n v="10"/>
    <s v="無"/>
    <m/>
    <s v="V"/>
    <m/>
  </r>
  <r>
    <s v="社政業務-社會福利-社會福利-獎補助費-對國內團體之捐助"/>
    <s v="辦理「慶祝端午節體驗包粽子暨節約用電天然氣節約節能減碳、港務業務宣導活動」"/>
    <s v="臺中市梧棲區大村社區發展協會"/>
    <x v="18"/>
    <n v="20"/>
    <s v="無"/>
    <m/>
    <s v="V"/>
    <m/>
  </r>
  <r>
    <s v="社政業務-社會福利-社會福利-獎補助費-對國內團體之捐助"/>
    <s v="辦理「關懷社區老人暨節約用電、港務宣導活動」"/>
    <s v="臺中市圳岸慈善會"/>
    <x v="18"/>
    <n v="10"/>
    <s v="無"/>
    <m/>
    <s v="V"/>
    <m/>
  </r>
  <r>
    <s v="社政業務-社會福利-社會福利-獎補助費-對國內團體之捐助"/>
    <s v="辦理「興農社區成長教室境外社區交流觀摩暨節約用電宣導活動」"/>
    <s v="臺中市梧棲區興農社區發展協會"/>
    <x v="18"/>
    <n v="20"/>
    <s v="無"/>
    <m/>
    <s v="V"/>
    <m/>
  </r>
  <r>
    <s v="社政業務-社會福利-社會福利-獎補助費-對國內團體之捐助"/>
    <s v="辦理「關懷老人暨節約能源、推廣液化天然氣宣導活動」"/>
    <s v="臺中市友愛協進會"/>
    <x v="18"/>
    <n v="10"/>
    <s v="無"/>
    <m/>
    <s v="V"/>
    <m/>
  </r>
  <r>
    <s v="社政業務-社會福利-社會福利-獎補助費-對國內團體之捐助"/>
    <s v="辦理「永安社區發展協會參訪績優社區觀摩交流暨推廣節約用電及天然氣節能減碳宣導活動」"/>
    <s v="臺中市梧棲區永安社區發展協會"/>
    <x v="18"/>
    <n v="20"/>
    <s v="無"/>
    <m/>
    <s v="V"/>
    <m/>
  </r>
  <r>
    <s v="社政業務-社會福利-社會福利-獎補助費-對國內團體之捐助"/>
    <s v="辦理「發揚傳統米食文化系列活動暨節約用電宣導」"/>
    <s v="臺中市梧棲區下寮社區發展協會"/>
    <x v="18"/>
    <n v="20"/>
    <s v="無"/>
    <m/>
    <s v="V"/>
    <m/>
  </r>
  <r>
    <s v="社政業務-社會福利-社會福利-獎補助費-對國內團體之捐助"/>
    <s v="辦理「清淨家園暨資源回收暨推廣節約用電宣導活動」"/>
    <s v="臺中市梧棲區中和社區發展協會"/>
    <x v="18"/>
    <n v="20"/>
    <s v="無"/>
    <m/>
    <s v="V"/>
    <m/>
  </r>
  <r>
    <s v="社政業務-社會福利-社會福利-獎補助費-對國內團體之捐助"/>
    <s v="辦理「2024年蓮塘蔡十八年普關懷弱勢暨節約用電宣導活動」"/>
    <s v="臺中市蓮塘蔡十八年普發展協會蔡榮鑫"/>
    <x v="18"/>
    <n v="10"/>
    <s v="無"/>
    <m/>
    <s v="V"/>
    <m/>
  </r>
  <r>
    <s v="社政業務-社會福利-社會福利-獎補助費-對國內團體之捐助"/>
    <s v="辦理「民俗文化紅龜粿傳承關懷弱勢暨節約用電天然氣節約節能減碳宣導活動」"/>
    <s v="臺中市梧棲區大庄社區發展協會"/>
    <x v="18"/>
    <n v="10"/>
    <s v="無"/>
    <m/>
    <s v="V"/>
    <m/>
  </r>
  <r>
    <s v="社政業務-社會福利-社會福利-獎補助費-對國內團體之捐助"/>
    <s v="辦理「大庄社區成長班績優社區觀摩暨節約用電天然氣節約節能減碳宣導活動」"/>
    <s v="臺中市梧棲區大庄社區發展協會"/>
    <x v="18"/>
    <n v="10"/>
    <s v="無"/>
    <m/>
    <s v="V"/>
    <m/>
  </r>
  <r>
    <s v="社政業務-社會福利-社會福利-獎補助費-對國內團體之捐助"/>
    <s v="辦理「長壽俱樂部文化新知交流暨液化天然氣能源節約用電宣導活動」"/>
    <s v="臺中市梧棲區文化社區發展協會"/>
    <x v="18"/>
    <n v="20"/>
    <s v="無"/>
    <m/>
    <s v="V"/>
    <m/>
  </r>
  <r>
    <s v="社政業務-社會福利-社會福利-獎補助費-對國內團體之捐助"/>
    <s v="辦理「環保志工生態環境觀摩暨節約用電宣導活動」"/>
    <s v="臺中市梧棲區文化社區發展協會"/>
    <x v="18"/>
    <n v="20"/>
    <s v="無"/>
    <m/>
    <s v="V"/>
    <m/>
  </r>
  <r>
    <s v="社政業務-社會福利-社會福利-獎補助費-對國內團體之捐助"/>
    <s v="辦理「孝親祖父母節關懷弱勢暨節約用電、港務業務宣導里民活動」"/>
    <s v="臺中市梧棲區大村社區發展協會"/>
    <x v="18"/>
    <n v="10"/>
    <s v="無"/>
    <m/>
    <s v="V"/>
    <m/>
  </r>
  <r>
    <s v="區公所業務-民政業務-獎補助費- 對國內團體之捐助"/>
    <s v="「113年度理事長盃太極八卦掌表演賽活動」補助經費"/>
    <s v="臺中市烏日區體育會"/>
    <x v="19"/>
    <n v="20"/>
    <s v="無"/>
    <m/>
    <s v="V"/>
    <m/>
  </r>
  <r>
    <s v="區公所業務-民政業務-獎補助費- 對國內團體之捐助"/>
    <s v="「113年度理事長盃中華外丹功架式錦標賽活動」補助經費"/>
    <s v="臺中市烏日區體育會"/>
    <x v="19"/>
    <n v="20"/>
    <s v="無"/>
    <m/>
    <s v="V"/>
    <m/>
  </r>
  <r>
    <s v="區公所業務-民政業務-獎補助費- 對國內團體之捐助"/>
    <s v="「113年理事長盃網球邀請賽」補助經費"/>
    <s v="臺中市烏日區體育會"/>
    <x v="19"/>
    <n v="20"/>
    <s v="無"/>
    <m/>
    <s v="V"/>
    <m/>
  </r>
  <r>
    <s v="區公所業務-民政業務-獎補助費- 對國內團體之捐助"/>
    <s v="「113年理事長盃國武術邀請賽活動」補助經費"/>
    <s v="臺中市烏日區體育會"/>
    <x v="19"/>
    <n v="20"/>
    <s v="無"/>
    <m/>
    <s v="V"/>
    <m/>
  </r>
  <r>
    <s v="區公所業務-民政業務-獎補助費- 對國內團體之捐助"/>
    <s v="「113年理事長盃跆拳道邀請賽活動」補助經費"/>
    <s v="臺中市烏日區體育會"/>
    <x v="19"/>
    <n v="20"/>
    <s v="無"/>
    <m/>
    <s v="V"/>
    <m/>
  </r>
  <r>
    <s v="區公所業務-民政業務-獎補助費- 對國內團體之捐助"/>
    <s v="「113年理事長盃高爾夫球邀請賽活動」補助經費"/>
    <s v="臺中市烏日區體育會"/>
    <x v="19"/>
    <n v="20"/>
    <s v="無"/>
    <m/>
    <s v="V"/>
    <m/>
  </r>
  <r>
    <s v="區公所業務-民政業務-獎補助費- 對國內團體之捐助"/>
    <s v="「113年理事長盃足球邀請賽活動」補助經費"/>
    <s v="臺中市烏日區體育會"/>
    <x v="19"/>
    <n v="20"/>
    <s v="無"/>
    <m/>
    <s v="V"/>
    <m/>
  </r>
  <r>
    <s v="區公所業務-民政業務-獎補助費- 對國內團體之捐助"/>
    <s v="「113年暑期溜冰夏令營活動」補助經費"/>
    <s v="臺中市烏日區體育會"/>
    <x v="19"/>
    <n v="20"/>
    <s v="無"/>
    <m/>
    <s v="V"/>
    <m/>
  </r>
  <r>
    <s v="區公所業務-民政業務-獎補助費- 對國內團體之捐助"/>
    <s v="「113年理事長盃舞龍、舞獅、戰鼓邀請賽活動」補助經費"/>
    <s v="臺中市烏日區體育會"/>
    <x v="19"/>
    <n v="20"/>
    <s v="無"/>
    <m/>
    <s v="V"/>
    <m/>
  </r>
  <r>
    <s v="區公所業務-民政業務-獎補助費- 對國內團體之捐助"/>
    <s v="「113年理事長盃運動舞蹈交流觀摩賽活動」補助經費"/>
    <s v="臺中市烏日區體育會"/>
    <x v="19"/>
    <n v="20"/>
    <s v="無"/>
    <m/>
    <s v="V"/>
    <m/>
  </r>
  <r>
    <s v="區公所業務-民政業務-獎補助費- 對國內團體之捐助"/>
    <s v="「113年理事長盃排舞觀摩賽活動」補助經費"/>
    <s v="臺中市烏日區體育會"/>
    <x v="19"/>
    <n v="20"/>
    <s v="無"/>
    <m/>
    <s v="V"/>
    <m/>
  </r>
  <r>
    <s v="區公所業務-民政業務-獎補助費- 對國內團體之捐助"/>
    <s v="「113年理事長盃棒球比賽活動」補助經費"/>
    <s v="臺中市烏日區體育會"/>
    <x v="19"/>
    <n v="20"/>
    <s v="無"/>
    <m/>
    <s v="V"/>
    <m/>
  </r>
  <r>
    <s v="區公所業務-民政業務-獎補助費-對國內團體之捐助"/>
    <s v="補助體育會辦理113年度理事長盃13式太極拳觀摩賽活動經費"/>
    <s v="臺中市神岡區體育會"/>
    <x v="20"/>
    <n v="30"/>
    <s v="無"/>
    <m/>
    <s v="V"/>
    <m/>
  </r>
  <r>
    <s v="區公所業務-民政業務-獎補助費-對國內團體之捐助"/>
    <s v="補助體育會辦理113年度理事長盃少年籃球錦標賽活動"/>
    <s v="臺中市神岡區體育會"/>
    <x v="20"/>
    <n v="30"/>
    <s v="無"/>
    <m/>
    <s v="V"/>
    <m/>
  </r>
  <r>
    <s v="區公所業務-民政業務-獎補助費-對國內團體之捐助"/>
    <s v="補助體育會辦理113年度理事長盃國小田徑錦標賽活動經費"/>
    <s v="臺中市神岡區體育會"/>
    <x v="20"/>
    <n v="30"/>
    <s v="無"/>
    <m/>
    <s v="V"/>
    <m/>
  </r>
  <r>
    <s v="區公所業務-民政業務-獎補助費-對國內團體之捐助"/>
    <s v="補助體育會辦理113年度理事長盃溜冰錦標賽活動經費"/>
    <s v="臺中市神岡區體育會"/>
    <x v="20"/>
    <n v="30"/>
    <s v="無"/>
    <m/>
    <s v="V"/>
    <m/>
  </r>
  <r>
    <s v="區公所業務-民政業務-獎補助費-對國內團體之捐助"/>
    <s v="補助神岡體育會辦理113年度理事長盃慢速壘球錦標賽活動"/>
    <s v="臺中市神岡區體育會"/>
    <x v="20"/>
    <n v="30"/>
    <s v="無"/>
    <m/>
    <s v="V"/>
    <m/>
  </r>
  <r>
    <s v="區公所業務-民政業務-獎補助費-對國內團體之捐助"/>
    <s v="補助神岡體育會辦理113年度理事長盃槌球錦標賽活動"/>
    <s v="臺中市神岡區體育會"/>
    <x v="20"/>
    <n v="30"/>
    <s v="無"/>
    <m/>
    <s v="V"/>
    <m/>
  </r>
  <r>
    <s v="區公所業務-民政業務-獎補助費-對國內團體之捐助"/>
    <s v="補助神岡體育會辦理113年度理事長盃外丹功錦標賽活動"/>
    <s v="臺中市神岡區體育會"/>
    <x v="20"/>
    <n v="30"/>
    <s v="無"/>
    <m/>
    <s v="V"/>
    <m/>
  </r>
  <r>
    <s v="區公所業務-民政業務-獎補助費-對國內團體之捐助"/>
    <s v="補助神岡體育會辦理113年度理事長盃德州排舞嘉年華會活動"/>
    <s v="臺中市神岡區體育會"/>
    <x v="20"/>
    <n v="30"/>
    <s v="無"/>
    <m/>
    <s v="V"/>
    <m/>
  </r>
  <r>
    <s v="區公所業務-民政業務-獎補助費-對國內團體之捐助"/>
    <s v="補助體育會辦理113年度理事長盃棒球錦標賽活動"/>
    <s v="臺中市神岡區體育會"/>
    <x v="20"/>
    <n v="30"/>
    <s v="無"/>
    <m/>
    <s v="V"/>
    <m/>
  </r>
  <r>
    <s v="區公所業務-民政業務-獎補助費-對國內團體之捐助"/>
    <s v="補助神岡體育會辦理113年度理事長盃自行車參觀社區活動"/>
    <s v="臺中市神岡區體育會"/>
    <x v="20"/>
    <n v="30"/>
    <s v="無"/>
    <m/>
    <s v="V"/>
    <m/>
  </r>
  <r>
    <s v="區公所業務-民政業務-獎補助費-對國內圑體之捐助"/>
    <s v="補助體育會辦理區長盃羽球邀請賽活動經費"/>
    <s v="臺中市大肚區體育會"/>
    <x v="21"/>
    <n v="70"/>
    <s v="無"/>
    <m/>
    <s v="V"/>
    <m/>
  </r>
  <r>
    <s v="區公所業務-民政業務-獎補助費-對國內圑體之捐助"/>
    <s v="補助體育會辦理113年萬里長城登山健行活動經費"/>
    <s v="臺中市大肚區體育會"/>
    <x v="21"/>
    <n v="100"/>
    <s v="無"/>
    <m/>
    <s v="V"/>
    <m/>
  </r>
  <r>
    <s v="區公所業務-民政業務-獎補助費-對國內圑體之捐助"/>
    <s v="補助體育會辦理113年大龍盃網球邀請賽活動經費"/>
    <s v="臺中市大肚區體育會"/>
    <x v="21"/>
    <n v="20"/>
    <s v="無"/>
    <m/>
    <s v="V"/>
    <m/>
  </r>
  <r>
    <s v="區公所業務-民政業務-獎補助費-對國內圑體之捐助"/>
    <s v="補助臺中市民防總隊義勇警察大隊烏日中隊瑞井分隊績優隊員表揚暨節約能源用電安全宣導活動"/>
    <s v="臺中市民防總隊義勇警察大隊烏日中隊瑞井分隊"/>
    <x v="21"/>
    <n v="20"/>
    <s v="無"/>
    <m/>
    <s v="V"/>
    <m/>
  </r>
  <r>
    <s v="區公所業務-民政業務-獎補助費-對國內圑體之捐助"/>
    <s v="補助體育會辦理113年臺中市大肚區小學田徑選拔賽體育活動經費"/>
    <s v="臺中市大肚區體育會"/>
    <x v="21"/>
    <n v="100"/>
    <s v="無"/>
    <m/>
    <s v="V"/>
    <m/>
  </r>
  <r>
    <s v="區公所業務-民政業務-獎補助費-對國內圑體之捐助"/>
    <s v="補助體育會辦理113年大肚區區長盃軟式網球邀請賽活動經費"/>
    <s v="臺中市大肚區體育會"/>
    <x v="21"/>
    <n v="20"/>
    <s v="無"/>
    <m/>
    <s v="V"/>
    <m/>
  </r>
  <r>
    <s v="區公所業務-民政業務-獎補助費-對國內圑體之捐助"/>
    <s v="補助體育會辦理113年大肚區太極拳觀摩成果表演賽活動經費"/>
    <s v="臺中市大肚區體育會"/>
    <x v="21"/>
    <n v="40"/>
    <s v="無"/>
    <m/>
    <s v="V"/>
    <m/>
  </r>
  <r>
    <s v="區公所業務-民政業務-獎補助費-對國內圑體之捐助"/>
    <s v="補助辦理113年臺中市大肚區體育會田徑訓練營體育活動經費"/>
    <s v="臺中市大肚區體育會"/>
    <x v="21"/>
    <n v="50"/>
    <s v="無"/>
    <m/>
    <s v="V"/>
    <m/>
  </r>
  <r>
    <s v="區公所業務-民政業務-獎補助費-對國內團體之捐助"/>
    <s v="臺中市賀新春書寫春聯比賽暨春聯揮毫活動"/>
    <s v="臺中市大雅區生活美學教育協會"/>
    <x v="22"/>
    <n v="10"/>
    <s v="無"/>
    <m/>
    <m/>
    <s v="V"/>
  </r>
  <r>
    <s v="區公所業務-民政業務-獎補助費-對國內團體之捐助"/>
    <s v="113年度區長盃槌球聯誼賽活動"/>
    <s v="臺中市大雅體育會"/>
    <x v="22"/>
    <n v="26"/>
    <s v="無"/>
    <m/>
    <s v="V"/>
    <m/>
  </r>
  <r>
    <s v="區公所業務-民政業務-獎補助費-對國內團體之捐助"/>
    <s v="113年度區長盃保齡球錦標賽活動"/>
    <s v="臺中市大雅體育會"/>
    <x v="22"/>
    <n v="42"/>
    <s v="無"/>
    <m/>
    <s v="V"/>
    <m/>
  </r>
  <r>
    <s v="區公所業務-民政業務-獎補助費-對國內團體之捐助"/>
    <s v="113年度區長盃網球聯誼賽活動"/>
    <s v="臺中市大雅體育會"/>
    <x v="22"/>
    <n v="25"/>
    <s v="無"/>
    <m/>
    <s v="V"/>
    <m/>
  </r>
  <r>
    <s v="區公所業務-民政業務-獎補助費-對國內團體之捐助"/>
    <s v="113年度區長盃籃球賽活動"/>
    <s v="臺中市大雅體育會"/>
    <x v="22"/>
    <n v="57"/>
    <s v="無"/>
    <m/>
    <s v="V"/>
    <m/>
  </r>
  <r>
    <s v="區公所業務-民政業務-獎補助費-對國內團體之捐助"/>
    <s v="113年度寶貝媽咪動起來活動經費"/>
    <s v="臺中市大雅體育會"/>
    <x v="22"/>
    <n v="23"/>
    <s v="無"/>
    <m/>
    <s v="V"/>
    <m/>
  </r>
  <r>
    <s v="區公所業務-民政業務-獎補助費-對國內團體之捐助"/>
    <s v="113年度推廣體育活動大會暨24週年慶活動"/>
    <s v="臺中市大雅體育會"/>
    <x v="22"/>
    <n v="169"/>
    <s v="無"/>
    <m/>
    <s v="V"/>
    <m/>
  </r>
  <r>
    <s v="區公所業務-民政業務-獎補助費-對國內團體之捐助"/>
    <s v="113年度區長盃桌球錦標賽活動"/>
    <s v="臺中市大雅體育會"/>
    <x v="22"/>
    <n v="31"/>
    <s v="無"/>
    <m/>
    <s v="V"/>
    <m/>
  </r>
  <r>
    <s v="區公所業務-民政業務-獎補助費-對國內團體之捐助"/>
    <s v="113年度保齡球假期育樂營活動"/>
    <s v="臺中市大雅體育會"/>
    <x v="22"/>
    <n v="54"/>
    <s v="無"/>
    <m/>
    <s v="V"/>
    <m/>
  </r>
  <r>
    <s v="區公所業務-民政業務-獎補助費-對國內團體之捐助"/>
    <s v="充實警政安全設備"/>
    <s v="臺中市后里區廣福環保志工小隊"/>
    <x v="23"/>
    <n v="15"/>
    <s v="無"/>
    <m/>
    <s v="V"/>
    <m/>
  </r>
  <r>
    <s v="區公所業務-民政業務-獎補助費-對國內團體之捐助"/>
    <s v="充實警政安全設備"/>
    <s v="臺中市后里區公館環保志工小隊"/>
    <x v="23"/>
    <n v="47"/>
    <s v="無"/>
    <m/>
    <s v="V"/>
    <m/>
  </r>
  <r>
    <s v="區公所業務-民政業務-獎補助費-對國內團體之捐助"/>
    <s v="充實警政安全設備"/>
    <s v="臺中市后里區厚里里守望相助推行委員會"/>
    <x v="23"/>
    <n v="58"/>
    <s v="無"/>
    <m/>
    <s v="V"/>
    <m/>
  </r>
  <r>
    <s v="區公所業務-民政業務-獎補助費-對國內團體之捐助"/>
    <s v="充實安全衛生設備"/>
    <s v="臺中市后里區厚里里守望相助推行委員會"/>
    <x v="23"/>
    <n v="26"/>
    <s v="無"/>
    <m/>
    <s v="V"/>
    <m/>
  </r>
  <r>
    <s v="區公所業務-民政業務-獎補助費-對國內團體之捐助"/>
    <s v="充實警政安全設備"/>
    <s v="臺中市后里區厚里里守望相助推行委員會"/>
    <x v="23"/>
    <n v="42"/>
    <s v="無"/>
    <m/>
    <s v="V"/>
    <m/>
  </r>
  <r>
    <s v="區公所業務-民政業務-獎補助費-對國內團體之捐助"/>
    <s v="113年體育志工研習暨社團業務研討會"/>
    <s v="臺中市后里體育會"/>
    <x v="23"/>
    <n v="20"/>
    <s v="無"/>
    <m/>
    <s v="V"/>
    <m/>
  </r>
  <r>
    <s v="區公所業務-民政業務-獎補助費-對國內團體之捐助"/>
    <s v="113年后里區暑期網球訓練班"/>
    <s v="臺中市后里體育會"/>
    <x v="23"/>
    <n v="10"/>
    <s v="無"/>
    <m/>
    <s v="V"/>
    <m/>
  </r>
  <r>
    <s v="區公所業務-民政業務-獎補助費-對國內團體之捐助"/>
    <s v="113年救生員訓練班"/>
    <s v="臺中市后里體育會"/>
    <x v="23"/>
    <n v="50"/>
    <s v="無"/>
    <m/>
    <s v="V"/>
    <m/>
  </r>
  <r>
    <s v="區公所業務-民政業務-獎補助費-對國內團體之捐助"/>
    <s v="113年體育嘉年華活動"/>
    <s v="臺中市后里體育會"/>
    <x v="23"/>
    <n v="150"/>
    <s v="無"/>
    <m/>
    <s v="V"/>
    <m/>
  </r>
  <r>
    <s v="區公所業務-民政業務-獎補助費-對國內團體之捐助"/>
    <s v="113年初級游泳教學訓練班"/>
    <s v="臺中市后里體育會"/>
    <x v="23"/>
    <n v="50"/>
    <s v="無"/>
    <m/>
    <s v="V"/>
    <m/>
  </r>
  <r>
    <s v="區公所業務-民政業務-獎補助費-對國內團體之捐助"/>
    <s v="各項設備"/>
    <s v="臺中市后里區仁里里守望相助推行委員會"/>
    <x v="23"/>
    <n v="20"/>
    <s v="無"/>
    <m/>
    <s v="V"/>
    <m/>
  </r>
  <r>
    <s v="區公所業務-民政業務-獎補助費-對國內團體之捐助"/>
    <s v="環境教育觀摩活動"/>
    <s v="臺中市后里區仁里環保志工小隊"/>
    <x v="23"/>
    <n v="120"/>
    <s v="無"/>
    <m/>
    <s v="V"/>
    <m/>
  </r>
  <r>
    <s v="一般建築及設備-一般建築及設備-獎補助費-對國內團體之捐助"/>
    <s v="充實警政安全設備"/>
    <s v="臺中市后里區廣福里守望相助推行委員會"/>
    <x v="23"/>
    <n v="30"/>
    <s v="無"/>
    <m/>
    <s v="V"/>
    <m/>
  </r>
  <r>
    <s v="一般建築及設備-一般建築及設備-獎補助費-對國內團體之捐助"/>
    <s v="充實警政安全設備"/>
    <s v="臺中市后里區廣福環保志工小隊"/>
    <x v="23"/>
    <n v="25"/>
    <s v="無"/>
    <m/>
    <s v="V"/>
    <m/>
  </r>
  <r>
    <s v="一般建築及設備-一般建築及設備-獎補助費-對國內團體之捐助"/>
    <s v="充實環保回收設備"/>
    <s v="臺中市后里區公館環保志工小隊"/>
    <x v="23"/>
    <n v="320"/>
    <s v="無"/>
    <m/>
    <s v="V"/>
    <m/>
  </r>
  <r>
    <s v="一般建築及設備-一般建築及設備-獎補助費-對國內團體之捐助"/>
    <s v="充實安全衛生設備"/>
    <s v="臺中市后里區厚里里守望相助推行委員會"/>
    <x v="23"/>
    <n v="57"/>
    <s v="無"/>
    <m/>
    <s v="V"/>
    <m/>
  </r>
  <r>
    <s v="一般建築及設備-一般建築及設備-獎補助費-對國內團體之捐助"/>
    <s v="充實警政安全設備"/>
    <s v="臺中市后里區厚里里守望相助推行委員會"/>
    <x v="23"/>
    <n v="28"/>
    <s v="無"/>
    <m/>
    <s v="V"/>
    <m/>
  </r>
  <r>
    <s v="一般建築及設備-一般建築及設備-獎補助費-對國內團體之捐助"/>
    <s v="充實安全衛生設備"/>
    <s v="臺中市后里區厚里里守望相助推行委員會"/>
    <x v="23"/>
    <n v="106"/>
    <s v="無"/>
    <m/>
    <s v="V"/>
    <m/>
  </r>
  <r>
    <s v="一般建築及設備-一般建築及設備-獎補助費-對國內團體之捐助"/>
    <s v="充實文化教育設備"/>
    <s v="臺中市后里區厚里社區發展協會"/>
    <x v="23"/>
    <n v="148"/>
    <s v="無"/>
    <m/>
    <s v="V"/>
    <m/>
  </r>
  <r>
    <s v="一般建築及設備-一般建築及設備-獎補助費-對國內團體之捐助"/>
    <s v="充實環保回收設備"/>
    <s v="臺中市后里區后里社區發展協會"/>
    <x v="23"/>
    <n v="171"/>
    <s v="無"/>
    <m/>
    <s v="V"/>
    <m/>
  </r>
  <r>
    <s v="一般建築及設備-一般建築及設備-獎補助費-對國內團體之捐助"/>
    <s v="充實環保回收設備"/>
    <s v="臺中市后里區后里社區發展協會"/>
    <x v="23"/>
    <n v="80"/>
    <s v="無"/>
    <m/>
    <s v="V"/>
    <m/>
  </r>
  <r>
    <s v="一般建築及設備-一般建築及設備-獎補助費-對國內團體之捐助"/>
    <s v="充實警政安全設備"/>
    <s v="臺中市后里區公館社區發展協會"/>
    <x v="23"/>
    <n v="103"/>
    <s v="無"/>
    <m/>
    <s v="V"/>
    <m/>
  </r>
  <r>
    <s v="農林管理業務-農林管理業務--獎補助費-對國內團體之捐助"/>
    <s v="傳統米食製作教學活動"/>
    <s v="后里區仁里里第一家政班"/>
    <x v="23"/>
    <n v="20"/>
    <s v="無"/>
    <m/>
    <s v="V"/>
    <m/>
  </r>
  <r>
    <s v="農林管理業務-農林管理業務--獎補助費-對國內團體之捐助"/>
    <s v="農產品包裝紙箱"/>
    <s v="臺中市后里區果樹(梨)產銷班第1班"/>
    <x v="23"/>
    <n v="20"/>
    <s v="無"/>
    <m/>
    <s v="V"/>
    <m/>
  </r>
  <r>
    <s v="農林管理業務-農林管理業務--獎補助費-對國內團體之捐助"/>
    <s v="農產品包裝紙箱"/>
    <s v="臺中市后里區花卉產銷班第十五班"/>
    <x v="23"/>
    <n v="45"/>
    <s v="無"/>
    <m/>
    <s v="V"/>
    <m/>
  </r>
  <r>
    <s v="農林管理業務-農林管理業務--獎補助費-對國內團體之捐助"/>
    <s v="農產品包裝紙箱"/>
    <s v="后里區蔬菜產銷班第十五班"/>
    <x v="23"/>
    <n v="20"/>
    <s v="無"/>
    <m/>
    <s v="V"/>
    <m/>
  </r>
  <r>
    <s v="農林管理業務-農林管理業務--獎補助費-對國內團體之捐助"/>
    <s v="農產品包裝紙箱"/>
    <s v="臺中市后里區梨產銷班第五班"/>
    <x v="23"/>
    <n v="45"/>
    <s v="無"/>
    <m/>
    <s v="V"/>
    <m/>
  </r>
  <r>
    <s v="農林管理業務-農林管理業務--獎補助費-對國內團體之捐助"/>
    <s v="農產品包裝紙箱"/>
    <s v="臺中市后里區梨產銷班第二班"/>
    <x v="23"/>
    <n v="45"/>
    <s v="無"/>
    <m/>
    <s v="V"/>
    <m/>
  </r>
  <r>
    <s v="農林管理業務-農林管理業務--獎補助費-對國內團體之捐助"/>
    <s v="農產品包裝紙箱"/>
    <s v="臺中市后里區果樹產銷班第一班"/>
    <x v="23"/>
    <n v="45"/>
    <s v="無"/>
    <m/>
    <s v="V"/>
    <m/>
  </r>
  <r>
    <s v="農林管理業務-農林管理業務--獎補助費-對國內團體之捐助"/>
    <s v="農產品包裝紙箱"/>
    <s v="臺中市后里區果樹產銷班第三班"/>
    <x v="23"/>
    <n v="45"/>
    <s v="無"/>
    <m/>
    <s v="V"/>
    <m/>
  </r>
  <r>
    <s v="農林管理業務-農林管理業務--獎補助費-對國內團體之捐助"/>
    <s v="農產品包裝紙箱"/>
    <s v="臺中市后里區花卉產銷班第2班"/>
    <x v="23"/>
    <n v="45"/>
    <s v="無"/>
    <m/>
    <s v="V"/>
    <m/>
  </r>
  <r>
    <s v="農林管理業務-農林管理業務--獎補助費-對國內團體之捐助"/>
    <s v="農產品包裝紙箱"/>
    <s v="臺中市后里區果樹產銷班第十八班"/>
    <x v="23"/>
    <n v="45"/>
    <s v="無"/>
    <m/>
    <s v="V"/>
    <m/>
  </r>
  <r>
    <s v="農林管理業務-農林管理業務--獎補助費-對國內團體之捐助"/>
    <s v="農產品包裝紙箱"/>
    <s v="臺中市后里區蔬菜產銷班第十四班"/>
    <x v="23"/>
    <n v="45"/>
    <s v="無"/>
    <m/>
    <s v="V"/>
    <m/>
  </r>
  <r>
    <s v="農林管理業務-農林管理業務--獎補助費-對國內團體之捐助"/>
    <s v="農產品包裝紙箱"/>
    <s v="臺中市后里區養蜂產銷班第一班"/>
    <x v="23"/>
    <n v="45"/>
    <s v="無"/>
    <m/>
    <s v="V"/>
    <m/>
  </r>
  <r>
    <s v="農林管理業務-農林管理業務--獎補助費-對國內團體之捐助"/>
    <s v="農產品包裝紙箱"/>
    <s v="臺中市后里區果樹產銷班第四班"/>
    <x v="23"/>
    <n v="20"/>
    <s v="無"/>
    <m/>
    <s v="V"/>
    <m/>
  </r>
  <r>
    <s v="農林管理業務-農林管理業務--獎補助費-對國內團體之捐助"/>
    <s v="農產品包裝紙箱"/>
    <s v="后里區花卉產銷班第一班"/>
    <x v="23"/>
    <n v="20"/>
    <s v="無"/>
    <m/>
    <s v="V"/>
    <m/>
  </r>
  <r>
    <s v="農林管理業務-農林管理業務--獎補助費-對國內團體之捐助"/>
    <s v="農產品包裝紙箱"/>
    <s v="后里區桃產銷第一班"/>
    <x v="23"/>
    <n v="20"/>
    <s v="無"/>
    <m/>
    <s v="V"/>
    <m/>
  </r>
  <r>
    <s v="農林管理業務-農林管理業務--獎補助費-對國內團體之捐助"/>
    <s v="農產品包裝紙箱"/>
    <s v="臺中市后里區花卉產銷班第九班"/>
    <x v="23"/>
    <n v="20"/>
    <s v="無"/>
    <m/>
    <s v="V"/>
    <m/>
  </r>
  <r>
    <s v="農林管理業務-農林管理業務--獎補助費-對國內團體之捐助"/>
    <s v="農產品包裝紙箱"/>
    <s v="后里區蔬菜產銷第六班"/>
    <x v="23"/>
    <n v="20"/>
    <s v="無"/>
    <m/>
    <s v="V"/>
    <m/>
  </r>
  <r>
    <s v="農林管理業務-農林管理業務--獎補助費-對國內團體之捐助"/>
    <s v="年度觀摩研習活動"/>
    <s v="臺中市后里區梨產銷班第五班"/>
    <x v="23"/>
    <n v="20"/>
    <s v="無"/>
    <m/>
    <s v="V"/>
    <m/>
  </r>
  <r>
    <s v="農林管理業務-農林管理業務--獎補助費-對國內團體之捐助"/>
    <s v="年度觀摩研習活動"/>
    <s v="臺中市后里區果樹產銷班第四班"/>
    <x v="23"/>
    <n v="20"/>
    <s v="無"/>
    <m/>
    <s v="V"/>
    <m/>
  </r>
  <r>
    <s v="農林管理業務-農林管理業務--獎補助費-對國內團體之捐助"/>
    <s v="環境教育觀摩活動"/>
    <s v="臺中市后里區仁里第二家政班"/>
    <x v="23"/>
    <n v="20"/>
    <s v="無"/>
    <m/>
    <s v="V"/>
    <m/>
  </r>
  <r>
    <s v="社政業務-社會福利-社會福利-獎補助費-對國內團體之捐助"/>
    <s v="安全衛生草地音樂會"/>
    <s v="臺中市后里區后里社區發展協會"/>
    <x v="23"/>
    <n v="200"/>
    <s v="無"/>
    <m/>
    <s v="V"/>
    <m/>
  </r>
  <r>
    <s v="社政業務-社會福利-社會福利-獎補助費-對國內團體之捐助"/>
    <s v="充實環保回收設備"/>
    <s v="臺中市后里區后里社區發展協會"/>
    <x v="23"/>
    <n v="19"/>
    <s v="無"/>
    <m/>
    <s v="V"/>
    <m/>
  </r>
  <r>
    <s v="社政業務-社會福利-社會福利-獎補助費-對國內團體之捐助"/>
    <s v="長青俱樂部環境教育觀摩活動"/>
    <s v="臺中市后里區仁里社區發展協會"/>
    <x v="23"/>
    <n v="20"/>
    <s v="無"/>
    <m/>
    <s v="V"/>
    <m/>
  </r>
  <r>
    <s v="區公所業務-民政業務-獎補助費-對國內團體之捐助"/>
    <s v="辦理石岡區113年度電火圳步道健行活動"/>
    <s v="臺中市石岡區體育會"/>
    <x v="24"/>
    <n v="50"/>
    <s v="無"/>
    <m/>
    <s v="V"/>
    <m/>
  </r>
  <r>
    <s v="社政業務-社會福利-社會福利-獎補助費-對國內團體之捐助"/>
    <s v="節能省電宣導活動"/>
    <s v="臺中市石岡區傳統美食文化推廣協會"/>
    <x v="24"/>
    <n v="10"/>
    <s v="無"/>
    <m/>
    <s v="V"/>
    <m/>
  </r>
  <r>
    <s v="社政業務-社會福利-社會福利-獎補助費-對國內團體之捐助"/>
    <s v="節能省電宣導活動"/>
    <s v="臺中市石岡區梅子社區發展協會"/>
    <x v="24"/>
    <n v="10"/>
    <s v="無"/>
    <m/>
    <s v="V"/>
    <m/>
  </r>
  <r>
    <s v="社政業務-社會福利-社會福利-獎補助費-對國內團體之捐助"/>
    <s v="節能省電宣導活動"/>
    <s v="臺中市石岡大埔客家民俗文化協會"/>
    <x v="24"/>
    <n v="10"/>
    <s v="無"/>
    <m/>
    <s v="V"/>
    <m/>
  </r>
  <r>
    <s v="社政業務-社會福利-社會福利-獎補助費-對國內團體之捐助"/>
    <s v="節能省電宣導活動"/>
    <s v="臺中市石岡區石岡社區發展協會"/>
    <x v="24"/>
    <n v="10"/>
    <s v="無"/>
    <m/>
    <s v="V"/>
    <m/>
  </r>
  <r>
    <s v="社政業務-社會福利-社會福利-獎補助費-對國內團體之捐助"/>
    <s v="節能省電宣導活動"/>
    <s v="臺中市石岡區和盛社區發展協會"/>
    <x v="24"/>
    <n v="10"/>
    <s v="無"/>
    <m/>
    <s v="V"/>
    <m/>
  </r>
  <r>
    <s v="社政業務-社會福利-社會福利-獎補助費-對國內團體之捐助"/>
    <s v="節能省電宣導活動"/>
    <s v="臺中市石岡客家美食促進協會"/>
    <x v="24"/>
    <n v="10"/>
    <s v="無"/>
    <m/>
    <s v="V"/>
    <m/>
  </r>
  <r>
    <s v="社政業務-社會福利-社會福利-獎補助費-對國內團體之捐助"/>
    <s v="節能省電宣導活動"/>
    <s v="臺中市石岡區土牛社區發展協會"/>
    <x v="24"/>
    <n v="10"/>
    <s v="無"/>
    <m/>
    <s v="V"/>
    <m/>
  </r>
  <r>
    <s v="社政業務-社會福利-社會福利-獎補助費-對國內團體之捐助"/>
    <s v="節能省電宣導活動"/>
    <s v="臺中市石岡區新移民女性家庭關懷協會"/>
    <x v="24"/>
    <n v="10"/>
    <s v="無"/>
    <m/>
    <s v="V"/>
    <m/>
  </r>
  <r>
    <s v="社政業務-社會福利-社會福利-獎補助費-對國內團體之捐助"/>
    <s v="節能省電宣導活動"/>
    <s v="臺中市石岡人家園再造協會"/>
    <x v="24"/>
    <n v="10"/>
    <s v="無"/>
    <m/>
    <s v="V"/>
    <m/>
  </r>
  <r>
    <s v="社政業務-社會福利-社會福利-獎補助費-對國內團體之捐助"/>
    <s v="節能省電宣導活動"/>
    <s v="臺中市石岡區南眉文化促進會"/>
    <x v="24"/>
    <n v="10"/>
    <s v="無"/>
    <m/>
    <s v="V"/>
    <m/>
  </r>
  <r>
    <s v="社政業務-社會福利-社會福利-獎補助費-對國內團體之捐助"/>
    <s v="節能省電宣導活動"/>
    <s v="臺中市石岡區九房社區發展協會"/>
    <x v="24"/>
    <n v="10"/>
    <s v="無"/>
    <m/>
    <s v="V"/>
    <m/>
  </r>
  <r>
    <s v="區公所業務-民政業務-獎補助費-對國內團體之捐助"/>
    <s v="113年臺中市霧峰區體育會理事長盃太極拳錦標賽"/>
    <s v="臺中市霧峰區體育會"/>
    <x v="25"/>
    <n v="40"/>
    <s v="無"/>
    <m/>
    <s v="V"/>
    <m/>
  </r>
  <r>
    <s v="區公所業務-民政業務-獎補助費-對國內團體之捐助"/>
    <s v="113年臺中市霧峰區體育會排舞成果發表會活動"/>
    <s v="臺中市霧峰區體育會"/>
    <x v="25"/>
    <n v="30"/>
    <s v="無"/>
    <m/>
    <s v="V"/>
    <m/>
  </r>
  <r>
    <s v="區公所業務-民政業務-獎補助費-對國內團體之捐助"/>
    <s v="113年臺中市霧峰區體育會理事長盃國小田徑錦標賽"/>
    <s v="臺中市霧峰區體育會"/>
    <x v="25"/>
    <n v="70"/>
    <s v="無"/>
    <m/>
    <s v="V"/>
    <m/>
  </r>
  <r>
    <s v="區公所業務-民政業務-獎補助費-對國內團體之捐助"/>
    <s v="113年臺中市霧峰區體育會高爾夫球春季賽"/>
    <s v="臺中市霧峰區體育會"/>
    <x v="25"/>
    <n v="10"/>
    <s v="無"/>
    <m/>
    <s v="V"/>
    <m/>
  </r>
  <r>
    <s v="區公所業務-民政業務-獎補助費-對國內團體之捐助"/>
    <s v="113年臺中市霧峰區體育會主委盃慢速壘球錦標賽"/>
    <s v="臺中市霧峰區體育會"/>
    <x v="25"/>
    <n v="30"/>
    <s v="無"/>
    <m/>
    <s v="V"/>
    <m/>
  </r>
  <r>
    <s v="區公所業務-民政業務-獎補助費-對國內團體之捐助"/>
    <s v="113年臺中市霧峰區體育會主委盃網球錦標賽"/>
    <s v="臺中市霧峰區體育會"/>
    <x v="25"/>
    <n v="30"/>
    <s v="無"/>
    <m/>
    <s v="V"/>
    <m/>
  </r>
  <r>
    <s v="區公所業務-民政業務-獎補助費-對國內團體之捐助"/>
    <s v="113年臺中市霧峰區體育會溜冰夏令營活動"/>
    <s v="臺中市霧峰區體育會"/>
    <x v="25"/>
    <n v="30"/>
    <s v="無"/>
    <m/>
    <s v="V"/>
    <m/>
  </r>
  <r>
    <s v="區公所業務-民政業務-獎補助費-對國內團體之捐助"/>
    <s v="113年臺中市霧峰區體育會主委盃撞球錦標賽活動"/>
    <s v="臺中市霧峰區體育會"/>
    <x v="25"/>
    <n v="30"/>
    <s v="無"/>
    <m/>
    <s v="V"/>
    <m/>
  </r>
  <r>
    <s v="區公所業務-民政業務-獎補助費-對國內團體之捐助"/>
    <s v="113年臺中市霧峰區體育會跆拳道夏令營"/>
    <s v="臺中市霧峰區體育會"/>
    <x v="25"/>
    <n v="30"/>
    <s v="無"/>
    <m/>
    <s v="V"/>
    <m/>
  </r>
  <r>
    <s v="區公所業務-民政業務-獎補助費-對國內團體之捐助"/>
    <s v="113年臺中市霧峰區體育會高爾夫球夏季賽"/>
    <s v="臺中市霧峰區體育會"/>
    <x v="25"/>
    <n v="10"/>
    <s v="無"/>
    <m/>
    <s v="V"/>
    <m/>
  </r>
  <r>
    <s v="區公所業務-人文業務-獎補助費-對國內團體之捐助"/>
    <s v="113年臺中市霧峰區體育會參訪觀摩暨幹部研習交流活動-台電促協金"/>
    <s v="臺中市霧峰區體育會"/>
    <x v="25"/>
    <n v="30"/>
    <s v="無"/>
    <m/>
    <s v="V"/>
    <m/>
  </r>
  <r>
    <s v="區公所業務-人文業務-獎補助費-對國內團體之捐助"/>
    <s v="113年度春聯揮毫暨節能減碳宣導活動-台電促協金"/>
    <s v="臺中市霧峰區萬豐社區發展協會"/>
    <x v="25"/>
    <n v="30"/>
    <s v="無"/>
    <m/>
    <s v="V"/>
    <m/>
  </r>
  <r>
    <s v="區公所業務-人文業務-獎補助費-對國內團體之捐助"/>
    <s v="2024霧峰向日葵家園銀髮族幼兒園與身心障礙者融合教育研習-台電促協金"/>
    <s v="臺中市霧峰向日葵家園融合教育推廣協會"/>
    <x v="25"/>
    <n v="15"/>
    <s v="無"/>
    <m/>
    <s v="V"/>
    <m/>
  </r>
  <r>
    <s v="區公所業務-人文業務-獎補助費-對國內團體之捐助"/>
    <s v="113年臺中市霧峰區國小田徑優秀運動員訓練暨節約用電宣導活動-台電促協金"/>
    <s v="臺中市霧峰區體育會"/>
    <x v="25"/>
    <n v="40"/>
    <s v="無"/>
    <m/>
    <s v="V"/>
    <m/>
  </r>
  <r>
    <s v="一般建築及設備-一般建築及設備-獎補助費-對國內團體之捐助"/>
    <s v="購置救難設施-台電促協金"/>
    <s v="臺中市義勇消防總隊第三大隊霧峰分隊"/>
    <x v="25"/>
    <n v="50"/>
    <s v="無"/>
    <m/>
    <s v="V"/>
    <m/>
  </r>
  <r>
    <s v="一般建築及設備-一般建築及設備-獎補助費-對國內團體之捐助"/>
    <s v="購置救難設施-台電促協金"/>
    <s v="中華民國搜救總隊霧峰分隊宋鉻棟"/>
    <x v="25"/>
    <n v="50"/>
    <s v="無"/>
    <m/>
    <s v="V"/>
    <m/>
  </r>
  <r>
    <s v="社政業務-社會福利-社會福利-獎補助費-對國內團體之捐助"/>
    <s v="113年度長春俱樂部（老人會）「社區服務暨節能減碳參訪活動-台電促協金"/>
    <s v="臺中市霧峰區甲寅社區發展協會"/>
    <x v="25"/>
    <n v="90"/>
    <s v="無"/>
    <m/>
    <s v="V"/>
    <m/>
  </r>
  <r>
    <s v="社政業務-社會福利-社會福利-獎補助費-對國內團體之捐助"/>
    <s v="「社區服務暨節能減碳參訪活動」-台電促協金"/>
    <s v="臺中市霧峰區甲寅社區發展協會"/>
    <x v="25"/>
    <n v="90"/>
    <s v="無"/>
    <m/>
    <s v="V"/>
    <m/>
  </r>
  <r>
    <s v="區公所業務-民政業務-獎補助費-對國內團體之捐助"/>
    <s v="潭子區體育會辦理「113年臺中市潭子區體育會土風舞委員會訓練營」"/>
    <s v="臺中市潭子區體育會"/>
    <x v="26"/>
    <n v="20"/>
    <s v="無"/>
    <m/>
    <s v="V"/>
    <m/>
  </r>
  <r>
    <s v="區公所業務-民政業務-獎補助費-對國內團體之捐助"/>
    <s v="潭子區體育會辦理「113年臺中市潭子區區長盃國小田徑錦標賽」"/>
    <s v="臺中市潭子區體育會"/>
    <x v="26"/>
    <n v="50"/>
    <s v="無"/>
    <m/>
    <s v="V"/>
    <m/>
  </r>
  <r>
    <s v="區公所業務-民政業務-獎補助費-對國內團體之捐助"/>
    <s v="潭子區體育會辦理「113年臺中市潭子區體育會廣場舞委員會訓練營」補助體育會辦理體育活動經費"/>
    <s v="臺中市潭子區體育會"/>
    <x v="26"/>
    <n v="20"/>
    <s v="無"/>
    <m/>
    <s v="V"/>
    <m/>
  </r>
  <r>
    <s v="區公所業務-民政業務-獎補助費-對國內團體之捐助"/>
    <s v="潭子區體育會辦理「113年臺中市潭子區區長盃保齡球錦標賽」"/>
    <s v="臺中市潭子區體育會"/>
    <x v="26"/>
    <n v="20"/>
    <s v="無"/>
    <m/>
    <s v="V"/>
    <m/>
  </r>
  <r>
    <s v="區公所業務-民政業務-獎補助費-對國內團體之捐助"/>
    <s v="潭子區體育會辦理「113年臺中市潭子區區長盃撞球錦標賽」"/>
    <s v="臺中市潭子區體育會"/>
    <x v="26"/>
    <n v="20"/>
    <s v="無"/>
    <m/>
    <s v="V"/>
    <m/>
  </r>
  <r>
    <s v="區公所業務-民政業務-獎補助費-對國內團體之捐助"/>
    <s v="潭子區體育會辦理「113年臺中市潭子區區長盃身心障礙暨家屬志工保齡球錦標賽」"/>
    <s v="臺中市潭子區體育會"/>
    <x v="26"/>
    <n v="20"/>
    <s v="無"/>
    <m/>
    <s v="V"/>
    <m/>
  </r>
  <r>
    <s v="區公所業務-民政業務-獎補助費-對國內團體之捐助"/>
    <s v="潭子區體育會辦理「113年臺中市潭子區體育會軟式網球錦標賽」"/>
    <s v="臺中市潭子區體育會"/>
    <x v="26"/>
    <n v="20"/>
    <s v="無"/>
    <m/>
    <s v="V"/>
    <m/>
  </r>
  <r>
    <s v="區公所業務-民政業務-獎補助費-對國內團體之捐助"/>
    <s v="潭子區體育會辦理「113年臺中市潭子區長盃網球錦標賽」"/>
    <s v="臺中市潭子區體育會"/>
    <x v="26"/>
    <n v="20"/>
    <s v="無"/>
    <m/>
    <s v="V"/>
    <m/>
  </r>
  <r>
    <s v="區公所業務-民政業務-獎補助費-對國內團體之捐助"/>
    <s v="潭子區體育會辦理「113年臺中市潭子區體育會元極舞蹈訓練營」"/>
    <s v="臺中市潭子區體育會"/>
    <x v="26"/>
    <n v="20"/>
    <s v="無"/>
    <m/>
    <s v="V"/>
    <m/>
  </r>
  <r>
    <s v="區公所業務-民政業務-獎補助費-對國內團體之捐助"/>
    <s v="潭子區體育會辦理「113年臺中市潭子區體育會跆拳道訓練營」"/>
    <s v="臺中市潭子區體育會"/>
    <x v="26"/>
    <n v="20"/>
    <s v="無"/>
    <m/>
    <s v="V"/>
    <m/>
  </r>
  <r>
    <s v="區公所業務-民政業務-獎補助費-對國內團體之捐助"/>
    <s v="潭子區體育會辦理「113年臺中市潭子區體育會華陀五禽之戲訓練營」"/>
    <s v="臺中市潭子區體育會"/>
    <x v="26"/>
    <n v="20"/>
    <s v="無"/>
    <m/>
    <s v="V"/>
    <m/>
  </r>
  <r>
    <s v="區公所業務-民政業務-獎補助費-對國內團體之捐助"/>
    <s v="潭子區體育會辦理「113年臺中市潭子區體育會體育運動舞蹈」活動"/>
    <s v="臺中市潭子區體育會"/>
    <x v="26"/>
    <n v="20"/>
    <s v="無"/>
    <m/>
    <s v="V"/>
    <m/>
  </r>
  <r>
    <s v="區公所業務-民政業務-獎補助費-對國內團體之捐助"/>
    <s v="安燈祈福新春團拜宗教文化慶典暨節能減碳政策宣導活動(台電年度促協金、台電專案)"/>
    <s v="奉天宮"/>
    <x v="27"/>
    <n v="40"/>
    <s v="無"/>
    <m/>
    <s v="V"/>
    <m/>
  </r>
  <r>
    <s v="區公所業務-民政業務-獎補助費-對國內團體之捐助"/>
    <s v="慶祝清水祖師聖誕新春祈福闔家平安暨節能減碳宣導活動(台電年度促協金、台電專案)"/>
    <s v="龍泉岩"/>
    <x v="27"/>
    <n v="40"/>
    <s v="無"/>
    <m/>
    <s v="V"/>
    <m/>
  </r>
  <r>
    <s v="區公所業務-民政業務-獎補助費-對國內團體之捐助"/>
    <s v="九天玄女娘娘萬壽暨安座五十週年慶祝壽大典及聖壽福宴暨節能減碳及推行乾淨能源宣導活動(台電年度促協金、台電專案)"/>
    <s v="朝奉宮"/>
    <x v="27"/>
    <n v="40"/>
    <s v="無"/>
    <m/>
    <s v="V"/>
    <m/>
  </r>
  <r>
    <s v="區公所業務-民政業務-獎補助費-對國內團體之捐助"/>
    <s v="安燈祈福慶元宵猜燈謎及迎春送暖關懷老人暨節能減碳宣導活動(台電年度促協金、台電專案)"/>
    <s v="順福宮"/>
    <x v="27"/>
    <n v="50"/>
    <s v="無"/>
    <m/>
    <s v="V"/>
    <m/>
  </r>
  <r>
    <s v="區公所業務-民政業務-獎補助費-對國內團體之捐助"/>
    <s v="宗教文化遶境祈福暨節能減碳及推廣乾淨能源政策宣導活動(台電專案)"/>
    <s v="順福宮"/>
    <x v="27"/>
    <n v="30"/>
    <s v="無"/>
    <m/>
    <s v="V"/>
    <m/>
  </r>
  <r>
    <s v="區公所業務-民政業務-獎補助費-對國內團體之捐助"/>
    <s v="宗教文化參訪交流暨節能減碳宣導活動(台電促協金、台電專案)"/>
    <s v="保安宮"/>
    <x v="27"/>
    <n v="40"/>
    <s v="無"/>
    <m/>
    <s v="V"/>
    <m/>
  </r>
  <r>
    <s v="區公所業務-民政業務-獎補助費-對國內團體之捐助"/>
    <s v="文化祭活動暨節約用電宣導活動(台電專案、台電促協金)"/>
    <s v="聖德宮"/>
    <x v="27"/>
    <n v="320"/>
    <s v="無"/>
    <m/>
    <s v="V"/>
    <m/>
  </r>
  <r>
    <s v="區公所業務-民政業務-獎補助費-對國內團體之捐助"/>
    <s v="113年度楊家將宗教文化交流暨節約用電宣導活動(台電促協金)"/>
    <s v="天波府"/>
    <x v="27"/>
    <n v="20"/>
    <s v="無"/>
    <m/>
    <s v="V"/>
    <m/>
  </r>
  <r>
    <s v="區公所業務-民政業務-獎補助費-對國內團體之捐助"/>
    <s v="新春揮毫贈春聯暨節能減碳政策宣導活動(台電年度促協金)"/>
    <s v="永和宮管理委員會"/>
    <x v="27"/>
    <n v="20"/>
    <s v="無"/>
    <m/>
    <s v="V"/>
    <m/>
  </r>
  <r>
    <s v="區公所業務-民政業務-獎補助費-對國內團體之捐助"/>
    <s v="113年體育業務研討及表揚推展體育有功人員暨節能減碳宣導活動(台電年度促協金)"/>
    <s v="臺中市龍井區體育會"/>
    <x v="27"/>
    <n v="20"/>
    <s v="無"/>
    <m/>
    <s v="V"/>
    <m/>
  </r>
  <r>
    <s v="區公所業務-民政業務-獎補助費-對國內團體之捐助"/>
    <s v="龍井區體育會運動舞蹈觀摩研習暨防災宣導(台電專案)"/>
    <s v="臺中市龍井區體育會"/>
    <x v="27"/>
    <n v="30"/>
    <s v="無"/>
    <m/>
    <s v="V"/>
    <m/>
  </r>
  <r>
    <s v="區公所業務-民政業務-獎補助費-對國內團體之捐助"/>
    <s v="113年臺中市龍井盃棒球錦標賽暨防災宣導(台電專案)"/>
    <s v="臺中市龍井區體育會"/>
    <x v="27"/>
    <n v="50"/>
    <s v="無"/>
    <m/>
    <s v="V"/>
    <m/>
  </r>
  <r>
    <s v="區公所業務-民政業務-獎補助費-對國內團體之捐助"/>
    <s v="113年臺中市龍井區體育會理事長盃直排輪溜冰賽暨防災宣導(台電專案)"/>
    <s v="臺中市龍井區體育會"/>
    <x v="27"/>
    <n v="40"/>
    <s v="無"/>
    <m/>
    <s v="V"/>
    <m/>
  </r>
  <r>
    <s v="區公所業務-民政業務-獎補助費-對國內團體之捐助"/>
    <s v="龍井區體育會理事長盃太極拳傳統武藝觀摩暨防災宣導(台電專案)"/>
    <s v="臺中市龍井區體育會"/>
    <x v="27"/>
    <n v="40"/>
    <s v="無"/>
    <m/>
    <s v="V"/>
    <m/>
  </r>
  <r>
    <s v="區公所業務-民政業務-獎補助費-對國內團體之捐助"/>
    <s v="龍井區體育會民俗技藝文化巡禮暨防災宣導(台電專案)"/>
    <s v="臺中市龍井區體育會"/>
    <x v="27"/>
    <n v="30"/>
    <s v="無"/>
    <m/>
    <s v="V"/>
    <m/>
  </r>
  <r>
    <s v="區公所業務-民政業務-獎補助費-對國內團體之捐助"/>
    <s v="113年龍井區體育會肚皮舞觀摩研習暨防災宣導(台電專案)"/>
    <s v="臺中市龍井區體育會"/>
    <x v="27"/>
    <n v="30"/>
    <s v="無"/>
    <m/>
    <s v="V"/>
    <m/>
  </r>
  <r>
    <s v="區公所業務-民政業務-獎補助費-對國內團體之捐助"/>
    <s v="113年龍井區體育會桌球暑期育樂營暨節能減碳宣導(台電年度促協金)"/>
    <s v="臺中市龍井區體育會"/>
    <x v="27"/>
    <n v="20"/>
    <s v="無"/>
    <m/>
    <s v="V"/>
    <m/>
  </r>
  <r>
    <s v="區公所業務-民政業務-獎補助費-對國內團體之捐助"/>
    <s v="水上安全教育暨防災宣導"/>
    <s v="臺中市龍井區體育會"/>
    <x v="27"/>
    <n v="40"/>
    <s v="無"/>
    <m/>
    <s v="V"/>
    <m/>
  </r>
  <r>
    <s v="區公所業務-民政業務-獎補助費-對國內團體之捐助"/>
    <s v="113年龍井區體育會理事長盃排球錦標賽暨防災宣導"/>
    <s v="臺中市龍井區體育會"/>
    <x v="27"/>
    <n v="30"/>
    <s v="無"/>
    <m/>
    <s v="V"/>
    <m/>
  </r>
  <r>
    <s v="區公所業務-民政業務-獎補助費-對國內團體之捐助"/>
    <s v="113年龍井區體育會手球活動營暨防災宣導"/>
    <s v="臺中市龍井區體育會"/>
    <x v="27"/>
    <n v="30"/>
    <s v="無"/>
    <m/>
    <s v="V"/>
    <m/>
  </r>
  <r>
    <s v="區公所業務-民政業務-獎補助費-對國內團體之捐助"/>
    <s v="龍井區體育會國武術觀摩研習暨防災宣導"/>
    <s v="臺中市龍井區體育會"/>
    <x v="27"/>
    <n v="30"/>
    <s v="無"/>
    <m/>
    <s v="V"/>
    <m/>
  </r>
  <r>
    <s v="區公所業務-民政業務-獎補助費-對國內團體之捐助"/>
    <s v="二十七週年慶及績優隊員表揚暨節能減碳推廣乾淨能源政策宣導活動(台電年度促協金、中油專案、台電專案)"/>
    <s v="臺中市龍井區龍津里守望相助推行委員會"/>
    <x v="27"/>
    <n v="70"/>
    <s v="無"/>
    <m/>
    <s v="V"/>
    <m/>
  </r>
  <r>
    <s v="區公所業務-民政業務-獎補助費-對國內團體之捐助"/>
    <s v="113年業務訓練交流暨節能減碳及推廣乾淨能源政策宣導活動(台電年度促協金、中油專案)"/>
    <s v="臺中市龍井區龍津里守望相助推行委員會"/>
    <x v="27"/>
    <n v="40"/>
    <s v="無"/>
    <m/>
    <s v="V"/>
    <m/>
  </r>
  <r>
    <s v="區公所業務-民政業務-獎補助費-對國內團體之捐助"/>
    <s v="35週年慶及績優隊員表揚及榮譽隊員表揚暨節約能源用電安全及推廣乾淨能源政策宣導活動(台電年度促協金、台電專案、中油專案)"/>
    <s v="臺中市龍井區麗水里守望相助推行委員會"/>
    <x v="27"/>
    <n v="150"/>
    <s v="無"/>
    <m/>
    <s v="V"/>
    <m/>
  </r>
  <r>
    <s v="區公所業務-民政業務-獎補助費-對國內團體之捐助"/>
    <s v="113年度隊員文化教育共學參訪暨節能減碳及推廣乾淨能源政策宣導活動(台電年度促協金、中油專案、台電專案)"/>
    <s v="臺中市龍井區山腳里守望相助推行委員會"/>
    <x v="27"/>
    <n v="130"/>
    <s v="無"/>
    <m/>
    <s v="V"/>
    <m/>
  </r>
  <r>
    <s v="區公所業務-民政業務-獎補助費-對國內團體之捐助"/>
    <s v="113年春季參訪暨節能減碳及推廣乾淨能源政策宣導活動(台電年度促協金、中油專案、台電專案)"/>
    <s v="臺中市龍井區龍東里守望相助推行委員會"/>
    <x v="27"/>
    <n v="120"/>
    <s v="無"/>
    <m/>
    <s v="V"/>
    <m/>
  </r>
  <r>
    <s v="區公所業務-民政業務-獎補助費-對國內團體之捐助"/>
    <s v="勤務訓練暨節約能源用電安全推廣乾淨能源政策宣導活動(台電年度促協金、中油專案、台電專案)"/>
    <s v="臺中市龍井區田中里守望相助推行委員會"/>
    <x v="27"/>
    <n v="130"/>
    <s v="無"/>
    <m/>
    <s v="V"/>
    <m/>
  </r>
  <r>
    <s v="區公所業務-民政業務-獎補助費-對國內團體之捐助"/>
    <s v="113年業務訓練交流暨節能減碳及推廣乾淨能源政策宣導活動(台電年度促協金、中油專案)"/>
    <s v="臺中市龍井區三德里守望相助推行委員會"/>
    <x v="27"/>
    <n v="40"/>
    <s v="無"/>
    <m/>
    <s v="V"/>
    <m/>
  </r>
  <r>
    <s v="區公所業務-民政業務-獎補助費-對國內團體之捐助"/>
    <s v="二十五週年慶及新、卸任隊長交接及績優隊員表揚暨節能減碳推廣乾淨能源政策宣導活動(中油專案)"/>
    <s v="臺中市龍井區三德里守望相助推行委員會"/>
    <x v="27"/>
    <n v="20"/>
    <s v="無"/>
    <m/>
    <s v="V"/>
    <m/>
  </r>
  <r>
    <s v="區公所業務-民政業務-獎補助費-對國內團體之捐助"/>
    <s v="113年文化交流觀摩及關懷弱勢團體暨節能減碳及推廣乾淨能源政策宣導(台電年度促協金、中油專案)"/>
    <s v="臺中市龍井區福田里守望相助推行委員會"/>
    <x v="27"/>
    <n v="40"/>
    <s v="無"/>
    <m/>
    <s v="V"/>
    <m/>
  </r>
  <r>
    <s v="區公所業務-民政業務-獎補助費-對國內團體之捐助"/>
    <s v="113年度親子活動暨節能減碳與推廣乾淨能源政策宣導活動(台電年度促協金、中油專案、台電專案)"/>
    <s v="臺中市龍井區竹坑里守望相助推行委員會"/>
    <x v="27"/>
    <n v="125"/>
    <s v="無"/>
    <m/>
    <s v="V"/>
    <m/>
  </r>
  <r>
    <s v="區公所業務-民政業務-獎補助費-對國內團體之捐助"/>
    <s v="113年文化交流觀摩暨節能減碳宣導活動"/>
    <s v="臺中市龍井區忠和里守望相助推行委員會"/>
    <x v="27"/>
    <n v="20"/>
    <s v="無"/>
    <m/>
    <s v="V"/>
    <m/>
  </r>
  <r>
    <s v="區公所業務-民政業務-獎補助費-對國內團體之捐助"/>
    <s v="113年協助社區治安維護暨積極開發綠色新能源及節約能源宣導活動"/>
    <s v="臺中市龍井區龍泉里守望相助推行委員會"/>
    <x v="27"/>
    <n v="20"/>
    <s v="無"/>
    <m/>
    <s v="V"/>
    <m/>
  </r>
  <r>
    <s v="區公所業務-民政業務-獎補助費-對國內團體之捐助"/>
    <s v="二十五週年慶及新、卸任隊長交接及績優隊員表揚暨節能減碳推廣乾淨能源政策宣導活動(台電年度促協金)"/>
    <s v="臺中市龍井區三德里守望相助推行委員會"/>
    <x v="27"/>
    <n v="20"/>
    <s v="無"/>
    <m/>
    <s v="V"/>
    <m/>
  </r>
  <r>
    <s v="區公所業務-民政業務-獎補助費-對國內團體之捐助"/>
    <s v="年終績優人員表揚及用電安全宣導暨推廣乾淨能源政策宣導活動(台電年度促協金)"/>
    <s v="臺中市義勇消防總隊第四大隊犁份分隊"/>
    <x v="27"/>
    <n v="20"/>
    <s v="無"/>
    <m/>
    <s v="V"/>
    <m/>
  </r>
  <r>
    <s v="區公所業務-民政業務-獎補助費-對國內團體之捐助"/>
    <s v="移地訓練暨節約用電安全宣導暨推廣乾淨能源政策宣導活動(台電專案)"/>
    <s v="臺中市義勇消防總隊第四大隊犁份分隊"/>
    <x v="27"/>
    <n v="20"/>
    <s v="無"/>
    <m/>
    <s v="V"/>
    <m/>
  </r>
  <r>
    <s v="區公所業務-民政業務-獎補助費-對國內團體之捐助"/>
    <s v="婦宣績優人員表揚暨節能減碳宣導及推廣乾淨能源活動(台電年度促協金、公所、台電專案)"/>
    <s v="臺中市義勇消防總隊婦女防火宣導大隊第四中隊龍井分隊"/>
    <x v="27"/>
    <n v="60"/>
    <s v="無"/>
    <m/>
    <s v="V"/>
    <m/>
  </r>
  <r>
    <s v="區公所業務-民政業務-獎補助費-對國內團體之捐助"/>
    <s v="績優協勤人員表揚暨節能減碳與推廣乾淨能源政策宣導活動(台電年度促協金、台電專案)"/>
    <s v="臺中市民防總隊義勇警察大隊烏日中隊龍井分隊"/>
    <x v="27"/>
    <n v="44"/>
    <s v="無"/>
    <m/>
    <s v="V"/>
    <m/>
  </r>
  <r>
    <s v="區公所業務-民政業務-獎補助費-對國內團體之捐助"/>
    <s v="業務觀摩暨支持推廣節能減碳節約用電宣導活動(台電年度促協金、台電專案)"/>
    <s v="臺中市民防總隊義勇警察大隊烏日中隊龍井分隊"/>
    <x v="27"/>
    <n v="45"/>
    <s v="無"/>
    <m/>
    <s v="V"/>
    <m/>
  </r>
  <r>
    <s v="區公所業務-民政業務-獎補助費-對國內團體之捐助"/>
    <s v="113年績優協勤人員表揚暨支持節能減碳與推廣乾淨能源政策宣導活動(台電年度促協金、中油專案)"/>
    <s v="臺中市民防總隊義勇警察大隊烏日中隊麗水分隊"/>
    <x v="27"/>
    <n v="30"/>
    <s v="無"/>
    <m/>
    <s v="V"/>
    <m/>
  </r>
  <r>
    <s v="區公所業務-民政業務-獎補助費-對國內團體之捐助"/>
    <s v="文化交流觀摩暨節能減碳及推廣乾淨能源政策宣導活動(台電年度促協金、中油專案)"/>
    <s v="臺中市民防總隊義勇警察大隊烏日中隊龍津分隊"/>
    <x v="27"/>
    <n v="30"/>
    <s v="無"/>
    <m/>
    <s v="V"/>
    <m/>
  </r>
  <r>
    <s v="區公所業務-民政業務-獎補助費-對國內團體之捐助"/>
    <s v="教育文化訓練暨節能減碳宣導活動(台電年度促協金、中油專案、台電專案)"/>
    <s v="臺中市民防總隊義勇警察大隊烏日中隊犁份分隊"/>
    <x v="27"/>
    <n v="60"/>
    <s v="無"/>
    <m/>
    <s v="V"/>
    <m/>
  </r>
  <r>
    <s v="區公所業務-民政業務-獎補助費-對國內團體之捐助"/>
    <s v="績優人員表揚及交通安全教育暨節能減碳及推廣乾淨能源政策宣導活動(台電年度促協金)"/>
    <s v="臺中市民防總隊義勇警察大隊烏日中隊龍東分隊"/>
    <x v="27"/>
    <n v="20"/>
    <s v="無"/>
    <m/>
    <s v="V"/>
    <m/>
  </r>
  <r>
    <s v="區公所業務-民政業務-獎補助費-對國內團體之捐助"/>
    <s v="113年度績優人員表揚暨節約用電安全宣導與推廣乾淨能源政策宣導活動(台電年度促協金定)"/>
    <s v="臺中市民防總隊民防大隊烏日中隊龍井民防分隊"/>
    <x v="27"/>
    <n v="20"/>
    <s v="無"/>
    <m/>
    <s v="V"/>
    <m/>
  </r>
  <r>
    <s v="區公所業務-民政業務-獎補助費-對國內團體之捐助"/>
    <s v="業務觀摩暨支持推廣節能減碳節約用電宣導活動(台電年度促協金)"/>
    <s v="臺中市民防總隊民防大隊烏日中隊龍井民防分隊"/>
    <x v="27"/>
    <n v="20"/>
    <s v="無"/>
    <m/>
    <s v="V"/>
    <m/>
  </r>
  <r>
    <s v="區公所業務-民政業務-獎補助費-對國內團體之捐助"/>
    <s v="重要節日維護安全工作服務績優隊員表揚及節約用電、節能減碳暨推廣乾淨能源政策宣導活動(台電年度促協金、台電專案、中油專案)"/>
    <s v="臺中市民防總隊民防大隊烏日中隊犁份分隊"/>
    <x v="27"/>
    <n v="55"/>
    <s v="無"/>
    <m/>
    <s v="V"/>
    <m/>
  </r>
  <r>
    <s v="區公所業務-民政業務-獎補助費-對國內團體之捐助"/>
    <s v="績優隊員表揚及新任幹部就職暨推廣乾淨能源政策宣導活動(台電專案、中油專案)"/>
    <s v="臺中市民防總隊民防大隊烏日中隊龍東分隊"/>
    <x v="27"/>
    <n v="50"/>
    <s v="無"/>
    <m/>
    <s v="V"/>
    <m/>
  </r>
  <r>
    <s v="區公所業務-民政業務-獎補助費-對國內團體之捐助"/>
    <s v="績優隊員表揚及新任幹部就職暨推廣乾淨能源政策宣導活動(台電年度促協金)"/>
    <s v="臺中市民防總隊民防大隊烏日中隊龍東分隊"/>
    <x v="27"/>
    <n v="20"/>
    <s v="無"/>
    <m/>
    <s v="V"/>
    <m/>
  </r>
  <r>
    <s v="區公所業務-民政業務-獎補助費-對國內團體之捐助"/>
    <s v="愛自己就是愛家人親子活動暨節能減碳及推廣乾淨能源政策宣導活動(台電年度促協金)"/>
    <s v="臺中市龍井區忠和里環保志工第一小隊"/>
    <x v="27"/>
    <n v="20"/>
    <s v="無"/>
    <m/>
    <s v="V"/>
    <m/>
  </r>
  <r>
    <s v="區公所業務-民政業務-獎補助費-對國內團體之捐助"/>
    <s v="業務觀摩暨支持推廣節能減碳節約用電宣導活動(台電年度促協金)"/>
    <s v="臺中市民防總隊民防大隊烏日民防中隊龍津分隊"/>
    <x v="27"/>
    <n v="20"/>
    <s v="無"/>
    <m/>
    <s v="V"/>
    <m/>
  </r>
  <r>
    <s v="區公所業務-民政業務-獎補助費-對國內團體之捐助"/>
    <s v="自然生態環境教育觀摩暨節能減碳政策宣導活動(台電年度促協金、中油專案、台電專案)"/>
    <s v="臺中市龍井區麗水里環保志工第二小隊"/>
    <x v="27"/>
    <n v="45"/>
    <s v="無"/>
    <m/>
    <s v="V"/>
    <m/>
  </r>
  <r>
    <s v="區公所業務-民政業務-獎補助費-對國內團體之捐助"/>
    <s v="境外文化生態觀摩暨節能減碳及推廣潔淨能源政策宣導活動(台電年度促協金)"/>
    <s v="臺中市龍井區山腳里環保志工第五小隊"/>
    <x v="27"/>
    <n v="50"/>
    <s v="無"/>
    <m/>
    <s v="V"/>
    <m/>
  </r>
  <r>
    <s v="區公所業務-民政業務-獎補助費-對國內團體之捐助"/>
    <s v="觀摩及節能減碳曁推廣乾淨能源政策宣導活動(台電年度促協金)"/>
    <s v="臺中市龍井區龍崗里環保志工隊第九小隊"/>
    <x v="27"/>
    <n v="20"/>
    <s v="無"/>
    <m/>
    <s v="V"/>
    <m/>
  </r>
  <r>
    <s v="區公所業務-民政業務-獎補助費-對國內團體之捐助"/>
    <s v="113年度環保志工教育觀摩暨節能減碳宣導活動(台電年度促協金、中油專案、台電專案)"/>
    <s v="臺中市龍井區東海里環保志工第十三小隊"/>
    <x v="27"/>
    <n v="45"/>
    <s v="無"/>
    <m/>
    <s v="V"/>
    <m/>
  </r>
  <r>
    <s v="區公所業務-民政業務-獎補助費-對國內團體之捐助"/>
    <s v="113年度志工業務觀摩暨節能減碳及推廣乾淨能源政策宣導活動(台電年度促協金、台電專案)"/>
    <s v="臺中市龍井區龍東里環保志工第六小隊"/>
    <x v="27"/>
    <n v="35"/>
    <s v="無"/>
    <m/>
    <s v="V"/>
    <m/>
  </r>
  <r>
    <s v="區公所業務-民政業務-獎補助費-對國內團體之捐助"/>
    <s v="績優志工表揚暨節約用電宣導活動(台電年度促協金、台電專案)"/>
    <s v="臺中市龍井區龍泉里環保志工第十七小隊"/>
    <x v="27"/>
    <n v="35"/>
    <s v="無"/>
    <m/>
    <s v="V"/>
    <m/>
  </r>
  <r>
    <s v="區公所業務-民政業務-獎補助費-對國內團體之捐助"/>
    <s v="113年度環保志工業務交流暨宣導低碳生活推廣乾淨能源政策活動(台電年度促協金、中油專案、台電專案)"/>
    <s v="臺中市龍井區新庄里環保志工第八小隊"/>
    <x v="27"/>
    <n v="45"/>
    <s v="無"/>
    <m/>
    <s v="V"/>
    <m/>
  </r>
  <r>
    <s v="區公所業務-民政業務-獎補助費-對國內團體之捐助"/>
    <s v="教育訓練宣導暨節約能源用電安全推廣乾淨能源政策宣導活動(台電年度促協金、中油專案)"/>
    <s v="臺中市龍井區田中里環保志工第十小隊"/>
    <x v="27"/>
    <n v="35"/>
    <s v="無"/>
    <m/>
    <s v="V"/>
    <m/>
  </r>
  <r>
    <s v="區公所業務-民政業務-獎補助費-對國內團體之捐助"/>
    <s v="文化觀摩暨節能減碳及港務業務宣導活動(台電年度促協金)"/>
    <s v="臺中市龍井區龍崗里環保志工第十四小隊"/>
    <x v="27"/>
    <n v="20"/>
    <s v="無"/>
    <m/>
    <s v="V"/>
    <m/>
  </r>
  <r>
    <s v="區公所業務-民政業務-獎補助費-對國內團體之捐助"/>
    <s v="生態觀摩暨推廣潔淨能源政策及節能減碳宣導活動(台電年度促協金)"/>
    <s v="臺中市龍井區南寮里環保志工第十五小隊"/>
    <x v="27"/>
    <n v="20"/>
    <s v="無"/>
    <m/>
    <s v="V"/>
    <m/>
  </r>
  <r>
    <s v="區公所業務-民政業務-獎補助費-對國內團體之捐助"/>
    <s v="教育觀摩及文化交流暨節能減碳及推廣乾淨能源政策宣導活動(台電專案)"/>
    <s v="臺中市龍井區龍西里環保志工第十六小隊"/>
    <x v="27"/>
    <n v="20"/>
    <s v="無"/>
    <m/>
    <s v="V"/>
    <m/>
  </r>
  <r>
    <s v="區公所業務-民政業務-獎補助費-對國內團體之捐助"/>
    <s v="環保志工績優表揚暨節能減碳及推廣乾淨能源政策宣導活動(中油專案)"/>
    <s v="臺中市龍井區三德里環保志工第十八小隊"/>
    <x v="27"/>
    <n v="10"/>
    <s v="無"/>
    <m/>
    <s v="V"/>
    <m/>
  </r>
  <r>
    <s v="區公所業務-民政業務-獎補助費-對國內團體之捐助"/>
    <s v="113年度績優表揚暨節能減碳及推廣乾淨能源政策宣導活動(台電年度促協金)"/>
    <s v="臺中市龍井區三德里環保志工第十八小隊"/>
    <x v="27"/>
    <n v="20"/>
    <s v="無"/>
    <m/>
    <s v="V"/>
    <m/>
  </r>
  <r>
    <s v="區公所業務-民政業務-獎補助費-對國內團體之捐助"/>
    <s v="境外文化生態教育及推廣乾淨能源暨節能減碳宣導活動(台電年度促協金、中油專案、台電專案)"/>
    <s v="臺中市龍井區新東里環保志工第十九小隊"/>
    <x v="27"/>
    <n v="45"/>
    <s v="無"/>
    <m/>
    <s v="V"/>
    <m/>
  </r>
  <r>
    <s v="區公所業務-民政業務-獎補助費-對國內團體之捐助"/>
    <s v="113年度志工業務觀摩暨節能減碳及推廣乾淨能源政策宣導活動(台電專案、台電年度促協金)"/>
    <s v="烏日警察志工中隊龍東分隊"/>
    <x v="27"/>
    <n v="35"/>
    <s v="無"/>
    <m/>
    <s v="V"/>
    <m/>
  </r>
  <r>
    <s v="區公所業務-民政業務-獎補助費-對國內團體之捐助"/>
    <s v="113年度志工業務觀摩暨節能減碳及推廣乾淨能源政策宣導活動(台電專案、台電年度促協金、中油專案)"/>
    <s v="烏日警察志工中隊龍井分隊"/>
    <x v="27"/>
    <n v="55"/>
    <s v="無"/>
    <m/>
    <s v="V"/>
    <m/>
  </r>
  <r>
    <s v="區公所業務-民政業務-獎補助費-對國內團體之捐助"/>
    <s v="113年臺中市市長盃射箭錦標賽"/>
    <s v="臺中市體育總會射箭委員會"/>
    <x v="27"/>
    <n v="20"/>
    <s v="無"/>
    <m/>
    <s v="V"/>
    <m/>
  </r>
  <r>
    <s v="區公所業務-人文業務-獎補助費-對國內團體之捐助"/>
    <s v="113年迎春送暖關懷弱勢團體暨節能減碳及推廣乾淨能源政策宣導活動(台電年度促協金)"/>
    <s v="臺中市龍井後備憲兵荷松協會"/>
    <x v="27"/>
    <n v="20"/>
    <s v="無"/>
    <m/>
    <s v="V"/>
    <m/>
  </r>
  <r>
    <s v="農林管理業務-農林管理業務-獎補助費-對國內團體之捐助"/>
    <s v="113年「優質農業交流觀摩暨節能減碳推廣乾淨能源宣導活動」經費(台電年度促協金、台電專案、中油專案)"/>
    <s v="臺中市龍井區雜糧產銷班第三班"/>
    <x v="27"/>
    <n v="50"/>
    <s v="無"/>
    <m/>
    <s v="V"/>
    <m/>
  </r>
  <r>
    <s v="農林管理業務-農林管理業務-獎補助費-對國內團體之捐助"/>
    <s v="113年度龍井區各界慶祝農民節表彰大會(台電年度促協金)"/>
    <s v="臺中市龍井區農會"/>
    <x v="27"/>
    <n v="20"/>
    <s v="無"/>
    <m/>
    <s v="V"/>
    <m/>
  </r>
  <r>
    <s v="社政業務-社會福利-獎補助費-對國內團體之捐助"/>
    <s v="墊付案轉正-志工愛家人親子活動暨節能減碳及推廣乾淨能源政策宣導活動(台電年度促協金)"/>
    <s v="臺中市環保慈善會"/>
    <x v="27"/>
    <n v="20"/>
    <s v="無"/>
    <m/>
    <s v="V"/>
    <m/>
  </r>
  <r>
    <s v="社政業務-社會福利-獎補助費-對國內團體之捐助"/>
    <s v="墊付案轉正-中秋賞月慶團圓暨推廣乾淨能源宣導活動(台電年度促協金)"/>
    <s v="臺中市龍井區山腳社區發展協會"/>
    <x v="27"/>
    <n v="20"/>
    <s v="無"/>
    <m/>
    <s v="V"/>
    <m/>
  </r>
  <r>
    <s v="社政業務-社會福利-獎補助費-對國內團體之捐助"/>
    <s v="墊付案轉正-112年慶祝重陽節尊賢敬老暨支持電源開發及節能減碳推廣乾淨能源宣導活動(台電年度促協金)"/>
    <s v="臺中市龍井區忠和社區發展協會"/>
    <x v="27"/>
    <n v="20"/>
    <s v="無"/>
    <m/>
    <s v="V"/>
    <m/>
  </r>
  <r>
    <s v="社政業務-社會福利-獎補助費-對國內團體之捐助"/>
    <s v="墊付案轉正-中秋佳節慶團圓暨宣導節約用電推廣乾淨能源活動(台電年度促協金)"/>
    <s v="臺中市龍井區環保建設福利協進會"/>
    <x v="27"/>
    <n v="20"/>
    <s v="無"/>
    <m/>
    <s v="V"/>
    <m/>
  </r>
  <r>
    <s v="社政業務-社會福利-獎補助費-對國內團體之捐助"/>
    <s v="墊付案轉正-多肉植栽手作暨CRPD身心障礙者權利公約、節約用電宣導活動(台電年度促協金)"/>
    <s v="臺中市龍井身心障礙者協會"/>
    <x v="27"/>
    <n v="20"/>
    <s v="無"/>
    <m/>
    <s v="V"/>
    <m/>
  </r>
  <r>
    <s v="社政業務-社會福利-獎補助費-對國內團體之捐助"/>
    <s v="墊付案轉正-社區照顧關懷據點成果展及慶祝九九重陽節暨節能減碳宣導活動(台電年度促協金)"/>
    <s v="臺中市龍井區田中社區發展協會"/>
    <x v="27"/>
    <n v="10"/>
    <s v="無"/>
    <m/>
    <s v="V"/>
    <m/>
  </r>
  <r>
    <s v="社政業務-社會福利-獎補助費-對國內團體之捐助"/>
    <s v="墊付案轉正-112年度兔來運轉慶重陽敬老暨節能減碳宣導活動(台電年度促協金)"/>
    <s v="財團法人台中市私立普濟社會福利慈善事業基金會"/>
    <x v="27"/>
    <n v="20"/>
    <s v="無"/>
    <m/>
    <s v="V"/>
    <m/>
  </r>
  <r>
    <s v="社政業務-社會福利-獎補助費-對國內團體之捐助"/>
    <s v="墊付案轉正-112年度長者才藝成果發表暨節能減碳宣導活動(台電年度促協金)"/>
    <s v="台中市龍龍社區關懷協會"/>
    <x v="27"/>
    <n v="20"/>
    <s v="無"/>
    <m/>
    <s v="V"/>
    <m/>
  </r>
  <r>
    <s v="社政業務-社會福利-獎補助費-對國內團體之捐助"/>
    <s v="墊付案轉正-塔山下的部落生態文化觀摩暨節能減碳宣導活動(台電年度促協金)"/>
    <s v="臺中市龍井區太極氣功健身會"/>
    <x v="27"/>
    <n v="20"/>
    <s v="無"/>
    <m/>
    <s v="V"/>
    <m/>
  </r>
  <r>
    <s v="社政業務-社會福利-獎補助費-對國內團體之捐助"/>
    <s v="墊付案轉正-112年志工服務觀摩暨支持能源開發及節能減碳宣導活動(台電年度促協金)"/>
    <s v="台中縣龍井鄉祥安促進協會"/>
    <x v="27"/>
    <n v="20"/>
    <s v="無"/>
    <m/>
    <s v="V"/>
    <m/>
  </r>
  <r>
    <s v="社政業務-社會福利-獎補助費-對國內團體之捐助"/>
    <s v="墊付案轉正-112年關懷據點成果展暨績優志工表揚及政令宣導活動(台電年度促協金)"/>
    <s v="臺中市龍井區龍津社區發展協會"/>
    <x v="27"/>
    <n v="20"/>
    <s v="無"/>
    <m/>
    <s v="V"/>
    <m/>
  </r>
  <r>
    <s v="社政業務-社會福利-獎補助費-對國內團體之捐助"/>
    <s v="慶祝父親節暨推廣乾淨能源宣導活動經費(台電年度促協金)"/>
    <s v="臺中市環保慈善會"/>
    <x v="27"/>
    <n v="20"/>
    <s v="無"/>
    <m/>
    <s v="V"/>
    <m/>
  </r>
  <r>
    <s v="社政業務-社會福利-獎補助費-對國內團體之捐助"/>
    <s v="照顧關懷據點成果展暨節能減碳宣導活動(台電年度促協金)"/>
    <s v="臺中市龍井區東海社區發展協會"/>
    <x v="27"/>
    <n v="20"/>
    <s v="無"/>
    <m/>
    <s v="V"/>
    <m/>
  </r>
  <r>
    <s v="社政業務-社會福利-獎補助費-對國內團體之捐助"/>
    <s v="東海社區婦女文化交流暨節能減碳宣導活動(台電促協金)"/>
    <s v="臺中市龍井區東海社區發展協會"/>
    <x v="27"/>
    <n v="20"/>
    <s v="無"/>
    <m/>
    <s v="V"/>
    <m/>
  </r>
  <r>
    <s v="社政業務-社會福利-獎補助費-對國內團體之捐助"/>
    <s v="東海藝術街跳蚤市集暨節能減碳宣導活動(台電促協金)"/>
    <s v="臺中市東海藝術街文創協會"/>
    <x v="27"/>
    <n v="20"/>
    <s v="無"/>
    <m/>
    <s v="V"/>
    <m/>
  </r>
  <r>
    <s v="社政業務-社會福利-獎補助費-對國內團體之捐助"/>
    <s v="龍華富貴迎春揮毫寫春聯暨節能減碳及推廣潔淨能源政策宣導活動(台電年度促協金)"/>
    <s v="臺中市龍井區山腳社區發展協會"/>
    <x v="27"/>
    <n v="20"/>
    <s v="無"/>
    <m/>
    <s v="V"/>
    <m/>
  </r>
  <r>
    <s v="社政業務-社會福利-獎補助費-對國內團體之捐助"/>
    <s v="長照2.0簡介＆常見詐騙手法解析暨節約用電宣導(台電年度促協金)"/>
    <s v="臺中市龍井身心障礙者協會"/>
    <x v="27"/>
    <n v="20"/>
    <s v="無"/>
    <m/>
    <s v="V"/>
    <m/>
  </r>
  <r>
    <s v="社政業務-社會福利-獎補助費-對國內團體之捐助"/>
    <s v="113年無障礙檢測生態教育研習暨支持液化天然氣能源政策、節能減碳節約用電宣導(台電年度促協金)"/>
    <s v="臺中市龍井身心障礙者協會"/>
    <x v="27"/>
    <n v="20"/>
    <s v="無"/>
    <m/>
    <s v="V"/>
    <m/>
  </r>
  <r>
    <s v="社政業務-社會福利-獎補助費-對國內團體之捐助"/>
    <s v="身心障礙福利＆節約用電宣導暨手作編織活動(台電促協金)"/>
    <s v="臺中市龍井身心障礙者協會"/>
    <x v="27"/>
    <n v="20"/>
    <s v="無"/>
    <m/>
    <s v="V"/>
    <m/>
  </r>
  <r>
    <s v="社政業務-社會福利-獎補助費-對國內團體之捐助"/>
    <s v="植得癒見園藝治療課暨節約用電珍惜能源宣導經費(台電年度促協金)"/>
    <s v="臺中市龍井身心障礙者協會"/>
    <x v="27"/>
    <n v="20"/>
    <s v="無"/>
    <m/>
    <s v="V"/>
    <m/>
  </r>
  <r>
    <s v="社政業務-社會福利-獎補助費-對國內團體之捐助"/>
    <s v="年度績優人員表揚暨節約能源及推廣乾淨能源政策宣導活動(台電年度促協金)"/>
    <s v="臺中市龍井區麗水社區推展協會"/>
    <x v="27"/>
    <n v="20"/>
    <s v="無"/>
    <m/>
    <s v="V"/>
    <m/>
  </r>
  <r>
    <s v="社政業務-社會福利-獎補助費-對國內團體之捐助"/>
    <s v="元宵佳節喜迎春寒冬送暖暨支持節約能源及推廣乾淨能源政策宣導活動(台電年度促協金)"/>
    <s v="臺中市龍井區麗水社區發展協會"/>
    <x v="27"/>
    <n v="20"/>
    <s v="無"/>
    <m/>
    <s v="V"/>
    <m/>
  </r>
  <r>
    <s v="社政業務-社會福利-獎補助費-對國內團體之捐助"/>
    <s v="新春團拜賀新年暨節能減碳及推廣乾淨能源政策宣導活動(台電年度促協金)"/>
    <s v="臺中市龍井區忠和社區發展促進會"/>
    <x v="27"/>
    <n v="20"/>
    <s v="無"/>
    <m/>
    <s v="V"/>
    <m/>
  </r>
  <r>
    <s v="社政業務-社會福利-獎補助費-對國內團體之捐助"/>
    <s v="登山健行淨山、菸害防制暨節能減碳及維護港區環境政策宣導活動(台電年度促協金)"/>
    <s v="臺中市後備憲兵荷松協會"/>
    <x v="27"/>
    <n v="20"/>
    <s v="無"/>
    <m/>
    <s v="V"/>
    <m/>
  </r>
  <r>
    <s v="社政業務-社會福利-獎補助費-對國內團體之捐助"/>
    <s v="113年度會員尊老敬賢及防火宣導講座暨節能減碳及推廣潔淨能源政策宣導活動(台電年度促協金)"/>
    <s v="中華民國春林尊親會"/>
    <x v="27"/>
    <n v="20"/>
    <s v="無"/>
    <m/>
    <s v="V"/>
    <m/>
  </r>
  <r>
    <s v="社政業務-社會福利-獎補助費-對國內團體之捐助"/>
    <s v="113年度志工參訪觀摩暨節能減碳宣導活動(台電年度促協金)"/>
    <s v="臺中市龍井區敬老關懷協會"/>
    <x v="27"/>
    <n v="20"/>
    <s v="無"/>
    <m/>
    <s v="V"/>
    <m/>
  </r>
  <r>
    <s v="社政業務-社會福利-獎補助費-對國內團體之捐助"/>
    <s v="113年度關懷志工戶外交流暨節能減碳宣導活動(台電年度促協金)"/>
    <s v="臺中市龍井區麗水關懷福利協會"/>
    <x v="27"/>
    <n v="20"/>
    <s v="無"/>
    <m/>
    <s v="V"/>
    <m/>
  </r>
  <r>
    <s v="社政業務-社會福利-獎補助費-對國內團體之捐助"/>
    <s v="113年度文化交流觀摩暨節能減碳及推廣乾淨能源政策宣導活動(台電年度促協金)"/>
    <s v="臺中市龍井區龍津長壽協會"/>
    <x v="27"/>
    <n v="20"/>
    <s v="無"/>
    <m/>
    <s v="V"/>
    <m/>
  </r>
  <r>
    <s v="社政業務-社會福利-獎補助費-對國內團體之捐助"/>
    <s v="113年度甲辰年恭迎大甲鎮瀾宮天上聖母遶境進香暨節能減碳及推廣乾淨能源政策宣導活動(台電年度促協金)"/>
    <s v="臺中市龍井區媽祖護祐關懷協會"/>
    <x v="27"/>
    <n v="20"/>
    <s v="無"/>
    <m/>
    <s v="V"/>
    <m/>
  </r>
  <r>
    <s v="社政業務-社會福利-獎補助費-對國內團體之捐助"/>
    <s v="113年度會員文化交流暨支持節約用電及推廣乾淨能源政策宣導活動(台電年度促協金)"/>
    <s v="臺中市龍井區水裡港藝文福利協會"/>
    <x v="27"/>
    <n v="20"/>
    <s v="無"/>
    <m/>
    <s v="V"/>
    <m/>
  </r>
  <r>
    <s v="社政業務-社會福利-獎補助費-對國內團體之捐助"/>
    <s v="美學與生活插花講座暨節能減碳宣導活動(台電年度促協金)"/>
    <s v="臺中市龍井區水裡港藝文福利協會"/>
    <x v="27"/>
    <n v="20"/>
    <s v="無"/>
    <m/>
    <s v="V"/>
    <m/>
  </r>
  <r>
    <s v="社政業務-社會福利-獎補助費-對國內團體之捐助"/>
    <s v="113年健康講座吃安心食安心暨節約能源宣導活動(台電年度促協金)"/>
    <s v="臺中市龍井區惜福關懷協會"/>
    <x v="27"/>
    <n v="20"/>
    <s v="無"/>
    <m/>
    <s v="V"/>
    <m/>
  </r>
  <r>
    <s v="社政業務-社會福利-獎補助費-對國內團體之捐助"/>
    <s v="113年度文化學習暨支持台電能源開發及節能減碳宣導活動(台電年度促協金)"/>
    <s v="臺中市龍井區元極舞協會"/>
    <x v="27"/>
    <n v="20"/>
    <s v="無"/>
    <m/>
    <s v="V"/>
    <m/>
  </r>
  <r>
    <s v="社政業務-社會福利-獎補助費-對國內團體之捐助"/>
    <s v="113年度北部文化觀摩暨節能減碳、再生資源宣導活動(台電年度促協金)"/>
    <s v="台中市龍井區土風舞協會"/>
    <x v="27"/>
    <n v="20"/>
    <s v="無"/>
    <m/>
    <s v="V"/>
    <m/>
  </r>
  <r>
    <s v="社政業務-社會福利-獎補助費-對國內團體之捐助"/>
    <s v="113年度義工服務文化觀摩暨支持電源開發推廣乾淨能源政策宣導活動(台電年度促協金)"/>
    <s v="臺中市龍井區交通義工服務協會"/>
    <x v="27"/>
    <n v="20"/>
    <s v="無"/>
    <m/>
    <s v="V"/>
    <m/>
  </r>
  <r>
    <s v="社政業務-社會福利-獎補助費-對國內團體之捐助"/>
    <s v="113年度愛鄉文化觀摩暨節能減碳宣導活動(台電年度促協金)"/>
    <s v="台中市龍井區愛鄉土文化協會"/>
    <x v="27"/>
    <n v="20"/>
    <s v="無"/>
    <m/>
    <s v="V"/>
    <m/>
  </r>
  <r>
    <s v="社政業務-社會福利-獎補助費-對國內團體之捐助"/>
    <s v="113年度慶祝母親節暨社區治安與節能減碳愛地球宣導活動(台電年度促協金)"/>
    <s v="臺中市龍井區舞蹈協會"/>
    <x v="27"/>
    <n v="20"/>
    <s v="無"/>
    <m/>
    <s v="V"/>
    <m/>
  </r>
  <r>
    <s v="社政業務-社會福利-獎補助費-對國內團體之捐助"/>
    <s v="113年度環保教育及績優人員表揚暨節約能源及推廣乾淨能源政策宣導活動(台電年度促協金)"/>
    <s v="臺中市龍井區環保建設福利協進會"/>
    <x v="27"/>
    <n v="20"/>
    <s v="無"/>
    <m/>
    <s v="V"/>
    <m/>
  </r>
  <r>
    <s v="社政業務-社會福利-獎補助費-對國內團體之捐助"/>
    <s v="113年環保教育觀摩活動暨支持電源開發與節能減碳宣導活動(台電年度促協金)"/>
    <s v="臺中市龍井區環保建設福利協進會"/>
    <x v="27"/>
    <n v="20"/>
    <s v="無"/>
    <m/>
    <s v="V"/>
    <m/>
  </r>
  <r>
    <s v="社政業務-社會福利-獎補助費-對國內團體之捐助"/>
    <s v="113年度業務觀摩暨推廣節約能源宣導(台電年度促協金)"/>
    <s v="臺中市龍井區三德里長青協會"/>
    <x v="27"/>
    <n v="20"/>
    <s v="無"/>
    <m/>
    <s v="V"/>
    <m/>
  </r>
  <r>
    <s v="社政業務-社會福利-獎補助費-對國內團體之捐助"/>
    <s v="113年度文化交流暨支持節約能源及推廣乾淨能源政策宣導活動經費(台電促協金)"/>
    <s v="臺中市龍井區麗水長壽協進會"/>
    <x v="27"/>
    <n v="20"/>
    <s v="無"/>
    <m/>
    <s v="V"/>
    <m/>
  </r>
  <r>
    <s v="社政業務-社會福利-獎補助費-對國內團體之捐助"/>
    <s v="關懷老人愛心送暖暨支持節約能源及推廣乾淨能源政策宣導活動(台電年度促協金)"/>
    <s v="臺中市龍井區麗水長壽協進會"/>
    <x v="27"/>
    <n v="20"/>
    <s v="無"/>
    <m/>
    <s v="V"/>
    <m/>
  </r>
  <r>
    <s v="社政業務-社會福利-獎補助費-對國內團體之捐助"/>
    <s v="113年度模範志工表揚暨社區治安與節能減碳愛地球宣導活動(台電年度促協金)"/>
    <s v="臺中市龍井心橋愛心關懷協會"/>
    <x v="27"/>
    <n v="10"/>
    <s v="無"/>
    <m/>
    <s v="V"/>
    <m/>
  </r>
  <r>
    <s v="社政業務-社會福利-獎補助費-對國內團體之捐助"/>
    <s v="113年度藝文知性文化交流觀摩暨節能減碳及政令宣導活動(台電年度促協金)"/>
    <s v="臺中市龍目井文化協會"/>
    <x v="27"/>
    <n v="20"/>
    <s v="無"/>
    <m/>
    <s v="V"/>
    <m/>
  </r>
  <r>
    <s v="社政業務-社會福利-獎補助費-對國內團體之捐助"/>
    <s v="113年度水域自救教育訓練及文化交流暨節能減碳及推廣乾淨能源宣導活動(台電年度促協金)"/>
    <s v="臺中市龍井游泳協會"/>
    <x v="27"/>
    <n v="20"/>
    <s v="無"/>
    <m/>
    <s v="V"/>
    <m/>
  </r>
  <r>
    <s v="社政業務-社會福利-獎補助費-對國內團體之捐助"/>
    <s v="113年度外埠觀摩暨節約用電宣導活動(台電年度促協金)"/>
    <s v="臺中市龍津教育志工協會"/>
    <x v="27"/>
    <n v="20"/>
    <s v="無"/>
    <m/>
    <s v="V"/>
    <m/>
  </r>
  <r>
    <s v="社政業務-社會福利-獎補助費-對國內團體之捐助"/>
    <s v="113年度績優社區觀摩及文化交流暨節能減碳及推廣乾淨能源政策宣導活動(台電年度促協金)"/>
    <s v="臺中市茄投社區關懷協進會"/>
    <x v="27"/>
    <n v="20"/>
    <s v="無"/>
    <m/>
    <s v="V"/>
    <m/>
  </r>
  <r>
    <s v="社政業務-社會福利-獎補助費-對國內團體之捐助"/>
    <s v="長壽俱樂部會員文化交流知性觀摩暨節能減碳及推廣乾淨能源政策宣導活動"/>
    <s v="臺中市茄投社區關懷協進會"/>
    <x v="27"/>
    <n v="20"/>
    <s v="無"/>
    <m/>
    <s v="V"/>
    <m/>
  </r>
  <r>
    <s v="社政業務-社會福利-獎補助費-對國內團體之捐助"/>
    <s v="辦理「瑜珈境外環保觀摩暨節能減碳宣導活動」經費(3/11)(台電年度促協金)"/>
    <s v="臺中市龍井瑜珈協會"/>
    <x v="27"/>
    <n v="20"/>
    <s v="無"/>
    <m/>
    <s v="V"/>
    <m/>
  </r>
  <r>
    <s v="社政業務-社會福利-獎補助費-對國內團體之捐助"/>
    <s v="113年度北部社區觀摩暨推廣乾淨能源政策宣導活動(台電年度促協金)"/>
    <s v="臺中市社區福利推展協會"/>
    <x v="27"/>
    <n v="20"/>
    <s v="無"/>
    <m/>
    <s v="V"/>
    <m/>
  </r>
  <r>
    <s v="社政業務-社會福利-獎補助費-對國內團體之捐助"/>
    <s v="113年度關懷老人戶外交流暨推廣乾淨能源政策宣導活動(台電年度促協金)"/>
    <s v="臺中市龍井區龍東社區老人福利推廣協會"/>
    <x v="27"/>
    <n v="20"/>
    <s v="無"/>
    <m/>
    <s v="V"/>
    <m/>
  </r>
  <r>
    <s v="社政業務-社會福利-獎補助費-對國內團體之捐助"/>
    <s v="113年度境外成長交流觀摩暨節約能源及推廣乾淨能源政策宣導活動(台電年度促協金)"/>
    <s v="臺中市龍井區麗水社區推展協會"/>
    <x v="27"/>
    <n v="20"/>
    <s v="無"/>
    <m/>
    <s v="V"/>
    <m/>
  </r>
  <r>
    <s v="社政業務-社會福利-獎補助費-對國內團體之捐助"/>
    <s v="113年度婦女成長班環境保護績優社區觀摩暨節能減碳及推廣乾淨能源政策宣導活動(台電年度促協金)"/>
    <s v="臺中市龍井區田中社區發展協會"/>
    <x v="27"/>
    <n v="20"/>
    <s v="無"/>
    <m/>
    <s v="V"/>
    <m/>
  </r>
  <r>
    <s v="社政業務-社會福利-獎補助費-對國內團體之捐助"/>
    <s v="113年度關懷老人戶外觀摩暨節約能源用電安全及推廣乾淨能源政策宣導活動(台電年度促協金)"/>
    <s v="臺中市龍井田中關懷社區藝文體育協會"/>
    <x v="27"/>
    <n v="20"/>
    <s v="無"/>
    <m/>
    <s v="V"/>
    <m/>
  </r>
  <r>
    <s v="社政業務-社會福利-獎補助費-對國內團體之捐助"/>
    <s v="113年度南部境外觀摩暨港務業務、節約用電宣導經費(台電年度促協金)"/>
    <s v="臺中市臺灣楊府元帥文化協會"/>
    <x v="27"/>
    <n v="20"/>
    <s v="無"/>
    <m/>
    <s v="V"/>
    <m/>
  </r>
  <r>
    <s v="社政業務-社會福利-獎補助費-對國內團體之捐助"/>
    <s v="113年度敬老、志工學習教育訓練交流研習暨支持能源開發宣導活動(台電促協金)"/>
    <s v="財團法人台中市私立銀同碧湖陳氏社會福利基金會"/>
    <x v="27"/>
    <n v="20"/>
    <s v="無"/>
    <m/>
    <s v="V"/>
    <m/>
  </r>
  <r>
    <s v="社政業務-社會福利-獎補助費-對國內團體之捐助"/>
    <s v="113年度瑞里悠美山林生態文化觀摩暨節能減碳宣導活動(台電促協金)"/>
    <s v="臺中市龍井區太極氣功健身會"/>
    <x v="27"/>
    <n v="20"/>
    <s v="無"/>
    <m/>
    <s v="V"/>
    <m/>
  </r>
  <r>
    <s v="社政業務-社會福利-獎補助費-對國內團體之捐助"/>
    <s v="文化觀摩暨電源開發及節能減碳宣導活動(台電促協金)"/>
    <s v="臺中市龍井區心路導護志工協會"/>
    <x v="27"/>
    <n v="20"/>
    <s v="無"/>
    <m/>
    <s v="V"/>
    <m/>
  </r>
  <r>
    <s v="社政業務-社會福利-獎補助費-對國內團體之捐助"/>
    <s v="竹坑家政班親子文化活動觀摩暨節能減碳宣導活動(台電促協金)"/>
    <s v="臺中市龍井區竹坑里好逗陣共榮協會"/>
    <x v="27"/>
    <n v="20"/>
    <s v="無"/>
    <m/>
    <s v="V"/>
    <m/>
  </r>
  <r>
    <s v="社政業務-社會福利-獎補助費-對國內團體之捐助"/>
    <s v="親子健走活動暨節能減碳宣導活動經費(台電年度促協金)"/>
    <s v="臺中市龍井區竹坑里好逗陣共榮協會"/>
    <x v="27"/>
    <n v="20"/>
    <s v="無"/>
    <m/>
    <s v="V"/>
    <m/>
  </r>
  <r>
    <s v="社政業務-社會福利-獎補助費-對國內團體之捐助"/>
    <s v="2024龍田家族淨山健行節能減碳及推廣乾淨能源政策宣導活動(台電促協金)"/>
    <s v="臺中市龍田乒乓舞蹈藝文體育協會"/>
    <x v="27"/>
    <n v="20"/>
    <s v="無"/>
    <m/>
    <s v="V"/>
    <m/>
  </r>
  <r>
    <s v="社政業務-社會福利-獎補助費-對國內團體之捐助"/>
    <s v="113年志工服務觀摩暨支持能源開發及節能減碳宣導活動(台電促協金)"/>
    <s v="台中縣龍井鄉祥安促進協會"/>
    <x v="27"/>
    <n v="20"/>
    <s v="無"/>
    <m/>
    <s v="V"/>
    <m/>
  </r>
  <r>
    <s v="區公所業務-民政業務-獎補助費-對國內團體之捐助"/>
    <s v="補助外埔區體育會理事長盃慢跑活動經費"/>
    <s v="臺中市外埔區體育會"/>
    <x v="28"/>
    <n v="50"/>
    <s v="無"/>
    <m/>
    <s v="V"/>
    <m/>
  </r>
  <r>
    <s v="區公所業務-民政業務-獎補助費-對國內團體之捐助"/>
    <s v="補助外埔區體育會理事長盃槌球邀請賽"/>
    <s v="臺中市外埔區體育會"/>
    <x v="28"/>
    <n v="50"/>
    <s v="無"/>
    <m/>
    <s v="V"/>
    <m/>
  </r>
  <r>
    <s v="區公所業務-民政業務-獎補助費-對國內團體之捐助"/>
    <s v="補助外埔區體育會土風舞委員會理事長盃成果發表觀摩會"/>
    <s v="臺中市外埔區體育會"/>
    <x v="28"/>
    <n v="50"/>
    <s v="無"/>
    <m/>
    <s v="V"/>
    <m/>
  </r>
  <r>
    <s v="區公所業務-民政業務-獎補助費-對國內團體之捐助"/>
    <s v="辦理慶祝113年母親節全民登山健行活動"/>
    <s v="臺中市大安區體育會"/>
    <x v="29"/>
    <n v="120"/>
    <s v="無"/>
    <m/>
    <s v="V"/>
    <m/>
  </r>
  <r>
    <s v="區公所業務-民政業務-獎補助費-對國內團體之捐助"/>
    <s v="辦理臺中市大安區113年迎向健康土風舞表演活動"/>
    <s v="臺中市大安區體育會"/>
    <x v="29"/>
    <n v="50"/>
    <s v="無"/>
    <m/>
    <s v="V"/>
    <m/>
  </r>
  <r>
    <s v="區公所業務-民政業務-獎補助費-對國內團體之捐助"/>
    <s v="辦理臺中市大安區113年迎向健康桌球邀請賽活動"/>
    <s v="臺中市大安區體育會"/>
    <x v="29"/>
    <n v="50"/>
    <s v="無"/>
    <m/>
    <s v="V"/>
    <m/>
  </r>
  <r>
    <s v="區公所業務-民政業務-獎補助費-對國內團體之捐助"/>
    <s v="辦理臺中市大安區113年迎向健康趣味遊戲錦標賽競賽活動"/>
    <s v="臺中市大安區體育會"/>
    <x v="29"/>
    <n v="130"/>
    <s v="無"/>
    <m/>
    <s v="V"/>
    <m/>
  </r>
  <r>
    <s v="區公所業務-民政業務-獎補助費-對國內團體之捐助"/>
    <s v="辦理臺中市大安區113年迎向健康羽球邀請賽活動"/>
    <s v="臺中市大安區體育會"/>
    <x v="29"/>
    <n v="50"/>
    <s v="無"/>
    <m/>
    <s v="V"/>
    <m/>
  </r>
  <r>
    <s v="社政業務－社會福利－社會福利－獎補助費－對國內團體之捐助"/>
    <s v="辦理113年績優社區觀摩活動"/>
    <s v="臺中市大安區南庄社區發展協會"/>
    <x v="29"/>
    <n v="40"/>
    <s v="無"/>
    <m/>
    <s v="V"/>
    <m/>
  </r>
  <r>
    <s v="社政業務－社會福利－社會福利－獎補助費－對國內團體之捐助"/>
    <s v="辦理搭乘公車應注意那些知訊宣導講座"/>
    <s v="臺中市大安區海墘社區發展協會"/>
    <x v="29"/>
    <n v="46"/>
    <s v="無"/>
    <m/>
    <s v="V"/>
    <m/>
  </r>
  <r>
    <s v="社政業務－社會福利－社會福利－獎補助費－對國內團體之捐助"/>
    <s v="辦理113年資源回收宣導暨元宵節晚會"/>
    <s v="臺中市大安區安中社區發展協會"/>
    <x v="29"/>
    <n v="46"/>
    <s v="無"/>
    <m/>
    <s v="V"/>
    <m/>
  </r>
  <r>
    <s v="社政業務－社會福利－社會福利－獎補助費－對國內團體之捐助"/>
    <s v="辦理頂安社區銀髮志工觀摩活動"/>
    <s v="臺中市大安區頂安社區發展協會"/>
    <x v="29"/>
    <n v="15"/>
    <s v="無"/>
    <m/>
    <s v="V"/>
    <m/>
  </r>
  <r>
    <s v="社政業務－社會福利－社會福利－獎補助費－對國內團體之捐助"/>
    <s v="辦理搓湯圓燈籠DIY猜燈謎慶元宵活動"/>
    <s v="臺中市大安區永安社區發展協會"/>
    <x v="29"/>
    <n v="30"/>
    <s v="無"/>
    <m/>
    <s v="V"/>
    <m/>
  </r>
  <r>
    <s v="社政業務－社會福利－社會福利－獎補助費－對國內團體之捐助"/>
    <s v="辦理頂安社區會員觀摩活動"/>
    <s v="臺中市大安區頂安社區發展協會"/>
    <x v="29"/>
    <n v="50"/>
    <s v="無"/>
    <m/>
    <s v="V"/>
    <m/>
  </r>
  <r>
    <s v="社政業務－社會福利－社會福利－獎補助費－對國內團體之捐助"/>
    <s v="辦理113年度市外績優社區觀摩活動"/>
    <s v="臺中市大安區龜殼社區發展協會"/>
    <x v="29"/>
    <n v="92"/>
    <s v="無"/>
    <m/>
    <s v="V"/>
    <m/>
  </r>
  <r>
    <s v="社政業務－社會福利－社會福利－獎補助費－對國內團體之捐助"/>
    <s v="辦理「垃圾分類、資源回收，改善居家環境」活動"/>
    <s v="臺中市大安區南埔社區發展協會"/>
    <x v="29"/>
    <n v="92"/>
    <s v="無"/>
    <m/>
    <s v="V"/>
    <m/>
  </r>
  <r>
    <s v="社政業務－社會福利－社會福利－獎補助費－對國內團體之捐助"/>
    <s v="辦理防止延緩失智宣導暨元宵燈謎晚會活動"/>
    <s v="臺中市大安區福德社區發展協會"/>
    <x v="29"/>
    <n v="46"/>
    <s v="無"/>
    <m/>
    <s v="V"/>
    <m/>
  </r>
  <r>
    <s v="區公所業務-民政業務-獎補助費-對國內團體之捐助"/>
    <s v="補助本區體育會辦理體育活動經費-113年新社體育會理事長盃籃球比賽"/>
    <s v="臺中市新社體育會"/>
    <x v="30"/>
    <n v="50"/>
    <s v="無"/>
    <m/>
    <s v="V"/>
    <m/>
  </r>
  <r>
    <s v="區公所業務-民政業務-獎補助費-對國內團體之捐助"/>
    <s v="補助本區體育會辦理體育活動經費--113年新社體育會理事長盃木球錦標賽"/>
    <s v="臺中市新社體育會"/>
    <x v="30"/>
    <n v="50"/>
    <s v="無"/>
    <m/>
    <s v="V"/>
    <m/>
  </r>
  <r>
    <s v="區公所業務-民政業務-獎補助費-對國內團體之捐助"/>
    <s v="補助本區體育會辦理體育活動經費-113年度臺中市新社體育會理事長盃攀樹趣味賽"/>
    <s v="臺中市新社體育會"/>
    <x v="30"/>
    <n v="50"/>
    <s v="無"/>
    <m/>
    <s v="V"/>
    <m/>
  </r>
  <r>
    <s v="區公所業務-民政業務-獎補助費-對國內團體之捐助"/>
    <s v="補助本區體育會辦理體育活動經費-113年度臺中市新社體育會理事長盃羽球比賽"/>
    <s v="臺中市新社體育會"/>
    <x v="30"/>
    <n v="50"/>
    <s v="無"/>
    <m/>
    <s v="V"/>
    <m/>
  </r>
  <r>
    <s v="區公所業務-民政業務-獎補助費-對國內團體之捐助"/>
    <s v="補助本區體育會辦理體育活動經費-113年度臺中市新社體育會理事長盃鐵馬挑戰賽"/>
    <s v="臺中市新社體育會"/>
    <x v="30"/>
    <n v="50"/>
    <s v="無"/>
    <m/>
    <s v="V"/>
    <m/>
  </r>
  <r>
    <s v="區公所業務-民政業務-獎補助費-對國內團體之捐助"/>
    <s v="補助本區體育會辦理體育活動經費-113年度臺中市新社體育會理事長盃慢跑遊新社"/>
    <s v="臺中市新社體育會"/>
    <x v="30"/>
    <n v="50"/>
    <s v="無"/>
    <m/>
    <s v="V"/>
    <m/>
  </r>
  <r>
    <s v="勤務管理-勤務管理業務-獎補助費-對國內團體之捐助"/>
    <s v="「全民國防教育宣導活動」"/>
    <s v="臺中市後備憲兵荷松協會"/>
    <x v="31"/>
    <n v="20"/>
    <s v="無"/>
    <m/>
    <m/>
    <s v="V"/>
  </r>
  <r>
    <s v="勤務管理-勤務管理業務-獎補助費-對國內團體之捐助"/>
    <s v="113年度「親子生態體驗暨全民國防宣導活動」"/>
    <s v="臺中市豐原區後備憲兵荷松協會"/>
    <x v="31"/>
    <n v="10.667"/>
    <s v="無"/>
    <m/>
    <m/>
    <s v="V"/>
  </r>
  <r>
    <s v="勤務管理-勤務管理業務-獎補助費-對國內團體之捐助"/>
    <s v="「熱血後憲樂活龍井暨全民國防教育宣導活動」"/>
    <s v="臺中市龍井後備憲兵荷松協會"/>
    <x v="31"/>
    <n v="20"/>
    <s v="無"/>
    <m/>
    <m/>
    <s v="V"/>
  </r>
  <r>
    <s v="勤務管理-勤務管理業務-獎補助費-對國內團體之捐助"/>
    <s v="捐血送愛心暨全民國防教育宣導活動"/>
    <s v="臺中市北屯後備憲兵荷松協會"/>
    <x v="31"/>
    <n v="20"/>
    <s v="無"/>
    <m/>
    <m/>
    <s v="V"/>
  </r>
  <r>
    <s v="勤務管理-勤務管理業務-獎補助費-對國內團體之捐助"/>
    <s v="公益捐血活動暨全民國防教育宣導活動暨節能減碳能源宣導活動"/>
    <s v="臺中市霧峰後備憲兵荷松協會"/>
    <x v="31"/>
    <n v="20"/>
    <s v="無"/>
    <m/>
    <m/>
    <s v="V"/>
  </r>
  <r>
    <s v="勤務管理-勤務管理業務-獎補助費-對國內團體之捐助"/>
    <s v="113度「全民國防及公益捐血」活動"/>
    <s v="臺中市太平區後備憲兵荷松協會"/>
    <x v="31"/>
    <n v="20"/>
    <s v="無"/>
    <m/>
    <m/>
    <s v="V"/>
  </r>
  <r>
    <s v="勤務管理-勤務管理業務-獎補助費-對國內團體之捐助"/>
    <s v="全民國防教育宣導暨愛心捐血活動"/>
    <s v="臺中市大肚後備憲兵荷松協會"/>
    <x v="31"/>
    <n v="20"/>
    <s v="無"/>
    <m/>
    <m/>
    <s v="V"/>
  </r>
  <r>
    <s v="勤務管理-勤務管理業務-獎補助費-對國內團體之捐助"/>
    <s v="「全民國防教育暨捐血公益活動」"/>
    <s v="臺中市北區後備憲兵荷松協會"/>
    <x v="31"/>
    <n v="20"/>
    <s v="無"/>
    <m/>
    <m/>
    <s v="V"/>
  </r>
  <r>
    <s v="勤務管理-勤務管理業務-獎補助費-對國內團體之捐助"/>
    <s v="「全民國防教育暨節能減碳宣導捐血公益活動」"/>
    <s v="臺中市南屯區後備憲兵荷松協會"/>
    <x v="31"/>
    <n v="20"/>
    <s v="無"/>
    <m/>
    <m/>
    <s v="V"/>
  </r>
  <r>
    <s v="勤務管理-勤務管理業務-獎補助費-對國內團體之捐助"/>
    <s v="「捐血趁『憲』在~全民國防教育宣導暨節能宣導活動」"/>
    <s v="臺中市西屯後備憲兵荷松協會"/>
    <x v="31"/>
    <n v="20"/>
    <s v="無"/>
    <m/>
    <m/>
    <s v="V"/>
  </r>
  <r>
    <s v="勤務管理-勤務管理業務-獎補助費-對國內團體之捐助"/>
    <s v="113年度會員大會及全民國防軍事教育及募兵活動"/>
    <s v="臺中市海軍陸戰隊退伍隊員協會"/>
    <x v="31"/>
    <n v="20"/>
    <s v="無"/>
    <m/>
    <m/>
    <s v="V"/>
  </r>
  <r>
    <s v="勤務管理-勤務管理業務-獎補助費-對國內團體之捐助"/>
    <s v="「​113年宣導全民國防教育暨捐血活動」"/>
    <s v="臺中市神岡區後備憲兵荷松協會"/>
    <x v="31"/>
    <n v="20"/>
    <s v="無"/>
    <m/>
    <m/>
    <s v="V"/>
  </r>
  <r>
    <s v="勤務管理-勤務管理業務-獎補助費-對國內團體之捐助"/>
    <s v="全民國防教育宣導暨捐血公益活動"/>
    <s v="臺中市南區後備憲兵荷松協會"/>
    <x v="31"/>
    <n v="20"/>
    <s v="無"/>
    <m/>
    <m/>
    <s v="V"/>
  </r>
  <r>
    <s v="勤務管理-勤務管理業務-獎補助費-對國內團體之捐助"/>
    <s v="113年度「捐血送愛心暨全民國防教育及消防教育宣導」活動"/>
    <s v="臺中市大雅區後備憲兵荷松協會"/>
    <x v="31"/>
    <n v="20"/>
    <s v="無"/>
    <m/>
    <m/>
    <s v="V"/>
  </r>
  <r>
    <s v="產業發展與管理-工商業規劃與發展-獎補助費-對國內團體之捐助"/>
    <s v="臺中市旅行商業同業公會-2024ATTA臺中國際旅展"/>
    <s v="臺中市旅行商業同業公會"/>
    <x v="32"/>
    <n v="300"/>
    <s v="無"/>
    <m/>
    <s v="V"/>
    <m/>
  </r>
  <r>
    <s v="產業發展與管理-工商業規劃與發展-獎補助費-對國內團體之捐助"/>
    <s v="臺中市大臺中裝潢材料商業同業公會-2024台灣永續發展及低碳綠建築展"/>
    <s v="臺中市大臺中裝潢材料商業同業公會"/>
    <x v="32"/>
    <n v="250"/>
    <s v="無"/>
    <m/>
    <s v="V"/>
    <m/>
  </r>
  <r>
    <s v="產業發展與管理-工商業規劃與發展-獎補助費-對國內團體之捐助"/>
    <s v="臺中市工程技術顧問商業同業公會-台灣國際建築室內設計建材展"/>
    <s v="臺中市工程技術顧問商業同業公會"/>
    <x v="32"/>
    <n v="250"/>
    <s v="無"/>
    <m/>
    <s v="V"/>
    <m/>
  </r>
  <r>
    <s v="產業發展與管理-工商業規劃與發展-獎補助費-對國內團體之捐助"/>
    <s v="華夏國際文旅觀光協會-2024第一屆台中市原民觀光產業論壇研討會"/>
    <s v="華夏國際文旅觀光協會"/>
    <x v="32"/>
    <n v="100"/>
    <s v="無"/>
    <m/>
    <s v="V"/>
    <m/>
  </r>
  <r>
    <s v="產業發展與管理-工商業規劃與發展-獎補助費-對國內團體之捐助"/>
    <s v="台灣神經脊椎外科醫學會-第十五屆亞太脊椎年會"/>
    <s v="台灣神經脊椎外科醫學會"/>
    <x v="32"/>
    <n v="300"/>
    <s v="無"/>
    <m/>
    <s v="V"/>
    <m/>
  </r>
  <r>
    <s v="產業發展與管理-工商業規劃與發展-獎補助費-對國內團體之捐助"/>
    <s v="臺中市糕餅商業同業公會-吃好餅閱讀台中"/>
    <s v="臺中市糕餅商業同業公會"/>
    <x v="32"/>
    <n v="300"/>
    <s v="無"/>
    <m/>
    <s v="V"/>
    <m/>
  </r>
  <r>
    <s v="產業發展與管理-工商業規劃與發展-獎補助費-對國內團體之捐助"/>
    <s v="中華民國消費電子學會-2024臺灣消費電子國際研討會"/>
    <s v="中華民國消費電子學會"/>
    <x v="32"/>
    <n v="264"/>
    <s v="無"/>
    <m/>
    <s v="V"/>
    <m/>
  </r>
  <r>
    <s v="產業發展與管理-工商業規劃與發展-獎補助費-對國內團體之捐助"/>
    <s v="臺中市產業故事館發展協會-產業領航文化傳承臺中故事生活節"/>
    <s v="臺中市產業故事館發展協會"/>
    <x v="32"/>
    <n v="300"/>
    <s v="無"/>
    <m/>
    <s v="V"/>
    <m/>
  </r>
  <r>
    <s v="產業發展與管理-工商業規劃與發展-獎補助費-對國內團體之捐助"/>
    <s v="臺中市好禮協會-第三屆好禮購BUY節慵懶慢點X減塑市集"/>
    <s v="臺中市好禮協會"/>
    <x v="32"/>
    <n v="300"/>
    <s v="無"/>
    <m/>
    <s v="V"/>
    <m/>
  </r>
  <r>
    <s v="產業發展與管理-工商業規劃與發展-獎補助費-對國內團體之捐助"/>
    <s v="台灣放射腫瘤學會-第一屆台韓放腫交流會議暨2024台灣放射腫瘤學會及中華民國醫學物理學會聯合學術研討會"/>
    <s v="台灣放射腫瘤學會"/>
    <x v="32"/>
    <n v="280"/>
    <s v="無"/>
    <m/>
    <s v="V"/>
    <m/>
  </r>
  <r>
    <s v="產業發展與管理-工商業規劃與發展-獎補助費-對國內團體之捐助"/>
    <s v="臺灣學生方程式協會-第四屆臺灣盃學生方程式聯賽"/>
    <s v="臺灣學生方程式協會"/>
    <x v="32"/>
    <n v="300"/>
    <s v="無"/>
    <m/>
    <s v="V"/>
    <m/>
  </r>
  <r>
    <s v="產業發展與管理-工商業規劃與發展-獎補助費-對國內團體之捐助"/>
    <s v="臺灣積體電路設計學會-第三十五屆超大型積體電路設計暨計算機輔助設計研討會"/>
    <s v="臺灣積體電路設計學會"/>
    <x v="32"/>
    <n v="300"/>
    <s v="無"/>
    <m/>
    <s v="V"/>
    <m/>
  </r>
  <r>
    <s v="產業發展與管理-工商業規劃與發展-獎補助費-對國內團體之捐助"/>
    <s v="臺中市中小企業服務中心辦理112年度服務工作計畫第3期款"/>
    <s v="台中市中小企業服務中心"/>
    <x v="32"/>
    <n v="122"/>
    <s v="無"/>
    <m/>
    <s v="V"/>
    <m/>
  </r>
  <r>
    <s v="產業發展與管理-工商業規劃與發展-獎補助費-對國內團體之捐助"/>
    <s v="臺中市中小企業服務中心辦理112年度服務工作計畫第1期款"/>
    <s v="台中市中小企業服務中心"/>
    <x v="32"/>
    <n v="420"/>
    <s v="無"/>
    <m/>
    <s v="V"/>
    <m/>
  </r>
  <r>
    <s v="產業發展與管理-工商業規劃與發展-獎補助費-對國內團體之捐助"/>
    <s v="臺中市中小企業服務中心辦理112年度服務工作計畫第2期款"/>
    <s v="台中市中小企業服務中心"/>
    <x v="32"/>
    <n v="420"/>
    <s v="無"/>
    <m/>
    <s v="V"/>
    <m/>
  </r>
  <r>
    <s v="產業發展與管理-招商及投資協調-獎補助費-對國內團體之捐助"/>
    <s v="臺中市工商發展投資策進會113年第1-3月經費核銷"/>
    <s v="臺中市工商發展投資策進會"/>
    <x v="32"/>
    <n v="3602"/>
    <s v="無"/>
    <m/>
    <s v="V"/>
    <m/>
  </r>
  <r>
    <s v="產業發展與管理-招商及投資協調-獎補助費-對國內團體之捐助"/>
    <s v="臺中市工商發展投資策進會113年第二期(4-6月)補助款"/>
    <s v="臺中市工商發展投資策進會"/>
    <x v="32"/>
    <n v="4813"/>
    <s v="無"/>
    <m/>
    <s v="V"/>
    <m/>
  </r>
  <r>
    <s v="商圈管理及輔導-商圈管理及輔導-獎補助費-對國內團體之捐助"/>
    <s v="臺中港區經濟繁榮促進會商圈管理委員會行政功能作業補助費"/>
    <s v="臺中市臺中港區經濟繁榮促進會"/>
    <x v="32"/>
    <n v="20"/>
    <s v="無"/>
    <m/>
    <s v="V"/>
    <m/>
  </r>
  <r>
    <s v="商圈管理及輔導-商圈管理及輔導-獎補助費-對國內團體之捐助"/>
    <s v="天津路服飾商圈管理委員會行政功能作業補助費"/>
    <s v="台中市天津路服飾商圈管理委員會"/>
    <x v="32"/>
    <n v="20"/>
    <s v="無"/>
    <m/>
    <s v="V"/>
    <m/>
  </r>
  <r>
    <s v="商圈管理及輔導-商圈管理及輔導-獎補助費-對國內團體之捐助"/>
    <s v="東海藝術街商圈管理委員會行政功能作業補助費"/>
    <s v="臺中市東海藝術街商店街區管理委員會"/>
    <x v="32"/>
    <n v="20"/>
    <s v="無"/>
    <m/>
    <s v="V"/>
    <m/>
  </r>
  <r>
    <s v="商圈管理及輔導-商圈管理及輔導-獎補助費-對國內團體之捐助"/>
    <s v="臺中市大甲觀光商店街區商圈管理委員會行政功能作業補助費"/>
    <s v="臺中市大甲觀光商店街區管理委員會"/>
    <x v="32"/>
    <n v="20"/>
    <s v="無"/>
    <m/>
    <s v="V"/>
    <m/>
  </r>
  <r>
    <s v="商圈管理及輔導-商圈管理及輔導-獎補助費-對國內團體之捐助"/>
    <s v="一中街商圈管理委員會行政功能作業補助費"/>
    <s v="一中街(含育才南街)商店管理委員會"/>
    <x v="32"/>
    <n v="20"/>
    <s v="無"/>
    <m/>
    <s v="V"/>
    <m/>
  </r>
  <r>
    <s v="商圈管理及輔導-商圈管理及輔導-獎補助費-對國內團體之捐助"/>
    <s v="新社區休閒農業商圈管理委員會行政功能作業補助費"/>
    <s v="臺中市新社區休閒農業導覽發展協會"/>
    <x v="32"/>
    <n v="20"/>
    <s v="無"/>
    <m/>
    <s v="V"/>
    <m/>
  </r>
  <r>
    <s v="交通管理業務-運輸管理-獎補助費-其他補助及捐助"/>
    <s v="113年2月臺中市計程車彈性運輸營運補助款-區域三"/>
    <s v="台灣大車隊股份有限公司台中分公司"/>
    <x v="33"/>
    <n v="766"/>
    <s v=" 有 "/>
    <s v="台灣大車隊股份有限公司台中分公司"/>
    <s v="V"/>
    <m/>
  </r>
  <r>
    <s v="交通管理業務-交通工程-獎補助費-其他補助及捐助"/>
    <s v="臺中市公共自行車租賃系統會員前30分鐘免費補助計畫"/>
    <s v="微笑單車股份有限公司(補助騎乘民眾)"/>
    <x v="33"/>
    <n v="90863"/>
    <s v="無"/>
    <m/>
    <s v="V"/>
    <m/>
  </r>
  <r>
    <s v="大眾運輸管理及工程-大眾運輸規劃-獎補助費-對國內團體之捐助"/>
    <s v="112年度武陵櫻花季梨山端疏運公共運輸行銷宣傳計畫"/>
    <s v="豐原汽車客運股份有限公司"/>
    <x v="34"/>
    <n v="1065"/>
    <s v="無"/>
    <m/>
    <s v="V"/>
    <m/>
  </r>
  <r>
    <s v="一般建築及設備-一般建築及設備-獎補助費-對國內團體之捐助"/>
    <s v="111年電動大客車示範計畫-汰舊換新45、99、105、525路33輛甲類電動大客車"/>
    <s v="中鹿汽車客運股份有限公司"/>
    <x v="34"/>
    <n v="69300"/>
    <s v="有"/>
    <s v="華德動能科技股份有限公司"/>
    <s v="V"/>
    <m/>
  </r>
  <r>
    <s v="一般建築及設備-一般建築及設備-獎補助費-對國內團體之捐助"/>
    <s v="112年臺中市公共運輸行動支付驗票設備整合補助計畫"/>
    <s v="全航汽車客運股份有限公司"/>
    <x v="34"/>
    <n v="1320"/>
    <s v="無"/>
    <m/>
    <s v="V"/>
    <m/>
  </r>
  <r>
    <s v="一般建築及設備-一般建築及設備-獎補助費-對國內團體之捐助"/>
    <s v="111年度交通部電動大客車示範計畫補助-汰舊換新-200路「中興幹線」22輛甲類電動大客車"/>
    <s v="台中汽車客運股份有限公司"/>
    <x v="34"/>
    <n v="3300"/>
    <s v="有"/>
    <s v="健誠國際汽車實業股份有限公司"/>
    <s v="V"/>
    <m/>
  </r>
  <r>
    <s v="一般建築及設備-一般建築及設備-獎補助費-對國內團體之捐助"/>
    <s v="110年度交通部電動大客車示範計畫補助-汰舊換新304路「港區藝術中心-新民高中」29輛甲類電動大客車"/>
    <s v="台中汽車客運股份有限公司"/>
    <x v="34"/>
    <n v="4350"/>
    <s v="有"/>
    <s v="華德動能科技股份有限公司"/>
    <s v="V"/>
    <m/>
  </r>
  <r>
    <s v="一般建築及設備-一般建築及設備-獎補助費-對國內團體之捐助"/>
    <s v="111年電動大客車示範計畫-汰舊換新305路16輛電動大客車"/>
    <s v="巨業交通股份有限公司"/>
    <x v="34"/>
    <n v="33600"/>
    <s v="有"/>
    <s v="華德動能科技股份有限公司"/>
    <s v="V"/>
    <m/>
  </r>
  <r>
    <s v="一般建築及設備-一般建築及設備-獎補助費-對國內團體之捐助"/>
    <s v="110年度交通部補助電動大客車計畫-汰舊換新323路8輛甲類電動大客車"/>
    <s v="台中汽車客運股份有限公司"/>
    <x v="34"/>
    <n v="10293"/>
    <s v="無"/>
    <m/>
    <s v="V"/>
    <m/>
  </r>
  <r>
    <s v="一般建築及設備-一般建築及設備-獎補助費-對國內團體之捐助"/>
    <s v="112年臺中市公共運輸行動支付驗票設備整合補助計畫"/>
    <s v="巨業交通股份有限公司"/>
    <x v="34"/>
    <n v="1660"/>
    <s v="無"/>
    <m/>
    <s v="V"/>
    <m/>
  </r>
  <r>
    <s v="一般建築及設備-一般建築及設備-獎補助費-對國內團體之捐助"/>
    <s v="112年臺中市公共運輸行動支付驗票設備整合補助計畫"/>
    <s v="中台灣客運股份有限公司"/>
    <x v="34"/>
    <n v="2220"/>
    <s v="無"/>
    <m/>
    <s v="V"/>
    <m/>
  </r>
  <r>
    <s v="一般建築及設備-一般建築及設備-獎補助費-對國內團體之捐助"/>
    <s v="112年臺中市公共運輸行動支付驗票設備整合補助計畫"/>
    <s v="中鹿汽車客運股份有限公司"/>
    <x v="34"/>
    <n v="2700"/>
    <s v="無"/>
    <m/>
    <s v="V"/>
    <m/>
  </r>
  <r>
    <s v="一般建築及設備-一般建築及設備-獎補助費-對國內團體之捐助"/>
    <s v="112年臺中市公共運輸行動支付驗票設備整合補助計畫"/>
    <s v="統聯汽車客運股份有限公司"/>
    <x v="34"/>
    <n v="9040"/>
    <s v="無"/>
    <m/>
    <s v="V"/>
    <m/>
  </r>
  <r>
    <s v="一般建築及設備-一般建築及設備-獎補助費-對國內團體之捐助"/>
    <s v="112年臺中市公共運輸行動支付驗票設備整合補助計畫"/>
    <s v="國光汽車客運股份有限公司"/>
    <x v="34"/>
    <n v="400"/>
    <s v="無"/>
    <m/>
    <s v="V"/>
    <m/>
  </r>
  <r>
    <s v="一般建築及設備-一般建築及設備-獎補助費-對國內團體之捐助"/>
    <s v="112年臺中市公共運輸行動支付驗票設備整合補助計畫"/>
    <s v="總達客運股份有限公司"/>
    <x v="34"/>
    <n v="60"/>
    <s v="無"/>
    <m/>
    <s v="V"/>
    <m/>
  </r>
  <r>
    <s v="大眾運輸管理及工程-大眾運輸規劃-獎補助費-對國內團體之捐助"/>
    <s v="「113年武陵櫻花季梨山端疏運及公共運輸行銷宣傳計畫」派車支援「113年武陵櫻花季梨山端接駁疏運」接駁費用"/>
    <s v="豐原汽車客運股份有限公司"/>
    <x v="34"/>
    <n v="670"/>
    <s v="無"/>
    <m/>
    <s v="V"/>
    <m/>
  </r>
  <r>
    <s v="一般建築及設備-一般建築及設備-獎補助費-對國內團體之捐助"/>
    <s v="110年度交通部補助電動大客車計畫汰舊換新89路【嶺東科技大學-東門橋】2輛甲類電動大客車"/>
    <s v="中鹿汽車客運股份有限公司"/>
    <x v="34"/>
    <n v="4673"/>
    <s v="無"/>
    <m/>
    <s v="V"/>
    <m/>
  </r>
  <r>
    <s v="一般建築及設備-一般建築及設備-獎補助費-對國內團體之捐助"/>
    <s v="110年度交通部補助電動大客車計畫汰舊換新323路台中客運8輛甲類電動大客車"/>
    <s v="台中汽車客運股份有限公司"/>
    <x v="34"/>
    <n v="8400"/>
    <s v="無"/>
    <m/>
    <s v="V"/>
    <m/>
  </r>
  <r>
    <s v="一般建築及設備-一般建築及設備-獎補助費-對國內團體之捐助"/>
    <s v="111年度公路公共運輸服務升級計畫-市區汽車客運業車輛汰舊換新-總達客運1輛甲類低地板大客車"/>
    <s v="總達客運股份有限公司"/>
    <x v="34"/>
    <n v="1565"/>
    <s v="無"/>
    <m/>
    <s v="V"/>
    <m/>
  </r>
  <r>
    <s v="一般建築及設備-一般建築及設備-獎補助費-對國內團體之捐助"/>
    <s v="111年度公路公共運輸服務升級計畫-市區汽車客運業車輛汰舊換新-中鹿客運10輛甲類低地板大客車、2輛乙類普通大客車及4輛乙類無障礙大客車"/>
    <s v="中鹿汽車客運股份有限公司"/>
    <x v="34"/>
    <n v="21794"/>
    <s v="無"/>
    <m/>
    <s v="V"/>
    <m/>
  </r>
  <r>
    <s v="一般建築及設備-一般建築及設備-獎補助費-對國內團體之捐助"/>
    <s v="113年度「臺中市政府交通局辦理市區客運業者車輛裝置先進駕駛輔助系統設備輔助作業"/>
    <s v="建明汽車客運股份有限公司"/>
    <x v="34"/>
    <n v="68"/>
    <s v="無"/>
    <m/>
    <s v="V"/>
    <m/>
  </r>
  <r>
    <s v="一般建築及設備-一般建築及設備-獎補助費-對國內團體之捐助"/>
    <s v="110年度交通部補助電動大客車計畫新闢路線「巨業沙鹿站-靜宜大學」巨業交通2輛甲類電動大客車"/>
    <s v="巨業交通股份有限公司"/>
    <x v="34"/>
    <n v="668"/>
    <s v="無"/>
    <m/>
    <s v="V"/>
    <m/>
  </r>
  <r>
    <s v="一般建築及設備-一般建築及設備-獎補助費-對國內團體之捐助"/>
    <s v="113年臺中市公共運輸行動支付驗票設備整合補助計畫"/>
    <s v="全航汽車客運股份有限公司"/>
    <x v="34"/>
    <n v="280"/>
    <s v="無"/>
    <m/>
    <s v="V"/>
    <m/>
  </r>
  <r>
    <s v="一般建築及設備-一般建築及設備-獎補助費-對國內團體之捐助"/>
    <s v="113年臺中市公共運輸行動支付驗票設備整合補助計畫"/>
    <s v="巨業交通股份有限公司"/>
    <x v="34"/>
    <n v="160"/>
    <s v="無"/>
    <m/>
    <s v="V"/>
    <m/>
  </r>
  <r>
    <s v="一般建築及設備-一般建築及設備-獎補助費-對國內團體之捐助"/>
    <s v="108年度交通部補助電動大客車計畫新闢路線921路「豐原東站-捷運北屯總站(敦富路)」中鹿客運5輛甲類電動大客車"/>
    <s v="中鹿汽車客運股份有限公司"/>
    <x v="34"/>
    <n v="1669"/>
    <s v="無"/>
    <m/>
    <s v="V"/>
    <m/>
  </r>
  <r>
    <s v="一般建築及設備-一般建築及設備-獎補助費-對國內團體之捐助"/>
    <s v="108年度交通部補助電動大客車計畫汰舊換新617路「臺中港旅客服務中心-仁友停車場」中鹿客運4輛甲類電動大客車"/>
    <s v="中鹿汽車客運股份有限公司"/>
    <x v="34"/>
    <n v="1335"/>
    <s v="無"/>
    <m/>
    <s v="V"/>
    <m/>
  </r>
  <r>
    <s v="一般建築及設備-一般建築及設備-獎補助費-對國內團體之捐助"/>
    <s v="108年度交通部補助電動大客車計畫新闢路線83路「捷運文心森林公園站-仁友停車場」中鹿客運4輛甲類電動大客車"/>
    <s v="中鹿汽車客運股份有限公司"/>
    <x v="34"/>
    <n v="1335"/>
    <s v="無"/>
    <m/>
    <s v="V"/>
    <m/>
  </r>
  <r>
    <s v="一般建築及設備-一般建築及設備-獎補助費-對國內團體之捐助"/>
    <s v="111年電動大客車計畫-汰舊換新-台中客運【307梧棲觀光漁港-新民高中(含副線)】5輛甲類電動大客車"/>
    <s v="台中汽車客運股份有限公司"/>
    <x v="34"/>
    <n v="11683"/>
    <s v="無"/>
    <m/>
    <s v="V"/>
    <m/>
  </r>
  <r>
    <s v="一般建築及設備-一般建築及設備-獎補助費-對國內團體之捐助"/>
    <s v="113年臺中市公共運輸行動支付驗票設備整合補助計畫"/>
    <s v="苗栗汽車客運股份有限公司"/>
    <x v="34"/>
    <n v="80"/>
    <s v="無"/>
    <m/>
    <s v="V"/>
    <m/>
  </r>
  <r>
    <s v="一般建築及設備-一般建築及設備-獎補助費-對國內團體之捐助"/>
    <s v="113年臺中市公共運輸行動支付驗票設備整合補助計畫"/>
    <s v="睿奕交通股份有限公司"/>
    <x v="34"/>
    <n v="160"/>
    <s v="無"/>
    <m/>
    <s v="V"/>
    <m/>
  </r>
  <r>
    <s v="一般建築及設備-一般建築及設備-獎補助費-對國內團體之捐助"/>
    <s v="113年臺中市政府交通局辦理市區客運業者車輛裝置先進駕駛輔助系統設備輔助作業"/>
    <s v="東南汽車客運股份有限公司台中分公司"/>
    <x v="34"/>
    <n v="23"/>
    <s v="無"/>
    <m/>
    <s v="V"/>
    <m/>
  </r>
  <r>
    <s v="農業管理與輔導業務-農政及作物生產輔導-獎補助費-對國內團體之捐助"/>
    <s v="辦理112年度強化水稻優良品種推廣與種源管理計畫"/>
    <s v="臺中市大里區農會"/>
    <x v="35"/>
    <n v="15"/>
    <s v="無"/>
    <m/>
    <s v="V"/>
    <m/>
  </r>
  <r>
    <s v="農業管理與輔導業務-農政及作物生產輔導-獎補助費-對國內團體之捐助"/>
    <s v="辦理112年度強化水稻優良品種推廣與種源管理計畫"/>
    <s v="臺中市神岡區農會"/>
    <x v="35"/>
    <n v="45"/>
    <s v="無"/>
    <m/>
    <s v="V"/>
    <m/>
  </r>
  <r>
    <s v="農業管理與輔導業務-農政及作物生產輔導-獎補助費-對國內團體之捐助"/>
    <s v="辦理112年度強化水稻優良品種推廣與種源管理計畫"/>
    <s v="臺中市大雅區農會"/>
    <x v="35"/>
    <n v="15"/>
    <s v="無"/>
    <m/>
    <s v="V"/>
    <m/>
  </r>
  <r>
    <s v="農業管理與輔導業務-農政及作物生產輔導-獎補助費-對國內團體之捐助"/>
    <s v="辦理112年度強化水稻優良品種推廣與種源管理計畫"/>
    <s v="臺中市霧峰區農會"/>
    <x v="35"/>
    <n v="556"/>
    <s v="無"/>
    <m/>
    <s v="V"/>
    <m/>
  </r>
  <r>
    <s v="農業管理與輔導業務-農政及作物生產輔導-獎補助費-對國內團體之捐助"/>
    <s v="辦理112年度強化水稻優良品種推廣與種源管理計畫"/>
    <s v="臺中市大甲區農會"/>
    <x v="35"/>
    <n v="51"/>
    <s v="無"/>
    <m/>
    <s v="V"/>
    <m/>
  </r>
  <r>
    <s v="農業管理與輔導業務-農政及作物生產輔導-獎補助費-對國內團體之捐助"/>
    <s v="辦理112年度強化水稻優良品種推廣與種源管理計畫"/>
    <s v="臺中市后里區農會"/>
    <x v="35"/>
    <n v="42"/>
    <s v="無"/>
    <m/>
    <s v="V"/>
    <m/>
  </r>
  <r>
    <s v="農業管理與輔導業務-農政及作物生產輔導-獎補助費-對國內團體之捐助"/>
    <s v="辦理112年度強化水稻優良品種推廣與種源管理計畫"/>
    <s v="臺中市臺中地區農會"/>
    <x v="35"/>
    <n v="34"/>
    <s v="無"/>
    <m/>
    <s v="V"/>
    <m/>
  </r>
  <r>
    <s v="農業管理與輔導業務-農政及作物生產輔導-獎補助費-對國內團體之捐助"/>
    <s v="辦理112年度強化水稻優良品種推廣與種源管理計畫"/>
    <s v="臺中市大肚區農會"/>
    <x v="35"/>
    <n v="32"/>
    <s v="無"/>
    <m/>
    <s v="V"/>
    <m/>
  </r>
  <r>
    <s v="農業管理與輔導業務-農政及作物生產輔導-獎補助費-對國內團體之捐助"/>
    <s v="辦理112年度強化水稻優良品種推廣與種源管理計畫"/>
    <s v="臺中市烏日區農會"/>
    <x v="35"/>
    <n v="68"/>
    <s v="無"/>
    <m/>
    <s v="V"/>
    <m/>
  </r>
  <r>
    <s v="農業管理與輔導業務-農政及作物生產輔導-獎補助費-對國內團體之捐助"/>
    <s v="辦理112年度強化水稻優良品種推廣與種源管理計畫"/>
    <s v="臺中市外埔區農會"/>
    <x v="35"/>
    <n v="10"/>
    <s v="無"/>
    <m/>
    <s v="V"/>
    <m/>
  </r>
  <r>
    <s v="農業管理與輔導業務-農政及作物生產輔導-獎補助費-對國內團體之捐助"/>
    <s v="辦理112年度強化水稻優良品種推廣與種源管理計畫"/>
    <s v="臺中市大安區農會"/>
    <x v="35"/>
    <n v="29"/>
    <s v="無"/>
    <m/>
    <s v="V"/>
    <m/>
  </r>
  <r>
    <s v="農業管理與輔導業務-農政及作物生產輔導-獎補助費-對國內團體之捐助"/>
    <s v="辦理112年度強化水稻優良品種推廣與種源管理計畫"/>
    <s v="臺中市潭子區農會"/>
    <x v="35"/>
    <n v="6"/>
    <s v="無"/>
    <m/>
    <s v="V"/>
    <m/>
  </r>
  <r>
    <s v="農業管理與輔導業務-農政及作物生產輔導-獎補助費-對國內團體之捐助"/>
    <s v="辦理112年度強化水稻優良品種推廣與種源管理計畫"/>
    <s v="臺中市水稻育苗協會"/>
    <x v="35"/>
    <n v="19"/>
    <s v="無"/>
    <m/>
    <s v="V"/>
    <m/>
  </r>
  <r>
    <s v="農業管理與輔導業務-農政及作物生產輔導-獎補助費-對國內團體之捐助"/>
    <s v="辦理112年度強化水稻優良品種推廣與種源管理計畫"/>
    <s v="臺中市清水區農會"/>
    <x v="35"/>
    <n v="9"/>
    <s v="無"/>
    <m/>
    <s v="V"/>
    <m/>
  </r>
  <r>
    <s v="農業管理與輔導業務-農政及作物生產輔導-獎補助費-對國內團體之捐助"/>
    <s v="辦理112年度臺中市有機農業適用肥料推廣計畫"/>
    <s v="臺中市有機農業發展協會"/>
    <x v="35"/>
    <n v="4"/>
    <s v="無"/>
    <m/>
    <s v="V"/>
    <m/>
  </r>
  <r>
    <s v="農業管理與輔導業務-農政及作物生產輔導-獎補助費-對國內團體之捐助"/>
    <s v="辦理112年度特作產業結構調整暨建構產業新價值鏈計畫"/>
    <s v="臺中市石岡區農會"/>
    <x v="35"/>
    <n v="100"/>
    <s v="無"/>
    <m/>
    <s v="V"/>
    <m/>
  </r>
  <r>
    <s v="農業管理與輔導業務-農政及作物生產輔導-獎補助費-對國內團體之捐助"/>
    <s v="辦理112年度推動臺灣名茶計畫"/>
    <s v="臺中市和平區農會"/>
    <x v="35"/>
    <n v="60"/>
    <s v="無"/>
    <m/>
    <s v="V"/>
    <m/>
  </r>
  <r>
    <s v="農業管理與輔導業務-農政及作物生產輔導-獎補助費-對國內團體之捐助"/>
    <s v="辦理112年度梨山地區東方果實蠅防治示範計畫"/>
    <s v="臺中市霧峰區農會"/>
    <x v="35"/>
    <n v="62"/>
    <s v="無"/>
    <m/>
    <s v="V"/>
    <m/>
  </r>
  <r>
    <s v="農業管理與輔導業務-農政及作物生產輔導-獎補助費-對國內團體之捐助"/>
    <s v="辦理112年度梨山地區東方果實蠅防治示範計畫"/>
    <s v="臺中市東勢區農會"/>
    <x v="35"/>
    <n v="118"/>
    <s v="無"/>
    <m/>
    <s v="V"/>
    <m/>
  </r>
  <r>
    <s v="農業管理與輔導業務-農政及作物生產輔導-獎補助費-對國內團體之捐助"/>
    <s v="辦理112年度梨山地區東方果實蠅防治示範計畫"/>
    <s v="臺中市太平區農會"/>
    <x v="35"/>
    <n v="347"/>
    <s v="無"/>
    <m/>
    <s v="V"/>
    <m/>
  </r>
  <r>
    <s v="農業管理與輔導業務-農政及作物生產輔導-獎補助費-對國內團體之捐助"/>
    <s v="辦理112年度梨山地區東方果實蠅防治示範計畫"/>
    <s v="臺中市大里區農會"/>
    <x v="35"/>
    <n v="196"/>
    <s v="無"/>
    <m/>
    <s v="V"/>
    <m/>
  </r>
  <r>
    <s v="農業管理與輔導業務-農政及作物生產輔導-獎補助費-對國內團體之捐助"/>
    <s v="辦理112年度梨山地區東方果實蠅防治示範計畫"/>
    <s v="臺中市和平區農會"/>
    <x v="35"/>
    <n v="818"/>
    <s v="無"/>
    <m/>
    <s v="V"/>
    <m/>
  </r>
  <r>
    <s v="農業管理與輔導業務-農政及作物生產輔導-獎補助費-對國內團體之捐助"/>
    <s v="辦理112年度強化植物有害生物防範措施計畫"/>
    <s v="臺中市新社區農會"/>
    <x v="35"/>
    <n v="15"/>
    <s v="無"/>
    <m/>
    <s v="V"/>
    <m/>
  </r>
  <r>
    <s v="農業管理與輔導業務-農政及作物生產輔導-獎補助費-對國內團體之捐助"/>
    <s v="辦理112年度水果產業結構調整計畫-果樹轉作及品種更新計畫"/>
    <s v="臺中市石岡區農會"/>
    <x v="35"/>
    <n v="50"/>
    <s v="無"/>
    <m/>
    <s v="V"/>
    <m/>
  </r>
  <r>
    <s v="農業管理與輔導業務-農政及作物生產輔導-獎補助費-對國內團體之捐助"/>
    <s v="辦理112年度水果產業結構調整計畫-果樹轉作及品種更新計畫"/>
    <s v="臺中市大里區農會"/>
    <x v="35"/>
    <n v="21"/>
    <s v="無"/>
    <m/>
    <s v="V"/>
    <m/>
  </r>
  <r>
    <s v="農業管理與輔導業務-農政及作物生產輔導-獎補助費-對國內團體之捐助"/>
    <s v="辦理112年度水果產業結構調整計畫-果樹轉作及品種更新計畫"/>
    <s v="臺中市豐原區農會"/>
    <x v="35"/>
    <n v="150"/>
    <s v="無"/>
    <m/>
    <s v="V"/>
    <m/>
  </r>
  <r>
    <s v="農業管理與輔導業務-農政及作物生產輔導-獎補助費-對國內團體之捐助"/>
    <s v="辦理112年度水果產業結構調整計畫-果樹轉作及品種更新計畫"/>
    <s v="臺中市東勢區農會"/>
    <x v="35"/>
    <n v="87"/>
    <s v="無"/>
    <m/>
    <s v="V"/>
    <m/>
  </r>
  <r>
    <s v="農業管理與輔導業務-農政及作物生產輔導-獎補助費-對國內團體之捐助"/>
    <s v="辦理112年度水果產業結構調整計畫-水果集團產區計畫"/>
    <s v="臺中市東勢區果樹產銷班第81班"/>
    <x v="35"/>
    <n v="138"/>
    <s v="無"/>
    <m/>
    <s v="V"/>
    <m/>
  </r>
  <r>
    <s v="農業管理與輔導業務-農政及作物生產輔導-獎補助費-對國內團體之捐助"/>
    <s v="辦理112年度水果產業結構調整計畫-水果集團產區計畫"/>
    <s v="臺中市石岡區農會"/>
    <x v="35"/>
    <n v="191"/>
    <s v="無"/>
    <m/>
    <s v="V"/>
    <m/>
  </r>
  <r>
    <s v="農業管理與輔導業務-農政及作物生產輔導-獎補助費-對國內團體之捐助"/>
    <s v="辦理112年度水果產業結構調整計畫-水果集團產區計畫"/>
    <s v="臺中市豐原區農會"/>
    <x v="35"/>
    <n v="40"/>
    <s v="無"/>
    <m/>
    <s v="V"/>
    <m/>
  </r>
  <r>
    <s v="農業管理與輔導業務-農政及作物生產輔導-獎補助費-對國內團體之捐助"/>
    <s v="辦理112年度水果產業結構調整計畫-水果集團產區計畫"/>
    <s v="臺中市東勢區農會"/>
    <x v="35"/>
    <n v="266"/>
    <s v="無"/>
    <m/>
    <s v="V"/>
    <m/>
  </r>
  <r>
    <s v="農業管理與輔導業務-農政及作物生產輔導-獎補助費-對國內團體之捐助"/>
    <s v="辦理112年度水果產業結構調整計畫-推動安全果品溯源管理計畫"/>
    <s v="保證責任臺中市明正蔬果運銷合作社"/>
    <x v="35"/>
    <n v="420"/>
    <s v="無"/>
    <m/>
    <s v="V"/>
    <m/>
  </r>
  <r>
    <s v="農業管理與輔導業務-農政及作物生產輔導-獎補助費-對國內團體之捐助"/>
    <s v="辦理112年度辦理優質營農環境專區計畫"/>
    <s v="臺中市霧峰區農會"/>
    <x v="35"/>
    <n v="1101"/>
    <s v="無"/>
    <m/>
    <s v="V"/>
    <m/>
  </r>
  <r>
    <s v="農業管理與輔導業務-農政及作物生產輔導-獎補助費-對國內團體之捐助"/>
    <s v="辦理112年度辦理優質營農環境專區計畫"/>
    <s v="臺中市大安區農會"/>
    <x v="35"/>
    <n v="479"/>
    <s v="無"/>
    <m/>
    <s v="V"/>
    <m/>
  </r>
  <r>
    <s v="農業管理與輔導業務-農政及作物生產輔導-獎補助費-對國內團體之捐助"/>
    <s v="辦理112年度辦理優質營農環境專區計畫"/>
    <s v="臺中市大甲區農會"/>
    <x v="35"/>
    <n v="720"/>
    <s v="無"/>
    <m/>
    <s v="V"/>
    <m/>
  </r>
  <r>
    <s v="農業管理與輔導業務-農政及作物生產輔導-獎補助費-對國內團體之捐助"/>
    <s v="辦理112年度稻田轉作景觀作物營造農村花海風貌暨桃竹苗高鐵沿線經官作物專區計畫"/>
    <s v="臺中市大甲區農會"/>
    <x v="35"/>
    <n v="995"/>
    <s v="無"/>
    <m/>
    <s v="V"/>
    <m/>
  </r>
  <r>
    <s v="農業管理與輔導業務-農政及作物生產輔導-獎補助費-對國內團體之捐助"/>
    <s v="辦理112年度稻田轉作景觀作物營造農村花海風貌暨桃竹苗高鐵沿線經官作物專區計畫"/>
    <s v="臺中市大安區農會"/>
    <x v="35"/>
    <n v="894"/>
    <s v="無"/>
    <m/>
    <s v="V"/>
    <m/>
  </r>
  <r>
    <s v="農業管理與輔導業務-農政及作物生產輔導-獎補助費-對國內團體之捐助"/>
    <s v="辦理112年度稻田轉作景觀作物營造農村花海風貌暨桃竹苗高鐵沿線經官作物專區計畫"/>
    <s v="臺中市大肚區農會"/>
    <x v="35"/>
    <n v="101"/>
    <s v="無"/>
    <m/>
    <s v="V"/>
    <m/>
  </r>
  <r>
    <s v="農業管理與輔導業務-農政及作物生產輔導-獎補助費-對國內團體之捐助"/>
    <s v="辦理112年度稻田轉作景觀作物營造農村花海風貌暨桃竹苗高鐵沿線經官作物專區計畫"/>
    <s v="臺中市后里區農會"/>
    <x v="35"/>
    <n v="259"/>
    <s v="無"/>
    <m/>
    <s v="V"/>
    <m/>
  </r>
  <r>
    <s v="農業管理與輔導業務-農政及作物生產輔導-獎補助費-對國內團體之捐助"/>
    <s v="辦理112年度稻田轉作景觀作物營造農村花海風貌暨桃竹苗高鐵沿線經官作物專區計畫"/>
    <s v="臺中市外埔區農會"/>
    <x v="35"/>
    <n v="413"/>
    <s v="無"/>
    <m/>
    <s v="V"/>
    <m/>
  </r>
  <r>
    <s v="農業管理與輔導業務-農政及作物生產輔導-獎補助費-對國內團體之捐助"/>
    <s v="辦理112年度稻田轉作景觀作物營造農村花海風貌暨桃竹苗高鐵沿線經官作物專區計畫"/>
    <s v="臺中市梧棲區農會"/>
    <x v="35"/>
    <n v="69"/>
    <s v="無"/>
    <m/>
    <s v="V"/>
    <m/>
  </r>
  <r>
    <s v="農業管理與輔導業務-農政及作物生產輔導-獎補助費-對國內團體之捐助"/>
    <s v="辦理112年度稻田轉作景觀作物營造農村花海風貌暨桃竹苗高鐵沿線經官作物專區計畫"/>
    <s v="臺中市清水區農會"/>
    <x v="35"/>
    <n v="511"/>
    <s v="無"/>
    <m/>
    <s v="V"/>
    <m/>
  </r>
  <r>
    <s v="農業管理與輔導業務-農政及作物生產輔導-獎補助費-對國內團體之捐助"/>
    <s v="辦理112年度稻田轉作景觀作物營造農村花海風貌暨桃竹苗高鐵沿線經官作物專區計畫"/>
    <s v="臺中市龍井區農會"/>
    <x v="35"/>
    <n v="352"/>
    <s v="無"/>
    <m/>
    <s v="V"/>
    <m/>
  </r>
  <r>
    <s v="農業管理與輔導業務-農政及作物生產輔導-獎補助費-對國內團體之捐助"/>
    <s v="辦理112年度輔導大專業農擴大經營規模計畫"/>
    <s v="臺中市大甲區農會"/>
    <x v="35"/>
    <n v="63"/>
    <s v="無"/>
    <m/>
    <s v="V"/>
    <m/>
  </r>
  <r>
    <s v="農業管理與輔導業務-農政及作物生產輔導-獎補助費-對國內團體之捐助"/>
    <s v="辦理113年度臺中市化學肥料運費補助計畫(第一次)"/>
    <s v="臺中市農會"/>
    <x v="35"/>
    <n v="1363"/>
    <s v="無"/>
    <m/>
    <s v="V"/>
    <m/>
  </r>
  <r>
    <s v="農業管理與輔導業務-農政及作物生產輔導-獎補助費-對國內團體之捐助"/>
    <s v="辦理112年度年水稻產業專案輔導施用含稻草分解菌有機質肥料推廣計畫"/>
    <s v="臺中市神岡區農會"/>
    <x v="35"/>
    <n v="120"/>
    <s v="無"/>
    <m/>
    <s v="V"/>
    <m/>
  </r>
  <r>
    <s v="農業管理與輔導業務-農政及作物生產輔導-獎補助費-對國內團體之捐助"/>
    <s v="辦理112年度年水稻產業專案輔導施用含稻草分解菌有機質肥料推廣計畫"/>
    <s v="臺中市龍井區農會"/>
    <x v="35"/>
    <n v="850"/>
    <s v="無"/>
    <m/>
    <s v="V"/>
    <m/>
  </r>
  <r>
    <s v="農業管理與輔導業務-農政及作物生產輔導-獎補助費-對國內團體之捐助"/>
    <s v="辦理112年度年水稻產業專案輔導施用含稻草分解菌有機質肥料推廣計畫"/>
    <s v="臺中市潭子區農會"/>
    <x v="35"/>
    <n v="90"/>
    <s v="無"/>
    <m/>
    <s v="V"/>
    <m/>
  </r>
  <r>
    <s v="農業管理與輔導業務-農政及作物生產輔導-獎補助費-對國內團體之捐助"/>
    <s v="辦理112年度年水稻產業專案輔導施用含稻草分解菌有機質肥料推廣計畫"/>
    <s v="臺中市清水區農會"/>
    <x v="35"/>
    <n v="110"/>
    <s v="無"/>
    <m/>
    <s v="V"/>
    <m/>
  </r>
  <r>
    <s v="農業管理與輔導業務-農政及作物生產輔導-獎補助費-對國內團體之捐助"/>
    <s v="辦理112年度年水稻產業專案輔導施用含稻草分解菌有機質肥料推廣計畫"/>
    <s v="臺中市梧棲區農會"/>
    <x v="35"/>
    <n v="130"/>
    <s v="無"/>
    <m/>
    <s v="V"/>
    <m/>
  </r>
  <r>
    <s v="農業管理與輔導業務-農政及作物生產輔導-獎補助費-對國內團體之捐助"/>
    <s v="辦理112年度年水稻產業專案輔導施用含稻草分解菌有機質肥料推廣計畫"/>
    <s v="臺中市烏日區農會"/>
    <x v="35"/>
    <n v="300"/>
    <s v="無"/>
    <m/>
    <s v="V"/>
    <m/>
  </r>
  <r>
    <s v="農業管理與輔導業務-農政及作物生產輔導-獎補助費-對國內團體之捐助"/>
    <s v="辦理112年度年水稻產業專案輔導施用含稻草分解菌有機質肥料推廣計畫"/>
    <s v="臺中市沙鹿區農會"/>
    <x v="35"/>
    <n v="34"/>
    <s v="無"/>
    <m/>
    <s v="V"/>
    <m/>
  </r>
  <r>
    <s v="農業管理與輔導業務-農政及作物生產輔導-獎補助費-對國內團體之捐助"/>
    <s v="辦理112年度年水稻產業專案輔導施用含稻草分解菌有機質肥料推廣計畫"/>
    <s v="臺中市大里區農會"/>
    <x v="35"/>
    <n v="180"/>
    <s v="無"/>
    <m/>
    <s v="V"/>
    <m/>
  </r>
  <r>
    <s v="農業管理與輔導業務-農政及作物生產輔導-獎補助費-對國內團體之捐助"/>
    <s v="辦理112年度年水稻產業專案輔導施用含稻草分解菌有機質肥料推廣計畫"/>
    <s v="臺中市外埔區農會"/>
    <x v="35"/>
    <n v="450"/>
    <s v="無"/>
    <m/>
    <s v="V"/>
    <m/>
  </r>
  <r>
    <s v="農業管理與輔導業務-農政及作物生產輔導-獎補助費-對國內團體之捐助"/>
    <s v="辦理112年度年水稻產業專案輔導施用含稻草分解菌有機質肥料推廣計畫"/>
    <s v="臺中市大肚區農會"/>
    <x v="35"/>
    <n v="370"/>
    <s v="無"/>
    <m/>
    <s v="V"/>
    <m/>
  </r>
  <r>
    <s v="農業管理與輔導業務-農政及作物生產輔導-獎補助費-對國內團體之捐助"/>
    <s v="辦理112年度年水稻產業專案輔導施用含稻草分解菌有機質肥料推廣計畫"/>
    <s v="臺中市大安區農會"/>
    <x v="35"/>
    <n v="78"/>
    <s v="無"/>
    <m/>
    <s v="V"/>
    <m/>
  </r>
  <r>
    <s v="農業管理與輔導業務-農政及作物生產輔導-獎補助費-對國內團體之捐助"/>
    <s v="辦理112年度年水稻產業專案輔導施用含稻草分解菌有機質肥料推廣計畫"/>
    <s v="臺中市大甲區農會"/>
    <x v="35"/>
    <n v="260"/>
    <s v="無"/>
    <m/>
    <s v="V"/>
    <m/>
  </r>
  <r>
    <s v="農業管理與輔導業務-農政及作物生產輔導-獎補助費-對國內團體之捐助"/>
    <s v="辦理112年度年水稻產業專案輔導施用含稻草分解菌有機質肥料推廣計畫"/>
    <s v="臺中市豐原區農會"/>
    <x v="35"/>
    <n v="42"/>
    <s v="無"/>
    <m/>
    <s v="V"/>
    <m/>
  </r>
  <r>
    <s v="農業管理與輔導業務-農政及作物生產輔導-獎補助費-對國內團體之捐助"/>
    <s v="辦理112年度年水稻產業專案輔導施用含稻草分解菌有機質肥料推廣計畫"/>
    <s v="臺中市霧峰區農會"/>
    <x v="35"/>
    <n v="690"/>
    <s v="無"/>
    <m/>
    <s v="V"/>
    <m/>
  </r>
  <r>
    <s v="農業管理與輔導業務-農政及作物生產輔導-獎補助費-對國內團體之捐助"/>
    <s v="辦理112年度年水稻產業專案輔導施用含稻草分解菌有機質肥料推廣計畫"/>
    <s v="臺中市后里區農會"/>
    <x v="35"/>
    <n v="420"/>
    <s v="無"/>
    <m/>
    <s v="V"/>
    <m/>
  </r>
  <r>
    <s v="農業管理與輔導業務-農政及作物生產輔導-獎補助費-對國內團體之捐助"/>
    <s v="辦理112年度有機農業適用肥料推廣計畫"/>
    <s v="臺中市大甲區農會"/>
    <x v="35"/>
    <n v="145"/>
    <s v="無"/>
    <m/>
    <s v="V"/>
    <m/>
  </r>
  <r>
    <s v="農業管理與輔導業務-農政及作物生產輔導-獎補助費-對國內團體之捐助"/>
    <s v="辦理112年度有機農業適用肥料推廣計畫"/>
    <s v="臺中市大安區農會"/>
    <x v="35"/>
    <n v="12"/>
    <s v="無"/>
    <m/>
    <s v="V"/>
    <m/>
  </r>
  <r>
    <s v="農業管理與輔導業務-農政及作物生產輔導-獎補助費-對國內團體之捐助"/>
    <s v="辦理112年度有機農業適用肥料推廣計畫"/>
    <s v="臺中市大雅區農會"/>
    <x v="35"/>
    <n v="24"/>
    <s v="無"/>
    <m/>
    <s v="V"/>
    <m/>
  </r>
  <r>
    <s v="農業管理與輔導業務-農政及作物生產輔導-獎補助費-對國內團體之捐助"/>
    <s v="辦理112年度有機農業適用肥料推廣計畫"/>
    <s v="臺中市外埔區農會"/>
    <x v="35"/>
    <n v="114"/>
    <s v="無"/>
    <m/>
    <s v="V"/>
    <m/>
  </r>
  <r>
    <s v="農業管理與輔導業務-農政及作物生產輔導-獎補助費-對國內團體之捐助"/>
    <s v="辦理112年度有機農業適用肥料推廣計畫"/>
    <s v="臺中市后里區農會"/>
    <x v="35"/>
    <n v="8"/>
    <s v="無"/>
    <m/>
    <s v="V"/>
    <m/>
  </r>
  <r>
    <s v="農業管理與輔導業務-農政及作物生產輔導-獎補助費-對國內團體之捐助"/>
    <s v="辦理112年度有機農業適用肥料推廣計畫"/>
    <s v="臺中市和平區農會"/>
    <x v="35"/>
    <n v="2"/>
    <s v="無"/>
    <m/>
    <s v="V"/>
    <m/>
  </r>
  <r>
    <s v="農業管理與輔導業務-農政及作物生產輔導-獎補助費-對國內團體之捐助"/>
    <s v="辦理112年度有機農業適用肥料推廣計畫"/>
    <s v="臺中市新社區農會"/>
    <x v="35"/>
    <n v="15"/>
    <s v="無"/>
    <m/>
    <s v="V"/>
    <m/>
  </r>
  <r>
    <s v="農業管理與輔導業務-農政及作物生產輔導-獎補助費-對國內團體之捐助"/>
    <s v="辦理112年度有機農業適用肥料推廣計畫"/>
    <s v="臺中市有機農業發展協會"/>
    <x v="35"/>
    <n v="81"/>
    <s v="無"/>
    <m/>
    <s v="V"/>
    <m/>
  </r>
  <r>
    <s v="農業管理與輔導業務-農政及作物生產輔導-獎補助費-對國內團體之捐助"/>
    <s v="辦理112年度有機農業田間栽培及肥培管理講習計畫"/>
    <s v="臺中市大里區農會"/>
    <x v="35"/>
    <n v="35"/>
    <s v="無"/>
    <m/>
    <s v="V"/>
    <m/>
  </r>
  <r>
    <s v="農業管理與輔導業務-農政及作物生產輔導-獎補助費-對國內團體之捐助"/>
    <s v="辦理112年度有機農業田間栽培及肥培管理講習計畫"/>
    <s v="臺中市外埔區農會"/>
    <x v="35"/>
    <n v="35"/>
    <s v="無"/>
    <m/>
    <s v="V"/>
    <m/>
  </r>
  <r>
    <s v="農業管理與輔導業務-農政及作物生產輔導-獎補助費-對國內團體之捐助"/>
    <s v="辦理112年度有機農業田間栽培及肥培管理講習計畫"/>
    <s v="臺中市和平區農會"/>
    <x v="35"/>
    <n v="105"/>
    <s v="無"/>
    <m/>
    <s v="V"/>
    <m/>
  </r>
  <r>
    <s v="農業管理與輔導業務-農政及作物生產輔導-獎補助費-對國內團體之捐助"/>
    <s v="辦理112年度有機農業田間栽培及肥培管理講習計畫"/>
    <s v="臺中市清水區農會"/>
    <x v="35"/>
    <n v="33"/>
    <s v="無"/>
    <m/>
    <s v="V"/>
    <m/>
  </r>
  <r>
    <s v="農業管理與輔導業務-農政及作物生產輔導-獎補助費-對國內團體之捐助"/>
    <s v="辦理112年度有機農業田間栽培及肥培管理講習計畫"/>
    <s v="臺中市有機農業發展協會"/>
    <x v="35"/>
    <n v="35"/>
    <s v="無"/>
    <m/>
    <s v="V"/>
    <m/>
  </r>
  <r>
    <s v="農業管理與輔導業務-農政及作物生產輔導-獎補助費-對國內團體之捐助"/>
    <s v="辦理112年度有機農業田間栽培及肥培管理講習計畫"/>
    <s v="臺中市農業創生協會"/>
    <x v="35"/>
    <n v="70"/>
    <s v="無"/>
    <m/>
    <s v="V"/>
    <m/>
  </r>
  <r>
    <s v="農業管理與輔導業務-農政及作物生產輔導-獎補助費-對國內團體之捐助"/>
    <s v="辦理112年度有機農業田間栽培及肥培管理講習計畫"/>
    <s v="臺中市農事人才訓練發展協會"/>
    <x v="35"/>
    <n v="70"/>
    <s v="無"/>
    <m/>
    <s v="V"/>
    <m/>
  </r>
  <r>
    <s v="農業管理與輔導業務-農政及作物生產輔導-獎補助費-對國內團體之捐助"/>
    <s v="辦理112年度有機農業田間栽培及肥培管理講習計畫"/>
    <s v="有限責任台灣食在安心農產運銷合作社"/>
    <x v="35"/>
    <n v="70"/>
    <s v="無"/>
    <m/>
    <s v="V"/>
    <m/>
  </r>
  <r>
    <s v="農業管理與輔導業務-農政及作物生產輔導-獎補助費-對國內團體之捐助"/>
    <s v="辦理112年度臺中市有機米供校園午餐使用計畫"/>
    <s v="臺中市大甲區農會"/>
    <x v="35"/>
    <n v="3054"/>
    <s v="無"/>
    <m/>
    <s v="V"/>
    <m/>
  </r>
  <r>
    <s v="農業管理與輔導業務-農政及作物生產輔導-獎補助費-對國內團體之捐助"/>
    <s v="辦理112年度臺中市有機米供校園午餐使用計畫"/>
    <s v="臺中市霧峰區農會"/>
    <x v="35"/>
    <n v="7395"/>
    <s v="無"/>
    <m/>
    <s v="V"/>
    <m/>
  </r>
  <r>
    <s v="農業管理與輔導業務-農政及作物生產輔導-獎補助費-對國內團體之捐助"/>
    <s v="辦理112年度臺中市有機米供校園午餐使用計畫"/>
    <s v="臺中市大里區農會"/>
    <x v="35"/>
    <n v="53"/>
    <s v="無"/>
    <m/>
    <s v="V"/>
    <m/>
  </r>
  <r>
    <s v="農業管理與輔導業務-農政及作物生產輔導-獎補助費-對國內團體之捐助"/>
    <s v="辦理112年度臺中市有機米供校園午餐使用計畫"/>
    <s v="臺中市大雅區農會"/>
    <x v="35"/>
    <n v="53"/>
    <s v="無"/>
    <m/>
    <s v="V"/>
    <m/>
  </r>
  <r>
    <s v="農業管理與輔導業務-農政及作物生產輔導-獎補助費-對國內團體之捐助"/>
    <s v="辦理112年度臺中市有機米供校園午餐使用計畫"/>
    <s v="臺中市外埔區農會"/>
    <x v="35"/>
    <n v="53"/>
    <s v="無"/>
    <m/>
    <s v="V"/>
    <m/>
  </r>
  <r>
    <s v="農業管理與輔導業務-農政及作物生產輔導-獎補助費-對國內團體之捐助"/>
    <s v="辦理112年度臺中市有機米供校園午餐使用計畫"/>
    <s v="臺中市后里區農會"/>
    <x v="35"/>
    <n v="53"/>
    <s v="無"/>
    <m/>
    <s v="V"/>
    <m/>
  </r>
  <r>
    <s v="農業管理與輔導業務-農政及作物生產輔導-獎補助費-對國內團體之捐助"/>
    <s v="辦理112年度臺中市有機米供校園午餐使用計畫"/>
    <s v="臺中市清水區農會"/>
    <x v="35"/>
    <n v="53"/>
    <s v="無"/>
    <m/>
    <s v="V"/>
    <m/>
  </r>
  <r>
    <s v="農業管理與輔導業務-農政及作物生產輔導-獎補助費-對國內團體之捐助"/>
    <s v="辦理112年度臺中市有機米供校園午餐使用計畫"/>
    <s v="臺中市新社區農會"/>
    <x v="35"/>
    <n v="18"/>
    <s v="無"/>
    <m/>
    <s v="V"/>
    <m/>
  </r>
  <r>
    <s v="農業管理與輔導業務-農政及作物生產輔導-獎補助費-對國內團體之捐助"/>
    <s v="辦理112年度臺中市有機米供校園午餐使用計畫"/>
    <s v="臺中市潭子區農會"/>
    <x v="35"/>
    <n v="53"/>
    <s v="無"/>
    <m/>
    <s v="V"/>
    <m/>
  </r>
  <r>
    <s v="農業管理與輔導業務-農政及作物生產輔導-獎補助費-對國內團體之捐助"/>
    <s v="辦理112年度臺中市有機農業生產及加工設備輔導計畫"/>
    <s v="臺中市大甲區農會"/>
    <x v="35"/>
    <n v="400"/>
    <s v="無"/>
    <m/>
    <s v="V"/>
    <m/>
  </r>
  <r>
    <s v="農業管理與輔導業務-農政及作物生產輔導-獎補助費-對國內團體之捐助"/>
    <s v="辦理112年度臺中市有機農業生產及加工設備輔導計畫"/>
    <s v="臺中市大里區農會"/>
    <x v="35"/>
    <n v="100"/>
    <s v="無"/>
    <m/>
    <s v="V"/>
    <m/>
  </r>
  <r>
    <s v="農業管理與輔導業務-農政及作物生產輔導-獎補助費-對國內團體之捐助"/>
    <s v="辦理112年度臺中市有機農業生產及加工設備輔導計畫"/>
    <s v="臺中市有機農業發展協會"/>
    <x v="35"/>
    <n v="597"/>
    <s v="無"/>
    <m/>
    <s v="V"/>
    <m/>
  </r>
  <r>
    <s v="農業管理與輔導業務-農政及作物生產輔導-獎補助費-對國內團體之捐助"/>
    <s v="辦理112年度臺中市有機農業生產及加工設備輔導計畫"/>
    <s v="有限責任台灣食在安心農產運銷合作社"/>
    <x v="35"/>
    <n v="23"/>
    <s v="無"/>
    <m/>
    <s v="V"/>
    <m/>
  </r>
  <r>
    <s v="農業管理與輔導業務-農政及作物生產輔導-獎補助費-對國內團體之捐助"/>
    <s v="辦理112年度臺中市有機農業溫(網)室設備補助計畫"/>
    <s v="臺中市后里區農會"/>
    <x v="35"/>
    <n v="205"/>
    <s v="無"/>
    <m/>
    <s v="V"/>
    <m/>
  </r>
  <r>
    <s v="農業管理與輔導業務-農政及作物生產輔導-獎補助費-對國內團體之捐助"/>
    <s v="辦理112年度臺中市有機農業溫(網)室設備補助計畫"/>
    <s v="臺中市新社區農會"/>
    <x v="35"/>
    <n v="600"/>
    <s v="無"/>
    <m/>
    <s v="V"/>
    <m/>
  </r>
  <r>
    <s v="農業管理與輔導業務-農政及作物生產輔導-獎補助費-對國內團體之捐助"/>
    <s v="辦理112年度國產微生物肥料及農田地力肥料推廣計畫"/>
    <s v="臺中市豐原區農會"/>
    <x v="35"/>
    <n v="59"/>
    <s v="無"/>
    <m/>
    <s v="V"/>
    <m/>
  </r>
  <r>
    <s v="農業管理與輔導業務-農政及作物生產輔導-獎補助費-對國內團體之捐助"/>
    <s v="辦理112年度國產微生物肥料及農田地力肥料推廣計畫"/>
    <s v="臺中市和平區農會"/>
    <x v="35"/>
    <n v="3609"/>
    <s v="無"/>
    <m/>
    <s v="V"/>
    <m/>
  </r>
  <r>
    <s v="農業管理與輔導業務-農政及作物生產輔導-獎補助費-對國內團體之捐助"/>
    <s v="辦理112年度國產微生物肥料及農田地力肥料推廣計畫"/>
    <s v="臺中市烏日區農會"/>
    <x v="35"/>
    <n v="5"/>
    <s v="無"/>
    <m/>
    <s v="V"/>
    <m/>
  </r>
  <r>
    <s v="農業管理與輔導業務-農政及作物生產輔導-獎補助費-對國內團體之捐助"/>
    <s v="辦理112年度國產微生物肥料及農田地力肥料推廣計畫"/>
    <s v="有限責任臺中市東勢農產運銷合作社"/>
    <x v="35"/>
    <n v="61"/>
    <s v="無"/>
    <m/>
    <s v="V"/>
    <m/>
  </r>
  <r>
    <s v="農業管理與輔導業務-農政及作物生產輔導-獎補助費-對國內團體之捐助"/>
    <s v="辦理112年度國產微生物肥料及農田地力肥料推廣計畫"/>
    <s v="臺中市石岡區農會"/>
    <x v="35"/>
    <n v="193"/>
    <s v="無"/>
    <m/>
    <s v="V"/>
    <m/>
  </r>
  <r>
    <s v="農業管理與輔導業務-農政及作物生產輔導-獎補助費-對國內團體之捐助"/>
    <s v="辦理112年度國產微生物肥料及農田地力肥料推廣計畫"/>
    <s v="臺中市后里區農會"/>
    <x v="35"/>
    <n v="168"/>
    <s v="無"/>
    <m/>
    <s v="V"/>
    <m/>
  </r>
  <r>
    <s v="農業管理與輔導業務-農政及作物生產輔導-獎補助費-對國內團體之捐助"/>
    <s v="辦理112年度國產微生物肥料及農田地力肥料推廣計畫"/>
    <s v="臺中市潭子區農會"/>
    <x v="35"/>
    <n v="148"/>
    <s v="無"/>
    <m/>
    <s v="V"/>
    <m/>
  </r>
  <r>
    <s v="農業管理與輔導業務-農政及作物生產輔導-獎補助費-對國內團體之捐助"/>
    <s v="辦理112年度國產微生物肥料及農田地力肥料推廣計畫"/>
    <s v="臺中市外埔區農會"/>
    <x v="35"/>
    <n v="65"/>
    <s v="無"/>
    <m/>
    <s v="V"/>
    <m/>
  </r>
  <r>
    <s v="農業管理與輔導業務-農政及作物生產輔導-獎補助費-對國內團體之捐助"/>
    <s v="辦理112年度國產微生物肥料及農田地力肥料推廣計畫"/>
    <s v="臺中市清水區農會"/>
    <x v="35"/>
    <n v="15"/>
    <s v="無"/>
    <m/>
    <s v="V"/>
    <m/>
  </r>
  <r>
    <s v="農業管理與輔導業務-農政及作物生產輔導-獎補助費-對國內團體之捐助"/>
    <s v="辦理112年度國產微生物肥料及農田地力肥料推廣計畫"/>
    <s v="臺中市東勢區農會"/>
    <x v="35"/>
    <n v="1080"/>
    <s v="無"/>
    <m/>
    <s v="V"/>
    <m/>
  </r>
  <r>
    <s v="農業管理與輔導業務-農政及作物生產輔導-獎補助費-對國內團體之捐助"/>
    <s v="辦理112年度國產微生物肥料及農田地力肥料推廣計畫"/>
    <s v="保證責任臺灣省青果運銷合作社台中"/>
    <x v="35"/>
    <n v="416"/>
    <s v="無"/>
    <m/>
    <s v="V"/>
    <m/>
  </r>
  <r>
    <s v="農業管理與輔導業務-農政及作物生產輔導-獎補助費-對國內團體之捐助"/>
    <s v="辦理112年度友善環境植物保護資材推廣計畫"/>
    <s v="臺中市石岡區農會"/>
    <x v="35"/>
    <n v="74"/>
    <s v="無"/>
    <m/>
    <s v="V"/>
    <m/>
  </r>
  <r>
    <s v="農業管理與輔導業務-農政及作物生產輔導-獎補助費-對國內團體之捐助"/>
    <s v="辦理112年度友善環境植物保護資材推廣計畫"/>
    <s v="保證責任台灣省青果運銷合作社台中分社"/>
    <x v="35"/>
    <n v="489"/>
    <s v="無"/>
    <m/>
    <s v="V"/>
    <m/>
  </r>
  <r>
    <s v="農業管理與輔導業務-農政及作物生產輔導-獎補助費-對國內團體之捐助"/>
    <s v="辦理112年度友善環境植物保護資材推廣計畫"/>
    <s v="臺中市大安區農會"/>
    <x v="35"/>
    <n v="51"/>
    <s v="無"/>
    <m/>
    <s v="V"/>
    <m/>
  </r>
  <r>
    <s v="農業管理與輔導業務-農政及作物生產輔導-獎補助費-對國內團體之捐助"/>
    <s v="辦理112年度友善環境植物保護資材推廣計畫"/>
    <s v="臺中市豐原區農會"/>
    <x v="35"/>
    <n v="157"/>
    <s v="無"/>
    <m/>
    <s v="V"/>
    <m/>
  </r>
  <r>
    <s v="農業管理與輔導業務-農政及作物生產輔導-獎補助費-對國內團體之捐助"/>
    <s v="辦理112年度友善環境植物保護資材推廣計畫"/>
    <s v="臺中市和平區農會"/>
    <x v="35"/>
    <n v="3524"/>
    <s v="無"/>
    <m/>
    <s v="V"/>
    <m/>
  </r>
  <r>
    <s v="農業管理與輔導業務-農政及作物生產輔導-獎補助費-對國內團體之捐助"/>
    <s v="辦理112年度友善環境植物保護資材推廣計畫"/>
    <s v="臺中市東勢區農會"/>
    <x v="35"/>
    <n v="1088"/>
    <s v="無"/>
    <m/>
    <s v="V"/>
    <m/>
  </r>
  <r>
    <s v="農業管理與輔導業務-農政及作物生產輔導-獎補助費-對國內團體之捐助"/>
    <s v="辦理112年度友善環境植物保護資材推廣計畫"/>
    <s v="臺中市龍井區農會"/>
    <x v="35"/>
    <n v="2"/>
    <s v="無"/>
    <m/>
    <s v="V"/>
    <m/>
  </r>
  <r>
    <s v="農業管理與輔導業務-農政及作物生產輔導-獎補助費-對國內團體之捐助"/>
    <s v="辦理112年度友善環境植物保護資材推廣計畫"/>
    <s v="臺中市植物保護商業同業公會"/>
    <x v="35"/>
    <n v="87"/>
    <s v="無"/>
    <m/>
    <s v="V"/>
    <m/>
  </r>
  <r>
    <s v="農業管理與輔導業務-農政及作物生產輔導-獎補助費-對國內團體之捐助"/>
    <s v="辦理112年度友善環境植物保護資材推廣計畫"/>
    <s v="有限責任臺中市梨山蔬果運銷合作社"/>
    <x v="35"/>
    <n v="7"/>
    <s v="無"/>
    <m/>
    <s v="V"/>
    <m/>
  </r>
  <r>
    <s v="農業管理與輔導業務-農政及作物生產輔導-獎補助費-對國內團體之捐助"/>
    <s v="辦理112年度友善環境植物保護資材推廣計畫"/>
    <s v="臺中市霧峰區農會"/>
    <x v="35"/>
    <n v="166"/>
    <s v="無"/>
    <m/>
    <s v="V"/>
    <m/>
  </r>
  <r>
    <s v="農業管理與輔導業務-農政及作物生產輔導-獎補助費-對國內團體之捐助"/>
    <s v="辦理112年度友善環境植物保護資材推廣計畫"/>
    <s v="臺中市新社區農會"/>
    <x v="35"/>
    <n v="303"/>
    <s v="無"/>
    <m/>
    <s v="V"/>
    <m/>
  </r>
  <r>
    <s v="農業管理與輔導業務-農政及作物生產輔導-獎補助費-對國內團體之捐助"/>
    <s v="辦理112年度友善環境植物保護資材推廣計畫"/>
    <s v="臺中市潭子區農會"/>
    <x v="35"/>
    <n v="57"/>
    <s v="無"/>
    <m/>
    <s v="V"/>
    <m/>
  </r>
  <r>
    <s v="農業管理與輔導業務-農政及作物生產輔導-獎補助費-對國內團體之捐助"/>
    <s v="辦理112年度友善環境植物保護資材推廣計畫"/>
    <s v="臺中市太平區農會"/>
    <x v="35"/>
    <n v="226"/>
    <s v="無"/>
    <m/>
    <s v="V"/>
    <m/>
  </r>
  <r>
    <s v="農業管理與輔導業務-農政及作物生產輔導-獎補助費-對國內團體之捐助"/>
    <s v="辦理112年度友善環境植物保護資材推廣計畫"/>
    <s v="臺中市大里區農會"/>
    <x v="35"/>
    <n v="214"/>
    <s v="無"/>
    <m/>
    <s v="V"/>
    <m/>
  </r>
  <r>
    <s v="農業管理與輔導業務-農政及作物生產輔導-獎補助費-對國內團體之捐助"/>
    <s v="辦理112年度友善環境植物保護資材推廣計畫"/>
    <s v="臺中市大甲區農會"/>
    <x v="35"/>
    <n v="448"/>
    <s v="無"/>
    <m/>
    <s v="V"/>
    <m/>
  </r>
  <r>
    <s v="農業管理與輔導業務-農政及作物生產輔導-獎補助費-對國內團體之捐助"/>
    <s v="辦理112年度友善環境植物保護資材推廣計畫"/>
    <s v="有限責任台中市農業生產合作社"/>
    <x v="35"/>
    <n v="97"/>
    <s v="無"/>
    <m/>
    <s v="V"/>
    <m/>
  </r>
  <r>
    <s v="農業管理與輔導業務-農政及作物生產輔導-獎補助費-對國內團體之捐助"/>
    <s v="辦理112年度友善環境植物保護資材推廣計畫"/>
    <s v="臺中市大肚區農會"/>
    <x v="35"/>
    <n v="5"/>
    <s v="無"/>
    <m/>
    <s v="V"/>
    <m/>
  </r>
  <r>
    <s v="農業管理與輔導業務-農政及作物生產輔導-獎補助費-對國內團體之捐助"/>
    <s v="辦理112年度友善環境植物保護資材推廣計畫"/>
    <s v="有限責任臺中市青果生產合作社"/>
    <x v="35"/>
    <n v="18"/>
    <s v="無"/>
    <m/>
    <s v="V"/>
    <m/>
  </r>
  <r>
    <s v="農業管理與輔導業務-農政及作物生產輔導-獎補助費-對國內團體之捐助"/>
    <s v="辦理112年度友善環境植物保護資材推廣計畫"/>
    <s v="臺中市臺中地區農會"/>
    <x v="35"/>
    <n v="17"/>
    <s v="無"/>
    <m/>
    <s v="V"/>
    <m/>
  </r>
  <r>
    <s v="農業管理與輔導業務-農政及作物生產輔導-獎補助費-對國內團體之捐助"/>
    <s v="辦理112年度友善環境植物保護資材推廣計畫"/>
    <s v="有限責任臺中市農產運銷合作社"/>
    <x v="35"/>
    <n v="98"/>
    <s v="無"/>
    <m/>
    <s v="V"/>
    <m/>
  </r>
  <r>
    <s v="農業管理與輔導業務-農政及作物生產輔導-獎補助費-對國內團體之捐助"/>
    <s v="辦理112年度友善環境植物保護資材推廣計畫"/>
    <s v="臺中市烏日區農會"/>
    <x v="35"/>
    <n v="87"/>
    <s v="無"/>
    <m/>
    <s v="V"/>
    <m/>
  </r>
  <r>
    <s v="農業管理與輔導業務-農政及作物生產輔導-獎補助費-對國內團體之捐助"/>
    <s v="辦理112年度友善環境植物保護資材推廣計畫"/>
    <s v="臺中市清水區農會"/>
    <x v="35"/>
    <n v="2"/>
    <s v="無"/>
    <m/>
    <s v="V"/>
    <m/>
  </r>
  <r>
    <s v="農業管理與輔導業務-農政及作物生產輔導-獎補助費-對國內團體之捐助"/>
    <s v="辦理112年度友善環境植物保護資材推廣計畫"/>
    <s v="臺中市后里區農會"/>
    <x v="35"/>
    <n v="922"/>
    <s v="無"/>
    <m/>
    <s v="V"/>
    <m/>
  </r>
  <r>
    <s v="農業管理與輔導業務-農政及作物生產輔導-獎補助費-對國內團體之捐助"/>
    <s v="辦理112年度友善環境植物保護資材推廣計畫"/>
    <s v="臺中市外埔區農會"/>
    <x v="35"/>
    <n v="500"/>
    <s v="無"/>
    <m/>
    <s v="V"/>
    <m/>
  </r>
  <r>
    <s v="農業管理與輔導業務-農政及作物生產輔導-獎補助費-對國內團體之捐助"/>
    <s v="辦理113年度春季蘭花評鑑補助計畫"/>
    <s v="臺中市大里區農會"/>
    <x v="35"/>
    <n v="300"/>
    <s v="無"/>
    <m/>
    <s v="V"/>
    <m/>
  </r>
  <r>
    <s v="農業管理與輔導業務-農政及作物生產輔導-獎補助費-對國內團體之捐助"/>
    <s v="辦理113年度臺中市太平區優質枇杷評鑑活動計畫"/>
    <s v="臺中市太平區農會"/>
    <x v="35"/>
    <n v="194"/>
    <s v="無"/>
    <m/>
    <s v="V"/>
    <m/>
  </r>
  <r>
    <s v="農業管理與輔導業務-農政及作物生產輔導-獎補助費-對國內團體之捐助"/>
    <s v="辦理113年度臺中市優質茂谷柑果品評鑑活動計畫"/>
    <s v="臺中市東勢區農會"/>
    <x v="35"/>
    <n v="300"/>
    <s v="無"/>
    <m/>
    <s v="V"/>
    <m/>
  </r>
  <r>
    <s v="農業管理與輔導業務-農政及作物生產輔導-獎補助費-對國內團體之捐助"/>
    <s v="辦理113年度荔枝椿象化學防治及防治宣導講習會計畫"/>
    <s v="臺中市石岡區農會"/>
    <x v="35"/>
    <n v="11"/>
    <s v="無"/>
    <m/>
    <s v="V"/>
    <m/>
  </r>
  <r>
    <s v="農業管理與輔導業務-農政及作物生產輔導-獎補助費-對國內團體之捐助"/>
    <s v="辦理113年度荔枝椿象生物防治-平腹小蜂雇工釋放計畫"/>
    <s v="臺中市霧峰區農會"/>
    <x v="35"/>
    <n v="25"/>
    <s v="無"/>
    <m/>
    <s v="V"/>
    <m/>
  </r>
  <r>
    <s v="農業管理與輔導業務-農政及作物生產輔導-獎補助費-對國內團體之捐助"/>
    <s v="辦理113年度荔枝椿象生物防治-平腹小蜂雇工釋放計畫"/>
    <s v="臺中市大里區農會"/>
    <x v="35"/>
    <n v="10"/>
    <s v="無"/>
    <m/>
    <s v="V"/>
    <m/>
  </r>
  <r>
    <s v="農業管理與輔導業務-農政及作物生產輔導-獎補助費-對國內團體之捐助"/>
    <s v="辦理113年度臺中市太平區養蜂資材補助計畫補助計畫"/>
    <s v="臺中市太平區農會"/>
    <x v="35"/>
    <n v="300"/>
    <s v="無"/>
    <m/>
    <s v="V"/>
    <m/>
  </r>
  <r>
    <s v="農業管理與輔導業務-農政及作物生產輔導-獎補助費-對國內團體之捐助"/>
    <s v="辦理113年度臺中市化學肥料運費補助計畫(1-3月)"/>
    <s v="臺中市農會"/>
    <x v="35"/>
    <n v="5675"/>
    <s v="無"/>
    <m/>
    <s v="V"/>
    <m/>
  </r>
  <r>
    <s v="農業管理與輔導業務-農政及作物生產輔導-獎補助費-對國內團體之捐助"/>
    <s v="辦理113年度臺中市水稻育苗中心稻種秧苗綜合防治計畫"/>
    <s v="臺中市水稻育苗協會"/>
    <x v="35"/>
    <n v="900"/>
    <s v="無"/>
    <m/>
    <s v="V"/>
    <m/>
  </r>
  <r>
    <s v="農業管理與輔導業務-農政及作物生產輔導-獎補助費-對國內團體之捐助"/>
    <s v="辦理113年度荔枝椿象化學防治及防治宣導講習計畫"/>
    <s v="臺中市神岡區農會"/>
    <x v="35"/>
    <n v="7"/>
    <s v="無"/>
    <m/>
    <s v="V"/>
    <m/>
  </r>
  <r>
    <s v="農業管理與輔導業務-農政及作物生產輔導-獎補助費-對國內團體之捐助"/>
    <s v="辦理113年度荔枝椿象化學防治及防治宣導講習計畫"/>
    <s v="臺中市大雅區農會"/>
    <x v="35"/>
    <n v="3"/>
    <s v="無"/>
    <m/>
    <s v="V"/>
    <m/>
  </r>
  <r>
    <s v="農業管理與輔導業務-農政及作物生產輔導-獎補助費-對國內團體之捐助"/>
    <s v="辦理113年度荔枝椿象生物防治-平腹小蜂雇工釋放計畫"/>
    <s v="臺中市神岡區農會"/>
    <x v="35"/>
    <n v="4"/>
    <s v="無"/>
    <m/>
    <s v="V"/>
    <m/>
  </r>
  <r>
    <s v="農業管理與輔導業務-農政及作物生產輔導-獎補助費-對國內團體之捐助"/>
    <s v="辦理112年度全國荔枝椿象化學防治及防治宣導講習計畫"/>
    <s v="臺中市霧峰區農會"/>
    <x v="35"/>
    <n v="48"/>
    <s v="無"/>
    <m/>
    <s v="V"/>
    <m/>
  </r>
  <r>
    <s v="農業管理與輔導業務-農政及作物生產輔導-獎補助費-對國內團體之捐助"/>
    <s v="辦理112年度國產有機質肥料推廣計畫"/>
    <s v="臺中市石岡區農會"/>
    <x v="35"/>
    <n v="4175"/>
    <s v="無"/>
    <m/>
    <s v="V"/>
    <m/>
  </r>
  <r>
    <s v="農業管理與輔導業務-農政及作物生產輔導-獎補助費-對國內團體之捐助"/>
    <s v="辦理112年度國產有機質肥料推廣計畫"/>
    <s v="臺中市烏日區農會"/>
    <x v="35"/>
    <n v="475"/>
    <s v="無"/>
    <m/>
    <s v="V"/>
    <m/>
  </r>
  <r>
    <s v="農業管理與輔導業務-農政及作物生產輔導-獎補助費-對國內團體之捐助"/>
    <s v="辦理112年度國產有機質肥料推廣計畫"/>
    <s v="臺中市霧峰區農會"/>
    <x v="35"/>
    <n v="6493"/>
    <s v="無"/>
    <m/>
    <s v="V"/>
    <m/>
  </r>
  <r>
    <s v="農業管理與輔導業務-農政及作物生產輔導-獎補助費-對國內團體之捐助"/>
    <s v="辦理112年度國產有機質肥料推廣計畫"/>
    <s v="有限責任臺中市富農運銷合作社"/>
    <x v="35"/>
    <n v="2428"/>
    <s v="無"/>
    <m/>
    <s v="V"/>
    <m/>
  </r>
  <r>
    <s v="農業管理與輔導業務-農政及作物生產輔導-獎補助費-對國內團體之捐助"/>
    <s v="辦理112年度國產有機質肥料推廣計畫"/>
    <s v="臺中市潭子區農會"/>
    <x v="35"/>
    <n v="1472"/>
    <s v="無"/>
    <m/>
    <s v="V"/>
    <m/>
  </r>
  <r>
    <s v="農業管理與輔導業務-農政及作物生產輔導-獎補助費-對國內團體之捐助"/>
    <s v="辦理112年度國產有機質肥料推廣計畫"/>
    <s v="臺中市大里區農會"/>
    <x v="35"/>
    <n v="4983"/>
    <s v="無"/>
    <m/>
    <s v="V"/>
    <m/>
  </r>
  <r>
    <s v="農業管理與輔導業務-農政及作物生產輔導-獎補助費-對國內團體之捐助"/>
    <s v="辦理112年度國產有機質肥料推廣計畫"/>
    <s v="臺中市大甲區農會"/>
    <x v="35"/>
    <n v="1051"/>
    <s v="無"/>
    <m/>
    <s v="V"/>
    <m/>
  </r>
  <r>
    <s v="農業管理與輔導業務-農政及作物生產輔導-獎補助費-對國內團體之捐助"/>
    <s v="辦理112年度國產有機質肥料推廣計畫"/>
    <s v="臺中市梧棲區農會"/>
    <x v="35"/>
    <n v="30"/>
    <s v="無"/>
    <m/>
    <s v="V"/>
    <m/>
  </r>
  <r>
    <s v="農業管理與輔導業務-農政及作物生產輔導-獎補助費-對國內團體之捐助"/>
    <s v="辦理112年度國產有機質肥料推廣計畫"/>
    <s v="臺中市大肚區農會"/>
    <x v="35"/>
    <n v="250"/>
    <s v="無"/>
    <m/>
    <s v="V"/>
    <m/>
  </r>
  <r>
    <s v="農業管理與輔導業務-農政及作物生產輔導-獎補助費-對國內團體之捐助"/>
    <s v="辦理112年度國產有機質肥料推廣計畫"/>
    <s v="臺中市東勢區農會"/>
    <x v="35"/>
    <n v="7287"/>
    <s v="無"/>
    <m/>
    <s v="V"/>
    <m/>
  </r>
  <r>
    <s v="農業管理與輔導業務-農政及作物生產輔導-獎補助費-對國內團體之捐助"/>
    <s v="辦理112年度國產有機質肥料推廣計畫"/>
    <s v="臺中市大雅區農會"/>
    <x v="35"/>
    <n v="60"/>
    <s v="無"/>
    <m/>
    <s v="V"/>
    <m/>
  </r>
  <r>
    <s v="農業管理與輔導業務-農政及作物生產輔導-獎補助費-對國內團體之捐助"/>
    <s v="辦理112年度國產有機質肥料推廣計畫"/>
    <s v="臺中市神岡區農會"/>
    <x v="35"/>
    <n v="8"/>
    <s v="無"/>
    <m/>
    <s v="V"/>
    <m/>
  </r>
  <r>
    <s v="農業管理與輔導業務-農政及作物生產輔導-獎補助費-對國內團體之捐助"/>
    <s v="辦理112年度國產有機質肥料推廣計畫"/>
    <s v="有限責任臺中市梨山蔬果運銷合作社"/>
    <x v="35"/>
    <n v="57"/>
    <s v="無"/>
    <m/>
    <s v="V"/>
    <m/>
  </r>
  <r>
    <s v="農業管理與輔導業務-農政及作物生產輔導-獎補助費-對國內團體之捐助"/>
    <s v="辦理112年度國產有機質肥料推廣計畫"/>
    <s v="臺中市太平區農會"/>
    <x v="35"/>
    <n v="16844"/>
    <s v="無"/>
    <m/>
    <s v="V"/>
    <m/>
  </r>
  <r>
    <s v="農業管理與輔導業務-農政及作物生產輔導-獎補助費-對國內團體之捐助"/>
    <s v="辦理112年度國產有機質肥料推廣計畫"/>
    <s v="臺中市豐原區農會"/>
    <x v="35"/>
    <n v="6802"/>
    <s v="無"/>
    <m/>
    <s v="V"/>
    <m/>
  </r>
  <r>
    <s v="農業管理與輔導業務-農政及作物生產輔導-獎補助費-對國內團體之捐助"/>
    <s v="辦理112年度國產有機質肥料推廣計畫"/>
    <s v="臺中市沙鹿區農會"/>
    <x v="35"/>
    <n v="1293"/>
    <s v="無"/>
    <m/>
    <s v="V"/>
    <m/>
  </r>
  <r>
    <s v="農業管理與輔導業務-農政及作物生產輔導-獎補助費-對國內團體之捐助"/>
    <s v="辦理112年度國產有機質肥料推廣計畫"/>
    <s v="臺中市后里區農會"/>
    <x v="35"/>
    <n v="9903"/>
    <s v="無"/>
    <m/>
    <s v="V"/>
    <m/>
  </r>
  <r>
    <s v="農業管理與輔導業務-農政及作物生產輔導-獎補助費-對國內團體之捐助"/>
    <s v="辦理112年度國產有機質肥料推廣計畫"/>
    <s v="臺中市和平區農會"/>
    <x v="35"/>
    <n v="43868"/>
    <s v="無"/>
    <m/>
    <s v="V"/>
    <m/>
  </r>
  <r>
    <s v="農業管理與輔導業務-農政及作物生產輔導-獎補助費-對國內團體之捐助"/>
    <s v="辦理112年度國產有機質肥料推廣計畫"/>
    <s v="有限責任臺中市東勢農產運銷合作社"/>
    <x v="35"/>
    <n v="295"/>
    <s v="無"/>
    <m/>
    <s v="V"/>
    <m/>
  </r>
  <r>
    <s v="農業管理與輔導業務-農政及作物生產輔導-獎補助費-對國內團體之捐助"/>
    <s v="辦理112年度國產有機質肥料推廣計畫"/>
    <s v="臺中市大安區農會"/>
    <x v="35"/>
    <n v="346"/>
    <s v="無"/>
    <m/>
    <s v="V"/>
    <m/>
  </r>
  <r>
    <s v="農業管理與輔導業務-農政及作物生產輔導-獎補助費-對國內團體之捐助"/>
    <s v="辦理112年度國產有機質肥料推廣計畫"/>
    <s v="有限責任臺中市農產運銷合作社"/>
    <x v="35"/>
    <n v="1768"/>
    <s v="無"/>
    <m/>
    <s v="V"/>
    <m/>
  </r>
  <r>
    <s v="農業管理與輔導業務-農政及作物生產輔導-獎補助費-對國內團體之捐助"/>
    <s v="辦理112年度國產有機質肥料推廣計畫"/>
    <s v="臺中市龍井區農會"/>
    <x v="35"/>
    <n v="51"/>
    <s v="無"/>
    <m/>
    <s v="V"/>
    <m/>
  </r>
  <r>
    <s v="農業管理與輔導業務-農政及作物生產輔導-獎補助費-對國內團體之捐助"/>
    <s v="辦理112年度國產有機質肥料推廣計畫"/>
    <s v="臺中市外埔區農會"/>
    <x v="35"/>
    <n v="553"/>
    <s v="無"/>
    <m/>
    <s v="V"/>
    <m/>
  </r>
  <r>
    <s v="農業管理與輔導業務-農政及作物生產輔導-獎補助費-對國內團體之捐助"/>
    <s v="辦理113年度農業作物類生產設備設施改善補助計畫"/>
    <s v="有限責任台中市金三角蔬果運銷合作社"/>
    <x v="35"/>
    <n v="42"/>
    <s v="無"/>
    <m/>
    <s v="V"/>
    <m/>
  </r>
  <r>
    <s v="農業管理與輔導業務-農政及作物生產輔導-獎補助費-對國內團體之捐助"/>
    <s v="辦理113年度水稻病蟲害綜合防治資材計畫"/>
    <s v="臺中市臺中地區農會"/>
    <x v="35"/>
    <n v="100"/>
    <s v="無"/>
    <m/>
    <s v="V"/>
    <m/>
  </r>
  <r>
    <s v="農業管理與輔導業務-農政及作物生產輔導-獎補助費-對國內團體之捐助"/>
    <s v="辦理113年度水稻病蟲害綜合防治資材計畫"/>
    <s v="臺中市龍井區農會"/>
    <x v="35"/>
    <n v="747"/>
    <s v="無"/>
    <m/>
    <s v="V"/>
    <m/>
  </r>
  <r>
    <s v="農業管理與輔導業務-農政及作物生產輔導-獎補助費-對國內團體之捐助"/>
    <s v="辦理113年度水稻病蟲害綜合防治資材計畫"/>
    <s v="臺中市豐原區農會"/>
    <x v="35"/>
    <n v="27"/>
    <s v="無"/>
    <m/>
    <s v="V"/>
    <m/>
  </r>
  <r>
    <s v="農業管理與輔導業務-農政及作物生產輔導-獎補助費-對國內團體之捐助"/>
    <s v="辦理113年度水稻病蟲害綜合防治資材計畫"/>
    <s v="臺中市大雅區農會"/>
    <x v="35"/>
    <n v="160"/>
    <s v="無"/>
    <m/>
    <s v="V"/>
    <m/>
  </r>
  <r>
    <s v="農業管理與輔導業務-農政及作物生產輔導-獎補助費-對國內團體之捐助"/>
    <s v="辦理113年度水稻病蟲害綜合防治資材計畫"/>
    <s v="臺中市神岡區農會"/>
    <x v="35"/>
    <n v="8"/>
    <s v="無"/>
    <m/>
    <s v="V"/>
    <m/>
  </r>
  <r>
    <s v="農業管理與輔導業務-農政及作物生產輔導-獎補助費-對國內團體之捐助"/>
    <s v="辦理113年度臺中市農產品標章驗證輔導計畫"/>
    <s v="保證責任臺中市大甲農業生產合作社"/>
    <x v="35"/>
    <n v="75"/>
    <s v="無"/>
    <m/>
    <s v="V"/>
    <m/>
  </r>
  <r>
    <s v="農業管理與輔導業務-農政及作物生產輔導-獎補助費-對國內團體之捐助"/>
    <s v="辦理113年度臺中市農產品標章驗證輔導計畫"/>
    <s v="上豐農產行"/>
    <x v="35"/>
    <n v="109"/>
    <s v="無"/>
    <m/>
    <s v="V"/>
    <m/>
  </r>
  <r>
    <s v="農業管理與輔導業務-農政及作物生產輔導-獎補助費-對國內團體之捐助"/>
    <s v="辦理113年度水稻病蟲害綜合防治資材計畫"/>
    <s v="臺中市大甲區農會"/>
    <x v="35"/>
    <n v="667"/>
    <s v="無"/>
    <m/>
    <s v="V"/>
    <m/>
  </r>
  <r>
    <s v="農業管理與輔導業務-農政及作物生產輔導-獎補助費-對國內團體之捐助"/>
    <s v="辦理113年度水稻病蟲害綜合防治資材計畫"/>
    <s v="臺中市梧棲區農會"/>
    <x v="35"/>
    <n v="173"/>
    <s v="無"/>
    <m/>
    <s v="V"/>
    <m/>
  </r>
  <r>
    <s v="農業管理與輔導業務-農政及作物生產輔導-獎補助費-對國內團體之捐助"/>
    <s v="辦理113年度農業作物類生產設備設施改善補助計畫"/>
    <s v="臺中市大雅區農會"/>
    <x v="35"/>
    <n v="173"/>
    <s v="無"/>
    <m/>
    <s v="V"/>
    <m/>
  </r>
  <r>
    <s v="農業管理與輔導業務-農政及作物生產輔導-獎補助費-對國內團體之捐助"/>
    <s v="辦理113年度農業作物類生產設備設施改善補助計畫"/>
    <s v="臺中市大甲區農會"/>
    <x v="35"/>
    <n v="42"/>
    <s v="無"/>
    <m/>
    <s v="V"/>
    <m/>
  </r>
  <r>
    <s v="農業管理與輔導業務-農政及作物生產輔導-獎補助費-對國內團體之捐助"/>
    <s v="辦理113年度農業作物類生產設備設施改善補助計畫"/>
    <s v="有限責任臺中市東勢農產運銷合作社"/>
    <x v="35"/>
    <n v="7"/>
    <s v="無"/>
    <m/>
    <s v="V"/>
    <m/>
  </r>
  <r>
    <s v="農業管理與輔導業務-農政及作物生產輔導-獎補助費-對國內團體之捐助"/>
    <s v="辦理113年度農業作物類生產設備設施改善補助計畫"/>
    <s v="臺中市神岡區農會"/>
    <x v="35"/>
    <n v="247"/>
    <s v="無"/>
    <m/>
    <s v="V"/>
    <m/>
  </r>
  <r>
    <s v="農業管理與輔導業務-農政及作物生產輔導-獎補助費-對國內團體之捐助"/>
    <s v="辦理113年度農業作物類生產設備設施改善補助計畫"/>
    <s v="臺中市龍井區農會"/>
    <x v="35"/>
    <n v="199"/>
    <s v="無"/>
    <m/>
    <s v="V"/>
    <m/>
  </r>
  <r>
    <s v="農業管理與輔導業務-農政及作物生產輔導-獎補助費-對國內團體之捐助"/>
    <s v="辦理113年度荔枝椿象生物防治-平腹小蜂雇工釋放計畫"/>
    <s v="臺中市太平區農會"/>
    <x v="35"/>
    <n v="20"/>
    <s v="無"/>
    <m/>
    <s v="V"/>
    <m/>
  </r>
  <r>
    <s v="農業管理與輔導業務-農政及作物生產輔導-獎補助費-對國內團體之捐助"/>
    <s v="辦理113年度水稻病蟲害綜合防治資材計畫"/>
    <s v="臺中市后里區農會"/>
    <x v="35"/>
    <n v="199"/>
    <s v="無"/>
    <m/>
    <s v="V"/>
    <m/>
  </r>
  <r>
    <s v="農業管理與輔導業務-農政及作物生產輔導-獎補助費-對國內團體之捐助"/>
    <s v="辦理113年度水稻病蟲害綜合防治資材計畫"/>
    <s v="臺中市沙鹿區農會"/>
    <x v="35"/>
    <n v="64"/>
    <s v="無"/>
    <m/>
    <s v="V"/>
    <m/>
  </r>
  <r>
    <s v="農業管理與輔導業務-農政及作物生產輔導-獎補助費-對國內團體之捐助"/>
    <s v="辦理113年度水稻病蟲害綜合防治資材計畫"/>
    <s v="臺中市烏日區農會"/>
    <x v="35"/>
    <n v="135"/>
    <s v="無"/>
    <m/>
    <s v="V"/>
    <m/>
  </r>
  <r>
    <s v="農業管理與輔導業務-農政及作物生產輔導-獎補助費-對國內團體之捐助"/>
    <s v="辦理113年度水稻病蟲害綜合防治資材計畫"/>
    <s v="臺中市霧峰區農會"/>
    <x v="35"/>
    <n v="484"/>
    <s v="無"/>
    <m/>
    <s v="V"/>
    <m/>
  </r>
  <r>
    <s v="農業管理與輔導業務-農政及作物生產輔導-獎補助費-對國內團體之捐助"/>
    <s v="辦理113年度臺中市優質西瓜評鑑活動計畫"/>
    <s v="臺中市龍井區農會"/>
    <x v="35"/>
    <n v="250"/>
    <s v="無"/>
    <m/>
    <s v="V"/>
    <m/>
  </r>
  <r>
    <s v="農業管理與輔導業務-農政及作物生產輔導-獎補助費-對國內團體之捐助"/>
    <s v="辦理113年度荔枝椿象化學防治及防治宣導講習會計畫"/>
    <s v="臺中市潭子區農會"/>
    <x v="35"/>
    <n v="15"/>
    <s v="無"/>
    <m/>
    <s v="V"/>
    <m/>
  </r>
  <r>
    <s v="農業管理與輔導業務-農政及作物生產輔導-獎補助費-對國內團體之捐助"/>
    <s v="辦理113年度輔導大專業農擴大經營規模計畫"/>
    <s v="臺中市大甲區農會"/>
    <x v="35"/>
    <n v="20"/>
    <s v="無"/>
    <m/>
    <s v="V"/>
    <m/>
  </r>
  <r>
    <s v="農業管理與輔導業務-農政及作物生產輔導-獎補助費-對國內團體之捐助"/>
    <s v="辦理113年度荔枝椿象化學防治及防治宣導講習會計畫"/>
    <s v="臺中市大里區農會"/>
    <x v="35"/>
    <n v="381"/>
    <s v="無"/>
    <m/>
    <s v="V"/>
    <m/>
  </r>
  <r>
    <s v="農業管理與輔導業務-農政及作物生產輔導-獎補助費-對國內團體之捐助"/>
    <s v="辦理113年度荔枝椿象化學防治及防治宣導講習會計畫"/>
    <s v="臺中市神岡區農會"/>
    <x v="35"/>
    <n v="20"/>
    <s v="無"/>
    <m/>
    <s v="V"/>
    <m/>
  </r>
  <r>
    <s v="農業管理與輔導業務-農政及作物生產輔導-獎補助費-對國內團體之捐助"/>
    <s v="辦理113年度荔枝椿象化學防治及防治宣導講習會計畫"/>
    <s v="臺中市霧峰區農會"/>
    <x v="35"/>
    <n v="1077"/>
    <s v="無"/>
    <m/>
    <s v="V"/>
    <m/>
  </r>
  <r>
    <s v="農業管理與輔導業務-農政及作物生產輔導-獎補助費-對國內團體之捐助"/>
    <s v="辦理113年度水果產業結構調整計畫-推動安全果品溯源管理計畫"/>
    <s v="保證責任臺中市明正蔬果運銷合作社"/>
    <x v="35"/>
    <n v="882"/>
    <s v="無"/>
    <m/>
    <s v="V"/>
    <m/>
  </r>
  <r>
    <s v="農業管理與輔導業務-農政及作物生產輔導-獎補助費-對國內團體之捐助"/>
    <s v="辦理113年度臺中市豐原區農特產品評鑑獎勵補助計畫"/>
    <s v="臺中市豐原區農會"/>
    <x v="35"/>
    <n v="500"/>
    <s v="無"/>
    <m/>
    <s v="V"/>
    <m/>
  </r>
  <r>
    <s v="農業管理與輔導業務-農政及作物生產輔導-獎補助費-對國內團體之捐助"/>
    <s v="辦理113年度臺中市有機及有機轉型期驗證加碼補助計畫第一階段補助"/>
    <s v="隆谷科技農業股份有限公司"/>
    <x v="35"/>
    <n v="14"/>
    <s v="無"/>
    <m/>
    <s v="V"/>
    <m/>
  </r>
  <r>
    <s v="農業管理與輔導業務-農政及作物生產輔導-獎補助費-對國內團體之捐助"/>
    <s v="辦理113年度臺中市有機及有機轉型期驗證加碼補助計畫第一階段補助"/>
    <s v="玉美生技股份有限公司"/>
    <x v="35"/>
    <n v="19"/>
    <s v="無"/>
    <m/>
    <s v="V"/>
    <m/>
  </r>
  <r>
    <s v="農業管理與輔導業務-農政及作物生產輔導-獎補助費-對國內團體之捐助"/>
    <s v="辦理113年度臺中市有機及有機轉型期驗證加碼補助計畫第一階段補助"/>
    <s v="好樂農莊休閒農場"/>
    <x v="35"/>
    <n v="2"/>
    <s v="無"/>
    <m/>
    <s v="V"/>
    <m/>
  </r>
  <r>
    <s v="農業管理與輔導業務-農政及作物生產輔導-獎補助費-對國內團體之捐助"/>
    <s v="辦理113年度臺中市有機及有機轉型期驗證加碼補助計畫第一階段補助"/>
    <s v="禾䔶生技農場"/>
    <x v="35"/>
    <n v="2"/>
    <s v="無"/>
    <m/>
    <s v="V"/>
    <m/>
  </r>
  <r>
    <s v="農業管理與輔導業務-農政及作物生產輔導-獎補助費-對國內團體之捐助"/>
    <s v="辦理113年度臺中市有機及有機轉型期驗證加碼補助計畫第一階段補助"/>
    <s v="臺中市大甲區農會"/>
    <x v="35"/>
    <n v="6"/>
    <s v="無"/>
    <m/>
    <s v="V"/>
    <m/>
  </r>
  <r>
    <s v="農業管理與輔導業務-農政及作物生產輔導-獎補助費-對國內團體之捐助"/>
    <s v="辦理113年度臺中市有機及有機轉型期驗證加碼補助計畫第一階段補助"/>
    <s v="臺中市大里區稻米產銷班第一班"/>
    <x v="35"/>
    <n v="5"/>
    <s v="無"/>
    <m/>
    <s v="V"/>
    <m/>
  </r>
  <r>
    <s v="農業管理與輔導業務-農政及作物生產輔導-獎補助費-對國內團體之捐助"/>
    <s v="辦理113年度臺中市有機及有機轉型期驗證加碼補助計畫第一階段補助"/>
    <s v="臺中市農會"/>
    <x v="35"/>
    <n v="4"/>
    <s v="無"/>
    <m/>
    <s v="V"/>
    <m/>
  </r>
  <r>
    <s v="農業管理與輔導業務-農政及作物生產輔導-獎補助費-對國內團體之捐助"/>
    <s v="辦理113年度農業作物類生產設備設施改善補助計畫"/>
    <s v="臺中市石岡區農會"/>
    <x v="35"/>
    <n v="685"/>
    <s v="無"/>
    <m/>
    <s v="V"/>
    <m/>
  </r>
  <r>
    <s v="農業管理與輔導業務-農政及作物生產輔導-獎補助費-對國內團體之捐助"/>
    <s v="辦理113年度農業作物類生產設備設施改善補助計畫"/>
    <s v="臺中市后里區農會"/>
    <x v="35"/>
    <n v="862"/>
    <s v="無"/>
    <m/>
    <s v="V"/>
    <m/>
  </r>
  <r>
    <s v="農業管理與輔導業務-農政及作物生產輔導-獎補助費-對國內團體之捐助"/>
    <s v="辦理113年度農業作物類生產設備設施改善補助計畫"/>
    <s v="臺中市大安區農會"/>
    <x v="35"/>
    <n v="31"/>
    <s v="無"/>
    <m/>
    <s v="V"/>
    <m/>
  </r>
  <r>
    <s v="農業管理與輔導業務-農政及作物生產輔導-獎補助費-對國內團體之捐助"/>
    <s v="辦理113年度臺中市農產品標章驗證輔導計畫"/>
    <s v="臺中市龍井區稻米產銷班第1班"/>
    <x v="35"/>
    <n v="20"/>
    <s v="無"/>
    <m/>
    <s v="V"/>
    <m/>
  </r>
  <r>
    <s v="農業管理與輔導業務-農政及作物生產輔導-獎補助費-對國內團體之捐助"/>
    <s v="辦理113年度臺中市農產品標章驗證輔導計畫"/>
    <s v="忠和農產行"/>
    <x v="35"/>
    <n v="70"/>
    <s v="無"/>
    <m/>
    <s v="V"/>
    <m/>
  </r>
  <r>
    <s v="農業管理與輔導業務-農政及作物生產輔導-獎補助費-對國內團體之捐助"/>
    <s v="辦理113年度臺中市農產品標章驗證輔導計畫"/>
    <s v="臺中市大安區農會"/>
    <x v="35"/>
    <n v="7"/>
    <s v="無"/>
    <m/>
    <s v="V"/>
    <m/>
  </r>
  <r>
    <s v="農業管理與輔導業務-農政及作物生產輔導-獎補助費-對國內團體之捐助"/>
    <s v="辦理113年度臺中市新社區優質香菇評鑑活動計畫"/>
    <s v="臺中市新社區農會"/>
    <x v="35"/>
    <n v="150"/>
    <s v="無"/>
    <m/>
    <s v="V"/>
    <m/>
  </r>
  <r>
    <s v="農業管理與輔導業務-農政及作物生產輔導-獎補助費-對國內團體之捐助"/>
    <s v="辦理113年度臺中市化學肥料運費補助計畫"/>
    <s v="臺中市農會"/>
    <x v="35"/>
    <n v="8641"/>
    <s v="無"/>
    <m/>
    <s v="V"/>
    <m/>
  </r>
  <r>
    <s v="農業管理與輔導業務-農政及作物生產輔導-獎補助費-對國內團體之捐助"/>
    <s v="辦理112年度國產有機質肥料推廣計畫"/>
    <s v="臺中市東勢區農會"/>
    <x v="35"/>
    <n v="5967"/>
    <s v="無"/>
    <m/>
    <s v="V"/>
    <m/>
  </r>
  <r>
    <s v="農業管理與輔導業務-農政及作物生產輔導-獎補助費-對國內團體之捐助"/>
    <s v="辦理113年度水稻病蟲害綜合防治資材計畫"/>
    <s v="臺中市大里區農會"/>
    <x v="35"/>
    <n v="183"/>
    <s v="無"/>
    <m/>
    <s v="V"/>
    <m/>
  </r>
  <r>
    <s v="農業管理與輔導業務-農政及作物生產輔導-獎補助費-對國內團體之捐助"/>
    <s v="辦理113年度水稻病蟲害綜合防治資材計畫"/>
    <s v="臺中市大肚區農會"/>
    <x v="35"/>
    <n v="301"/>
    <s v="無"/>
    <m/>
    <s v="V"/>
    <m/>
  </r>
  <r>
    <s v="農業管理與輔導業務-農政及作物生產輔導-獎補助費-對國內團體之捐助"/>
    <s v="辦理113年特作產業結構調整暨建構產業新價值鏈計畫"/>
    <s v="臺中市和平區農會"/>
    <x v="35"/>
    <n v="898"/>
    <s v="無"/>
    <m/>
    <s v="V"/>
    <m/>
  </r>
  <r>
    <s v="農業管理與輔導業務-農政及作物生產輔導-獎補助費-對國內團體之捐助"/>
    <s v="辦理113年度農業作物類生產設備設施改善補助計畫"/>
    <s v="臺中市霧峰區農會"/>
    <x v="35"/>
    <n v="835"/>
    <s v="無"/>
    <m/>
    <s v="V"/>
    <m/>
  </r>
  <r>
    <s v="農業管理與輔導業務-農政及作物生產輔導-獎補助費-對國內團體之捐助"/>
    <s v="辦理113年度農業作物類生產設備設施改善補助計畫"/>
    <s v="臺中市太平區農會"/>
    <x v="35"/>
    <n v="441"/>
    <s v="無"/>
    <m/>
    <s v="V"/>
    <m/>
  </r>
  <r>
    <s v="農業管理與輔導業務-農政及作物生產輔導-獎補助費-對國內團體之捐助"/>
    <s v="辦理113年度農業作物類生產設備設施改善補助計畫"/>
    <s v="臺中市豐原區農會"/>
    <x v="35"/>
    <n v="898"/>
    <s v="無"/>
    <m/>
    <s v="V"/>
    <m/>
  </r>
  <r>
    <s v="農業管理與輔導業務-農政及作物生產輔導-獎補助費-對國內團體之捐助"/>
    <s v="辦理113年度農業作物類生產設備設施改善補助計畫"/>
    <s v="臺中市大肚區農會"/>
    <x v="35"/>
    <n v="140"/>
    <s v="無"/>
    <m/>
    <s v="V"/>
    <m/>
  </r>
  <r>
    <s v="農業管理與輔導業務-農政及作物生產輔導-獎補助費-對國內團體之捐助"/>
    <s v="辦理113年度臺中市優質葡萄評鑑活動計畫"/>
    <s v="臺中市新社區農會"/>
    <x v="35"/>
    <n v="289"/>
    <s v="無"/>
    <m/>
    <s v="V"/>
    <m/>
  </r>
  <r>
    <s v="農業管理與輔導業務-農政及作物生產輔導-獎補助費-對國內團體之捐助"/>
    <s v="辦理113年度臺中市有機米供學校午餐使用計畫"/>
    <s v="臺中市大甲區農會"/>
    <x v="35"/>
    <n v="1794"/>
    <s v="無"/>
    <m/>
    <s v="V"/>
    <m/>
  </r>
  <r>
    <s v="農業管理與輔導業務-農政及作物生產輔導-獎補助費-對國內團體之捐助"/>
    <s v="辦理113年度臺中市有機米供學校午餐使用計畫"/>
    <s v="臺中市霧峰區農會"/>
    <x v="35"/>
    <n v="4601"/>
    <s v="無"/>
    <m/>
    <s v="V"/>
    <m/>
  </r>
  <r>
    <s v="農業管理與輔導業務-農政及作物生產輔導-獎補助費-對國內團體之捐助"/>
    <s v="辦理113年度輔導大專業農擴大經營規模計畫"/>
    <s v="臺中市大安區農會"/>
    <x v="35"/>
    <n v="20"/>
    <s v="無"/>
    <m/>
    <s v="V"/>
    <m/>
  </r>
  <r>
    <s v="農業管理與輔導業務-農政及作物生產輔導-獎補助費-對國內團體之捐助"/>
    <s v="辦理113年度第1期作補助農民繳售公糧運費補助計畫"/>
    <s v="臺中市烏日區農會"/>
    <x v="35"/>
    <n v="628"/>
    <s v="無"/>
    <m/>
    <s v="V"/>
    <m/>
  </r>
  <r>
    <s v="農業管理與輔導業務-農政及作物生產輔導-獎補助費-對國內團體之捐助"/>
    <s v="辦理113年度第1期作補助農民繳售公糧運費補助計畫"/>
    <s v="臺中市霧峰區農會"/>
    <x v="35"/>
    <n v="196"/>
    <s v="無"/>
    <m/>
    <s v="V"/>
    <m/>
  </r>
  <r>
    <s v="農業管理與輔導業務-農政及作物生產輔導-獎補助費-對國內團體之捐助"/>
    <s v="辦理113年度第1期作補助農民繳售公糧運費補助計畫"/>
    <s v="臺中市太平區農會"/>
    <x v="35"/>
    <n v="8"/>
    <s v="無"/>
    <m/>
    <s v="V"/>
    <m/>
  </r>
  <r>
    <s v="農業管理與輔導業務-農政及作物生產輔導-獎補助費-對國內團體之捐助"/>
    <s v="辦理113年度第1期作補助農民繳售公糧運費補助計畫"/>
    <s v="臺中市大里區農會"/>
    <x v="35"/>
    <n v="143"/>
    <s v="無"/>
    <m/>
    <s v="V"/>
    <m/>
  </r>
  <r>
    <s v="農業管理與輔導業務-農政及作物生產輔導-獎補助費-對國內團體之捐助"/>
    <s v="辦理113年度第1期作補助農民繳售公糧運費補助計畫"/>
    <s v="臺中市大甲區農會"/>
    <x v="35"/>
    <n v="1836"/>
    <s v="無"/>
    <m/>
    <s v="V"/>
    <m/>
  </r>
  <r>
    <s v="農業管理與輔導業務-農政及作物生產輔導-獎補助費-對國內團體之捐助"/>
    <s v="辦理113年度第1期作補助農民繳售公糧運費補助計畫"/>
    <s v="臺中市神岡區農會"/>
    <x v="35"/>
    <n v="345"/>
    <s v="無"/>
    <m/>
    <s v="V"/>
    <m/>
  </r>
  <r>
    <s v="農業管理與輔導業務-農政及作物生產輔導-獎補助費-對國內團體之捐助"/>
    <s v="辦理113年度第1期作補助農民繳售公糧運費補助計畫"/>
    <s v="臺中市后里區農會"/>
    <x v="35"/>
    <n v="575"/>
    <s v="無"/>
    <m/>
    <s v="V"/>
    <m/>
  </r>
  <r>
    <s v="農業管理與輔導業務-農政及作物生產輔導-獎補助費-對國內團體之捐助"/>
    <s v="辦理113年度第1期作補助農民繳售公糧運費補助計畫"/>
    <s v="臺中市潭子區農會"/>
    <x v="35"/>
    <n v="619"/>
    <s v="無"/>
    <m/>
    <s v="V"/>
    <m/>
  </r>
  <r>
    <s v="農業管理與輔導業務-農政及作物生產輔導-獎補助費-對國內團體之捐助"/>
    <s v="辦理113年度第1期作補助農民繳售公糧運費補助計畫"/>
    <s v="臺中市臺中地區農會"/>
    <x v="35"/>
    <n v="508"/>
    <s v="無"/>
    <m/>
    <s v="V"/>
    <m/>
  </r>
  <r>
    <s v="農業管理與輔導業務-農政及作物生產輔導-獎補助費-對國內團體之捐助"/>
    <s v="辦理113年度第1期作補助農民繳售公糧運費補助計畫"/>
    <s v="臺中市清水區農會"/>
    <x v="35"/>
    <n v="624"/>
    <s v="無"/>
    <m/>
    <s v="V"/>
    <m/>
  </r>
  <r>
    <s v="農業管理與輔導業務-農政及作物生產輔導-獎補助費-對國內團體之捐助"/>
    <s v="辦理113年度第1期作補助農民繳售公糧運費補助計畫"/>
    <s v="裕興實業股份有限公司"/>
    <x v="35"/>
    <n v="650"/>
    <s v="無"/>
    <m/>
    <s v="V"/>
    <m/>
  </r>
  <r>
    <s v="農業管理與輔導業務-農政及作物生產輔導-獎補助費-對國內團體之捐助"/>
    <s v="辦理113年度第1期作補助農民繳售公糧運費補助計畫"/>
    <s v="臺中市梧棲區農會"/>
    <x v="35"/>
    <n v="232"/>
    <s v="無"/>
    <m/>
    <s v="V"/>
    <m/>
  </r>
  <r>
    <s v="農業管理與輔導業務-農政及作物生產輔導-獎補助費-對國內團體之捐助"/>
    <s v="辦理113年度第1期作補助農民繳售公糧運費補助計畫"/>
    <s v="信裕碾米廠"/>
    <x v="35"/>
    <n v="385"/>
    <s v="無"/>
    <m/>
    <s v="V"/>
    <m/>
  </r>
  <r>
    <s v="農業管理與輔導業務-農政及作物生產輔導-獎補助費-對國內團體之捐助"/>
    <s v="辦理113年度第1期作補助農民繳售公糧運費補助計畫"/>
    <s v="臺中市外埔區農會"/>
    <x v="35"/>
    <n v="1689"/>
    <s v="無"/>
    <m/>
    <s v="V"/>
    <m/>
  </r>
  <r>
    <s v="農業管理與輔導業務-農政及作物生產輔導-獎補助費-對國內團體之捐助"/>
    <s v="辦理113年度第1期作補助農民繳售公糧運費補助計畫"/>
    <s v="臺中市大安區農會"/>
    <x v="35"/>
    <n v="1851"/>
    <s v="無"/>
    <m/>
    <s v="V"/>
    <m/>
  </r>
  <r>
    <s v="農業管理與輔導業務-農政及作物生產輔導-獎補助費-對國內團體之捐助"/>
    <s v="辦理113年度第1期作補助農民繳售公糧運費補助計畫"/>
    <s v="源豐碾米工廠大安分工廠"/>
    <x v="35"/>
    <n v="547"/>
    <s v="無"/>
    <m/>
    <s v="V"/>
    <m/>
  </r>
  <r>
    <s v="農業管理與輔導業務-農政及作物生產輔導-獎補助費-對國內團體之捐助"/>
    <s v="辦理113年度臺中市政府農業局國產有機質肥料加碼補助計畫"/>
    <s v="臺中市龍井區農會"/>
    <x v="35"/>
    <n v="2"/>
    <s v="無"/>
    <m/>
    <s v="V"/>
    <m/>
  </r>
  <r>
    <s v="農業管理與輔導業務-農政及作物生產輔導-獎補助費-對國內團體之捐助"/>
    <s v="辦理113年度國產有機質肥料推廣計畫"/>
    <s v="臺中市龍井區農會"/>
    <x v="35"/>
    <n v="6"/>
    <s v="無"/>
    <m/>
    <s v="V"/>
    <m/>
  </r>
  <r>
    <s v="農業管理與輔導業務-農政及作物生產輔導-獎補助費-對國內團體之捐助"/>
    <s v="辦理113年度臺中市農產品標章驗證輔導計畫"/>
    <s v="枝宗碾米工廠分廠"/>
    <x v="35"/>
    <n v="108"/>
    <s v="無"/>
    <m/>
    <s v="V"/>
    <m/>
  </r>
  <r>
    <s v="農業管理與輔導業務-農政及作物生產輔導-獎補助費-對國內團體之捐助"/>
    <s v="辦理113年度臺中市農產品標章驗證輔導計畫"/>
    <s v="臺中市豐原區農會"/>
    <x v="35"/>
    <n v="128"/>
    <s v="無"/>
    <m/>
    <s v="V"/>
    <m/>
  </r>
  <r>
    <s v="農業管理與輔導業務-農政及作物生產輔導-獎補助費-對國內團體之捐助"/>
    <s v="辦理113年度水果產業結構調整計畫"/>
    <s v="臺中市東勢區果樹產銷班第81班"/>
    <x v="35"/>
    <n v="165"/>
    <s v="無"/>
    <m/>
    <s v="V"/>
    <m/>
  </r>
  <r>
    <s v="農業管理與輔導業務-農政及作物生產輔導-獎補助費-對國內團體之捐助"/>
    <s v="辦理113年度臺中市補助農民辦理稻草剪段防止焚燒稻草計畫"/>
    <s v="臺中市梧棲區農會"/>
    <x v="35"/>
    <n v="216"/>
    <s v="無"/>
    <m/>
    <s v="V"/>
    <m/>
  </r>
  <r>
    <s v="農業管理與輔導業務-農政及作物生產輔導-獎補助費-對國內團體之捐助"/>
    <s v="辦理113年度臺中市補助農民辦理稻草剪段防止焚燒稻草計畫"/>
    <s v="臺中市大雅區農會"/>
    <x v="35"/>
    <n v="81"/>
    <s v="無"/>
    <m/>
    <s v="V"/>
    <m/>
  </r>
  <r>
    <s v="農業管理與輔導業務-農政及作物生產輔導-獎補助費-對國內團體之捐助"/>
    <s v="辦理113年度臺中市補助農民辦理稻草剪段防止焚燒稻草計畫"/>
    <s v="臺中市霧峰區農會"/>
    <x v="35"/>
    <n v="810"/>
    <s v="無"/>
    <m/>
    <s v="V"/>
    <m/>
  </r>
  <r>
    <s v="農業管理與輔導業務-農政及作物生產輔導-獎補助費-對國內團體之捐助"/>
    <s v="辦理113年度臺中市補助農民辦理稻草剪段防止焚燒稻草計畫"/>
    <s v="臺中市臺中地區農會"/>
    <x v="35"/>
    <n v="233"/>
    <s v="無"/>
    <m/>
    <s v="V"/>
    <m/>
  </r>
  <r>
    <s v="農業管理與輔導業務-農政及作物生產輔導-獎補助費-對國內團體之捐助"/>
    <s v="辦理113年度臺中市補助農民辦理稻草剪段防止焚燒稻草計畫"/>
    <s v="臺中市龍井區農會"/>
    <x v="35"/>
    <n v="773"/>
    <s v="無"/>
    <m/>
    <s v="V"/>
    <m/>
  </r>
  <r>
    <s v="農業管理與輔導業務-農政及作物生產輔導-獎補助費-對國內團體之捐助"/>
    <s v="辦理113年度臺中市補助農民辦理稻草剪段防止焚燒稻草計畫"/>
    <s v="臺中市大甲區農會"/>
    <x v="35"/>
    <n v="955"/>
    <s v="無"/>
    <m/>
    <s v="V"/>
    <m/>
  </r>
  <r>
    <s v="農業管理與輔導業務-農政及作物生產輔導-獎補助費-對國內團體之捐助"/>
    <s v="辦理113年度臺中市補助農民辦理稻草剪段防止焚燒稻草計畫"/>
    <s v="臺中市沙鹿區農會"/>
    <x v="35"/>
    <n v="70"/>
    <s v="無"/>
    <m/>
    <s v="V"/>
    <m/>
  </r>
  <r>
    <s v="農業管理與輔導業務-農政及作物生產輔導-獎補助費-對國內團體之捐助"/>
    <s v="辦理113年度臺中市補助農民辦理稻草剪段防止焚燒稻草計畫"/>
    <s v="臺中市大里區農會"/>
    <x v="35"/>
    <n v="166"/>
    <s v="無"/>
    <m/>
    <s v="V"/>
    <m/>
  </r>
  <r>
    <s v="農業管理與輔導業務-農政及作物生產輔導-獎補助費-對國內團體之捐助"/>
    <s v="辦理113年度臺中市補助農民辦理稻草剪段防止焚燒稻草計畫"/>
    <s v="臺中市外埔區農會"/>
    <x v="35"/>
    <n v="977"/>
    <s v="無"/>
    <m/>
    <s v="V"/>
    <m/>
  </r>
  <r>
    <s v="農業管理與輔導業務-農政及作物生產輔導-獎補助費-對國內團體之捐助"/>
    <s v="辦理113年度臺中市補助農民辦理稻草剪段防止焚燒稻草計畫"/>
    <s v="臺中市潭子區農會"/>
    <x v="35"/>
    <n v="178"/>
    <s v="無"/>
    <m/>
    <s v="V"/>
    <m/>
  </r>
  <r>
    <s v="農業管理與輔導業務-農政及作物生產輔導-獎補助費-對國內團體之捐助"/>
    <s v="辦理113年度臺中市補助農民辦理稻草剪段防止焚燒稻草計畫"/>
    <s v="有限責任臺中市東勢農產運銷合作社"/>
    <x v="35"/>
    <n v="61"/>
    <s v="無"/>
    <m/>
    <s v="V"/>
    <m/>
  </r>
  <r>
    <s v="農業管理與輔導業務-農政及作物生產輔導-獎補助費-對國內團體之捐助"/>
    <s v="辦理113年度臺中市補助農民辦理稻草剪段防止焚燒稻草計畫"/>
    <s v="臺中市和平區農會"/>
    <x v="35"/>
    <n v="2014"/>
    <s v="無"/>
    <m/>
    <s v="V"/>
    <m/>
  </r>
  <r>
    <s v="農業管理與輔導業務-農政及作物生產輔導-獎補助費-對國內團體之捐助"/>
    <s v="辦理113年度水稻病蟲害綜合防治資材計畫"/>
    <s v="臺中市潭子區農會"/>
    <x v="35"/>
    <n v="122"/>
    <s v="無"/>
    <m/>
    <s v="V"/>
    <m/>
  </r>
  <r>
    <s v="農業管理與輔導業務-農政及作物生產輔導-獎補助費-對國內團體之捐助"/>
    <s v="辦理113年度水稻病蟲害綜合防治資材計畫"/>
    <s v="臺中市清水區農會"/>
    <x v="35"/>
    <n v="220"/>
    <s v="無"/>
    <m/>
    <s v="V"/>
    <m/>
  </r>
  <r>
    <s v="農業管理與輔導業務-農政及作物生產輔導-獎補助費-對國內團體之捐助"/>
    <s v="辦理113年度國產有機質肥料推廣計畫"/>
    <s v="臺中市梧棲區農會"/>
    <x v="35"/>
    <n v="18"/>
    <s v="無"/>
    <m/>
    <s v="V"/>
    <m/>
  </r>
  <r>
    <s v="農業管理與輔導業務-農政及作物生產輔導-獎補助費-對國內團體之捐助"/>
    <s v="辦理113年度臺中市政府農業局國產有機質肥料加碼補助計畫"/>
    <s v="臺中市梧棲區農會"/>
    <x v="35"/>
    <n v="5"/>
    <s v="無"/>
    <m/>
    <s v="V"/>
    <m/>
  </r>
  <r>
    <s v="農業管理與輔導業務-農政及作物生產輔導-獎補助費-對國內團體之捐助"/>
    <s v="辦理113年度國產有機質肥料推廣計畫"/>
    <s v="臺中市大雅區農會"/>
    <x v="35"/>
    <n v="32"/>
    <s v="無"/>
    <m/>
    <s v="V"/>
    <m/>
  </r>
  <r>
    <s v="農業管理與輔導業務-農政及作物生產輔導-獎補助費-對國內團體之捐助"/>
    <s v="辦理113年度臺中市政府農業局國產有機質肥料加碼補助計"/>
    <s v="臺中市大雅區農會"/>
    <x v="35"/>
    <n v="6"/>
    <s v="無"/>
    <m/>
    <s v="V"/>
    <m/>
  </r>
  <r>
    <s v="農業管理與輔導業務-農政及作物生產輔導-獎補助費-對國內團體之捐助"/>
    <s v="辦理113年度國產有機質肥料推廣計畫"/>
    <s v="臺中市石岡區農會"/>
    <x v="35"/>
    <n v="996"/>
    <s v="無"/>
    <m/>
    <s v="V"/>
    <m/>
  </r>
  <r>
    <s v="農業管理與輔導業務-農政及作物生產輔導-獎補助費-對國內團體之捐助"/>
    <s v="辦理113年度臺中市政府農業局國產有機質肥料加碼補助計畫"/>
    <s v="臺中市石岡區農會"/>
    <x v="35"/>
    <n v="403"/>
    <s v="無"/>
    <m/>
    <s v="V"/>
    <m/>
  </r>
  <r>
    <s v="農業管理與輔導業務-農會及休閒農業輔導-獎補助費-對國內團體之捐助"/>
    <s v="辦理2024欣欣向龍旺神農優良農民表揚暨新廣米農特產品推廣活動計畫"/>
    <s v="臺中市神岡區農會"/>
    <x v="35"/>
    <n v="150"/>
    <s v="無"/>
    <m/>
    <s v="V"/>
    <m/>
  </r>
  <r>
    <s v="農業管理與輔導業務-農會及休閒農業輔導-獎補助費-對國內團體之捐助"/>
    <s v="辦理2024龍來拔蘿蔔農趣樂親子體驗活動計畫"/>
    <s v="臺中市梧棲區農會"/>
    <x v="35"/>
    <n v="150"/>
    <s v="無"/>
    <m/>
    <s v="V"/>
    <m/>
  </r>
  <r>
    <s v="農業管理與輔導業務-農會及休閒農業輔導-獎補助費-對國內團體之捐助"/>
    <s v="辦理梧棲區各界慶祝113年農民節表彰暨節約用電宣導活動計畫"/>
    <s v="臺中市梧棲區農會"/>
    <x v="35"/>
    <n v="150"/>
    <s v="無"/>
    <m/>
    <s v="V"/>
    <m/>
  </r>
  <r>
    <s v="農業管理與輔導業務-農會及休閒農業輔導-獎補助費-對國內團體之捐助"/>
    <s v="辦理大里區各界慶祝113年度農民節大會實施計畫"/>
    <s v="臺中市大里區農會"/>
    <x v="35"/>
    <n v="150"/>
    <s v="無"/>
    <m/>
    <s v="V"/>
    <m/>
  </r>
  <r>
    <s v="農業管理與輔導業務-農會及休閒農業輔導-獎補助費-對國內團體之捐助"/>
    <s v="辦理臺中市臺中地區各界慶祝113年農民節大會暨農業推廣成果展活動計畫"/>
    <s v="臺中市臺中地區農會"/>
    <x v="35"/>
    <n v="200"/>
    <s v="無"/>
    <m/>
    <s v="V"/>
    <m/>
  </r>
  <r>
    <s v="農業管理與輔導業務-農會及休閒農業輔導-獎補助費-對國內團體之捐助"/>
    <s v="辦理113年度潭子區各界慶祝農民節表彰大會計畫"/>
    <s v="臺中市潭子區農會"/>
    <x v="35"/>
    <n v="150"/>
    <s v="無"/>
    <m/>
    <s v="V"/>
    <m/>
  </r>
  <r>
    <s v="農業管理與輔導業務-農會及休閒農業輔導-獎補助費-對國內團體之捐助"/>
    <s v="辦理113年度農民節表揚活動計畫"/>
    <s v="臺中市大甲區農會"/>
    <x v="35"/>
    <n v="150"/>
    <s v="無"/>
    <m/>
    <s v="V"/>
    <m/>
  </r>
  <r>
    <s v="農業管理與輔導業務-農會及休閒農業輔導-獎補助費-對國內團體之捐助"/>
    <s v="辦理臺中市烏日區各界慶祝113年度農民節大會活動計畫"/>
    <s v="臺中市烏日區農會"/>
    <x v="35"/>
    <n v="150"/>
    <s v="無"/>
    <m/>
    <s v="V"/>
    <m/>
  </r>
  <r>
    <s v="農業管理與輔導業務-農會及休閒農業輔導-獎補助費-對國內團體之捐助"/>
    <s v="辦理113年度慶祝農民節計畫"/>
    <s v="臺中市豐原區農會"/>
    <x v="35"/>
    <n v="150"/>
    <s v="無"/>
    <m/>
    <s v="V"/>
    <m/>
  </r>
  <r>
    <s v="農業管理與輔導業務-農會及休閒農業輔導-獎補助費-對國內團體之捐助"/>
    <s v="辦理113年度臺中市后里區各界慶祝農民節表揚活動大會計畫"/>
    <s v="臺中市后里區農會"/>
    <x v="35"/>
    <n v="150"/>
    <s v="無"/>
    <m/>
    <s v="V"/>
    <m/>
  </r>
  <r>
    <s v="農業管理與輔導業務-農會及休閒農業輔導-獎補助費-對國內團體之捐助"/>
    <s v="辦理臺中市大雅區各界慶祝113年農民節計畫"/>
    <s v="臺中市大雅區農會"/>
    <x v="35"/>
    <n v="150"/>
    <s v="無"/>
    <m/>
    <s v="V"/>
    <m/>
  </r>
  <r>
    <s v="農業管理與輔導業務-農會及休閒農業輔導-獎補助費-對國內團體之捐助"/>
    <s v="辦理大肚區各界慶祝113年度農民節表彰大會暨節約能源宣導活動計畫"/>
    <s v="臺中市大肚區農會"/>
    <x v="35"/>
    <n v="150"/>
    <s v="無"/>
    <m/>
    <s v="V"/>
    <m/>
  </r>
  <r>
    <s v="農業管理與輔導業務-農會及休閒農業輔導-獎補助費-對國內團體之捐助"/>
    <s v="辦理113年大安區各界慶祝農民節表揚暨安泉米推廣行銷活動計畫"/>
    <s v="臺中市大安區農會"/>
    <x v="35"/>
    <n v="150"/>
    <s v="無"/>
    <m/>
    <s v="V"/>
    <m/>
  </r>
  <r>
    <s v="農業管理與輔導業務-農會及休閒農業輔導-獎補助費-對國內團體之捐助"/>
    <s v="辦理113年度臺中市枇杷農特產品產業文化計畫"/>
    <s v="臺中市太平區農會"/>
    <x v="35"/>
    <n v="53"/>
    <s v="無"/>
    <m/>
    <s v="V"/>
    <m/>
  </r>
  <r>
    <s v="農業管理與輔導業務-農會及休閒農業輔導-獎補助費-對國內團體之捐助"/>
    <s v="辦理113年度臺中市枇杷農特產品產業文化計畫"/>
    <s v="臺中市太平區農會"/>
    <x v="35"/>
    <n v="647"/>
    <s v="無"/>
    <m/>
    <s v="V"/>
    <m/>
  </r>
  <r>
    <s v="農業管理與輔導業務-農會及休閒農業輔導-獎補助費-對國內團體之捐助"/>
    <s v="辦理113年度會員活動研習課程計畫"/>
    <s v="臺中市傑出農民協會"/>
    <x v="35"/>
    <n v="30"/>
    <s v="無"/>
    <m/>
    <s v="V"/>
    <m/>
  </r>
  <r>
    <s v="農業管理與輔導業務-農會及休閒農業輔導-獎補助費-對國內團體之捐助"/>
    <s v="辦理113年度外埔區各界慶祝農民節表彰大會計畫"/>
    <s v="臺中市外埔區農會"/>
    <x v="35"/>
    <n v="150"/>
    <s v="無"/>
    <m/>
    <s v="V"/>
    <m/>
  </r>
  <r>
    <s v="農業管理與輔導業務-農會及休閒農業輔導-獎補助費-對國內團體之捐助"/>
    <s v="辦理113年度大安區米食推廣暨歡慶母親節活動計畫"/>
    <s v="臺中市大安區農會"/>
    <x v="35"/>
    <n v="100"/>
    <s v="無"/>
    <m/>
    <s v="V"/>
    <m/>
  </r>
  <r>
    <s v="農業管理與輔導業務-農會及休閒農業輔導-獎補助費-對國內團體之捐助"/>
    <s v="辦理2024臺中市大肚區西瓜產業推廣活動計畫"/>
    <s v="臺中市大肚區農會"/>
    <x v="35"/>
    <n v="70"/>
    <s v="無"/>
    <m/>
    <s v="V"/>
    <m/>
  </r>
  <r>
    <s v="農業管理與輔導業務-農會及休閒農業輔導-獎補助費-對國內團體之捐助"/>
    <s v="辦理113年度三部門(農事、四健、家政)標竿學習計畫"/>
    <s v="臺中市新社區農會"/>
    <x v="35"/>
    <n v="400"/>
    <s v="無"/>
    <m/>
    <s v="V"/>
    <m/>
  </r>
  <r>
    <s v="農業管理與輔導業務-農會及休閒農業輔導-獎補助費-對國內團體之捐助"/>
    <s v="辦理112年度休閒農場查核及輔導管理計畫"/>
    <s v="新社莊園休閒農場"/>
    <x v="35"/>
    <n v="130"/>
    <s v="無"/>
    <m/>
    <s v="V"/>
    <m/>
  </r>
  <r>
    <s v="農業管理與輔導業務-農會及休閒農業輔導-獎補助費-對國內團體之捐助"/>
    <s v="辦理112年度休閒農場查核及輔導管理計畫"/>
    <s v="小路休閒農場"/>
    <x v="35"/>
    <n v="130"/>
    <s v="無"/>
    <m/>
    <s v="V"/>
    <m/>
  </r>
  <r>
    <s v="農業管理與輔導業務-農會及休閒農業輔導-獎補助費-對國內團體之捐助"/>
    <s v="辦理112年度休閒農場查核及輔導管理計畫"/>
    <s v="好農丘休閒農場"/>
    <x v="35"/>
    <n v="100"/>
    <s v="無"/>
    <m/>
    <s v="V"/>
    <m/>
  </r>
  <r>
    <s v="農業管理與輔導業務-農會及休閒農業輔導-獎補助費-對國內團體之捐助"/>
    <s v="辦理112年度休閒農場查核及輔導管理計畫"/>
    <s v="臺中市東勢區農會"/>
    <x v="35"/>
    <n v="90"/>
    <s v="無"/>
    <m/>
    <s v="V"/>
    <m/>
  </r>
  <r>
    <s v="農業管理與輔導業務-農會及休閒農業輔導-獎補助費-對國內團體之捐助"/>
    <s v="辦理113年度慶祝農民節表揚活動計畫"/>
    <s v="臺中市石岡區農會"/>
    <x v="35"/>
    <n v="150"/>
    <s v="無"/>
    <m/>
    <s v="V"/>
    <m/>
  </r>
  <r>
    <s v="農業管理與輔導業務-農會及休閒農業輔導-獎補助費-對國內團體之捐助"/>
    <s v="辦理113年度花現溪尾．農業響宴嘉年華會計畫"/>
    <s v="臺中市烏日區農會"/>
    <x v="35"/>
    <n v="200"/>
    <s v="無"/>
    <m/>
    <s v="V"/>
    <m/>
  </r>
  <r>
    <s v="農業管理與輔導業務-農會及休閒農業輔導-獎補助費-對國內團體之捐助"/>
    <s v="辦理113年度潭農搖滾馬鈴薯產業文化推廣活動計畫"/>
    <s v="臺中市潭子區農會"/>
    <x v="35"/>
    <n v="355"/>
    <s v="無"/>
    <m/>
    <s v="V"/>
    <m/>
  </r>
  <r>
    <s v="農業管理與輔導業務-農會及休閒農業輔導-獎補助費-對國內團體之捐助"/>
    <s v="辦理113年度沙鹿區各界慶祝農民節表彰大會暨節約用電宣導活動計畫"/>
    <s v="臺中市沙鹿區農會"/>
    <x v="35"/>
    <n v="150"/>
    <s v="無"/>
    <m/>
    <s v="V"/>
    <m/>
  </r>
  <r>
    <s v="農業管理與輔導業務-農會及休閒農業輔導-獎補助費-對國內團體之捐助"/>
    <s v="辦理113年度東勢區各界慶祝農民節表揚活動計畫"/>
    <s v="臺中市東勢區農會"/>
    <x v="35"/>
    <n v="200"/>
    <s v="無"/>
    <m/>
    <s v="V"/>
    <m/>
  </r>
  <r>
    <s v="農業管理與輔導業務-農會及休閒農業輔導-獎補助費-對國內團體之捐助"/>
    <s v="辦理113年度臺中市清水區各界慶祝農民節表彰大會活動計畫"/>
    <s v="臺中市清水區農會"/>
    <x v="35"/>
    <n v="150"/>
    <s v="無"/>
    <m/>
    <s v="V"/>
    <m/>
  </r>
  <r>
    <s v="農業管理與輔導業務-農會及休閒農業輔導-獎補助費-對國內團體之捐助"/>
    <s v="辦理113年度農民節計畫"/>
    <s v="臺中市霧峰區農會"/>
    <x v="35"/>
    <n v="150"/>
    <s v="無"/>
    <m/>
    <s v="V"/>
    <m/>
  </r>
  <r>
    <s v="農業管理與輔導業務-農會及休閒農業輔導-獎補助費-對國內團體之捐助"/>
    <s v="辦理112年度臺中市休閒農業區跨域輔導計畫"/>
    <s v="臺中市石岡區農會"/>
    <x v="35"/>
    <n v="300"/>
    <s v="無"/>
    <m/>
    <s v="V"/>
    <m/>
  </r>
  <r>
    <s v="農業管理與輔導業務-農會及休閒農業輔導-獎補助費-對國內團體之捐助"/>
    <s v="辦理112年度臺中市休閒農業區跨域輔導計畫"/>
    <s v="臺中市新社區農會"/>
    <x v="35"/>
    <n v="2996"/>
    <s v="無"/>
    <m/>
    <s v="V"/>
    <m/>
  </r>
  <r>
    <s v="農業管理與輔導業務-農會及休閒農業輔導-獎補助費-對國內團體之捐助"/>
    <s v="辦理112年度臺中市休閒農業區跨域輔導計畫"/>
    <s v="臺中市大甲區農會"/>
    <x v="35"/>
    <n v="750"/>
    <s v="無"/>
    <m/>
    <s v="V"/>
    <m/>
  </r>
  <r>
    <s v="農業管理與輔導業務-農會及休閒農業輔導-獎補助費-對國內團體之捐助"/>
    <s v="辦理112年度臺中市休閒農業區跨域輔導計畫"/>
    <s v="臺中市外埔區農會"/>
    <x v="35"/>
    <n v="1600"/>
    <s v="無"/>
    <m/>
    <s v="V"/>
    <m/>
  </r>
  <r>
    <s v="農業管理與輔導業務-農會及休閒農業輔導-獎補助費-對國內團體之捐助"/>
    <s v="辦理112年度臺中市休閒農業區跨域輔導計畫"/>
    <s v="臺中市太平區農會"/>
    <x v="35"/>
    <n v="697"/>
    <s v="無"/>
    <m/>
    <s v="V"/>
    <m/>
  </r>
  <r>
    <s v="農業管理與輔導業務-農會及休閒農業輔導-獎補助費-對國內團體之捐助"/>
    <s v="辦理112年度臺中市休閒農業區跨域輔導計畫"/>
    <s v="臺中市和平區農會"/>
    <x v="35"/>
    <n v="1350"/>
    <s v="無"/>
    <m/>
    <s v="V"/>
    <m/>
  </r>
  <r>
    <s v="農業管理與輔導業務-農會及休閒農業輔導-獎補助費-對國內團體之捐助"/>
    <s v="辦理112年度臺中市休閒農業區跨域輔導計畫"/>
    <s v="臺中市后里區農會"/>
    <x v="35"/>
    <n v="447"/>
    <s v="無"/>
    <m/>
    <s v="V"/>
    <m/>
  </r>
  <r>
    <s v="農業管理與輔導業務-農會及休閒農業輔導-獎補助費-對國內團體之捐助"/>
    <s v="辦理112年度臺中市休閒農業區跨域輔導計畫"/>
    <s v="臺中市東勢區農會"/>
    <x v="35"/>
    <n v="3161"/>
    <s v="無"/>
    <m/>
    <s v="V"/>
    <m/>
  </r>
  <r>
    <s v="農業管理與輔導業務-農會及休閒農業輔導-獎補助費-對國內團體之捐助"/>
    <s v="辦理112年度大南嵩社區產業活化-柚見橙精天然DIY計畫"/>
    <s v="臺中市豐原區大南嵩社區發展協會"/>
    <x v="35"/>
    <n v="35"/>
    <s v="無"/>
    <m/>
    <s v="V"/>
    <m/>
  </r>
  <r>
    <s v="農業管理與輔導業務-農會及休閒農業輔導-獎補助費-對國內團體之捐助"/>
    <s v="辦理臺中市太平區各界慶祝113年度農民節表彰大會計畫"/>
    <s v="臺中市太平區農會"/>
    <x v="35"/>
    <n v="200"/>
    <s v="無"/>
    <m/>
    <s v="V"/>
    <m/>
  </r>
  <r>
    <s v="農業管理與輔導業務-農會及休閒農業輔導-獎補助費-對國內團體之捐助"/>
    <s v="辦理113年度龍井區各界慶祝農民節表彰大會暨節約用電宣導活動計畫"/>
    <s v="臺中市龍井區農會"/>
    <x v="35"/>
    <n v="150"/>
    <s v="無"/>
    <m/>
    <s v="V"/>
    <m/>
  </r>
  <r>
    <s v="農業管理與輔導業務-農會及休閒農業輔導-獎補助費-對國內團體之捐助"/>
    <s v="辦理113年度臺中市和平區優良農民授獎活動計畫"/>
    <s v="臺中市和平區農會"/>
    <x v="35"/>
    <n v="150"/>
    <s v="無"/>
    <m/>
    <s v="V"/>
    <m/>
  </r>
  <r>
    <s v="農業管理與輔導業務-農會及休閒農業輔導-獎補助費-對國內團體之捐助"/>
    <s v="辦理113年度慶祝農民節表彰活動計畫"/>
    <s v="臺中市新社區農會"/>
    <x v="35"/>
    <n v="150"/>
    <s v="無"/>
    <m/>
    <s v="V"/>
    <m/>
  </r>
  <r>
    <s v="農業管理與輔導業務-農會及休閒農業輔導-獎補助費-對國內團體之捐助"/>
    <s v="辦理113年度神農家政食農教育多元體驗學習活動計畫"/>
    <s v="臺中市神岡區農會"/>
    <x v="35"/>
    <n v="350"/>
    <s v="無"/>
    <m/>
    <s v="V"/>
    <m/>
  </r>
  <r>
    <s v="農業管理與輔導業務-農會及休閒農業輔導-獎補助費-對國內團體之捐助"/>
    <s v="辦理112年度農村再生執行計畫-聯合社區花農教育體驗活動"/>
    <s v="臺中市后里區聯合社區發展協會"/>
    <x v="35"/>
    <n v="31"/>
    <s v="無"/>
    <m/>
    <s v="V"/>
    <m/>
  </r>
  <r>
    <s v="農業管理與輔導業務-農會及休閒農業輔導-獎補助費-對國內團體之捐助"/>
    <s v="辦理113年度臺中市海線地區農業推廣活動計畫"/>
    <s v="臺中市沙鹿區農會"/>
    <x v="35"/>
    <n v="300"/>
    <s v="無"/>
    <m/>
    <s v="V"/>
    <m/>
  </r>
  <r>
    <s v="農業管理與輔導業務-農會及休閒農業輔導-獎補助費-對國內團體之捐助"/>
    <s v="辦理112年度聯合社區四塊厝福德祠周邊環境改善計畫"/>
    <s v="臺中市后里區聯合社區發展協會"/>
    <x v="35"/>
    <n v="200"/>
    <s v="無"/>
    <m/>
    <s v="V"/>
    <m/>
  </r>
  <r>
    <s v="農業管理與輔導業務-農會及休閒農業輔導-獎補助費-對國內團體之捐助"/>
    <s v="辦理113年度會員活動標竿學習輔導計畫"/>
    <s v="臺中市傑出農民協會"/>
    <x v="35"/>
    <n v="120"/>
    <s v="無"/>
    <m/>
    <s v="V"/>
    <m/>
  </r>
  <r>
    <s v="農業管理與輔導業務-農會及休閒農業輔導-獎補助費-對國內團體之捐助"/>
    <s v="辦理113年度金穗米鄉．農綜登場農業推廣活動計畫"/>
    <s v="臺中市烏日區農會"/>
    <x v="35"/>
    <n v="258"/>
    <s v="無"/>
    <m/>
    <s v="V"/>
    <m/>
  </r>
  <r>
    <s v="農業管理與輔導業務-農會及休閒農業輔導-獎補助費-對國內團體之捐助"/>
    <s v="辦理113年度臺中市農業技術交流及農產加值推廣計畫"/>
    <s v="臺中市農會"/>
    <x v="35"/>
    <n v="300"/>
    <s v="無"/>
    <m/>
    <s v="V"/>
    <m/>
  </r>
  <r>
    <s v="農業管理與輔導業務-農會及休閒農業輔導-獎補助費-對國內團體之捐助"/>
    <s v="辦理113年度大安飛天豬ANNO節暨農畜產品推廣計畫"/>
    <s v="臺中市大安區農會"/>
    <x v="35"/>
    <n v="250"/>
    <s v="無"/>
    <m/>
    <s v="V"/>
    <m/>
  </r>
  <r>
    <s v="農業管理與輔導業務-農會及休閒農業輔導-獎補助費-對國內團體之捐助"/>
    <s v="辦理112年度崑南社區農村食農教育體驗活動計畫"/>
    <s v="臺中市新社區崑南社區發展協會"/>
    <x v="35"/>
    <n v="56"/>
    <s v="無"/>
    <m/>
    <s v="V"/>
    <m/>
  </r>
  <r>
    <s v="農業管理與輔導業務-農會及休閒農業輔導-獎補助費-對國內團體之捐助"/>
    <s v="辦理113年度臺中市農村環保綠能編織計畫"/>
    <s v="臺中市臺中地區農會"/>
    <x v="35"/>
    <n v="330"/>
    <s v="無"/>
    <m/>
    <s v="V"/>
    <m/>
  </r>
  <r>
    <s v="農業管理與輔導業務-農會及休閒農業輔導-獎補助費-對國內團體之捐助"/>
    <s v="辦理112年度公老坪柿季之美活動計畫"/>
    <s v="臺中市公老坪產業發展協會"/>
    <x v="35"/>
    <n v="200"/>
    <s v="無"/>
    <m/>
    <s v="V"/>
    <m/>
  </r>
  <r>
    <s v="農業管理與輔導業務-農會及休閒農業輔導-獎補助費-對國內團體之捐助"/>
    <s v="辦理112年度社區高鐵生活綠廊景觀營造結合傳統廟宇土角建築與文化計畫"/>
    <s v="臺中市外埔馬鳴社區發展協會"/>
    <x v="35"/>
    <n v="200"/>
    <s v="無"/>
    <m/>
    <s v="V"/>
    <m/>
  </r>
  <r>
    <s v="農業管理與輔導業務-農會及休閒農業輔導-獎補助費-對國內團體之捐助"/>
    <s v="辦理112年度四季花開梨好梅子-梅子社區客家歌謠暨空靈鼓表演藝術研習活動計畫"/>
    <s v="臺中市石岡梅子社區發展協會"/>
    <x v="35"/>
    <n v="100"/>
    <s v="無"/>
    <m/>
    <s v="V"/>
    <m/>
  </r>
  <r>
    <s v="農業管理與輔導業務-農會及休閒農業輔導-獎補助費-對國內團體之捐助"/>
    <s v="辦理112年度中嵙社區高接梨產業推廣活動計畫"/>
    <s v="臺中市東勢區中嵙社區發展協會"/>
    <x v="35"/>
    <n v="300"/>
    <s v="無"/>
    <m/>
    <s v="V"/>
    <m/>
  </r>
  <r>
    <s v="農業管理與輔導業務-農會及休閒農業輔導-獎補助費-對國內團體之捐助"/>
    <s v="辦理112年度鎌村社區-玫瑰產業鏈行銷推廣活動計畫"/>
    <s v="臺中市豐原區鎌村社區發展協會"/>
    <x v="35"/>
    <n v="200"/>
    <s v="無"/>
    <m/>
    <s v="V"/>
    <m/>
  </r>
  <r>
    <s v="農業管理與輔導業務-農會及休閒農業輔導-獎補助費-對國內團體之捐助"/>
    <s v="辦理112年度協成社區核心聚落休憩空間營造計畫"/>
    <s v="臺中市新社區協成社區發展協會"/>
    <x v="35"/>
    <n v="199"/>
    <s v="無"/>
    <m/>
    <s v="V"/>
    <m/>
  </r>
  <r>
    <s v="農業管理與輔導業務-農會及休閒農業輔導-獎補助費-對國內團體之捐助"/>
    <s v="辦理112年度六分社區綠廊道周邊環境改善第四期計畫"/>
    <s v="臺中市外埔區六分社區發展協會"/>
    <x v="35"/>
    <n v="200"/>
    <s v="無"/>
    <m/>
    <s v="V"/>
    <m/>
  </r>
  <r>
    <s v="農業管理與輔導業務-農會及休閒農業輔導-獎補助費-對國內團體之捐助"/>
    <s v="辦理112年度東陽社區清谷巷道路邊坡及排水改善計畫"/>
    <s v="臺中市東陽休閒產業發展協會"/>
    <x v="35"/>
    <n v="200"/>
    <s v="無"/>
    <m/>
    <s v="V"/>
    <m/>
  </r>
  <r>
    <s v="農業管理與輔導業務-農會及休閒農業輔導-獎補助費-對國內團體之捐助"/>
    <s v="辦理112年度東湳社區米食產業行銷活動計畫"/>
    <s v="臺中市豐原區東湳社區發展協會"/>
    <x v="35"/>
    <n v="100"/>
    <s v="無"/>
    <m/>
    <s v="V"/>
    <m/>
  </r>
  <r>
    <s v="農業管理與輔導業務-農會及休閒農業輔導-獎補助費-對國內團體之捐助"/>
    <s v="辦理112年度下溪洲圳水圳文化尋根研習活動計畫"/>
    <s v="臺中市神岡區溪洲社區發展協會"/>
    <x v="35"/>
    <n v="98"/>
    <s v="無"/>
    <m/>
    <s v="V"/>
    <m/>
  </r>
  <r>
    <s v="農業管理與輔導業務-農會及休閒農業輔導-獎補助費-對國內團體之捐助"/>
    <s v="辦理112年度晴耕雨讀客庄墨香-多元客語傳承研習活動計畫"/>
    <s v="臺中市東勢區中嵙社區發展協會"/>
    <x v="35"/>
    <n v="100"/>
    <s v="無"/>
    <m/>
    <s v="V"/>
    <m/>
  </r>
  <r>
    <s v="農業管理與輔導業務-農會及休閒農業輔導-獎補助費-對國內團體之捐助"/>
    <s v="辦理112年度德芙蘭部落泰雅編織技藝研習計畫"/>
    <s v="臺中市和平區松鶴社區發展協會"/>
    <x v="35"/>
    <n v="200"/>
    <s v="無"/>
    <m/>
    <s v="V"/>
    <m/>
  </r>
  <r>
    <s v="農業管理與輔導業務-農會及休閒農業輔導-獎補助費-對國內團體之捐助"/>
    <s v="辦理112年度松鶴部落泰雅傳統狩獵技藝傳承活動計畫"/>
    <s v="臺中市和平區松鶴社區發展協會"/>
    <x v="35"/>
    <n v="200"/>
    <s v="無"/>
    <m/>
    <s v="V"/>
    <m/>
  </r>
  <r>
    <s v="農業管理與輔導業務-農會及休閒農業輔導-獎補助費-對國內團體之捐助"/>
    <s v="辦理112年度中山黃金稻浪慢活體驗活動計畫"/>
    <s v="臺中市外埔區中山社區發展協會"/>
    <x v="35"/>
    <n v="100"/>
    <s v="無"/>
    <m/>
    <s v="V"/>
    <m/>
  </r>
  <r>
    <s v="農業管理與輔導業務-農會及休閒農業輔導-獎補助費-對國內團體之捐助"/>
    <s v="辦理112年度泰安櫻花芋見米-食農教育深度體驗計畫"/>
    <s v="臺中市后里區泰安社區發展協會"/>
    <x v="35"/>
    <n v="200"/>
    <s v="無"/>
    <m/>
    <s v="V"/>
    <m/>
  </r>
  <r>
    <s v="農業管理與輔導業務-農會及休閒農業輔導-獎補助費-對國內團體之捐助"/>
    <s v="辦理2023貓仔坑步道健行暨社區產業行銷推廣活動計畫"/>
    <s v="臺中市后里區仁里社區"/>
    <x v="35"/>
    <n v="192"/>
    <s v="無"/>
    <m/>
    <s v="V"/>
    <m/>
  </r>
  <r>
    <s v="農業管理與輔導業務-農會及休閒農業輔導-獎補助費-對國內團體之捐助"/>
    <s v="辦理112年度社區農塘周邊環境改善計畫"/>
    <s v="臺中市石岡區梅子社區發展協會"/>
    <x v="35"/>
    <n v="200"/>
    <s v="無"/>
    <m/>
    <s v="V"/>
    <m/>
  </r>
  <r>
    <s v="農業管理與輔導業務-農會及休閒農業輔導-獎補助費-對國內團體之捐助"/>
    <s v="辦理112年度福興社區淨零碳排研習與低碳遊程規劃計畫"/>
    <s v="臺中市新社區福興社區發展協會"/>
    <x v="35"/>
    <n v="99"/>
    <s v="無"/>
    <m/>
    <s v="V"/>
    <m/>
  </r>
  <r>
    <s v="農業管理與輔導業務-農會及休閒農業輔導-獎補助費-對國內團體之捐助"/>
    <s v="辦理112年度東陽社區友善土地栽種技術研習計畫"/>
    <s v="臺中市東陽休閒產業發展協會"/>
    <x v="35"/>
    <n v="100"/>
    <s v="無"/>
    <m/>
    <s v="V"/>
    <m/>
  </r>
  <r>
    <s v="農業管理與輔導業務-農會及休閒農業輔導-獎補助費-對國內團體之捐助"/>
    <s v="辦理112年度福興社區老街老風味再現計畫"/>
    <s v="臺中市新社區福興社區發展協會"/>
    <x v="35"/>
    <n v="100"/>
    <s v="無"/>
    <m/>
    <s v="V"/>
    <m/>
  </r>
  <r>
    <s v="農業管理與輔導業務-農會及休閒農業輔導-獎補助費-對國內團體之捐助"/>
    <s v="辦理112年度舊甘心-療癒陪力成長研習計畫"/>
    <s v="臺中市霧峰區舊正社區發展協會"/>
    <x v="35"/>
    <n v="200"/>
    <s v="無"/>
    <m/>
    <s v="V"/>
    <m/>
  </r>
  <r>
    <s v="農業管理與輔導業務-農會及休閒農業輔導-獎補助費-對國內團體之捐助"/>
    <s v="辦理112年度六股田-食農教育場域設置計畫"/>
    <s v="臺中市霧峰區六股社區發展協會"/>
    <x v="35"/>
    <n v="200"/>
    <s v="無"/>
    <m/>
    <s v="V"/>
    <m/>
  </r>
  <r>
    <s v="農業管理與輔導業務-農會及休閒農業輔導-獎補助費-對國內團體之捐助"/>
    <s v="辦理112年度五張犁在地產業行銷-五光食色活動計畫"/>
    <s v="臺中市烏日區五光社區發展協會"/>
    <x v="35"/>
    <n v="200"/>
    <s v="無"/>
    <m/>
    <s v="V"/>
    <m/>
  </r>
  <r>
    <s v="農業管理與輔導業務-農會及休閒農業輔導-獎補助費-對國內團體之捐助"/>
    <s v="辦理112年度阿罩霧農學市集計畫"/>
    <s v="臺中市霧峰區舊正社區發展協會"/>
    <x v="35"/>
    <n v="150"/>
    <s v="無"/>
    <m/>
    <s v="V"/>
    <m/>
  </r>
  <r>
    <s v="農業管理與輔導業務-農會及休閒農業輔導-獎補助費-對國內團體之捐助"/>
    <s v="辦理112年度舊正社區水系生態廊道復育計畫"/>
    <s v="臺中市霧峰區舊正社區發展協會"/>
    <x v="35"/>
    <n v="100"/>
    <s v="無"/>
    <m/>
    <s v="V"/>
    <m/>
  </r>
  <r>
    <s v="農業管理與輔導業務-農會及休閒農業輔導-獎補助費-對國內團體之捐助"/>
    <s v="辦理112年度溪洲社區馬廄舒活市集直撥行銷活動計畫"/>
    <s v="臺中市神岡區溪洲社區發展協會"/>
    <x v="35"/>
    <n v="200"/>
    <s v="無"/>
    <m/>
    <s v="V"/>
    <m/>
  </r>
  <r>
    <s v="農業管理與輔導業務-農會及休閒農業輔導-獎補助費-對國內團體之捐助"/>
    <s v="辦理112年度協成香菇產業品牌建置與食農深度體驗計畫"/>
    <s v="臺中市新社區協成社區發展協會"/>
    <x v="35"/>
    <n v="200"/>
    <s v="無"/>
    <m/>
    <s v="V"/>
    <m/>
  </r>
  <r>
    <s v="農業管理與輔導業務-農會及休閒農業輔導-獎補助費-對國內團體之捐助"/>
    <s v="辦理112年度協成社區香菇節創意體驗行銷活動計畫"/>
    <s v="臺中市新社區協成社區發展協會"/>
    <x v="35"/>
    <n v="100"/>
    <s v="無"/>
    <m/>
    <s v="V"/>
    <m/>
  </r>
  <r>
    <s v="農業管理與輔導業務-農會及休閒農業輔導-獎補助費-對國內團體之捐助"/>
    <s v="辦理112年度馬鳴社區第二級產業產品包裝設計計畫"/>
    <s v="臺中市外埔區馬鳴社區發展協會"/>
    <x v="35"/>
    <n v="100"/>
    <s v="無"/>
    <m/>
    <s v="V"/>
    <m/>
  </r>
  <r>
    <s v="農業管理與輔導業務-農會及休閒農業輔導-獎補助費-對國內團體之捐助"/>
    <s v="辦理112年度中山米公園環境改善計畫"/>
    <s v="臺中市外埔區中山社區發展協會"/>
    <x v="35"/>
    <n v="198"/>
    <s v="無"/>
    <m/>
    <s v="V"/>
    <m/>
  </r>
  <r>
    <s v="農業管理與輔導業務-農會及休閒農業輔導-獎補助費-對國內團體之捐助"/>
    <s v="辦理112年度四德社區田邊市集食農教育活動計畫"/>
    <s v="臺中市霧峰區四德社區發展協會"/>
    <x v="35"/>
    <n v="195"/>
    <s v="無"/>
    <m/>
    <s v="V"/>
    <m/>
  </r>
  <r>
    <s v="農業管理與輔導業務-農會及休閒農業輔導-獎補助費-對國內團體之捐助"/>
    <s v="辦理112年度丁台憶農趣旅遊活動計畫"/>
    <s v="臺中市霧峰區丁台社區發展協會"/>
    <x v="35"/>
    <n v="89"/>
    <s v="無"/>
    <m/>
    <s v="V"/>
    <m/>
  </r>
  <r>
    <s v="農業管理與輔導業務-農會及休閒農業輔導-獎補助費-對國內團體之捐助"/>
    <s v="辦理112年度土城社區筊白筍筊踏實地日活動計畫"/>
    <s v="臺中市外埔區土城社區發展協會"/>
    <x v="35"/>
    <n v="200"/>
    <s v="無"/>
    <m/>
    <s v="V"/>
    <m/>
  </r>
  <r>
    <s v="農業管理與輔導業務-農會及休閒農業輔導-獎補助費-對國內團體之捐助"/>
    <s v="辦理112年度興隆社區周邊步道修繕維護計畫"/>
    <s v="臺中市太平區興隆社區發展協會"/>
    <x v="35"/>
    <n v="200"/>
    <s v="無"/>
    <m/>
    <s v="V"/>
    <m/>
  </r>
  <r>
    <s v="農業管理與輔導業務-農會及休閒農業輔導-獎補助費-對國內團體之捐助"/>
    <s v="辦理112年度皇帝筆繪染竹仔坑～產業行銷活動計畫"/>
    <s v="臺中市大里區竹仔坑社區發展協會"/>
    <x v="35"/>
    <n v="196"/>
    <s v="無"/>
    <m/>
    <s v="V"/>
    <m/>
  </r>
  <r>
    <s v="農業管理與輔導業務-農會及休閒農業輔導-獎補助費-對國內團體之捐助"/>
    <s v="辦理112度竹仔坑有染工坊植物染創意研習活動計畫"/>
    <s v="臺中市大里區竹仔坑社區發展協會"/>
    <x v="35"/>
    <n v="100"/>
    <s v="無"/>
    <m/>
    <s v="V"/>
    <m/>
  </r>
  <r>
    <s v="農業管理與輔導業務-農會及休閒農業輔導-獎補助費-對國內團體之捐助"/>
    <s v="辦理113年度龍耀菇筍聯姻記者會暨千人宴菇筍產業文化推廣計畫"/>
    <s v="臺中市新社區農會"/>
    <x v="35"/>
    <n v="600"/>
    <s v="無"/>
    <m/>
    <s v="V"/>
    <m/>
  </r>
  <r>
    <s v="農業管理與輔導業務-畜牧行政輔導-獎補助費-對國內團體之捐助"/>
    <s v="辦理112年度建構斃死畜禽化製集運車1輛計畫"/>
    <s v="臺中市養豬協會"/>
    <x v="35"/>
    <n v="3661"/>
    <s v="有"/>
    <s v="裕益汽車股份有限公司"/>
    <s v="V"/>
    <m/>
  </r>
  <r>
    <s v="農業管理與輔導業務-畜牧行政輔導-獎補助費-對國內團體之捐助"/>
    <s v="辦理112年度養豬產業躍升加值發展計畫"/>
    <s v="臺中市養豬協會"/>
    <x v="35"/>
    <n v="27"/>
    <s v="無"/>
    <m/>
    <s v="V"/>
    <m/>
  </r>
  <r>
    <s v="農業管理與輔導業務-畜牧行政輔導-獎補助費-對國內團體之捐助"/>
    <s v="辦理112年度養豬產業躍升加值發展計畫"/>
    <s v="有限責任臺中市養豬運銷合作社"/>
    <x v="35"/>
    <n v="350"/>
    <s v="無"/>
    <m/>
    <s v="V"/>
    <m/>
  </r>
  <r>
    <s v="農業管理與輔導業務-畜牧行政輔導-獎補助費-對國內團體之捐助"/>
    <s v="辦理112年度精進家畜保險業務計畫"/>
    <s v="臺中市養豬協會"/>
    <x v="35"/>
    <n v="56"/>
    <s v="無"/>
    <m/>
    <s v="V"/>
    <m/>
  </r>
  <r>
    <s v="農業管理與輔導業務-畜牧行政輔導-獎補助費-對國內團體之捐助"/>
    <s v="辦理112年度養鹿產業結構調整計畫"/>
    <s v="臺中市養鹿協會"/>
    <x v="35"/>
    <n v="30"/>
    <s v="無"/>
    <m/>
    <s v="V"/>
    <m/>
  </r>
  <r>
    <s v="農業管理與輔導業務-畜牧行政輔導-獎補助費-對國內團體之捐助"/>
    <s v="辦理112年度牛羊產業結構調整計畫"/>
    <s v="臺中市外埔區乳牛產銷班第一班"/>
    <x v="35"/>
    <n v="30"/>
    <s v="無"/>
    <m/>
    <s v="V"/>
    <m/>
  </r>
  <r>
    <s v="農業管理與輔導業務-畜牧行政輔導-獎補助費-對國內團體之捐助"/>
    <s v="辦理112年度牛羊產業結構調整計畫"/>
    <s v="臺中市乳羊產銷班第一班"/>
    <x v="35"/>
    <n v="25"/>
    <s v="無"/>
    <m/>
    <s v="V"/>
    <m/>
  </r>
  <r>
    <s v="農業管理與輔導業務-畜牧行政輔導-獎補助費-對國內團體之捐助"/>
    <s v="辦理112年度建構肉品批發市場現代化屠宰及冷鏈設施設備計畫"/>
    <s v="臺中市大安區農會"/>
    <x v="35"/>
    <n v="33008"/>
    <s v="有"/>
    <s v="勵德自動化有限公司、高碁國際有限公司、冠能電機技師事務所、力金有限公司、建信工程顧問有限公司、岳怡企業有限公司、_x000a_橙樣科技股份有限公司、王桂業建築師事務所、阡富營造工程有限公司"/>
    <s v="V"/>
    <m/>
  </r>
  <r>
    <s v="農業管理與輔導業務-畜牧行政輔導-獎補助費-對國內團體之捐助"/>
    <s v="辦理113年度臺中市加強畜牧產場斃死畜禽清運處理及再利用計畫"/>
    <s v="臺中市養豬協會"/>
    <x v="35"/>
    <n v="800"/>
    <s v="無"/>
    <m/>
    <s v="V"/>
    <m/>
  </r>
  <r>
    <s v="農業管理與輔導業務-畜牧行政輔導-獎補助費-對國內團體之捐助"/>
    <s v="辦理113年度斃死畜禽及畜牧廢棄資源再利用計晝"/>
    <s v="臺中市臺中地區農會"/>
    <x v="35"/>
    <n v="32"/>
    <s v="無"/>
    <m/>
    <s v="V"/>
    <m/>
  </r>
  <r>
    <s v="農業管理與輔導業務-畜牧行政輔導-獎補助費-對國內團體之捐助"/>
    <s v="辦理112年度畜牧廢棄物管理及資源化推動計畫-禽畜糞計畫"/>
    <s v="臺中市大安區農會"/>
    <x v="35"/>
    <n v="50"/>
    <s v="無"/>
    <m/>
    <s v="V"/>
    <m/>
  </r>
  <r>
    <s v="農業管理與輔導業務-畜牧行政輔導-獎補助費-對國內團體之捐助"/>
    <s v="辦理113年度加強家禽飼養管理計畫"/>
    <s v="臺中市養雞協會王世琳"/>
    <x v="35"/>
    <n v="90"/>
    <s v="無"/>
    <m/>
    <s v="V"/>
    <m/>
  </r>
  <r>
    <s v="農業管理與輔導業務-畜牧行政輔導-獎補助費-對國內團體之捐助"/>
    <s v="辦理113年度廚餘養豬戶改善轉用飼料配方再利用教育計晝"/>
    <s v="臺中市廚餘養豬協會"/>
    <x v="35"/>
    <n v="40"/>
    <s v="無"/>
    <m/>
    <s v="V"/>
    <m/>
  </r>
  <r>
    <s v="農業管理與輔導業務-畜牧行政輔導-獎補助費-對國內團體之捐助"/>
    <s v="辦理113年度臺中市加強畜牧產場斃死畜禽清運處理及再利用計畫"/>
    <s v="臺中市養豬協會王文通"/>
    <x v="35"/>
    <n v="954"/>
    <s v="無"/>
    <m/>
    <s v="V"/>
    <m/>
  </r>
  <r>
    <s v="農業管理與輔導業務-運銷加工輔導-獎補助費-對國內團體之捐助"/>
    <s v="辦理113年度臺中市優質枇杷暨農特產品展售活動計畫"/>
    <s v="臺中市新社區農會"/>
    <x v="35"/>
    <n v="350"/>
    <s v="無"/>
    <m/>
    <s v="V"/>
    <m/>
  </r>
  <r>
    <s v="農業管理與輔導業務-運銷加工輔導-獎補助費-對國內團體之捐助"/>
    <s v="辦理113年度春季蘭花展暨臺中市農特產品行銷推廣活動計畫"/>
    <s v="臺中市大里區農會"/>
    <x v="35"/>
    <n v="250"/>
    <s v="無"/>
    <m/>
    <s v="V"/>
    <m/>
  </r>
  <r>
    <s v="農業管理與輔導業務-運銷加工輔導-獎補助費-對國內團體之捐助"/>
    <s v="辦理113年度推廣優質茂谷柑收購計畫"/>
    <s v="臺中市東勢區農會"/>
    <x v="35"/>
    <n v="3006"/>
    <s v="無"/>
    <m/>
    <s v="V"/>
    <m/>
  </r>
  <r>
    <s v="農業管理與輔導業務-運銷加工輔導-獎補助費-對國內團體之捐助"/>
    <s v="辦理113年度臺中市農特產品行銷通路拓展計畫"/>
    <s v="臺中市農會"/>
    <x v="35"/>
    <n v="600"/>
    <s v="無"/>
    <m/>
    <s v="V"/>
    <m/>
  </r>
  <r>
    <s v="農業管理與輔導業務-運銷加工輔導-獎補助費-對國內團體之捐助"/>
    <s v="辦理2024大甲媽祖繞境農特產品推廣行銷計畫"/>
    <s v="臺中市龍井區農會"/>
    <x v="35"/>
    <n v="254"/>
    <s v="無"/>
    <m/>
    <s v="V"/>
    <m/>
  </r>
  <r>
    <s v="農業管理與輔導業務-運銷加工輔導-獎補助費-對國內團體之捐助"/>
    <s v="辦理113年度臺中市花現大肚幸福傳遞插花藝術推廣計畫"/>
    <s v="臺中市大肚區農會"/>
    <x v="35"/>
    <n v="60"/>
    <s v="無"/>
    <m/>
    <s v="V"/>
    <m/>
  </r>
  <r>
    <s v="農業管理與輔導業務-運銷加工輔導-獎補助費-對國內團體之捐助"/>
    <s v="辦理臺中市111/112年度芋頭加工計畫"/>
    <s v="尚順食品有限公司"/>
    <x v="35"/>
    <n v="364"/>
    <s v="無"/>
    <m/>
    <s v="V"/>
    <m/>
  </r>
  <r>
    <s v="農業管理與輔導業務-運銷加工輔導-獎補助費-對國內團體之捐助"/>
    <s v="辦理臺中市111/112年度芋頭加工計畫"/>
    <s v="佳圓生技有限公司"/>
    <x v="35"/>
    <n v="649"/>
    <s v="無"/>
    <m/>
    <s v="V"/>
    <m/>
  </r>
  <r>
    <s v="農業管理與輔導業務-運銷加工輔導-獎補助費-對國內團體之捐助"/>
    <s v="辦理臺中市111/112年度芋頭加工計畫"/>
    <s v="富士鮮品股份有限公司"/>
    <x v="35"/>
    <n v="40"/>
    <s v="無"/>
    <m/>
    <s v="V"/>
    <m/>
  </r>
  <r>
    <s v="農業管理與輔導業務-運銷加工輔導-獎補助費-對國內團體之捐助"/>
    <s v="辦理臺中市111/112年度芋頭加工計畫"/>
    <s v="補助保證責任臺中市大甲農業生產合作社"/>
    <x v="35"/>
    <n v="947"/>
    <s v="無"/>
    <m/>
    <s v="V"/>
    <m/>
  </r>
  <r>
    <s v="農業管理與輔導業務-運銷加工輔導-獎補助費-對國內團體之捐助"/>
    <s v="辦理臺中市111/112年度芋頭加工計畫"/>
    <s v="臺中市大安區農會"/>
    <x v="35"/>
    <n v="66"/>
    <s v="無"/>
    <m/>
    <s v="V"/>
    <m/>
  </r>
  <r>
    <s v="農業管理與輔導業務-運銷加工輔導-獎補助費-對國內團體之捐助"/>
    <s v="辦理臺中市111/112年期柑橘加工計畫"/>
    <s v="佳美食品工業股份有限公司"/>
    <x v="35"/>
    <n v="1717"/>
    <s v="無"/>
    <m/>
    <s v="V"/>
    <m/>
  </r>
  <r>
    <s v="農業管理與輔導業務-運銷加工輔導-獎補助費-對國內團體之捐助"/>
    <s v="辦理臺中市111/112年期柑橘加工計畫"/>
    <s v="建昌食品股份有限公司"/>
    <x v="35"/>
    <n v="668"/>
    <s v="無"/>
    <m/>
    <s v="V"/>
    <m/>
  </r>
  <r>
    <s v="農業管理與輔導業務-運銷加工輔導-獎補助費-對國內團體之捐助"/>
    <s v="辦理臺中市111/112年期柑橘加工計畫"/>
    <s v="宏宇農產生技企業有限公司"/>
    <x v="35"/>
    <n v="113"/>
    <s v="無"/>
    <m/>
    <s v="V"/>
    <m/>
  </r>
  <r>
    <s v="農業管理與輔導業務-運銷加工輔導-獎補助費-對國內團體之捐助"/>
    <s v="辦理臺中市111/112年期柑橘加工計畫"/>
    <s v="臺中市東勢區農會"/>
    <x v="35"/>
    <n v="602"/>
    <s v="無"/>
    <m/>
    <s v="V"/>
    <m/>
  </r>
  <r>
    <s v="農業管理與輔導業務-運銷加工輔導-獎補助費-對國內團體之捐助"/>
    <s v="辦理臺中市111/112年期柑橘加工計畫"/>
    <s v="臺中市石岡區農會"/>
    <x v="35"/>
    <n v="241"/>
    <s v="無"/>
    <m/>
    <s v="V"/>
    <m/>
  </r>
  <r>
    <s v="農業管理與輔導業務-運銷加工輔導-獎補助費-對國內團體之捐助"/>
    <s v="辦理臺中市111/112年期柑橘加工計畫"/>
    <s v="臺中市新社區農會"/>
    <x v="35"/>
    <n v="44"/>
    <s v="無"/>
    <m/>
    <s v="V"/>
    <m/>
  </r>
  <r>
    <s v="農業管理與輔導業務-運銷加工輔導-獎補助費-對國內團體之捐助"/>
    <s v="辦理臺中市111/112年期柑橘加工計畫"/>
    <s v="臺中市豐原區農會"/>
    <x v="35"/>
    <n v="1229"/>
    <s v="無"/>
    <m/>
    <s v="V"/>
    <m/>
  </r>
  <r>
    <s v="農業管理與輔導業務-運銷加工輔導-獎補助費-對國內團體之捐助"/>
    <s v="辦理臺中市111/112年期柑橘加工計畫"/>
    <s v="臺中市潭子區農會"/>
    <x v="35"/>
    <n v="4"/>
    <s v="無"/>
    <m/>
    <s v="V"/>
    <m/>
  </r>
  <r>
    <s v="農業管理與輔導業務-運銷加工輔導-獎補助費-對國內團體之捐助"/>
    <s v="辦理臺中市111/112年期柑橘加工計畫"/>
    <s v="臺中市臺中地區農會"/>
    <x v="35"/>
    <n v="251"/>
    <s v="無"/>
    <m/>
    <s v="V"/>
    <m/>
  </r>
  <r>
    <s v="農業管理與輔導業務-運銷加工輔導-獎補助費-對國內團體之捐助"/>
    <s v="辦理臺中市111/112年期柑橘加工計畫"/>
    <s v="臺中市后里區農會"/>
    <x v="35"/>
    <n v="23"/>
    <s v="無"/>
    <m/>
    <s v="V"/>
    <m/>
  </r>
  <r>
    <s v="農業管理與輔導業務-運銷加工輔導-獎補助費-對國內團體之捐助"/>
    <s v="辦理臺中市111/112年期柑橘加工計畫"/>
    <s v="保證責任台灣省青果運銷合作社"/>
    <x v="35"/>
    <n v="103"/>
    <s v="無"/>
    <m/>
    <s v="V"/>
    <m/>
  </r>
  <r>
    <s v="農業管理與輔導業務-運銷加工輔導-獎補助費-對國內團體之捐助"/>
    <s v="辦理113年度龍運花伴好運攏來農特產品及花卉推廣計畫"/>
    <s v="保證責任台灣區花卉運銷合作社"/>
    <x v="35"/>
    <n v="715"/>
    <s v="無"/>
    <m/>
    <s v="V"/>
    <m/>
  </r>
  <r>
    <s v="農業管理與輔導業務-運銷加工輔導-獎補助費-對國內團體之捐助"/>
    <s v="辦理113年度新社區促進花卉產業運作計畫"/>
    <s v="臺中市新社區農會"/>
    <x v="35"/>
    <n v="52"/>
    <s v="無"/>
    <m/>
    <s v="V"/>
    <m/>
  </r>
  <r>
    <s v="農業管理與輔導業務-運銷加工輔導-獎補助費-對國內團體之捐助"/>
    <s v="辦理2024臺中市皐月杜鵑花季展活動計畫"/>
    <s v="臺中市后里區農會"/>
    <x v="35"/>
    <n v="300"/>
    <s v="無"/>
    <m/>
    <s v="V"/>
    <m/>
  </r>
  <r>
    <s v="農業管理與輔導業務-運銷加工輔導-獎補助費-對國內團體之捐助"/>
    <s v="辦理113年度臺中市優質茂谷柑春季多元通路行銷活動計畫"/>
    <s v="臺中市東勢區農會"/>
    <x v="35"/>
    <n v="1400"/>
    <s v="無"/>
    <m/>
    <s v="V"/>
    <m/>
  </r>
  <r>
    <s v="農業管理與輔導業務-運銷加工輔導-獎補助費-對國內團體之捐助"/>
    <s v="辦理113年度臺中市優質農特產品春季茂谷柑行銷計畫"/>
    <s v="臺中市石岡區農會"/>
    <x v="35"/>
    <n v="540"/>
    <s v="無"/>
    <m/>
    <s v="V"/>
    <m/>
  </r>
  <r>
    <s v="農業管理與輔導業務-運銷加工輔導-獎補助費-對國內團體之捐助"/>
    <s v="辦理113年度臺中市霧峰區農會行銷與庫存系統及設備同步提升計畫"/>
    <s v="臺中市霧峰區農會"/>
    <x v="35"/>
    <n v="250"/>
    <s v="無"/>
    <m/>
    <s v="V"/>
    <m/>
  </r>
  <r>
    <s v="農業管理與輔導業務-運銷加工輔導-獎補助費-對國內團體之捐助"/>
    <s v="辦理113年度臺中領鮮農產品（黃金玉冷筍）品牌行銷推廣暨浪漫竹光音樂晚會活動"/>
    <s v="臺中市臺中地區農會"/>
    <x v="35"/>
    <n v="300"/>
    <s v="無"/>
    <m/>
    <s v="V"/>
    <m/>
  </r>
  <r>
    <s v="農業管理與輔導業務-運銷加工輔導-獎補助費-對國內團體之捐助"/>
    <s v="辦理113年度臺中市振興西瓜產業調節及農產品行銷計畫"/>
    <s v="臺中市龍井區農會"/>
    <x v="35"/>
    <n v="269"/>
    <s v="無"/>
    <m/>
    <s v="V"/>
    <m/>
  </r>
  <r>
    <s v="農業管理與輔導業務-運銷加工輔導-獎補助費-對國內團體之捐助"/>
    <s v="辦理113年度臺中市優質葡萄暨農特產品展售活動計畫"/>
    <s v="臺中市新社區農會"/>
    <x v="35"/>
    <n v="350"/>
    <s v="無"/>
    <m/>
    <s v="V"/>
    <m/>
  </r>
  <r>
    <s v="農業管理與輔導業務-運銷加工輔導-獎補助費-對國內團體之捐助"/>
    <s v="辦理113年度台中蜂華國產蜂蜜品牌創新行銷推廣活動計畫"/>
    <s v="臺中市大里區農會"/>
    <x v="35"/>
    <n v="700"/>
    <s v="無"/>
    <m/>
    <s v="V"/>
    <m/>
  </r>
  <r>
    <s v="林業與自然保育管理業務-林政與自然保育管理-獎補助費-對國內團體之捐助"/>
    <s v="辦理113年度山坡地森林火災政策宣導活動計畫"/>
    <s v="臺中市後備憲兵荷松協會"/>
    <x v="35"/>
    <n v="20"/>
    <s v="無"/>
    <m/>
    <s v="V"/>
    <m/>
  </r>
  <r>
    <s v="林業與自然保育管理業務-林政與自然保育管理-獎補助費-對國內團體之捐助"/>
    <s v="辦理112年度臺中市綠鬣蜥防治宣導計畫"/>
    <s v="臺中市野生動物保育學會"/>
    <x v="35"/>
    <n v="170"/>
    <s v="無"/>
    <m/>
    <s v="V"/>
    <m/>
  </r>
  <r>
    <s v="林業與自然保育管理業務-林政與自然保育管理-獎補助費-對國內團體之捐助"/>
    <s v="辦理112年度臺中市生物多樣性保育及入侵種管理計畫"/>
    <s v="臺中市野生動物保育學會"/>
    <x v="35"/>
    <n v="445"/>
    <s v="無"/>
    <m/>
    <s v="V"/>
    <m/>
  </r>
  <r>
    <s v="林業與自然保育管理業務-林政與自然保育管理-獎補助費-對國內團體之捐助"/>
    <s v="辦理112年度臺中市入侵植物防治計畫"/>
    <s v="社團法人台灣野鳥協會"/>
    <x v="35"/>
    <n v="90"/>
    <s v="無"/>
    <m/>
    <s v="V"/>
    <m/>
  </r>
  <r>
    <s v="林業與自然保育管理業務-林政與自然保育管理-獎補助費-對國內團體之捐助"/>
    <s v="辦理112年度林產產銷輔導計畫"/>
    <s v="臺中市豐原區農會"/>
    <x v="35"/>
    <n v="85"/>
    <s v="無"/>
    <m/>
    <s v="V"/>
    <m/>
  </r>
  <r>
    <s v="林業與自然保育管理業務-林政與自然保育管理-獎補助費-對國內團體之捐助"/>
    <s v="辦理112年度林產產銷輔導計畫"/>
    <s v="臺中市和平區農會"/>
    <x v="35"/>
    <n v="110"/>
    <s v="無"/>
    <m/>
    <s v="V"/>
    <m/>
  </r>
  <r>
    <s v="林業與自然保育管理業務-林政與自然保育管理-獎補助費-對國內團體之捐助"/>
    <s v="辦理112年度林產產銷輔導計畫"/>
    <s v="臺中市東勢區農會"/>
    <x v="35"/>
    <n v="85"/>
    <s v="無"/>
    <m/>
    <s v="V"/>
    <m/>
  </r>
  <r>
    <s v="林業與自然保育管理業務-林政與自然保育管理-獎補助費-對國內團體之捐助"/>
    <s v="辦理112年度林產產銷輔導計畫"/>
    <s v="臺中市石岡區農會"/>
    <x v="35"/>
    <n v="110"/>
    <s v="無"/>
    <m/>
    <s v="V"/>
    <m/>
  </r>
  <r>
    <s v="林業與自然保育管理業務-林政與自然保育管理-獎補助費-對國內團體之捐助"/>
    <s v="辦理112年度林產產銷輔導計畫"/>
    <s v="臺中市臺中地區農會"/>
    <x v="35"/>
    <n v="110"/>
    <s v="無"/>
    <m/>
    <s v="V"/>
    <m/>
  </r>
  <r>
    <s v="林業與自然保育管理業務-林政與自然保育管理-獎補助費-對國內團體之捐助"/>
    <s v="辦理112年度臺中市野生動物危害農業防治及危害動物管理計畫"/>
    <s v="臺中市野生動物保育學會"/>
    <x v="35"/>
    <n v="1136"/>
    <s v="無"/>
    <m/>
    <s v="V"/>
    <m/>
  </r>
  <r>
    <s v="林業與自然保育管理業務-林政與自然保育管理-獎補助費-對國內團體之捐助"/>
    <s v="辦理113年度臺中市野生動物救傷與暫時收容計畫"/>
    <s v="臺中市野生動物保育學會"/>
    <x v="35"/>
    <n v="488"/>
    <s v="無"/>
    <m/>
    <s v="V"/>
    <m/>
  </r>
  <r>
    <s v="林業與自然保育管理業務-林政與自然保育管理-獎補助費-對國內團體之捐助"/>
    <s v="辦理113年度石虎棲地重要議題論壇計畫"/>
    <s v="社團法人台灣石虎保育協會"/>
    <x v="35"/>
    <n v="73"/>
    <s v="無"/>
    <m/>
    <s v="V"/>
    <m/>
  </r>
  <r>
    <s v="動物保護與管理-動物保護-獎補助費-對國內團體之捐助"/>
    <s v="辦理112年度第2次友善街犬貓計畫"/>
    <s v="社團法人台灣之心愛護動物協會"/>
    <x v="36"/>
    <n v="349"/>
    <s v="無"/>
    <m/>
    <s v="V"/>
    <m/>
  </r>
  <r>
    <s v="動物保護與管理-動物保護-獎補助費-對國內團體之捐助"/>
    <s v="辦理112年度第2次友善街犬貓計畫"/>
    <s v="社團法人台灣動物保護協進會"/>
    <x v="36"/>
    <n v="97"/>
    <s v="無"/>
    <m/>
    <s v="V"/>
    <m/>
  </r>
  <r>
    <s v="動物保護與管理-動物保護-獎補助費-對國內團體之捐助"/>
    <s v="辦理112年度第2次友善街犬貓計畫"/>
    <s v="社團法人臺中市橋烽關懷生命協會"/>
    <x v="36"/>
    <n v="89"/>
    <s v="無"/>
    <m/>
    <s v="V"/>
    <m/>
  </r>
  <r>
    <s v="動物保護與管理-動物保護-獎補助費-對國內團體之捐助"/>
    <s v="辦理112年度第2次友善街犬貓計畫"/>
    <s v="社團法人臺中市獸醫師公會"/>
    <x v="36"/>
    <n v="419"/>
    <s v="無"/>
    <m/>
    <s v="V"/>
    <m/>
  </r>
  <r>
    <s v="動物保護與管理-動物保護-獎補助費-對國內團體之捐助"/>
    <s v="辦理112年度臺中市遊蕩犬管理家戶訪查計畫"/>
    <s v="台灣寵物全方位教育發展救援協會"/>
    <x v="36"/>
    <n v="554"/>
    <s v="無"/>
    <m/>
    <s v="V"/>
    <m/>
  </r>
  <r>
    <s v="動物保護與管理-動物保護-獎補助費-對國內團體之捐助"/>
    <s v="辦理112年度動物保護宣導活動計畫"/>
    <s v="台中市寵物商業同業公會"/>
    <x v="36"/>
    <n v="95"/>
    <s v="無"/>
    <m/>
    <s v="V"/>
    <m/>
  </r>
  <r>
    <s v="動物保護與管理-動物保護-獎補助費-對國內團體之捐助"/>
    <s v="辦理113年度搖滾威力動物保護教育計畫"/>
    <s v="社團法人臺中市好幸運協會"/>
    <x v="36"/>
    <n v="40"/>
    <s v="無"/>
    <m/>
    <s v="V"/>
    <m/>
  </r>
  <r>
    <s v="動物保護與管理-動物保護-獎補助費-對國內團體之捐助"/>
    <s v="辦理113年度日常養護活動計畫"/>
    <s v="社團法人臺中市橋烽關懷生命協會"/>
    <x v="36"/>
    <n v="20"/>
    <s v="無"/>
    <m/>
    <m/>
    <s v="V"/>
  </r>
  <r>
    <s v="動物保護與管理-動物保護-獎補助費-對國內團體之捐助"/>
    <s v="辦理113年度臺中市友善街犬貓計畫"/>
    <s v="社團法人台灣之心愛護動物協會"/>
    <x v="36"/>
    <n v="660"/>
    <s v="無"/>
    <m/>
    <s v="V"/>
    <m/>
  </r>
  <r>
    <s v="動物保護與管理-動物保護-獎補助費-對國內團體之捐助"/>
    <s v="辦理113年度臺中市友善街犬貓計畫"/>
    <s v="社團法人臺中市獸醫師公會"/>
    <x v="36"/>
    <n v="434"/>
    <s v="無"/>
    <m/>
    <s v="V"/>
    <m/>
  </r>
  <r>
    <s v="動物保護與管理-動物保護-獎補助費-對國內團體之捐助"/>
    <s v="辦理113年度臺中市友善街犬貓計畫"/>
    <s v="社團法人臺中市希望愛生命關懷協會"/>
    <x v="36"/>
    <n v="89"/>
    <s v="無"/>
    <m/>
    <s v="V"/>
    <m/>
  </r>
  <r>
    <s v="動物保護與管理-動物保護-獎補助費-對國內團體之捐助"/>
    <s v="辦理113年度臺中市友善街犬貓計畫"/>
    <s v="社團法人臺中市橋烽關懷生命協會"/>
    <x v="36"/>
    <n v="228"/>
    <s v="無"/>
    <m/>
    <s v="V"/>
    <m/>
  </r>
  <r>
    <s v="動物保護與管理-動物保護-獎補助費-對國內團體之捐助"/>
    <s v="辦理113年度臺中市友善街犬貓計畫"/>
    <s v="社團法人台灣動物保護協進會"/>
    <x v="36"/>
    <n v="84"/>
    <s v="無"/>
    <m/>
    <s v="V"/>
    <m/>
  </r>
  <r>
    <s v="動物保護與管理-動物保護-獎補助費-對國內團體之捐助"/>
    <s v="辦理113年度高齡動物健康預防保健"/>
    <s v="社團法人台中市世界聯合保護動物協會"/>
    <x v="36"/>
    <n v="20"/>
    <s v="無"/>
    <m/>
    <s v="V"/>
    <m/>
  </r>
  <r>
    <s v="動物保護與管理-動物收容-獎補助費-對國內團體之捐助"/>
    <s v="辦理113年度臺中市友善街犬貓計畫(第3、4、5批)"/>
    <s v="社團法人臺中市獸醫師公會"/>
    <x v="36"/>
    <n v="283"/>
    <s v="無"/>
    <m/>
    <s v="V"/>
    <m/>
  </r>
  <r>
    <s v="動物保護與管理-動物收容-獎補助費-對國內團體之捐助"/>
    <s v="辦理113年度臺中市友善街犬貓計畫(第3、4、5批)"/>
    <s v="社團法人臺中市希望愛生命關懷協會"/>
    <x v="36"/>
    <n v="236"/>
    <s v="無"/>
    <m/>
    <s v="V"/>
    <m/>
  </r>
  <r>
    <s v="動物保護與管理-動物收容-獎補助費-對國內團體之捐助"/>
    <s v="辦理113年度臺中市友善街犬貓計畫(第3、4、5批)"/>
    <s v="台灣動物保護協進會"/>
    <x v="36"/>
    <n v="379"/>
    <s v="無"/>
    <m/>
    <s v="V"/>
    <m/>
  </r>
  <r>
    <s v="動物保護與管理-動物收容-獎補助費-對國內團體之捐助"/>
    <s v="辦理113年度臺中市友善街犬貓計畫(第3、4、5批)"/>
    <s v="社團法人台灣之心愛護動物協會"/>
    <x v="36"/>
    <n v="834"/>
    <s v="無"/>
    <m/>
    <s v="V"/>
    <m/>
  </r>
  <r>
    <s v="動物保護與管理-動物收容-獎補助費-對國內團體之捐助"/>
    <s v="辦理113年度臺中市友善街犬貓計畫(第3批)"/>
    <s v="補助社團法人橋烽關懷生命協會"/>
    <x v="36"/>
    <n v="9"/>
    <s v="無"/>
    <m/>
    <s v="V"/>
    <m/>
  </r>
  <r>
    <s v="漁業及海岸管理-漁業行政及漁港管理-獎補助費-對國內團體之捐助"/>
    <s v="辦理112年度臺中市保護區及自然地景經營管理計畫"/>
    <s v="社團法人台灣野鳥協會"/>
    <x v="37"/>
    <n v="499"/>
    <s v="無"/>
    <m/>
    <s v="V"/>
    <m/>
  </r>
  <r>
    <s v="漁業及海岸管理-漁業行政及漁港管理-獎補助費-對國內團體之捐助"/>
    <s v="辦理113年度高美野生動物保護區及週邊經營管理計畫(1至8月)"/>
    <s v="臺中市高美觀光文化促進會"/>
    <x v="37"/>
    <n v="2837"/>
    <s v="無"/>
    <m/>
    <s v="V"/>
    <m/>
  </r>
  <r>
    <s v="漁業及海岸管理-漁業行政及漁港管理-獎補助費-對國內團體之捐助"/>
    <s v="辦理113年度高美野生動物保護區經營管理計畫(1至8月)"/>
    <s v="臺中市高美愛鄉協會"/>
    <x v="37"/>
    <n v="1298"/>
    <s v="無"/>
    <m/>
    <s v="V"/>
    <m/>
  </r>
  <r>
    <s v="漁業及海岸管理-漁業行政及漁港管理-獎補助費-對國內團體之捐助"/>
    <s v="辦理113年度漁民節慶祝大會及電力宣導活動"/>
    <s v="臺中市臺中區漁會"/>
    <x v="37"/>
    <n v="250"/>
    <s v="無"/>
    <m/>
    <s v="V"/>
    <m/>
  </r>
  <r>
    <s v="漁業及海岸管理-漁業行政及漁港管理-獎補助費-對國內團體之捐助"/>
    <s v="辦理113年度松柏漁港生鱻市集開幕系列活動"/>
    <s v="臺中市臺中區漁會"/>
    <x v="37"/>
    <n v="800"/>
    <s v="無"/>
    <m/>
    <s v="V"/>
    <m/>
  </r>
  <r>
    <s v="觀光管理-觀光旅遊行銷與推廣-獎補助費-對國內團體之捐助"/>
    <s v="2024永續發展課程交流分享會"/>
    <s v="臺中市樂活觀光產業聯盟協會"/>
    <x v="38"/>
    <n v="55"/>
    <s v="無"/>
    <m/>
    <s v="V"/>
    <m/>
  </r>
  <r>
    <s v="觀光管理-觀光旅遊行銷與推廣-獎補助費-對國內團體之捐助"/>
    <s v="2024歡樂慶元宵"/>
    <s v="台中市北區賴興社區發展協會"/>
    <x v="38"/>
    <n v="95"/>
    <s v="無"/>
    <m/>
    <s v="V"/>
    <m/>
  </r>
  <r>
    <s v="觀光管理-觀光旅遊行銷與推廣-獎補助費-對國內團體之捐助"/>
    <s v="鈴蘭通散步納涼會"/>
    <s v="社團法人台灣中城再生文化協會"/>
    <x v="38"/>
    <n v="400"/>
    <s v="無"/>
    <m/>
    <s v="V"/>
    <m/>
  </r>
  <r>
    <s v="觀光管理-觀光旅遊行銷與推廣-獎補助費-對國內團體之捐助"/>
    <s v="113年我愛大臺中樂活觀光文化推廣活動"/>
    <s v="臺中市大甲區新移民女性家庭關懷協會"/>
    <x v="38"/>
    <n v="30"/>
    <s v="無"/>
    <m/>
    <s v="V"/>
    <m/>
  </r>
  <r>
    <s v="觀光管理-觀光旅遊行銷與推廣-獎補助費-對國內團體之捐助"/>
    <s v="113年日南里元宵節親子健行踩街活動"/>
    <s v="臺中市大甲區日南社區發展協會"/>
    <x v="38"/>
    <n v="30"/>
    <s v="無"/>
    <m/>
    <s v="V"/>
    <m/>
  </r>
  <r>
    <s v="觀光管理-觀光旅遊行銷與推廣-獎補助費-對國內團體之捐助"/>
    <s v="玩美大臺中-樂活文化生態采風"/>
    <s v="臺中市大甲區婦女會"/>
    <x v="38"/>
    <n v="40"/>
    <s v="無"/>
    <m/>
    <s v="V"/>
    <m/>
  </r>
  <r>
    <s v="觀光管理-觀光旅遊行銷與推廣-獎補助費-對國內團體之捐助"/>
    <s v="平昌櫻花祭"/>
    <s v="臺中市北屯區平昌社區發展協會"/>
    <x v="38"/>
    <n v="70"/>
    <s v="無"/>
    <m/>
    <s v="V"/>
    <m/>
  </r>
  <r>
    <s v="觀光管理-觀光旅遊行銷與推廣-獎補助費-對國內團體之捐助"/>
    <s v="2024小願遊海線尋龍廚"/>
    <s v="臺中市清水小願文化創意協會"/>
    <x v="38"/>
    <n v="40"/>
    <s v="無"/>
    <m/>
    <s v="V"/>
    <m/>
  </r>
  <r>
    <s v="觀光管理-觀光旅遊行銷與推廣-獎補助費-對國內團體之捐助"/>
    <s v="2024鐵道追福-郵輪專列逍遙遊活動"/>
    <s v="臺中市葫蘆墩觀光發展協會"/>
    <x v="38"/>
    <n v="72"/>
    <s v="無"/>
    <m/>
    <s v="V"/>
    <m/>
  </r>
  <r>
    <s v="觀光管理-觀光旅遊行銷與推廣-獎補助費-對國內團體之捐助"/>
    <s v="永安社區健走活動"/>
    <s v="臺中市大安區永安社區發展協會"/>
    <x v="38"/>
    <n v="50"/>
    <s v="無"/>
    <m/>
    <s v="V"/>
    <m/>
  </r>
  <r>
    <s v="觀光管理-觀光旅遊行銷與推廣-獎補助費-對國內團體之捐助"/>
    <s v="2024尋訪市定古蹟─日南火車站"/>
    <s v="臺中市大甲區孟春社區發展協會"/>
    <x v="38"/>
    <n v="50"/>
    <s v="無"/>
    <m/>
    <s v="V"/>
    <m/>
  </r>
  <r>
    <s v="觀光管理-觀光旅遊行銷與推廣-獎補助費-對國內團體之捐助"/>
    <s v="113年探索大甲鐵砧山觀光生態健行活動"/>
    <s v="臺中市大甲區文武社區發展協會"/>
    <x v="38"/>
    <n v="60"/>
    <s v="無"/>
    <m/>
    <s v="V"/>
    <m/>
  </r>
  <r>
    <s v="觀光管理-觀光旅遊行銷與推廣-獎補助費-對國內團體之捐助"/>
    <s v="2024大雅學府商圈元宵暨觀光行銷活動"/>
    <s v="臺中市大雅學府商圈管理委員會"/>
    <x v="38"/>
    <n v="117"/>
    <s v="無"/>
    <m/>
    <s v="V"/>
    <m/>
  </r>
  <r>
    <s v="觀光管理-觀光旅遊行銷與推廣-獎補助費-對國內團體之捐助"/>
    <s v="臺中市后里區單車快樂遊2024節能減碳暨支持電源開發節約能源宣導反毒活動"/>
    <s v="臺中市后里單車協會"/>
    <x v="38"/>
    <n v="60"/>
    <s v="無"/>
    <m/>
    <s v="V"/>
    <m/>
  </r>
  <r>
    <s v="觀光管理-觀光旅遊行銷與推廣-獎補助費-對國內團體之捐助"/>
    <s v="魅力臺中霧峰藝文饗宴"/>
    <s v="臺中市霧峰區本堂社區發展協會"/>
    <x v="38"/>
    <n v="50"/>
    <s v="無"/>
    <m/>
    <s v="V"/>
    <m/>
  </r>
  <r>
    <s v="觀光管理-觀光旅遊行銷與推廣-獎補助費-對國內團體之捐助"/>
    <s v="2024年第一屆台中市原民觀光產業論壇研討會"/>
    <s v="華夏國際文旅觀光協會"/>
    <x v="38"/>
    <n v="160"/>
    <s v="無"/>
    <m/>
    <s v="V"/>
    <m/>
  </r>
  <r>
    <s v="觀光管理-觀光旅遊行銷與推廣-獎補助費-對國內團體之捐助"/>
    <s v="113年我們一起去旅遊-發現台中的美"/>
    <s v="臺中市酷狗藍在地成長協會"/>
    <x v="38"/>
    <n v="50"/>
    <s v="無"/>
    <m/>
    <s v="V"/>
    <m/>
  </r>
  <r>
    <s v="觀光管理-觀光旅遊行銷與推廣-獎補助費-對國內團體之捐助"/>
    <s v="樂齡長者與慢飛天使媽祖迺鐵砧山關懷活動"/>
    <s v="國際獅子會中華民國總會台灣省台中縣大甲鎮安甲獅子會"/>
    <x v="38"/>
    <n v="30"/>
    <s v="無"/>
    <m/>
    <s v="V"/>
    <m/>
  </r>
  <r>
    <s v="觀光管理-觀光旅遊行銷與推廣-獎補助費-對國內團體之捐助"/>
    <s v="113年江南巡禮社區好風光活動"/>
    <s v="臺中市大甲區江南社區發展協會"/>
    <x v="38"/>
    <n v="30"/>
    <s v="無"/>
    <m/>
    <s v="V"/>
    <m/>
  </r>
  <r>
    <s v="觀光管理-觀光旅遊行銷與推廣-獎補助費-對國內團體之捐助"/>
    <s v="鰲峰音樂饗宴活動"/>
    <s v="臺中市戀戀鰲峰樂音協會"/>
    <x v="38"/>
    <n v="40"/>
    <s v="無"/>
    <m/>
    <s v="V"/>
    <m/>
  </r>
  <r>
    <s v="觀光管理-觀光旅遊行銷與推廣-獎補助費-對國內團體之捐助"/>
    <s v="113年度中秋晚會人間情、慶團圓暨關懷弱勢族群活動"/>
    <s v="臺中市大甲區奉化社區發展協會"/>
    <x v="38"/>
    <n v="30"/>
    <s v="無"/>
    <m/>
    <s v="V"/>
    <m/>
  </r>
  <r>
    <s v="社會救濟-社會救濟-社會救助-獎補助費-對國內團體之捐助"/>
    <s v="「歲末寒冬送暖圍爐宴」遊民服務方案"/>
    <s v="臺中市後車頭發展協會"/>
    <x v="39"/>
    <n v="50"/>
    <s v="無"/>
    <m/>
    <s v="V"/>
    <m/>
  </r>
  <r>
    <s v="社政業務-社會福利-推行老人福利-獎補助費-對國內團體之捐助"/>
    <s v="附設私立輔順仁愛之家服務費計畫"/>
    <s v="財團法人台中市順天宮輔順將軍廟"/>
    <x v="39"/>
    <n v="1507"/>
    <s v="無"/>
    <m/>
    <s v="V"/>
    <m/>
  </r>
  <r>
    <s v="社政業務-社會福利-推行老人福利-獎補助費-對國內團體之捐助"/>
    <s v="老人健康講座研習活動"/>
    <s v="臺中市大雅老人會"/>
    <x v="39"/>
    <n v="20"/>
    <s v="無"/>
    <m/>
    <s v="V"/>
    <m/>
  </r>
  <r>
    <s v="社政業務-社會福利-推行老人福利-獎補助費-對國內團體之捐助"/>
    <s v="一般性獎助經費獎助財團法人臺中市私立長生老人長期照護中心辦理「服務費」計畫"/>
    <s v="財團法人臺中市私立長生老人長期照護中心"/>
    <x v="39"/>
    <n v="1785"/>
    <s v="無"/>
    <m/>
    <s v="V"/>
    <m/>
  </r>
  <r>
    <s v="社政業務-社會福利-推行老人福利-獎補助費-對國內團體之捐助"/>
    <s v="附設臺中市私立松柏園老人養護中心"/>
    <s v="財團法人臺灣省私立永信社會福利基金會"/>
    <x v="39"/>
    <n v="2713"/>
    <s v="無"/>
    <m/>
    <s v="V"/>
    <m/>
  </r>
  <r>
    <s v="社政業務-社會福利-推行老人福利-獎補助費-對國內團體之捐助"/>
    <s v="附設臺中市私立廣達老人長期照顧中心(養護型)服務費"/>
    <s v="財團法人臺中市私立廣達社會福利慈善事業基金會"/>
    <x v="39"/>
    <n v="2231"/>
    <s v="無"/>
    <m/>
    <s v="V"/>
    <m/>
  </r>
  <r>
    <s v="社政業務-社會福利-推行老人福利-獎補助費-對國內團體之捐助"/>
    <s v="一般性獎助經費獎助財團法人臺中市私立好耆老人長期照顧中心(養護型)辦理服務費計畫"/>
    <s v="團法人臺中市私立好耆老人長期照顧中心(養護型)"/>
    <x v="39"/>
    <n v="1115"/>
    <s v="無"/>
    <m/>
    <s v="V"/>
    <m/>
  </r>
  <r>
    <s v="社政業務-社會福利-推行老人福利-獎補助費-對國內團體之捐助"/>
    <s v="附設臺中市私立田園老人養護中心計畫"/>
    <s v="財團法人臺中市私立公老坪社會福利慈善事業基金會"/>
    <x v="39"/>
    <n v="2079"/>
    <s v="無"/>
    <m/>
    <s v="V"/>
    <m/>
  </r>
  <r>
    <s v="社政業務-社會福利-推行老人福利-獎補助費-對國內團體之捐助"/>
    <s v="附設私立輔順仁愛之家服務費計畫"/>
    <s v="財團法人台中市順天宮輔順將軍廟"/>
    <x v="39"/>
    <n v="1648"/>
    <s v="無"/>
    <m/>
    <s v="V"/>
    <m/>
  </r>
  <r>
    <s v="社政業務-社會福利-推行老人福利-獎補助費-對國內團體之捐助"/>
    <s v="附設台中市私立信義老人養護中心計畫"/>
    <s v="財團法人中華基督教福音信義傳道會"/>
    <x v="39"/>
    <n v="1030"/>
    <s v="無"/>
    <m/>
    <s v="V"/>
    <m/>
  </r>
  <r>
    <s v="社政業務-社會福利-推行老人福利-獎補助費-對國內團體之捐助"/>
    <s v="附設臺中市私立廣達老人長期照顧中心(養護型)服務費計畫"/>
    <s v="財團法人臺中市私立廣達社會福利慈善事業基金會"/>
    <x v="39"/>
    <n v="2165"/>
    <s v="無"/>
    <m/>
    <s v="V"/>
    <m/>
  </r>
  <r>
    <s v="社政業務-社會福利-推行老人福利-獎補助費-對國內團體之捐助"/>
    <s v="一般性獎助經費獎助財團法人臺中市私立好耆老人長期照顧中心(養護型)辦理服務費計畫"/>
    <s v="財團法人臺中市私立好耆老人長期照顧中心(養護型)"/>
    <x v="39"/>
    <n v="923"/>
    <s v="無"/>
    <m/>
    <s v="V"/>
    <m/>
  </r>
  <r>
    <s v="社政業務-社會福利-推行老人福利-獎補助費-對國內團體之捐助"/>
    <s v="一般性獎助經費獎助財團法人臺中市私立長生老人長期照護中心辦理服務費計畫"/>
    <s v="財團法人臺中市私立長生老人長期照護中心"/>
    <x v="39"/>
    <n v="1781"/>
    <s v="無"/>
    <m/>
    <s v="V"/>
    <m/>
  </r>
  <r>
    <s v="社政業務-社會福利-推行老人福利-獎補助費-對國內團體之捐助"/>
    <s v="一般性獎助經費獎助財團法人臺灣省私立永信社會福利基金會辦理附設臺中市私立松柏園老人養護中心服務費計畫"/>
    <s v="財團法人臺灣省私立永信社會福利基金會"/>
    <x v="39"/>
    <n v="2655"/>
    <s v="無"/>
    <m/>
    <s v="V"/>
    <m/>
  </r>
  <r>
    <s v="社政業務-社會福利-推行老人福利-獎補助費-對國內團體之捐助"/>
    <s v="一般性獎助經費獎助財團法人臺中市私立公老坪社會福利慈善事業基金會辦理附設臺中市私立田園老人養護中心服務費計畫"/>
    <s v="財團法人臺中市私立公老坪社會福利慈善事業基金會"/>
    <x v="39"/>
    <n v="1992"/>
    <s v="無"/>
    <m/>
    <s v="V"/>
    <m/>
  </r>
  <r>
    <s v="社政業務-社會福利-推行老人福利-獎補助費-對國內團體之捐助"/>
    <s v="一般性獎助經費獎助財團法人中華基督教福音信義傳道會辦理附設台中市私立信義老人養護中心服務費計畫"/>
    <s v="財團法人中華基督教福音信義傳道會"/>
    <x v="39"/>
    <n v="1030"/>
    <s v="無"/>
    <m/>
    <s v="V"/>
    <m/>
  </r>
  <r>
    <s v="社政業務-社會福利-人民團體-獎補助費-對國內團體之捐助"/>
    <s v="揮毫春聯中醫健檢重視性騷擾防治工作宣導"/>
    <s v="臺中市向陽社會服務協會"/>
    <x v="39"/>
    <n v="20"/>
    <s v="無"/>
    <m/>
    <s v="V"/>
    <m/>
  </r>
  <r>
    <s v="社政業務-社會福利-人民團體-獎補助費-對國內團體之捐助"/>
    <s v="元旦親子健行暨節約用電宣導活動"/>
    <s v="臺中市清水勵學會"/>
    <x v="39"/>
    <n v="10"/>
    <s v="無"/>
    <m/>
    <s v="V"/>
    <m/>
  </r>
  <r>
    <s v="社政業務-社會福利-人民團體-獎補助費-對國內團體之捐助"/>
    <s v="113年度千人健行暨淨山環保、綠地美化暨賀新春贈春聯活動"/>
    <s v="台中縣大里崇光國際獅子會"/>
    <x v="39"/>
    <n v="20"/>
    <s v="無"/>
    <m/>
    <s v="V"/>
    <m/>
  </r>
  <r>
    <s v="社政業務-社會福利-人民團體-獎補助費-對國內團體之捐助"/>
    <s v="環保防疫關懷老人心動起來"/>
    <s v="社團法人芳馨文化交流慈善會"/>
    <x v="39"/>
    <n v="20"/>
    <s v="無"/>
    <m/>
    <s v="V"/>
    <m/>
  </r>
  <r>
    <s v="社政業務-社會福利-人民團體-獎補助費-對國內團體之捐助"/>
    <s v="新春揮毫中醫健檢重視性騷擾防治工作宣導"/>
    <s v="社團法人臺中市向陽荷松客家協會"/>
    <x v="39"/>
    <n v="20"/>
    <s v="無"/>
    <m/>
    <s v="V"/>
    <m/>
  </r>
  <r>
    <s v="社政業務-社會福利-人民團體-獎補助費-對國內團體之捐助"/>
    <s v="新春拓印年畫贈春聯重視性騷擾防治工作宣導"/>
    <s v="臺中市福安慈善發展協會"/>
    <x v="39"/>
    <n v="12"/>
    <s v="無"/>
    <m/>
    <s v="V"/>
    <m/>
  </r>
  <r>
    <s v="社政業務-社會福利-人民團體-獎補助費-對國內團體之捐助"/>
    <s v="『寒冬送暖~傳愛到和平暨反毒反暴力宣導』社服活動"/>
    <s v="社團法人臺中市若昶家庭關懷協會"/>
    <x v="39"/>
    <n v="12"/>
    <s v="無"/>
    <m/>
    <s v="V"/>
    <m/>
  </r>
  <r>
    <s v="社政業務-社會福利-人民團體-獎補助費-對國內團體之捐助"/>
    <s v="感恩~112年富足~113年"/>
    <s v="中華興進文化關懷協會曾清金"/>
    <x v="39"/>
    <n v="18"/>
    <s v="無"/>
    <m/>
    <s v="V"/>
    <m/>
  </r>
  <r>
    <s v="社政業務-社會福利-人民團體-獎補助費-對國內團體之捐助"/>
    <s v="福運龍來春聯揮毫活動"/>
    <s v="臺中市葫蘆墩書畫促進協會劉汾鏌"/>
    <x v="39"/>
    <n v="12"/>
    <s v="無"/>
    <m/>
    <s v="V"/>
    <m/>
  </r>
  <r>
    <s v="社政業務-社會福利-人民團體-獎補助費-對國內團體之捐助"/>
    <s v="113年龍飛鳳舞迎新春會館成果發表"/>
    <s v="社團法人臺中市好伴照顧協會"/>
    <x v="39"/>
    <n v="20"/>
    <s v="無"/>
    <m/>
    <s v="V"/>
    <m/>
  </r>
  <r>
    <s v="社政業務-社會福利-人民團體-獎補助費-對國內團體之捐助"/>
    <s v="2024臺中市棒球隊招生資訊博覽會暨親子棒球運動嘉年華活動"/>
    <s v="社團法人臺中市夢想三級棒球協進會"/>
    <x v="39"/>
    <n v="20"/>
    <s v="無"/>
    <m/>
    <s v="V"/>
    <m/>
  </r>
  <r>
    <s v="社政業務-社會福利-人民團體-獎補助費-對國內團體之捐助"/>
    <s v="關心弱勢單親兒童課後輔導教育學習社服活動"/>
    <s v="臺中市臺中女國際同濟會張晏禎"/>
    <x v="39"/>
    <n v="13"/>
    <s v="無"/>
    <m/>
    <s v="V"/>
    <m/>
  </r>
  <r>
    <s v="社政業務-社會福利-人民團體-獎補助費-對國內團體之捐助"/>
    <s v="寒冬送暖暨垃圾分類環保宣導活動"/>
    <s v="臺中市展新國際同濟會"/>
    <x v="39"/>
    <n v="13"/>
    <s v="無"/>
    <m/>
    <s v="V"/>
    <m/>
  </r>
  <r>
    <s v="社政業務-社會福利-人民團體-獎補助費-對國內團體之捐助"/>
    <s v="113年度第十九屆送愛心到家扶寒冬送暖年終圍爐活動"/>
    <s v="國際獅子會中華民國總會臺灣省臺中縣中英獅子會"/>
    <x v="39"/>
    <n v="18"/>
    <s v="無"/>
    <m/>
    <s v="V"/>
    <m/>
  </r>
  <r>
    <s v="社政業務-社會福利-人民團體-獎補助費-對國內團體之捐助"/>
    <s v="義剪暨愛心送暖社服活動"/>
    <s v="台中市玄德國際同濟會"/>
    <x v="39"/>
    <n v="12"/>
    <s v="無"/>
    <m/>
    <s v="V"/>
    <m/>
  </r>
  <r>
    <s v="社政業務-社會福利-人民團體-獎補助費-對國內團體之捐助"/>
    <s v="臺中市高齡暨企業志工躍升計畫"/>
    <s v="南區西川社區發展協會"/>
    <x v="39"/>
    <n v="58"/>
    <s v="無"/>
    <m/>
    <s v="V"/>
    <m/>
  </r>
  <r>
    <s v="社政業務-社會福利-人民團體-獎補助費-對國內團體之捐助"/>
    <s v="臺中市高齡暨企業志工躍升計畫"/>
    <s v="神岡區北庄社區發展協會"/>
    <x v="39"/>
    <n v="50"/>
    <s v="無"/>
    <m/>
    <s v="V"/>
    <m/>
  </r>
  <r>
    <s v="社政業務-社會福利-人民團體-獎補助費-對國內團體之捐助"/>
    <s v="臺中市高齡暨企業志工躍升計畫"/>
    <s v="烏日區成功社區發展協會"/>
    <x v="39"/>
    <n v="53"/>
    <s v="無"/>
    <m/>
    <s v="V"/>
    <m/>
  </r>
  <r>
    <s v="社政業務-社會福利-人民團體-獎補助費-對國內團體之捐助"/>
    <s v="臺中市高齡暨企業志工躍升計畫"/>
    <s v="豐原區鎌村社區發展協會"/>
    <x v="39"/>
    <n v="98"/>
    <s v="無"/>
    <m/>
    <s v="V"/>
    <m/>
  </r>
  <r>
    <s v="社政業務-社會福利-人民團體-獎補助費-對國內團體之捐助"/>
    <s v="臺中市高齡暨企業志工躍升計畫"/>
    <s v="豐原區翁社社區發展協會"/>
    <x v="39"/>
    <n v="75"/>
    <s v="無"/>
    <m/>
    <s v="V"/>
    <m/>
  </r>
  <r>
    <s v="社政業務-社會福利-人民團體-獎補助費-對國內團體之捐助"/>
    <s v="臺中市高齡暨企業志工躍升計畫"/>
    <s v="臺中市港尾社區長青協會"/>
    <x v="39"/>
    <n v="47"/>
    <s v="無"/>
    <m/>
    <s v="V"/>
    <m/>
  </r>
  <r>
    <s v="社政業務-社會福利-人民團體-獎補助費-對國內團體之捐助"/>
    <s v="臺中市高齡暨企業志工躍升計畫"/>
    <s v="財團法人拓凱教育基金會"/>
    <x v="39"/>
    <n v="103"/>
    <s v="無"/>
    <m/>
    <s v="V"/>
    <m/>
  </r>
  <r>
    <s v="社政業務-社會福利-人民團體-獎補助費-對國內團體之捐助"/>
    <s v="臺中市高齡暨企業志工躍升計畫"/>
    <s v="財團法人臺灣省私立永信社會福利基金會"/>
    <x v="39"/>
    <n v="56"/>
    <s v="無"/>
    <m/>
    <s v="V"/>
    <m/>
  </r>
  <r>
    <s v="社政業務-社會福利-人民團體-獎補助費-對國內團體之捐助"/>
    <s v="「歲末迎新書法家揮毫贈春聯」暨寒冬送暖關懷活動"/>
    <s v="臺中市下(庄-土+部)庄福德協會魏榮祥"/>
    <x v="39"/>
    <n v="16"/>
    <s v="無"/>
    <m/>
    <s v="V"/>
    <m/>
  </r>
  <r>
    <s v="社政業務-社會福利-人民團體-獎補助費-對國內團體之捐助"/>
    <s v="公益伴我行愛心暖人心歲末冬令愛心關懷活動"/>
    <s v="臺中市玉皇文化發展協會黃志仁"/>
    <x v="39"/>
    <n v="20"/>
    <s v="無"/>
    <m/>
    <s v="V"/>
    <m/>
  </r>
  <r>
    <s v="社政業務-社會福利-人民團體-獎補助費-對國內團體之捐助"/>
    <s v="弱勢家庭歲末寒冬送暖慶團圓圍爐活動"/>
    <s v="國際獅子會中華民國總會台灣省台中縣大雅中央獅子會"/>
    <x v="39"/>
    <n v="18"/>
    <s v="無"/>
    <m/>
    <s v="V"/>
    <m/>
  </r>
  <r>
    <s v="社政業務-社會福利-人民團體-獎補助費-對國內團體之捐助"/>
    <s v="歲末寒冬送溫情~圍爐年菜關懷弱勢家庭社服活動暨消防安全宣導講座"/>
    <s v="臺中市植福國際同濟會"/>
    <x v="39"/>
    <n v="12"/>
    <s v="無"/>
    <m/>
    <s v="V"/>
    <m/>
  </r>
  <r>
    <s v="社政業務-社會福利-人民團體-獎補助費-對國內團體之捐助"/>
    <s v="冬令慰助活動"/>
    <s v="台中市大雅國際同濟會張全銘"/>
    <x v="39"/>
    <n v="15"/>
    <s v="無"/>
    <m/>
    <s v="V"/>
    <m/>
  </r>
  <r>
    <s v="社政業務-社會福利-人民團體-獎補助費-對國內團體之捐助"/>
    <s v="春節成果發表會暨全民節約用電宣導活動"/>
    <s v="臺中市元極舞推廣協會"/>
    <x v="39"/>
    <n v="12"/>
    <s v="無"/>
    <m/>
    <s v="V"/>
    <m/>
  </r>
  <r>
    <s v="社政業務-社會福利-人民團體-獎補助費-對國內團體之捐助"/>
    <s v="新春團拜關懷弱勢暨預防山坡地森林火災政策宣導"/>
    <s v="臺中市後備憲兵荷松協會"/>
    <x v="39"/>
    <n v="50"/>
    <s v="無"/>
    <m/>
    <s v="V"/>
    <m/>
  </r>
  <r>
    <s v="社政業務-社會福利-人民團體-獎補助費-對國內團體之捐助"/>
    <s v="攜手團結共創美好活動"/>
    <s v="社團法人中華商氏宗親會"/>
    <x v="39"/>
    <n v="18"/>
    <s v="無"/>
    <m/>
    <s v="V"/>
    <m/>
  </r>
  <r>
    <s v="社政業務-社會福利-人民團體-獎補助費-對國內團體之捐助"/>
    <s v="113年客家慶天穿活動"/>
    <s v="臺中市后里客家協會"/>
    <x v="39"/>
    <n v="12"/>
    <s v="無"/>
    <m/>
    <s v="V"/>
    <m/>
  </r>
  <r>
    <s v="社政業務-社會福利-人民團體-獎補助費-對國內團體之捐助"/>
    <s v="慶元宵搓湯圓老中少樂泡泡計畫"/>
    <s v="臺中市后里區火車頭社區營造促進協會"/>
    <x v="39"/>
    <n v="10"/>
    <s v="無"/>
    <m/>
    <s v="V"/>
    <m/>
  </r>
  <r>
    <s v="社政業務-社會福利-人民團體-獎補助費-對國內團體之捐助"/>
    <s v="多元和諧~展現性平的真善美講座"/>
    <s v="社團法人臺中市大安區婦女會"/>
    <x v="39"/>
    <n v="20"/>
    <s v="無"/>
    <m/>
    <s v="V"/>
    <m/>
  </r>
  <r>
    <s v="社政業務-社會福利-人民團體-獎補助費-對國內團體之捐助"/>
    <s v="傳遞溫暖與愛~關懷惠明盲校社服活動"/>
    <s v="臺中市雙十國際同濟會"/>
    <x v="39"/>
    <n v="16"/>
    <s v="無"/>
    <m/>
    <s v="V"/>
    <m/>
  </r>
  <r>
    <s v="社政業務-社會福利-人民團體-獎補助費-對國內團體之捐助"/>
    <s v="現今長照資源分配與失智症連結之相關議題"/>
    <s v="臺中市失智防治協會黃尚堅"/>
    <x v="39"/>
    <n v="10"/>
    <s v="無"/>
    <m/>
    <s v="V"/>
    <m/>
  </r>
  <r>
    <s v="社政業務-社會福利-人民團體-獎補助費-對國內團體之捐助"/>
    <s v="113年度慶祝婦女節快樂烏溪健走"/>
    <s v="臺中市烏日區婦女會"/>
    <x v="39"/>
    <n v="20"/>
    <s v="無"/>
    <m/>
    <s v="V"/>
    <m/>
  </r>
  <r>
    <s v="社政業務-社會福利-人民團體-獎補助費-對國內團體之捐助"/>
    <s v="關懷弱勢兒童課後輔導教育學習暨反毒反暴力宣導社服活動"/>
    <s v="臺中市仁愛國際同濟會"/>
    <x v="39"/>
    <n v="13"/>
    <s v="無"/>
    <m/>
    <s v="V"/>
    <m/>
  </r>
  <r>
    <s v="社政業務-社會福利-人民團體-獎補助費-對國內團體之捐助"/>
    <s v="平安燈開燈祈福儀式暨消防安全宣導公益活動"/>
    <s v="臺中市梨仔園福德慈善協會林標權"/>
    <x v="39"/>
    <n v="12"/>
    <s v="無"/>
    <m/>
    <s v="V"/>
    <m/>
  </r>
  <r>
    <s v="社政業務-社會福利-人民團體-獎補助費-對國內團體之捐助"/>
    <s v="捐血暨防災知識、兒少保護宣導公益活動"/>
    <s v="臺中市西區後備憲兵荷松協會"/>
    <x v="39"/>
    <n v="12"/>
    <s v="無"/>
    <m/>
    <s v="V"/>
    <m/>
  </r>
  <r>
    <s v="社政業務-社會福利-人民團體-獎補助費-對國內團體之捐助"/>
    <s v="捐血憲愛心暨防火知識宣導公益活動"/>
    <s v="臺中市西屯後備憲兵荷松協會游喨光"/>
    <x v="39"/>
    <n v="12"/>
    <s v="無"/>
    <m/>
    <s v="V"/>
    <m/>
  </r>
  <r>
    <s v="社政業務-社會福利-人民團體-獎補助費-對國內團體之捐助"/>
    <s v="113年度公益捐血活動"/>
    <s v="臺中市霧峰四季早泳協會"/>
    <x v="39"/>
    <n v="20"/>
    <s v="無"/>
    <m/>
    <s v="V"/>
    <m/>
  </r>
  <r>
    <s v="社政業務-社會福利-人民團體-獎補助費-對國內團體之捐助"/>
    <s v="舞蹈嘉年華暨社區治安與節能減碳愛地球宣導活動"/>
    <s v="臺中市龍井區舞蹈協會"/>
    <x v="39"/>
    <n v="20"/>
    <s v="無"/>
    <m/>
    <s v="V"/>
    <m/>
  </r>
  <r>
    <s v="社政業務-社會福利-人民團體-獎補助費-對國內團體之捐助"/>
    <s v="「春季圍爐一家人~公益」活動"/>
    <s v="社團法人臺中市愛鄰舍關懷協會"/>
    <x v="39"/>
    <n v="15"/>
    <s v="無"/>
    <m/>
    <s v="V"/>
    <m/>
  </r>
  <r>
    <s v="社政業務-社會福利-人民團體-獎補助費-對國內團體之捐助"/>
    <s v="「上楓社區環保綠生活講座」活動"/>
    <s v="臺中市上楓總體營造協會"/>
    <x v="39"/>
    <n v="15"/>
    <s v="無"/>
    <m/>
    <s v="V"/>
    <m/>
  </r>
  <r>
    <s v="社政業務-社會福利-人民團體-獎補助費-對國內團體之捐助"/>
    <s v="輕鬆紓壓－社區公益服務活動"/>
    <s v="臺中市經絡推拿養生協會"/>
    <x v="39"/>
    <n v="16"/>
    <s v="無"/>
    <m/>
    <s v="V"/>
    <m/>
  </r>
  <r>
    <s v="社政業務-社會福利-人民團體-獎補助費-對國內團體之捐助"/>
    <s v="社會福利業務宣導暨潔淨能源宣導"/>
    <s v="臺中市福韻技藝推廣協會"/>
    <x v="39"/>
    <n v="20"/>
    <s v="無"/>
    <m/>
    <s v="V"/>
    <m/>
  </r>
  <r>
    <s v="社政業務-社會福利-人民團體-獎補助費-對國內團體之捐助"/>
    <s v="樂活潭子親子寫生繪畫活動經費"/>
    <s v="臺中市潭子國際青年商會"/>
    <x v="39"/>
    <n v="30"/>
    <s v="無"/>
    <m/>
    <s v="V"/>
    <m/>
  </r>
  <r>
    <s v="社政業務-社會福利-人民團體-獎補助費-對國內團體之捐助"/>
    <s v="豐原區國中、小學繪畫寫生比賽暨植樹綠美化活動"/>
    <s v="臺中市豐原青溪協會吳(火+冏)彬"/>
    <x v="39"/>
    <n v="14"/>
    <s v="無"/>
    <m/>
    <s v="V"/>
    <m/>
  </r>
  <r>
    <s v="一般建築及設備-一般建築及設備-獎補助費-對國內團體之捐助"/>
    <s v="附設臺中市私立普濟老人長期照顧中心(養護型)公共安全設施設備-自動撒水設備計畫"/>
    <s v="財團法人臺中市私立普濟社會福利慈善事業基金會"/>
    <x v="39"/>
    <n v="364"/>
    <s v="無"/>
    <m/>
    <s v="V"/>
    <m/>
  </r>
  <r>
    <s v="一般建築及設備-一般建築及設備-獎補助費-對國內團體之捐助"/>
    <s v="附設臺中市私立普濟老人長期照顧中心(養護型)修繕費-電路設施汰換計畫"/>
    <s v="財團法人臺中市私立普濟社會福利慈善事業基金會"/>
    <x v="39"/>
    <n v="300"/>
    <s v="無"/>
    <m/>
    <s v="V"/>
    <m/>
  </r>
  <r>
    <s v="一般建築及設備-一般建築及設備-獎補助費-對國內團體之捐助"/>
    <s v="附設臺中市私立永耕老人養護中心修繕費-寢室隔間與樓板密接整修計畫"/>
    <s v="財團法人臺中市私立永耕社會福利基金會"/>
    <x v="39"/>
    <n v="220"/>
    <s v="無"/>
    <m/>
    <s v="V"/>
    <m/>
  </r>
  <r>
    <s v="一般建築及設備-一般建築及設備-獎補助費-對國內團體之捐助"/>
    <s v="附設臺中市私立田園老人養護中心公共安全設施設備費-自動撒水設備"/>
    <s v="財團法人臺中市私立公老坪社會福利慈善事業基金會"/>
    <x v="39"/>
    <n v="689"/>
    <s v="無"/>
    <m/>
    <s v="V"/>
    <m/>
  </r>
  <r>
    <s v="一般建築及設備-一般建築及設備-獎補助費-對國內團體之捐助"/>
    <s v="附設臺中市私立廣達老人長期照顧中心(養護型)-119火災通報裝置計畫"/>
    <s v="財團法人臺中市私立廣達社會福利慈善事業基金會"/>
    <x v="39"/>
    <n v="96"/>
    <s v="無"/>
    <m/>
    <s v="V"/>
    <m/>
  </r>
  <r>
    <s v="一般建築及設備-一般建築及設備-獎補助費-對國內團體之捐助"/>
    <s v="附設臺中市私立普濟老人長期照顧中心(養護型)修繕費-電路設施汰換計畫"/>
    <s v="財團法人臺中市私立普濟社會福利慈善事業基金會"/>
    <x v="39"/>
    <n v="300"/>
    <s v="無"/>
    <m/>
    <s v="V"/>
    <m/>
  </r>
  <r>
    <s v="一般建築及設備-一般建築及設備-獎補助費-對國內團體之捐助"/>
    <s v="附設臺中市私立永耕老人養護中心修繕費-寢室隔間與樓板密接整修計畫"/>
    <s v="財團法人臺中市私立永耕社會福利基金會"/>
    <x v="39"/>
    <n v="220"/>
    <s v="無"/>
    <m/>
    <s v="V"/>
    <m/>
  </r>
  <r>
    <s v="一般建築及設備-一般建築及設備-獎補助費-對國內團體之捐助"/>
    <s v="附設臺中市私立普濟老人長期照顧中心(養護型)-自動撒水設備計畫"/>
    <s v="財團法人臺中市私立普濟社會福利慈善事業基金會"/>
    <x v="39"/>
    <n v="364"/>
    <s v="無"/>
    <m/>
    <s v="V"/>
    <m/>
  </r>
  <r>
    <s v="一般建築及設備-一般建築及設備-獎補助費-對國內團體之捐助"/>
    <s v="附設臺中市私立田園老人養護中心公共安全設施設備費-自動撒水設備計畫"/>
    <s v="財團法人臺中市私立公老坪社會福利慈善事業基金會"/>
    <x v="39"/>
    <n v="689"/>
    <s v="無"/>
    <m/>
    <s v="V"/>
    <m/>
  </r>
  <r>
    <s v="社政業務-社會福利-婦女福利-獎補助費-對國內團體之捐助"/>
    <s v="【再愛一次】性平電影之夜~消除對婦女一切形式歧視公約與多元平權座談會"/>
    <s v="社團法人台灣新移民協會"/>
    <x v="39"/>
    <n v="17"/>
    <s v="無"/>
    <m/>
    <s v="V"/>
    <m/>
  </r>
  <r>
    <s v="社政業務-社會福利-婦女福利-獎補助費-對國內團體之捐助"/>
    <s v="梳情話意-臻愛自己木梳DIY暨慶祝母親節活動"/>
    <s v="臺中市大甲區新移民女性家庭關懷協會"/>
    <x v="39"/>
    <n v="20"/>
    <s v="無"/>
    <m/>
    <s v="V"/>
    <m/>
  </r>
  <r>
    <s v="社政業務-社會福利-婦女福利-獎補助費-對國內團體之捐助"/>
    <s v="【平權有愛、性別無礙】性別平等法法規宣傳活動"/>
    <s v="臺中市三奶夫人關懷協會衛國順"/>
    <x v="39"/>
    <n v="10"/>
    <s v="無"/>
    <m/>
    <s v="V"/>
    <m/>
  </r>
  <r>
    <s v="社政業務-社會福利-婦女福利-獎補助費-對國內團體之捐助"/>
    <s v="婦女生活資訊教育訓練"/>
    <s v="社團法人臺中市復興產業協會"/>
    <x v="39"/>
    <n v="12"/>
    <s v="無"/>
    <m/>
    <s v="V"/>
    <m/>
  </r>
  <r>
    <s v="社政業務-社會福利-婦女福利-獎補助費-對國內團體之捐助"/>
    <s v="挺過家破人亡悲痛．返校打造第三人生—逆境重生媽媽李鳳珠榮獲全球熱愛生命獎章帶動關懷弱勢活動"/>
    <s v="財團法人周大觀文教基金會"/>
    <x v="39"/>
    <n v="20"/>
    <s v="無"/>
    <m/>
    <s v="V"/>
    <m/>
  </r>
  <r>
    <s v="社政業務-社會福利-青少年兒童福利-獎補助費-對國內團體之捐助"/>
    <s v="「基本救命術BLS證照」課程"/>
    <s v="臺中市嬰幼兒福利聯合會"/>
    <x v="39"/>
    <n v="20"/>
    <s v="無"/>
    <m/>
    <s v="V"/>
    <m/>
  </r>
  <r>
    <s v="社政業務-社會福利-青少年兒童福利-獎補助費-對國內團體之捐助"/>
    <s v="育有未滿二歲兒童育兒津貼親職教育講座"/>
    <s v="臺中市私立上元得福托嬰中心林韋伶"/>
    <x v="39"/>
    <n v="29"/>
    <s v="無"/>
    <m/>
    <s v="V"/>
    <m/>
  </r>
  <r>
    <s v="社政業務-社會福利-青少年兒童福利-獎補助費-對國內團體之捐助"/>
    <s v="「嬰幼兒急救訓練-基本救命術訓練」課程"/>
    <s v="中華國際托育中心發展協會"/>
    <x v="39"/>
    <n v="18"/>
    <s v="無"/>
    <m/>
    <s v="V"/>
    <m/>
  </r>
  <r>
    <s v="社政業務-社會福利-青少年兒童福利-獎補助費-對國內團體之捐助"/>
    <s v="113年公共化及準公共托嬰中心照顧比優化獎助"/>
    <s v="臺中市私立卡吉雅比托嬰中心洪西欽"/>
    <x v="39"/>
    <n v="34"/>
    <s v="無"/>
    <m/>
    <s v="V"/>
    <m/>
  </r>
  <r>
    <s v="社政業務-社會福利-青少年兒童福利-獎補助費-對國內團體之捐助"/>
    <s v="113年公共化及準公共托嬰中心照顧比優化獎助"/>
    <s v="臺中市私立芊日托嬰中心林秋萍"/>
    <x v="39"/>
    <n v="72"/>
    <s v="無"/>
    <m/>
    <s v="V"/>
    <m/>
  </r>
  <r>
    <s v="社政業務-社會福利-青少年兒童福利-獎補助費-對國內團體之捐助"/>
    <s v="113年公共化及準公共托嬰中心照顧比優化獎助"/>
    <s v="臺中市私立勁寶兒福安托嬰中心"/>
    <x v="39"/>
    <n v="125"/>
    <s v="無"/>
    <m/>
    <s v="V"/>
    <m/>
  </r>
  <r>
    <s v="社政業務-社會福利-青少年兒童福利-獎補助費-對國內團體之捐助"/>
    <s v="113年公共化及準公共托嬰中心照顧比優化獎助"/>
    <s v="臺中市私立小紅帽托嬰中心"/>
    <x v="39"/>
    <n v="406"/>
    <s v="無"/>
    <m/>
    <s v="V"/>
    <m/>
  </r>
  <r>
    <s v="社政業務-社會福利-青少年兒童福利-獎補助費-對國內團體之捐助"/>
    <s v="113年公共化及準公共托嬰中心照顧比優化獎助"/>
    <s v="臺中市私立小菲力托嬰中心"/>
    <x v="39"/>
    <n v="286"/>
    <s v="無"/>
    <m/>
    <s v="V"/>
    <m/>
  </r>
  <r>
    <s v="社政業務-社會福利-青少年兒童福利-獎補助費-對國內團體之捐助"/>
    <s v="113年公共化及準公共托嬰中心照顧比優化獎助"/>
    <s v="臺中市私立佩樂達托嬰中心廖述正"/>
    <x v="39"/>
    <n v="390"/>
    <s v="無"/>
    <m/>
    <s v="V"/>
    <m/>
  </r>
  <r>
    <s v="社政業務-社會福利-青少年兒童福利-獎補助費-對國內團體之捐助"/>
    <s v="113年公共化及準公共托嬰中心照顧比優化獎助"/>
    <s v="臺中市私立巨采福科托嬰中心"/>
    <x v="39"/>
    <n v="239"/>
    <s v="無"/>
    <m/>
    <s v="V"/>
    <m/>
  </r>
  <r>
    <s v="社政業務-社會福利-青少年兒童福利-獎補助費-對國內團體之捐助"/>
    <s v="113年公共化及準公共托嬰中心照顧比優化獎助"/>
    <s v="臺中市私立小教室托嬰中心"/>
    <x v="39"/>
    <n v="204"/>
    <s v="無"/>
    <m/>
    <s v="V"/>
    <m/>
  </r>
  <r>
    <s v="社政業務-社會福利-青少年兒童福利-獎補助費-對國內團體之捐助"/>
    <s v="113年公共化及準公共托嬰中心照顧比優化獎助"/>
    <s v="臺中市私立小貝果托嬰中心"/>
    <x v="39"/>
    <n v="288"/>
    <s v="無"/>
    <m/>
    <s v="V"/>
    <m/>
  </r>
  <r>
    <s v="社政業務-社會福利-青少年兒童福利-獎補助費-對國內團體之捐助"/>
    <s v="113年公共化及準公共托嬰中心照顧比優化獎助"/>
    <s v="臺中市私立佑子園托嬰中心張百穗"/>
    <x v="39"/>
    <n v="445"/>
    <s v="無"/>
    <m/>
    <s v="V"/>
    <m/>
  </r>
  <r>
    <s v="社政業務-社會福利-青少年兒童福利-獎補助費-對國內團體之捐助"/>
    <s v="113年公共化及準公共托嬰中心照顧比優化獎助"/>
    <s v="臺中市私立馨苗安順托嬰中心"/>
    <x v="39"/>
    <n v="241"/>
    <s v="無"/>
    <m/>
    <s v="V"/>
    <m/>
  </r>
  <r>
    <s v="社政業務-社會福利-青少年兒童福利-獎補助費-對國內團體之捐助"/>
    <s v="113年公共化及準公共托嬰中心照顧比優化獎助"/>
    <s v="臺中市私立奇蒙兒托嬰中心劉勝騏"/>
    <x v="39"/>
    <n v="131"/>
    <s v="無"/>
    <m/>
    <s v="V"/>
    <m/>
  </r>
  <r>
    <s v="社政業務-社會福利-青少年兒童福利-獎補助費-對國內團體之捐助"/>
    <s v="113年公共化及準公共托嬰中心照顧比優化獎助"/>
    <s v="臺中市私立愛樂紛托嬰中心陳櫻珊"/>
    <x v="39"/>
    <n v="227"/>
    <s v="無"/>
    <m/>
    <s v="V"/>
    <m/>
  </r>
  <r>
    <s v="社政業務-社會福利-青少年兒童福利-獎補助費-對國內團體之捐助"/>
    <s v="113年公共化及準公共托嬰中心照顧比優化獎助"/>
    <s v="臺中市私立東華托嬰中心陳慧宜"/>
    <x v="39"/>
    <n v="110"/>
    <s v="無"/>
    <m/>
    <s v="V"/>
    <m/>
  </r>
  <r>
    <s v="社政業務-社會福利-青少年兒童福利-獎補助費-對國內團體之捐助"/>
    <s v="113年公共化及準公共托嬰中心照顧比優化獎助"/>
    <s v="臺中市私立滿果國際托嬰中心"/>
    <x v="39"/>
    <n v="623"/>
    <s v="無"/>
    <m/>
    <s v="V"/>
    <m/>
  </r>
  <r>
    <s v="社政業務-社會福利-青少年兒童福利-獎補助費-對國內團體之捐助"/>
    <s v="113年公共化及準公共托嬰中心照顧比優化獎助"/>
    <s v="臺中市私立小牧童成都托嬰中心"/>
    <x v="39"/>
    <n v="152"/>
    <s v="無"/>
    <m/>
    <s v="V"/>
    <m/>
  </r>
  <r>
    <s v="社政業務-社會福利-青少年兒童福利-獎補助費-對國內團體之捐助"/>
    <s v="113年公共化及準公共托嬰中心照顧比優化獎助"/>
    <s v="臺中市私立福星兒托嬰中心"/>
    <x v="39"/>
    <n v="246"/>
    <s v="無"/>
    <m/>
    <s v="V"/>
    <m/>
  </r>
  <r>
    <s v="社政業務-社會福利-青少年兒童福利-獎補助費-對國內團體之捐助"/>
    <s v="113年公共化及準公共托嬰中心照顧比優化獎助"/>
    <s v="臺中市私立領袖甜心托嬰中心李織州"/>
    <x v="39"/>
    <n v="252"/>
    <s v="無"/>
    <m/>
    <s v="V"/>
    <m/>
  </r>
  <r>
    <s v="社政業務-社會福利-青少年兒童福利-獎補助費-對國內團體之捐助"/>
    <s v="113年公共化及準公共托嬰中心照顧比優化獎助"/>
    <s v="臺中市私立手中寶托嬰中心林惠珍"/>
    <x v="39"/>
    <n v="280"/>
    <s v="無"/>
    <m/>
    <s v="V"/>
    <m/>
  </r>
  <r>
    <s v="社政業務-社會福利-青少年兒童福利-獎補助費-對國內團體之捐助"/>
    <s v="113年公共化及準公共托嬰中心照顧比優化獎助"/>
    <s v="臺中市私立圓圓托嬰中心"/>
    <x v="39"/>
    <n v="146"/>
    <s v="無"/>
    <m/>
    <s v="V"/>
    <m/>
  </r>
  <r>
    <s v="社政業務-社會福利-青少年兒童福利-獎補助費-對國內團體之捐助"/>
    <s v="113年公共化及準公共托嬰中心照顧比優化獎助"/>
    <s v="臺中市私立小腳ㄚ托嬰中心"/>
    <x v="39"/>
    <n v="161"/>
    <s v="無"/>
    <m/>
    <s v="V"/>
    <m/>
  </r>
  <r>
    <s v="社政業務-社會福利-青少年兒童福利-獎補助費-對國內團體之捐助"/>
    <s v="113年公共化及準公共托嬰中心照顧比優化獎助"/>
    <s v="臺中市私立咕咕鳥太平托嬰中心陳翠伶"/>
    <x v="39"/>
    <n v="328"/>
    <s v="無"/>
    <m/>
    <s v="V"/>
    <m/>
  </r>
  <r>
    <s v="社政業務-社會福利-青少年兒童福利-獎補助費-對國內團體之捐助"/>
    <s v="113年公共化及準公共托嬰中心照顧比優化獎助"/>
    <s v="臺中市私立安琪兒托嬰中心許美娥"/>
    <x v="39"/>
    <n v="124"/>
    <s v="無"/>
    <m/>
    <s v="V"/>
    <m/>
  </r>
  <r>
    <s v="社政業務-社會福利-青少年兒童福利-獎補助費-對國內團體之捐助"/>
    <s v="113年公共化及準公共托嬰中心照顧比優化獎助"/>
    <s v="臺中市私立安琪兒大雅托嬰中心許美娥"/>
    <x v="39"/>
    <n v="165"/>
    <s v="無"/>
    <m/>
    <s v="V"/>
    <m/>
  </r>
  <r>
    <s v="社政業務-社會福利-青少年兒童福利-獎補助費-對國內團體之捐助"/>
    <s v="113年公共化及準公共托嬰中心照顧比優化獎助"/>
    <s v="臺中市私立兒晴大雅分校托嬰中心林盈吟"/>
    <x v="39"/>
    <n v="357"/>
    <s v="無"/>
    <m/>
    <s v="V"/>
    <m/>
  </r>
  <r>
    <s v="社政業務-社會福利-青少年兒童福利-獎補助費-對國內團體之捐助"/>
    <s v="113年公共化及準公共托嬰中心照顧比優化獎助"/>
    <s v="臺中市私立大里領袖甜心托嬰中心李織州"/>
    <x v="39"/>
    <n v="244"/>
    <s v="無"/>
    <m/>
    <s v="V"/>
    <m/>
  </r>
  <r>
    <s v="社政業務-社會福利-青少年兒童福利-獎補助費-對國內團體之捐助"/>
    <s v="113年公共化及準公共托嬰中心照顧比優化獎助"/>
    <s v="臺中市私立春禾托嬰中心"/>
    <x v="39"/>
    <n v="262"/>
    <s v="無"/>
    <m/>
    <s v="V"/>
    <m/>
  </r>
  <r>
    <s v="社政業務-社會福利-青少年兒童福利-獎補助費-對國內團體之捐助"/>
    <s v="113年公共化及準公共托嬰中心照顧比優化獎助"/>
    <s v="臺中市私立莘芽托嬰中心魏可欣"/>
    <x v="39"/>
    <n v="165"/>
    <s v="無"/>
    <m/>
    <s v="V"/>
    <m/>
  </r>
  <r>
    <s v="社政業務-社會福利-青少年兒童福利-獎補助費-對國內團體之捐助"/>
    <s v="113年公共化及準公共托嬰中心照顧比優化獎助"/>
    <s v="臺中市私立愛麗絲托嬰中心"/>
    <x v="39"/>
    <n v="293"/>
    <s v="無"/>
    <m/>
    <s v="V"/>
    <m/>
  </r>
  <r>
    <s v="社政業務-社會福利-青少年兒童福利-獎補助費-對國內團體之捐助"/>
    <s v="113年公共化及準公共托嬰中心照顧比優化獎助"/>
    <s v="臺中市私立貝貝兒托嬰中心謝雅竹"/>
    <x v="39"/>
    <n v="75"/>
    <s v="無"/>
    <m/>
    <s v="V"/>
    <m/>
  </r>
  <r>
    <s v="社政業務-社會福利-青少年兒童福利-獎補助費-對國內團體之捐助"/>
    <s v="113年公共化及準公共托嬰中心照顧比優化獎助"/>
    <s v="臺中市私立比咪托嬰中心"/>
    <x v="39"/>
    <n v="118"/>
    <s v="無"/>
    <m/>
    <s v="V"/>
    <m/>
  </r>
  <r>
    <s v="社政業務-社會福利-青少年兒童福利-獎補助費-對國內團體之捐助"/>
    <s v="113年公共化及準公共托嬰中心照顧比優化獎助"/>
    <s v="臺中市私立夏綠蒂托嬰中心"/>
    <x v="39"/>
    <n v="264"/>
    <s v="無"/>
    <m/>
    <s v="V"/>
    <m/>
  </r>
  <r>
    <s v="社政業務-社會福利-青少年兒童福利-獎補助費-對國內團體之捐助"/>
    <s v="113年公共化及準公共托嬰中心照顧比優化獎助"/>
    <s v="臺中市私立茱莉安托嬰中心"/>
    <x v="39"/>
    <n v="176"/>
    <s v="無"/>
    <m/>
    <s v="V"/>
    <m/>
  </r>
  <r>
    <s v="社政業務-社會福利-青少年兒童福利-獎補助費-對國內團體之捐助"/>
    <s v="113年公共化及準公共托嬰中心照顧比優化獎助"/>
    <s v="臺中市私立樂艾兒托嬰中心"/>
    <x v="39"/>
    <n v="37"/>
    <s v="無"/>
    <m/>
    <s v="V"/>
    <m/>
  </r>
  <r>
    <s v="社政業務-社會福利-青少年兒童福利-獎補助費-對國內團體之捐助"/>
    <s v="113年公共化及準公共托嬰中心照顧比優化獎助"/>
    <s v="台中市私立巨采托嬰中心"/>
    <x v="39"/>
    <n v="261"/>
    <s v="無"/>
    <m/>
    <s v="V"/>
    <m/>
  </r>
  <r>
    <s v="社政業務-社會福利-青少年兒童福利-獎補助費-對國內團體之捐助"/>
    <s v="113年公共化及準公共托嬰中心照顧比優化獎助"/>
    <s v="臺中市私立小梧桐托嬰中心"/>
    <x v="39"/>
    <n v="389"/>
    <s v="無"/>
    <m/>
    <s v="V"/>
    <m/>
  </r>
  <r>
    <s v="社政業務-社會福利-青少年兒童福利-獎補助費-對國內團體之捐助"/>
    <s v="113年公共化及準公共托嬰中心照顧比優化獎助"/>
    <s v="臺中市私立棉花糖托嬰中心"/>
    <x v="39"/>
    <n v="349"/>
    <s v="無"/>
    <m/>
    <s v="V"/>
    <m/>
  </r>
  <r>
    <s v="社政業務-社會福利-青少年兒童福利-獎補助費-對國內團體之捐助"/>
    <s v="113年公共化及準公共托嬰中心照顧比優化獎助"/>
    <s v="台中市私立馨苗托嬰中心"/>
    <x v="39"/>
    <n v="358"/>
    <s v="無"/>
    <m/>
    <s v="V"/>
    <m/>
  </r>
  <r>
    <s v="社政業務-社會福利-青少年兒童福利-獎補助費-對國內團體之捐助"/>
    <s v="113年公共化及準公共托嬰中心照顧比優化獎助"/>
    <s v="臺中市私立向日葵托嬰中心陳盈如"/>
    <x v="39"/>
    <n v="119"/>
    <s v="無"/>
    <m/>
    <s v="V"/>
    <m/>
  </r>
  <r>
    <s v="社政業務-社會福利-青少年兒童福利-獎補助費-對國內團體之捐助"/>
    <s v="113年公共化及準公共托嬰中心照顧比優化獎助"/>
    <s v="臺中市私立美樂地托嬰中心"/>
    <x v="39"/>
    <n v="282"/>
    <s v="無"/>
    <m/>
    <s v="V"/>
    <m/>
  </r>
  <r>
    <s v="社政業務-社會福利-青少年兒童福利-獎補助費-對國內團體之捐助"/>
    <s v="113年公共化及準公共托嬰中心照顧比優化獎助"/>
    <s v="臺中市私立小腳丫永興托嬰中心劉子崟"/>
    <x v="39"/>
    <n v="118"/>
    <s v="無"/>
    <m/>
    <s v="V"/>
    <m/>
  </r>
  <r>
    <s v="社政業務-社會福利-青少年兒童福利-獎補助費-對國內團體之捐助"/>
    <s v="113年公共化及準公共托嬰中心照顧比優化獎助"/>
    <s v="臺中市私立愛無限托嬰中心"/>
    <x v="39"/>
    <n v="256"/>
    <s v="無"/>
    <m/>
    <s v="V"/>
    <m/>
  </r>
  <r>
    <s v="社政業務-社會福利-青少年兒童福利-獎補助費-對國內團體之捐助"/>
    <s v="113年公共化及準公共托嬰中心照顧比優化獎助"/>
    <s v="臺中市私立大語托嬰中心"/>
    <x v="39"/>
    <n v="228"/>
    <s v="無"/>
    <m/>
    <s v="V"/>
    <m/>
  </r>
  <r>
    <s v="社政業務-社會福利-青少年兒童福利-獎補助費-對國內團體之捐助"/>
    <s v="113年公共化及準公共托嬰中心照顧比優化獎助"/>
    <s v="臺中市私立聖恩天使托嬰中心林至君"/>
    <x v="39"/>
    <n v="149"/>
    <s v="無"/>
    <m/>
    <s v="V"/>
    <m/>
  </r>
  <r>
    <s v="社政業務-社會福利-青少年兒童福利-獎補助費-對國內團體之捐助"/>
    <s v="113年公共化及準公共托嬰中心照顧比優化獎助"/>
    <s v="臺中市私立聖恩彼得托嬰中心林至君"/>
    <x v="39"/>
    <n v="150"/>
    <s v="無"/>
    <m/>
    <s v="V"/>
    <m/>
  </r>
  <r>
    <s v="社政業務-社會福利-青少年兒童福利-獎補助費-對國內團體之捐助"/>
    <s v="113年公共化及準公共托嬰中心照顧比優化獎助"/>
    <s v="臺中市私立上元得福托嬰中心林韋伶"/>
    <x v="39"/>
    <n v="667"/>
    <s v="無"/>
    <m/>
    <s v="V"/>
    <m/>
  </r>
  <r>
    <s v="社政業務-社會福利-青少年兒童福利-獎補助費-對國內團體之捐助"/>
    <s v="113年公共化及準公共托嬰中心照顧比優化獎助"/>
    <s v="臺中市私立安安托嬰中心許美娥"/>
    <x v="39"/>
    <n v="206"/>
    <s v="無"/>
    <m/>
    <s v="V"/>
    <m/>
  </r>
  <r>
    <s v="社政業務-社會福利-青少年兒童福利-獎補助費-對國內團體之捐助"/>
    <s v="113年公共化及準公共托嬰中心照顧比優化獎助"/>
    <s v="臺中市私立寶貝愛兒園托嬰中心周玉薰"/>
    <x v="39"/>
    <n v="60"/>
    <s v="無"/>
    <m/>
    <s v="V"/>
    <m/>
  </r>
  <r>
    <s v="社政業務-社會福利-青少年兒童福利-獎補助費-對國內團體之捐助"/>
    <s v="113年公共化及準公共托嬰中心照顧比優化獎助"/>
    <s v="臺中市私立樂芙兒經貿托嬰中心"/>
    <x v="39"/>
    <n v="16"/>
    <s v="無"/>
    <m/>
    <s v="V"/>
    <m/>
  </r>
  <r>
    <s v="社政業務-社會福利-青少年兒童福利-獎補助費-對國內團體之捐助"/>
    <s v="113年公共化及準公共托嬰中心照顧比優化獎助"/>
    <s v="臺中市私立淳瑟托嬰中心"/>
    <x v="39"/>
    <n v="369"/>
    <s v="無"/>
    <m/>
    <s v="V"/>
    <m/>
  </r>
  <r>
    <s v="社政業務-社會福利-青少年兒童福利-獎補助費-對國內團體之捐助"/>
    <s v="113年公共化及準公共托嬰中心照顧比優化獎助"/>
    <s v="台中市私立肯格魯托嬰中心"/>
    <x v="39"/>
    <n v="244"/>
    <s v="無"/>
    <m/>
    <s v="V"/>
    <m/>
  </r>
  <r>
    <s v="社政業務-社會福利-青少年兒童福利-獎補助費-對國內團體之捐助"/>
    <s v="育有未滿二歲兒童育兒津貼親職教育講座"/>
    <s v="臺中市南區藍興堡發展協會蔡明昌"/>
    <x v="39"/>
    <n v="17"/>
    <s v="無"/>
    <m/>
    <s v="V"/>
    <m/>
  </r>
  <r>
    <s v="社政業務-社會福利-青少年兒童福利-獎補助費-對國內團體之捐助"/>
    <s v="113年公共化及準公共托嬰中心照顧比優化獎助"/>
    <s v="臺中市私立禾早托嬰中心陳澧臻"/>
    <x v="39"/>
    <n v="348"/>
    <s v="無"/>
    <m/>
    <s v="V"/>
    <m/>
  </r>
  <r>
    <s v="社政業務-社會福利-青少年兒童福利-獎補助費-對國內團體之捐助"/>
    <s v="弱勢家庭兒童【2024歡樂兒童嘉年華—聯合國兒童權利公約】愛心公益活動"/>
    <s v="社團法人中華立德慈善協會"/>
    <x v="39"/>
    <n v="20"/>
    <s v="無"/>
    <m/>
    <s v="V"/>
    <m/>
  </r>
  <r>
    <s v="社政業務-社會福利-青少年兒童福利-獎補助費-對國內團體之捐助"/>
    <s v="「基本救命術BLS證照」課程"/>
    <s v="臺中市嬰幼兒福利聯合會"/>
    <x v="39"/>
    <n v="20"/>
    <s v="無"/>
    <m/>
    <s v="V"/>
    <m/>
  </r>
  <r>
    <s v="社政業務-社會福利-青少年兒童福利-獎補助費-對國內團體之捐助"/>
    <s v="113年公共化及準公共托嬰中心照顧比優化獎助"/>
    <s v="臺中市私立布朗尼托嬰中心"/>
    <x v="39"/>
    <n v="314"/>
    <s v="無"/>
    <m/>
    <s v="V"/>
    <m/>
  </r>
  <r>
    <s v="社政業務-社會福利-青少年兒童福利-獎補助費-對國內團體之捐助"/>
    <s v="113年公共化及準公共托嬰中心照顧比優化獎助"/>
    <s v="臺中市私立安德森托嬰中心"/>
    <x v="39"/>
    <n v="306"/>
    <s v="無"/>
    <m/>
    <s v="V"/>
    <m/>
  </r>
  <r>
    <s v="社政業務-社會福利-青少年兒童福利-獎補助費-對國內團體之捐助"/>
    <s v="113年公共化及準公共托嬰中心照顧比優化獎助"/>
    <s v="臺中市私立樂芙兒托嬰中心陳韋汝"/>
    <x v="39"/>
    <n v="237"/>
    <s v="無"/>
    <m/>
    <s v="V"/>
    <m/>
  </r>
  <r>
    <s v="社政業務-社會福利-青少年兒童福利-獎補助費-對國內團體之捐助"/>
    <s v="113年公共化及準公共托嬰中心照顧比優化獎助"/>
    <s v="臺中市私立萊恩托嬰中心劉世崇"/>
    <x v="39"/>
    <n v="231"/>
    <s v="無"/>
    <m/>
    <s v="V"/>
    <m/>
  </r>
  <r>
    <s v="社政業務-社會福利-青少年兒童福利-獎補助費-對國內團體之捐助"/>
    <s v="113年公共化及準公共托嬰中心照顧比優化獎助"/>
    <s v="臺中市私立華樂比巧樺托嬰中心"/>
    <x v="39"/>
    <n v="125"/>
    <s v="無"/>
    <m/>
    <s v="V"/>
    <m/>
  </r>
  <r>
    <s v="社政業務-社會福利-青少年兒童福利-獎補助費-對國內團體之捐助"/>
    <s v="113年公共化及準公共托嬰中心照顧比優化獎助"/>
    <s v="臺中市私立巧寶貝托嬰中心林辛沛"/>
    <x v="39"/>
    <n v="130"/>
    <s v="無"/>
    <m/>
    <s v="V"/>
    <m/>
  </r>
  <r>
    <s v="社政業務-社會福利-青少年兒童福利-獎補助費-對國內團體之捐助"/>
    <s v="113年公共化及準公共托嬰中心照顧比優化獎助"/>
    <s v="臺中市私立親貝兒托嬰中心"/>
    <x v="39"/>
    <n v="228"/>
    <s v="無"/>
    <m/>
    <s v="V"/>
    <m/>
  </r>
  <r>
    <s v="社政業務-社會福利-青少年兒童福利-獎補助費-對國內團體之捐助"/>
    <s v="113年公共化及準公共托嬰中心照顧比優化獎助"/>
    <s v="臺中市私立愛兒園托嬰中心"/>
    <x v="39"/>
    <n v="125"/>
    <s v="無"/>
    <m/>
    <s v="V"/>
    <m/>
  </r>
  <r>
    <s v="社政業務-社會福利-青少年兒童福利-獎補助費-對國內團體之捐助"/>
    <s v="113年公共化及準公共托嬰中心照顧比優化獎助"/>
    <s v="臺中市私立艾娃托嬰中心"/>
    <x v="39"/>
    <n v="119"/>
    <s v="無"/>
    <m/>
    <s v="V"/>
    <m/>
  </r>
  <r>
    <s v="社政業務-社會福利-青少年兒童福利-獎補助費-對國內團體之捐助"/>
    <s v="113年公共化及準公共托嬰中心照顧比優化獎助"/>
    <s v="臺中市私立1000天育兒托嬰中心"/>
    <x v="39"/>
    <n v="201"/>
    <s v="無"/>
    <m/>
    <s v="V"/>
    <m/>
  </r>
  <r>
    <s v="社政業務-社會福利-青少年兒童福利-獎補助費-對國內團體之捐助"/>
    <s v="113年公共化及準公共托嬰中心照顧比優化獎助"/>
    <s v="臺中市私立小蘋果托嬰中心陳旎詩"/>
    <x v="39"/>
    <n v="453"/>
    <s v="無"/>
    <m/>
    <s v="V"/>
    <m/>
  </r>
  <r>
    <s v="社政業務-社會福利-青少年兒童福利-獎補助費-對國內團體之捐助"/>
    <s v="113年公共化及準公共托嬰中心照顧比優化獎助"/>
    <s v="臺中市私立華樂比托嬰中心"/>
    <x v="39"/>
    <n v="375"/>
    <s v="無"/>
    <m/>
    <s v="V"/>
    <m/>
  </r>
  <r>
    <s v="社政業務-社會福利-青少年兒童福利-獎補助費-對國內團體之捐助"/>
    <s v="113年公共化及準公共托嬰中心照顧比優化獎助"/>
    <s v="臺中市私立上安托嬰中心"/>
    <x v="39"/>
    <n v="199"/>
    <s v="無"/>
    <m/>
    <s v="V"/>
    <m/>
  </r>
  <r>
    <s v="社政業務-社會福利-青少年兒童福利-獎補助費-對國內團體之捐助"/>
    <s v="113年公共化及準公共托嬰中心照顧比優化獎助"/>
    <s v="臺中市私立皇家寶貝托嬰中心李淑娟"/>
    <x v="39"/>
    <n v="266"/>
    <s v="無"/>
    <m/>
    <s v="V"/>
    <m/>
  </r>
  <r>
    <s v="社政業務-社會福利-青少年兒童福利-獎補助費-對國內團體之捐助"/>
    <s v="113年公共化及準公共托嬰中心照顧比優化獎助"/>
    <s v="臺中市私立渤斯貝爾托嬰中心"/>
    <x v="39"/>
    <n v="348"/>
    <s v="無"/>
    <m/>
    <s v="V"/>
    <m/>
  </r>
  <r>
    <s v="社政業務-社會福利-青少年兒童福利-獎補助費-對國內團體之捐助"/>
    <s v="113年公共化及準公共托嬰中心照顧比優化獎助"/>
    <s v="臺中市私立摩爾托嬰中心傅憲偉"/>
    <x v="39"/>
    <n v="155"/>
    <s v="無"/>
    <m/>
    <s v="V"/>
    <m/>
  </r>
  <r>
    <s v="社政業務-社會福利-青少年兒童福利-獎補助費-對國內團體之捐助"/>
    <s v="113年公共化及準公共托嬰中心照顧比優化獎助"/>
    <s v="臺中市私立承欣托嬰中心鐘凡淇"/>
    <x v="39"/>
    <n v="360"/>
    <s v="無"/>
    <m/>
    <s v="V"/>
    <m/>
  </r>
  <r>
    <s v="社政業務-社會福利-青少年兒童福利-獎補助費-對國內團體之捐助"/>
    <s v="113年公共化及準公共托嬰中心照顧比優化獎助"/>
    <s v="臺中市私立希望之丘托嬰中心"/>
    <x v="39"/>
    <n v="232"/>
    <s v="無"/>
    <m/>
    <s v="V"/>
    <m/>
  </r>
  <r>
    <s v="社政業務-社會福利-青少年兒童福利-獎補助費-對國內團體之捐助"/>
    <s v="113年公共化及準公共托嬰中心照顧比優化獎助"/>
    <s v="臺中市私立哈佛兒托嬰中心林逸蓁"/>
    <x v="39"/>
    <n v="108"/>
    <s v="無"/>
    <m/>
    <s v="V"/>
    <m/>
  </r>
  <r>
    <s v="社政業務-社會福利-青少年兒童福利-獎補助費-對國內團體之捐助"/>
    <s v="113年公共化及準公共托嬰中心照顧比優化獎助"/>
    <s v="臺中市私立約克托嬰中心周玉薰"/>
    <x v="39"/>
    <n v="36"/>
    <s v="無"/>
    <m/>
    <s v="V"/>
    <m/>
  </r>
  <r>
    <s v="社政業務-社會福利-青少年兒童福利-獎補助費-對國內團體之捐助"/>
    <s v="113年公共化及準公共托嬰中心照顧比優化獎助"/>
    <s v="臺中市私立喬凱立托嬰中心黃采芝"/>
    <x v="39"/>
    <n v="145"/>
    <s v="無"/>
    <m/>
    <s v="V"/>
    <m/>
  </r>
  <r>
    <s v="社政業務-社會福利-青少年兒童福利-獎補助費-對國內團體之捐助"/>
    <s v="113年公共化及準公共托嬰中心照顧比優化獎助"/>
    <s v="臺中市私立小熊多元智慧托嬰中心"/>
    <x v="39"/>
    <n v="267"/>
    <s v="無"/>
    <m/>
    <s v="V"/>
    <m/>
  </r>
  <r>
    <s v="社政業務-社會福利-青少年兒童福利-獎補助費-對國內團體之捐助"/>
    <s v="113年公共化及準公共托嬰中心照顧比優化獎助"/>
    <s v="臺中市私立小熊多元智慧上安托嬰中心"/>
    <x v="39"/>
    <n v="402"/>
    <s v="無"/>
    <m/>
    <s v="V"/>
    <m/>
  </r>
  <r>
    <s v="社政業務-社會福利-青少年兒童福利-獎補助費-對國內團體之捐助"/>
    <s v="113年公共化及準公共托嬰中心照顧比優化獎助"/>
    <s v="臺中市私立喜禾托嬰中心"/>
    <x v="39"/>
    <n v="131"/>
    <s v="無"/>
    <m/>
    <s v="V"/>
    <m/>
  </r>
  <r>
    <s v="社政業務-社會福利-青少年兒童福利-獎補助費-對國內團體之捐助"/>
    <s v="113年公共化及準公共托嬰中心照顧比優化獎助"/>
    <s v="臺中市私立橘寶貝托嬰中心"/>
    <x v="39"/>
    <n v="126"/>
    <s v="無"/>
    <m/>
    <s v="V"/>
    <m/>
  </r>
  <r>
    <s v="社政業務-社會福利-青少年兒童福利-獎補助費-對國內團體之捐助"/>
    <s v="113年公共化及準公共托嬰中心照顧比優化獎助"/>
    <s v="臺中市私立小牧童托嬰中心"/>
    <x v="39"/>
    <n v="132"/>
    <s v="無"/>
    <m/>
    <s v="V"/>
    <m/>
  </r>
  <r>
    <s v="社政業務-社會福利-青少年兒童福利-獎補助費-對國內團體之捐助"/>
    <s v="113年公共化及準公共托嬰中心照顧比優化獎助"/>
    <s v="臺中市私立咕咕鳥嶺東托嬰中心"/>
    <x v="39"/>
    <n v="232"/>
    <s v="無"/>
    <m/>
    <s v="V"/>
    <m/>
  </r>
  <r>
    <s v="社政業務-社會福利-青少年兒童福利-獎補助費-對國內團體之捐助"/>
    <s v="113年公共化及準公共托嬰中心照顧比優化獎助"/>
    <s v="臺中市私立咕咕鳥托嬰中心"/>
    <x v="39"/>
    <n v="513"/>
    <s v="無"/>
    <m/>
    <s v="V"/>
    <m/>
  </r>
  <r>
    <s v="社政業務-社會福利-青少年兒童福利-獎補助費-對國內團體之捐助"/>
    <s v="113年公共化及準公共托嬰中心照顧比優化獎助"/>
    <s v="臺中市私立優而堡托嬰中心謝建成"/>
    <x v="39"/>
    <n v="245"/>
    <s v="無"/>
    <m/>
    <s v="V"/>
    <m/>
  </r>
  <r>
    <s v="社政業務-社會福利-青少年兒童福利-獎補助費-對國內團體之捐助"/>
    <s v="113年公共化及準公共托嬰中心照顧比優化獎助"/>
    <s v="臺中市私立優而堡文新托嬰中心謝建成"/>
    <x v="39"/>
    <n v="85"/>
    <s v="無"/>
    <m/>
    <s v="V"/>
    <m/>
  </r>
  <r>
    <s v="社政業務-社會福利-青少年兒童福利-獎補助費-對國內團體之捐助"/>
    <s v="113年公共化及準公共托嬰中心照顧比優化獎助"/>
    <s v="臺中市私立桃樂絲托嬰中心"/>
    <x v="39"/>
    <n v="125"/>
    <s v="無"/>
    <m/>
    <s v="V"/>
    <m/>
  </r>
  <r>
    <s v="社政業務-社會福利-青少年兒童福利-獎補助費-對國內團體之捐助"/>
    <s v="113年公共化及準公共托嬰中心照顧比優化獎助"/>
    <s v="臺中市公設民營霧峰國中托嬰中心陳麗秋"/>
    <x v="39"/>
    <n v="125"/>
    <s v="無"/>
    <m/>
    <s v="V"/>
    <m/>
  </r>
  <r>
    <s v="社政業務-社會福利-青少年兒童福利-獎補助費-對國內團體之捐助"/>
    <s v="113年公共化及準公共托嬰中心照顧比優化獎助"/>
    <s v="臺中市私立小木馬托嬰中心陳泰宏"/>
    <x v="39"/>
    <n v="368"/>
    <s v="無"/>
    <m/>
    <s v="V"/>
    <m/>
  </r>
  <r>
    <s v="社政業務-社會福利-青少年兒童福利-獎補助費-對國內團體之捐助"/>
    <s v="113年公共化及準公共托嬰中心照顧比優化獎助"/>
    <s v="台中市私立上晴托嬰中心楊坤振"/>
    <x v="39"/>
    <n v="150"/>
    <s v="無"/>
    <m/>
    <s v="V"/>
    <m/>
  </r>
  <r>
    <s v="社政業務-社會福利-青少年兒童福利-獎補助費-對國內團體之捐助"/>
    <s v="113年公共化及準公共托嬰中心照顧比優化獎助"/>
    <s v="臺中市私立文采永定托嬰中心"/>
    <x v="39"/>
    <n v="395"/>
    <s v="無"/>
    <m/>
    <s v="V"/>
    <m/>
  </r>
  <r>
    <s v="社政業務-社會福利-青少年兒童福利-獎補助費-對國內團體之捐助"/>
    <s v="113年公共化及準公共托嬰中心照顧比優化獎助"/>
    <s v="臺中市私立愛寶托嬰中心顧淑真"/>
    <x v="39"/>
    <n v="106"/>
    <s v="無"/>
    <m/>
    <s v="V"/>
    <m/>
  </r>
  <r>
    <s v="社政業務-社會福利-青少年兒童福利-獎補助費-對國內團體之捐助"/>
    <s v="臺中市兒少資訊安全宣導校園巡演"/>
    <s v="中華愛心公益協會"/>
    <x v="39"/>
    <n v="9"/>
    <s v="無"/>
    <m/>
    <s v="V"/>
    <m/>
  </r>
  <r>
    <s v="社政業務-社會福利-青少年兒童福利-獎補助費-對國內團體之捐助"/>
    <s v="113年公共化及準公共托嬰中心照顧比優化獎助"/>
    <s v="臺中市私立育大托嬰中心"/>
    <x v="39"/>
    <n v="173"/>
    <s v="無"/>
    <m/>
    <s v="V"/>
    <m/>
  </r>
  <r>
    <s v="社政業務-社會福利-青少年兒童福利-獎補助費-對國內團體之捐助"/>
    <s v="113年公共化及準公共托嬰中心照顧比優化獎助"/>
    <s v="臺中市私立文馨托嬰中心陳惠玉"/>
    <x v="39"/>
    <n v="189"/>
    <s v="無"/>
    <m/>
    <s v="V"/>
    <m/>
  </r>
  <r>
    <s v="社政業務-社會福利-青少年兒童福利-獎補助費-對國內團體之捐助"/>
    <s v="113年公共化及準公共托嬰中心照顧比優化獎助"/>
    <s v="臺中市私立小熊多元智慧烏日托嬰中心"/>
    <x v="39"/>
    <n v="226"/>
    <s v="無"/>
    <m/>
    <s v="V"/>
    <m/>
  </r>
  <r>
    <s v="社政業務-社會福利-青少年兒童福利-獎補助費-對國內團體之捐助"/>
    <s v="113年公共化及準公共托嬰中心照顧比優化獎助"/>
    <s v="臺中市私立小貝貝托嬰中心彌勒衍敏"/>
    <x v="39"/>
    <n v="266"/>
    <s v="無"/>
    <m/>
    <s v="V"/>
    <m/>
  </r>
  <r>
    <s v="社政業務-社會福利-青少年兒童福利-獎補助費-對國內團體之捐助"/>
    <s v="113年公共化及準公共托嬰中心照顧比優化獎助"/>
    <s v="臺中市私立唯喜托嬰中心彌勒衍敏"/>
    <x v="39"/>
    <n v="119"/>
    <s v="無"/>
    <m/>
    <s v="V"/>
    <m/>
  </r>
  <r>
    <s v="社政業務-社會福利-青少年兒童福利-獎補助費-對國內團體之捐助"/>
    <s v="113年公共化及準公共托嬰中心照顧比優化獎助"/>
    <s v="臺中市私立國郁托嬰中心"/>
    <x v="39"/>
    <n v="72"/>
    <s v="無"/>
    <m/>
    <s v="V"/>
    <m/>
  </r>
  <r>
    <s v="社政業務-社會福利-青少年兒童福利-獎補助費-對國內團體之捐助"/>
    <s v="113年公共化及準公共托嬰中心照顧比優化獎助"/>
    <s v="臺中市私立貝兒喜托嬰中心林于靖"/>
    <x v="39"/>
    <n v="400"/>
    <s v="無"/>
    <m/>
    <s v="V"/>
    <m/>
  </r>
  <r>
    <s v="社政業務-社會福利-青少年兒童福利-獎補助費-對國內團體之捐助"/>
    <s v="113年公共化及準公共托嬰中心照顧比優化獎助"/>
    <s v="臺中市私立貝姆托嬰中心陳宥榛"/>
    <x v="39"/>
    <n v="117"/>
    <s v="無"/>
    <m/>
    <s v="V"/>
    <m/>
  </r>
  <r>
    <s v="社政業務-社會福利-青少年兒童福利-獎補助費-對國內團體之捐助"/>
    <s v="113年公共化及準公共托嬰中心照顧比優化獎助"/>
    <s v="臺中市私立甯甯托嬰中心"/>
    <x v="39"/>
    <n v="189"/>
    <s v="無"/>
    <m/>
    <s v="V"/>
    <m/>
  </r>
  <r>
    <s v="社政業務-社會福利-青少年兒童福利-獎補助費-對國內團體之捐助"/>
    <s v="113年公共化及準公共托嬰中心照顧比優化獎助"/>
    <s v="臺中市私立耶思瑪亞托嬰中心"/>
    <x v="39"/>
    <n v="234"/>
    <s v="無"/>
    <m/>
    <s v="V"/>
    <m/>
  </r>
  <r>
    <s v="社政業務-社會福利-青少年兒童福利-獎補助費-對國內團體之捐助"/>
    <s v="113年公共化及準公共托嬰中心照顧比優化獎助"/>
    <s v="臺中市私立夏荷托嬰中心"/>
    <x v="39"/>
    <n v="256"/>
    <s v="無"/>
    <m/>
    <s v="V"/>
    <m/>
  </r>
  <r>
    <s v="社政業務-社會福利-青少年兒童福利-獎補助費-對國內團體之捐助"/>
    <s v="113年公共化及準公共托嬰中心照顧比優化獎助"/>
    <s v="台中市私立耶思托嬰中心"/>
    <x v="39"/>
    <n v="137"/>
    <s v="無"/>
    <m/>
    <s v="V"/>
    <m/>
  </r>
  <r>
    <s v="社政業務-社會福利-青少年兒童福利-獎補助費-對國內團體之捐助"/>
    <s v="113年公共化及準公共托嬰中心照顧比優化獎助"/>
    <s v="臺中市公設民營烏日三和托嬰中心"/>
    <x v="39"/>
    <n v="65"/>
    <s v="無"/>
    <m/>
    <s v="V"/>
    <m/>
  </r>
  <r>
    <s v="社政業務-社會福利-青少年兒童福利-獎補助費-對國內團體之捐助"/>
    <s v="113年公共化及準公共托嬰中心照顧比優化獎助"/>
    <s v="臺中市私立芸元托嬰中心"/>
    <x v="39"/>
    <n v="167"/>
    <s v="無"/>
    <m/>
    <s v="V"/>
    <m/>
  </r>
  <r>
    <s v="社政業務-社會福利-青少年兒童福利-獎補助費-對國內團體之捐助"/>
    <s v="113年公共化及準公共托嬰中心照顧比優化獎助"/>
    <s v="臺中市私立陽光托嬰中心吳俊熤"/>
    <x v="39"/>
    <n v="227"/>
    <s v="無"/>
    <m/>
    <s v="V"/>
    <m/>
  </r>
  <r>
    <s v="社政業務-社會福利-青少年兒童福利-獎補助費-對國內團體之捐助"/>
    <s v="113年公共化及準公共托嬰中心照顧比優化獎助"/>
    <s v="臺中市私立喜悅托嬰中心陳富汝"/>
    <x v="39"/>
    <n v="122"/>
    <s v="無"/>
    <m/>
    <s v="V"/>
    <m/>
  </r>
  <r>
    <s v="社政業務-社會福利-青少年兒童福利-獎補助費-對國內團體之捐助"/>
    <s v="113年公共化及準公共托嬰中心照顧比優化獎助"/>
    <s v="臺中市私立宜兒美托嬰中心"/>
    <x v="39"/>
    <n v="167"/>
    <s v="無"/>
    <m/>
    <s v="V"/>
    <m/>
  </r>
  <r>
    <s v="社政業務-社會福利-青少年兒童福利-獎補助費-對國內團體之捐助"/>
    <s v="『I生活，I自己』臺中市網路安全戲劇演出宣導活動"/>
    <s v="台灣關懷社會公益服務協會"/>
    <x v="39"/>
    <n v="10"/>
    <s v="無"/>
    <m/>
    <s v="V"/>
    <m/>
  </r>
  <r>
    <s v="社政業務-社會福利-青少年兒童福利-獎補助費-對國內團體之捐助"/>
    <s v="113年公共化及準公共托嬰中心照顧比優化獎助"/>
    <s v="臺中市私立小熊多元智慧梧棲托嬰中心"/>
    <x v="39"/>
    <n v="561"/>
    <s v="無"/>
    <m/>
    <s v="V"/>
    <m/>
  </r>
  <r>
    <s v="社政業務-社會福利-青少年兒童福利-獎補助費-對國內團體之捐助"/>
    <s v="113年公共化及準公共托嬰中心照顧比優化獎助"/>
    <s v="臺中市公設民營南屯托嬰中心"/>
    <x v="39"/>
    <n v="84"/>
    <s v="無"/>
    <m/>
    <s v="V"/>
    <m/>
  </r>
  <r>
    <s v="社政業務-社會福利-青少年兒童福利-獎補助費-對國內團體之捐助"/>
    <s v="育有未滿二歲兒童育兒津貼親職教育講座"/>
    <s v="臺中市私立國郁托嬰中心"/>
    <x v="39"/>
    <n v="11"/>
    <s v="無"/>
    <m/>
    <s v="V"/>
    <m/>
  </r>
  <r>
    <s v="社政業務-社會福利-青少年兒童福利-獎補助費-對國內團體之捐助"/>
    <s v="育有未滿二歲兒童育兒津貼親職教育講座"/>
    <s v="臺中市私立小熊多元智慧上安托嬰中心"/>
    <x v="39"/>
    <n v="10"/>
    <s v="無"/>
    <m/>
    <s v="V"/>
    <m/>
  </r>
  <r>
    <s v="社政業務-社會福利-青少年兒童福利-獎補助費-對國內團體之捐助"/>
    <s v="育有未滿二歲兒童育兒津貼親職教育講座"/>
    <s v="臺中市教保人員福利協會詹春茂"/>
    <x v="39"/>
    <n v="5"/>
    <s v="無"/>
    <m/>
    <s v="V"/>
    <m/>
  </r>
  <r>
    <s v="社政業務-社會福利-青少年兒童福利-獎補助費-對國內團體之捐助"/>
    <s v="「基本救命術BLS證照」課程"/>
    <s v="臺中市嬰幼兒福利聯合會"/>
    <x v="39"/>
    <n v="20"/>
    <s v="無"/>
    <m/>
    <s v="V"/>
    <m/>
  </r>
  <r>
    <s v="社政業務-社會福利-青少年兒童福利-獎補助費-對國內團體之捐助"/>
    <s v="育有未滿二歲兒童育兒津貼親職教育講座"/>
    <s v="臺中市私立小熊多元智慧烏日托嬰中心"/>
    <x v="39"/>
    <n v="11"/>
    <s v="無"/>
    <m/>
    <s v="V"/>
    <m/>
  </r>
  <r>
    <s v="社政業務-社會福利-青少年兒童福利-獎補助費-對國內團體之捐助"/>
    <s v="育有未滿二歲兒童育兒津貼親職教育講座"/>
    <s v="臺中市私立小熊多元智慧梧棲托嬰中心"/>
    <x v="39"/>
    <n v="10"/>
    <s v="無"/>
    <m/>
    <s v="V"/>
    <m/>
  </r>
  <r>
    <s v="社政業務-社會福利-推行老人福利-獎補助費-對國內團體之捐助"/>
    <s v="獨居老人關懷訪視服務計畫關懷服務費及行政管理費"/>
    <s v="臺中市大雅區文雅社區發展協會劉亦銘"/>
    <x v="39"/>
    <n v="9"/>
    <s v="無"/>
    <m/>
    <s v="V"/>
    <m/>
  </r>
  <r>
    <s v="社政業務-社會福利-推行老人福利-獎補助費-對國內團體之捐助"/>
    <s v="建立社區照顧關懷據點並設置巷弄長照站"/>
    <s v="社團法人臺中市大雅區橫山社區發展協會"/>
    <x v="39"/>
    <n v="20"/>
    <s v="無"/>
    <m/>
    <s v="V"/>
    <m/>
  </r>
  <r>
    <s v="社政業務-社會福利-推行老人福利-獎補助費-對國內團體之捐助"/>
    <s v="建立社區照顧關懷據點並設置巷弄長照站"/>
    <s v="臺中市麥之鄉產業發展協會"/>
    <x v="39"/>
    <n v="20"/>
    <s v="無"/>
    <m/>
    <s v="V"/>
    <m/>
  </r>
  <r>
    <s v="社政業務-社會福利-推行老人福利-獎補助費-對國內團體之捐助"/>
    <s v="建立社區照顧關懷據點並設置巷弄長照站"/>
    <s v="臺中市弘馨社會福利關懷協會(福順)"/>
    <x v="39"/>
    <n v="20"/>
    <s v="無"/>
    <m/>
    <s v="V"/>
    <m/>
  </r>
  <r>
    <s v="社政業務-社會福利-推行老人福利-獎補助費-對國內團體之捐助"/>
    <s v="建立社區照顧關懷據點並設置巷弄長照站"/>
    <s v="社團法人臺中市復興產業協會"/>
    <x v="39"/>
    <n v="20"/>
    <s v="無"/>
    <m/>
    <s v="V"/>
    <m/>
  </r>
  <r>
    <s v="社政業務-社會福利-推行老人福利-獎補助費-對國內團體之捐助"/>
    <s v="建立社區照顧關懷據點並設置巷弄長照站"/>
    <s v="台中市西屯區福瑞社區發展協會"/>
    <x v="39"/>
    <n v="10"/>
    <s v="無"/>
    <m/>
    <s v="V"/>
    <m/>
  </r>
  <r>
    <s v="社政業務-社會福利-推行老人福利-獎補助費-對國內團體之捐助"/>
    <s v="建立社區照顧關懷據點"/>
    <s v="臺中市大里區大新社區發展協會"/>
    <x v="39"/>
    <n v="10"/>
    <s v="無"/>
    <m/>
    <s v="V"/>
    <m/>
  </r>
  <r>
    <s v="社政業務-社會福利-推行老人福利-獎補助費-對國內團體之捐助"/>
    <s v="建立社區照顧關懷據點"/>
    <s v="臺中市大里區大新社區發展協會"/>
    <x v="39"/>
    <n v="20"/>
    <s v="無"/>
    <m/>
    <s v="V"/>
    <m/>
  </r>
  <r>
    <s v="社政業務-社會福利-推行老人福利-獎補助費-對國內團體之捐助"/>
    <s v="建立社區照顧關懷據點"/>
    <s v="臺中市大里區中新社區發展協會(關懷據點)"/>
    <x v="39"/>
    <n v="20"/>
    <s v="無"/>
    <m/>
    <s v="V"/>
    <m/>
  </r>
  <r>
    <s v="社政業務-社會福利-推行老人福利-獎補助費-對國內團體之捐助"/>
    <s v="建立社區照顧關懷據點並設置巷弄長照站"/>
    <s v="臺中市霧峰區萊園社區發展協會"/>
    <x v="39"/>
    <n v="20"/>
    <s v="無"/>
    <m/>
    <s v="V"/>
    <m/>
  </r>
  <r>
    <s v="社政業務-社會福利-推行老人福利-獎補助費-對國內團體之捐助"/>
    <s v="建立社區照顧關懷據點並設置巷弄長照站"/>
    <s v="臺中市霧峰區桐林社區發展協會"/>
    <x v="39"/>
    <n v="20"/>
    <s v="無"/>
    <m/>
    <s v="V"/>
    <m/>
  </r>
  <r>
    <s v="社政業務-社會福利-推行老人福利-獎補助費-對國內團體之捐助"/>
    <s v="建立社區照顧關懷據點並設置巷弄長照站"/>
    <s v="臺中市弘馨社會福利關懷協會(積善)"/>
    <x v="39"/>
    <n v="20"/>
    <s v="無"/>
    <m/>
    <s v="V"/>
    <m/>
  </r>
  <r>
    <s v="社政業務-社會福利-推行老人福利-獎補助費-對國內團體之捐助"/>
    <s v="建立社區照顧關懷據點並設置巷弄長照站"/>
    <s v="臺中市工學長青協進會"/>
    <x v="39"/>
    <n v="20"/>
    <s v="無"/>
    <m/>
    <s v="V"/>
    <m/>
  </r>
  <r>
    <s v="社政業務-社會福利-推行老人福利-獎補助費-對國內團體之捐助"/>
    <s v="建立社區照顧關懷據點並設置巷弄長照站"/>
    <s v="臺中市南區西川社區發展協會"/>
    <x v="39"/>
    <n v="20"/>
    <s v="無"/>
    <m/>
    <s v="V"/>
    <m/>
  </r>
  <r>
    <s v="社政業務-社會福利-推行老人福利-獎補助費-對國內團體之捐助"/>
    <s v="建立社區照顧關懷據點並設置巷弄長照站"/>
    <s v="台中市南區江川社區發展協會"/>
    <x v="39"/>
    <n v="20"/>
    <s v="無"/>
    <m/>
    <s v="V"/>
    <m/>
  </r>
  <r>
    <s v="社政業務-社會福利-推行老人福利-獎補助費-對國內團體之捐助"/>
    <s v="建立社區照顧關懷據點並設置巷弄長照站"/>
    <s v="社團法人中華傳愛社區服務協會(幸福樂齡)"/>
    <x v="39"/>
    <n v="20"/>
    <s v="無"/>
    <m/>
    <s v="V"/>
    <m/>
  </r>
  <r>
    <s v="社政業務-社會福利-推行老人福利-獎補助費-對國內團體之捐助"/>
    <s v="獨居老人關懷訪視服務計畫關懷服務費及行政管理費"/>
    <s v="臺中市潭仔墘永續發展協會"/>
    <x v="39"/>
    <n v="3"/>
    <s v="無"/>
    <m/>
    <s v="V"/>
    <m/>
  </r>
  <r>
    <s v="社政業務-社會福利-推行老人福利-獎補助費-對國內團體之捐助"/>
    <s v="獨居老人關懷訪視服務計畫關懷服務費及行政管理費"/>
    <s v="臺中市神岡區岸裡社區發展協會"/>
    <x v="39"/>
    <n v="7"/>
    <s v="無"/>
    <m/>
    <s v="V"/>
    <m/>
  </r>
  <r>
    <s v="社政業務-社會福利-推行老人福利-獎補助費-對國內團體之捐助"/>
    <s v="獨居老人關懷訪視服務計畫關懷服務費及行政管理費"/>
    <s v="臺中市西屯區林厝社區發展協會"/>
    <x v="39"/>
    <n v="3"/>
    <s v="無"/>
    <m/>
    <s v="V"/>
    <m/>
  </r>
  <r>
    <s v="社政業務-社會福利-推行老人福利-獎補助費-對國內團體之捐助"/>
    <s v="獨居老人關懷訪視服務計畫關懷服務費及行政管理費"/>
    <s v="財團法人天主教聖母聖心修女會"/>
    <x v="39"/>
    <n v="16"/>
    <s v="無"/>
    <m/>
    <s v="V"/>
    <m/>
  </r>
  <r>
    <s v="社政業務-社會福利-推行老人福利-獎補助費-對國內團體之捐助"/>
    <s v="獨居老人關懷訪視服務計畫關懷服務費及行政管理費"/>
    <s v="臺中市神岡區北庄社區發展協會"/>
    <x v="39"/>
    <n v="8"/>
    <s v="無"/>
    <m/>
    <s v="V"/>
    <m/>
  </r>
  <r>
    <s v="社政業務-社會福利-推行老人福利-獎補助費-對國內團體之捐助"/>
    <s v="獨居老人關懷訪視服務計畫關懷服務費及行政管理費"/>
    <s v="財團法人全成社會福利基金會"/>
    <x v="39"/>
    <n v="202"/>
    <s v="無"/>
    <m/>
    <s v="V"/>
    <m/>
  </r>
  <r>
    <s v="社政業務-社會福利-推行老人福利-獎補助費-對國內團體之捐助"/>
    <s v="獨居老人關懷訪視服務計畫關懷服務費及行政管理費"/>
    <s v="臺中市南區藍興堡發展協會蔡明昌"/>
    <x v="39"/>
    <n v="41"/>
    <s v="無"/>
    <m/>
    <s v="V"/>
    <m/>
  </r>
  <r>
    <s v="社政業務-社會福利-推行老人福利-獎補助費-對國內團體之捐助"/>
    <s v="獨居老人關懷訪視服務計畫關懷服務費及行政管理費"/>
    <s v="財團法人弘道老人福利基金會"/>
    <x v="39"/>
    <n v="9"/>
    <s v="無"/>
    <m/>
    <s v="V"/>
    <m/>
  </r>
  <r>
    <s v="社政業務-社會福利-推行老人福利-獎補助費-對國內團體之捐助"/>
    <s v="獨居老人關懷訪視服務計畫關懷服務費及行政管理費"/>
    <s v="臺中市新社區東興社區發展協會彭玄法"/>
    <x v="39"/>
    <n v="6"/>
    <s v="無"/>
    <m/>
    <s v="V"/>
    <m/>
  </r>
  <r>
    <s v="社政業務-社會福利-推行老人福利-獎補助費-對國內團體之捐助"/>
    <s v="獨居老人關懷訪視服務計畫關懷服務費及行政管理費"/>
    <s v="台中市西屯區上德社區發展協會楊琇媛"/>
    <x v="39"/>
    <n v="23"/>
    <s v="無"/>
    <m/>
    <s v="V"/>
    <m/>
  </r>
  <r>
    <s v="社政業務-社會福利-推行老人福利-獎補助費-對國內團體之捐助"/>
    <s v="獨居老人關懷訪視服務計畫關懷服務費及行政管理費"/>
    <s v="臺中市東勢區石城社區發展協會詹勇助"/>
    <x v="39"/>
    <n v="2"/>
    <s v="無"/>
    <m/>
    <s v="V"/>
    <m/>
  </r>
  <r>
    <s v="社政業務-社會福利-推行老人福利-獎補助費-對國內團體之捐助"/>
    <s v="獨居老人關懷訪視服務計畫關懷服務費及行政管理費"/>
    <s v="台中市神岡區豐洲社區發展協會"/>
    <x v="39"/>
    <n v="25"/>
    <s v="無"/>
    <m/>
    <s v="V"/>
    <m/>
  </r>
  <r>
    <s v="社政業務-社會福利-推行老人福利-獎補助費-對國內團體之捐助"/>
    <s v="113年度多功能日間托老中心計畫"/>
    <s v="財團法人彭婉如文教基金會"/>
    <x v="39"/>
    <n v="571"/>
    <s v="無"/>
    <m/>
    <s v="V"/>
    <m/>
  </r>
  <r>
    <s v="社政業務-社會福利-推行老人福利-獎補助費-對國內團體之捐助"/>
    <s v="113年度多功能日間托老中心計畫"/>
    <s v="財團法人彭婉如文教基金會"/>
    <x v="39"/>
    <n v="37"/>
    <s v="無"/>
    <m/>
    <s v="V"/>
    <m/>
  </r>
  <r>
    <s v="社政業務-社會福利-推行老人福利-獎補助費-對國內團體之捐助"/>
    <s v="建立社區照顧關懷據點"/>
    <s v="台中市北屯區松茂社區發展協會"/>
    <x v="39"/>
    <n v="20"/>
    <s v="無"/>
    <m/>
    <s v="V"/>
    <m/>
  </r>
  <r>
    <s v="社政業務-社會福利-推行老人福利-獎補助費-對國內團體之捐助"/>
    <s v="建立社區照顧關懷據點並設置巷弄長照站"/>
    <s v="臺中市北屯區四民社區發展協會"/>
    <x v="39"/>
    <n v="20"/>
    <s v="無"/>
    <m/>
    <s v="V"/>
    <m/>
  </r>
  <r>
    <s v="社政業務-社會福利-推行老人福利-獎補助費-對國內團體之捐助"/>
    <s v="建立社區照顧關懷據點並設置巷弄長照站"/>
    <s v="臺中市北屯區廍子社區發展協會"/>
    <x v="39"/>
    <n v="20"/>
    <s v="無"/>
    <m/>
    <s v="V"/>
    <m/>
  </r>
  <r>
    <s v="社政業務-社會福利-推行老人福利-獎補助費-對國內團體之捐助"/>
    <s v="建立社區照顧關懷據點"/>
    <s v="台中市北屯區后庄社區發展協會"/>
    <x v="39"/>
    <n v="20"/>
    <s v="無"/>
    <m/>
    <s v="V"/>
    <m/>
  </r>
  <r>
    <s v="社政業務-社會福利-推行老人福利-獎補助費-對國內團體之捐助"/>
    <s v="建立社區照顧關懷據點"/>
    <s v="社團法人臺中市珍愛加恩關懷協會"/>
    <x v="39"/>
    <n v="20"/>
    <s v="無"/>
    <m/>
    <s v="V"/>
    <m/>
  </r>
  <r>
    <s v="社政業務-社會福利-推行老人福利-獎補助費-對國內團體之捐助"/>
    <s v="建立社區照顧關懷據點並設置巷弄長照站"/>
    <s v="台中市北屯區和平社區發展協會"/>
    <x v="39"/>
    <n v="20"/>
    <s v="無"/>
    <m/>
    <s v="V"/>
    <m/>
  </r>
  <r>
    <s v="社政業務-社會福利-推行老人福利-獎補助費-對國內團體之捐助"/>
    <s v="建立社區照顧關懷據點並設置巷弄長照站"/>
    <s v="財團法人台中市私立無極證道院社會福利慈善事業基金會"/>
    <x v="39"/>
    <n v="20"/>
    <s v="無"/>
    <m/>
    <s v="V"/>
    <m/>
  </r>
  <r>
    <s v="社政業務-社會福利-推行老人福利-獎補助費-對國內團體之捐助"/>
    <s v="建立社區照顧關懷據點並設置巷弄長照站"/>
    <s v="臺中市北屯區水湳社區發展協會"/>
    <x v="39"/>
    <n v="20"/>
    <s v="無"/>
    <m/>
    <s v="V"/>
    <m/>
  </r>
  <r>
    <s v="社政業務-社會福利-推行老人福利-獎補助費-對國內團體之捐助"/>
    <s v="建立社區照顧關懷據點並設置巷弄長照站"/>
    <s v="社團法人中華傳愛社區服務協會(幸福樂齡)"/>
    <x v="39"/>
    <n v="30"/>
    <s v="無"/>
    <m/>
    <s v="V"/>
    <m/>
  </r>
  <r>
    <s v="社政業務-社會福利-推行老人福利-獎補助費-對國內團體之捐助"/>
    <s v="獨居老人關懷訪視服務計畫關懷服務費及行政管理費"/>
    <s v="社團法人臺中市忘憂草協會"/>
    <x v="39"/>
    <n v="53"/>
    <s v="無"/>
    <m/>
    <s v="V"/>
    <m/>
  </r>
  <r>
    <s v="社政業務-社會福利-推行老人福利-獎補助費-對國內團體之捐助"/>
    <s v="113年長青生活資訊研習"/>
    <s v="臺中市潭子區甘蔗社區發展協會"/>
    <x v="39"/>
    <n v="20"/>
    <s v="無"/>
    <m/>
    <s v="V"/>
    <m/>
  </r>
  <r>
    <s v="社政業務-社會福利-推行老人福利-獎補助費-對國內團體之捐助"/>
    <s v="建立社區照顧關懷據點並設置巷弄長照站之充實設施設備費用-資本門"/>
    <s v="臺中市豐原區翁子社區發展協會"/>
    <x v="39"/>
    <n v="30"/>
    <s v="無"/>
    <m/>
    <s v="V"/>
    <m/>
  </r>
  <r>
    <s v="社政業務-社會福利-推行老人福利-獎補助費-對國內團體之捐助"/>
    <s v="建立社區照顧關懷據點並設置巷弄長照站之開辦設施設備費用-經常門"/>
    <s v="臺中市豐原區大南嵩社區發展協會李宜峰"/>
    <x v="39"/>
    <n v="35"/>
    <s v="無"/>
    <m/>
    <s v="V"/>
    <m/>
  </r>
  <r>
    <s v="社政業務-社會福利-推行老人福利-獎補助費-對國內團體之捐助"/>
    <s v="建立社區照顧關懷據點並設置巷弄長照站之充實設施設備費用-經常門"/>
    <s v="臺中市豐原區南村社區發展協會林炎煌"/>
    <x v="39"/>
    <n v="28"/>
    <s v="無"/>
    <m/>
    <s v="V"/>
    <m/>
  </r>
  <r>
    <s v="社政業務-社會福利-推行老人福利-獎補助費-對國內團體之捐助"/>
    <s v="建立社區照顧關懷據點並設置巷弄長照站之充實設施設備費用-資本門"/>
    <s v="臺中市豐原區南村社區發展協會林炎煌"/>
    <x v="39"/>
    <n v="22"/>
    <s v="無"/>
    <m/>
    <s v="V"/>
    <m/>
  </r>
  <r>
    <s v="社政業務-社會福利-推行老人福利-獎補助費-對國內團體之捐助"/>
    <s v="建立社區照顧關懷據點並設置巷弄長照站之充實設施設備費用-經常門"/>
    <s v="臺中市大雅區西寶社區發展協會劉進福"/>
    <x v="39"/>
    <n v="36"/>
    <s v="無"/>
    <m/>
    <s v="V"/>
    <m/>
  </r>
  <r>
    <s v="社政業務-社會福利-推行老人福利-獎補助費-對國內團體之捐助"/>
    <s v="建立社區照顧關懷據點並設置巷弄長照站之充實設施設備費用-資本門"/>
    <s v="臺中市大雅區西寶社區發展協會劉進福"/>
    <x v="39"/>
    <n v="14"/>
    <s v="無"/>
    <m/>
    <s v="V"/>
    <m/>
  </r>
  <r>
    <s v="社政業務-社會福利-推行老人福利-獎補助費-對國內團體之捐助"/>
    <s v="113年度充實設施設備-經常門"/>
    <s v="社團法人台中市興福關懷協會"/>
    <x v="39"/>
    <n v="16"/>
    <s v="無"/>
    <m/>
    <s v="V"/>
    <m/>
  </r>
  <r>
    <s v="社政業務-社會福利-推行老人福利-獎補助費-對國內團體之捐助"/>
    <s v="建立社區照顧關懷據點並設置巷弄長照站之充實設施設備費用-經常門"/>
    <s v="臺中市霧峰區南勢社區發展協會李俊英"/>
    <x v="39"/>
    <n v="20"/>
    <s v="無"/>
    <m/>
    <s v="V"/>
    <m/>
  </r>
  <r>
    <s v="社政業務-社會福利-推行老人福利-獎補助費-對國內團體之捐助"/>
    <s v="建立社區照顧關懷據點"/>
    <s v="臺中市大里區塗城社區發展協會"/>
    <x v="39"/>
    <n v="30"/>
    <s v="無"/>
    <m/>
    <s v="V"/>
    <m/>
  </r>
  <r>
    <s v="社政業務-社會福利-推行老人福利-獎補助費-對國內團體之捐助"/>
    <s v="建立社區照顧關懷據點並設置巷弄長照站"/>
    <s v="臺中市豐原區翁明社區發展協會"/>
    <x v="39"/>
    <n v="20"/>
    <s v="無"/>
    <m/>
    <s v="V"/>
    <m/>
  </r>
  <r>
    <s v="社政業務-社會福利-推行老人福利-獎補助費-對國內團體之捐助"/>
    <s v="建立社區照顧關懷據點並設置巷弄長照站"/>
    <s v="臺中市霧峰區丁台社區發展協會"/>
    <x v="39"/>
    <n v="20"/>
    <s v="無"/>
    <m/>
    <s v="V"/>
    <m/>
  </r>
  <r>
    <s v="社政業務-社會福利-推行老人福利-獎補助費-對國內團體之捐助"/>
    <s v="建立社區照顧關懷據點並設置巷弄長照站"/>
    <s v="臺中市霧峰區北柳社區發展協會"/>
    <x v="39"/>
    <n v="20"/>
    <s v="無"/>
    <m/>
    <s v="V"/>
    <m/>
  </r>
  <r>
    <s v="社政業務-社會福利-推行老人福利-獎補助費-對國內團體之捐助"/>
    <s v="建立社區照顧關懷據點並設置巷弄長照站"/>
    <s v="財團法人台中市私立甘霖社會福利慈善事業基金會"/>
    <x v="39"/>
    <n v="20"/>
    <s v="無"/>
    <m/>
    <s v="V"/>
    <m/>
  </r>
  <r>
    <s v="社政業務-社會福利-推行老人福利-獎補助費-對國內團體之捐助"/>
    <s v="建立社區照顧關懷據點並設置巷弄長照站"/>
    <s v="臺中市霧峰區錦榮社區發展協會"/>
    <x v="39"/>
    <n v="30"/>
    <s v="無"/>
    <m/>
    <s v="V"/>
    <m/>
  </r>
  <r>
    <s v="社政業務-社會福利-推行老人福利-獎補助費-對國內團體之捐助"/>
    <s v="建立社區照顧關懷據點並設置巷弄長照站"/>
    <s v="臺中市霧峰區南柳社區發展協會"/>
    <x v="39"/>
    <n v="30"/>
    <s v="無"/>
    <m/>
    <s v="V"/>
    <m/>
  </r>
  <r>
    <s v="社政業務-社會福利-推行老人福利-獎補助費-對國內團體之捐助"/>
    <s v="建立社區照顧關懷據點並設置巷弄長照站"/>
    <s v="財團法人弘道老人福利基金會"/>
    <x v="39"/>
    <n v="29"/>
    <s v="無"/>
    <m/>
    <s v="V"/>
    <m/>
  </r>
  <r>
    <s v="社政業務-社會福利-推行老人福利-獎補助費-對國內團體之捐助"/>
    <s v="建立社區照顧關懷據點並設置巷弄長照站之充實設施設備費用-資本門"/>
    <s v="臺中市大里區瑞城社區發展協會吳德熙"/>
    <x v="39"/>
    <n v="33"/>
    <s v="無"/>
    <m/>
    <s v="V"/>
    <m/>
  </r>
  <r>
    <s v="社政業務-社會福利-推行老人福利-獎補助費-對國內團體之捐助"/>
    <s v="建立社區照顧關懷據點並設置巷弄長照站之充實廚房設施設備費用-資本門"/>
    <s v="臺中市大里區瑞城社區發展協會吳德熙"/>
    <x v="39"/>
    <n v="28"/>
    <s v="無"/>
    <m/>
    <s v="V"/>
    <m/>
  </r>
  <r>
    <s v="社政業務-社會福利-推行老人福利-獎補助費-對國內團體之捐助"/>
    <s v="建立社區照顧關懷據點並設置巷弄長照站之充實設施設備費用-經常門"/>
    <s v="臺中市敦親睦鄰藝術文化協會詹玉霞"/>
    <x v="39"/>
    <n v="24"/>
    <s v="無"/>
    <m/>
    <s v="V"/>
    <m/>
  </r>
  <r>
    <s v="社政業務-社會福利-推行老人福利-獎補助費-對國內團體之捐助"/>
    <s v="建立社區照顧關懷據點並設置巷弄長照站之充實設施設備費用-資本門"/>
    <s v="臺中市敦親睦鄰藝術文化協會詹玉霞"/>
    <x v="39"/>
    <n v="76"/>
    <s v="無"/>
    <m/>
    <s v="V"/>
    <m/>
  </r>
  <r>
    <s v="社政業務-社會福利-推行老人福利-獎補助費-對國內團體之捐助"/>
    <s v="建立社區照顧關懷據點並設置巷弄長照站之充實設施設備費用-經常門"/>
    <s v="社團法人臺中市春天女性成長協會"/>
    <x v="39"/>
    <n v="20"/>
    <s v="無"/>
    <m/>
    <s v="V"/>
    <m/>
  </r>
  <r>
    <s v="社政業務-社會福利-推行老人福利-獎補助費-對國內團體之捐助"/>
    <s v="建立社區照顧關懷據點之充實設施設備-經常門"/>
    <s v="臺中市沙鹿區清泉社區發展協會蔡國欣"/>
    <x v="39"/>
    <n v="18"/>
    <s v="無"/>
    <m/>
    <s v="V"/>
    <m/>
  </r>
  <r>
    <s v="社政業務-社會福利-推行老人福利-獎補助費-對國內團體之捐助"/>
    <s v="建立社區照顧關懷據點並設置巷弄長照站之充實設施設備費用-經常門"/>
    <s v="台中市東勢區上城社區發展協會張玉雲李月霞"/>
    <x v="39"/>
    <n v="10"/>
    <s v="無"/>
    <m/>
    <s v="V"/>
    <m/>
  </r>
  <r>
    <s v="社政業務-社會福利-推行老人福利-獎補助費-對國內團體之捐助"/>
    <s v="建立社區照顧關懷據點"/>
    <s v="臺中市大里區東興社區發展協會"/>
    <x v="39"/>
    <n v="20"/>
    <s v="無"/>
    <m/>
    <s v="V"/>
    <m/>
  </r>
  <r>
    <s v="社政業務-社會福利-推行老人福利-獎補助費-對國內團體之捐助"/>
    <s v="建立社區照顧關懷據點並設置巷弄長照站"/>
    <s v="社團法人台灣基督教好牧人全人關顧協會"/>
    <x v="39"/>
    <n v="20"/>
    <s v="無"/>
    <m/>
    <s v="V"/>
    <m/>
  </r>
  <r>
    <s v="社政業務-社會福利-推行老人福利-獎補助費-對國內團體之捐助"/>
    <s v="建立社區照顧關懷據點並設置巷弄長照站之充實設施設備費用-經常門"/>
    <s v="社團法人臺中市西區大和社區發展協會"/>
    <x v="39"/>
    <n v="6"/>
    <s v="無"/>
    <m/>
    <s v="V"/>
    <m/>
  </r>
  <r>
    <s v="社政業務-社會福利-推行老人福利-獎補助費-對國內團體之捐助"/>
    <s v="建立社區照顧關懷據點並設置巷弄長照站之充實設施設備費用-資本門"/>
    <s v="社團法人台中市沐風60長者之愛關懷協會"/>
    <x v="39"/>
    <n v="29"/>
    <s v="無"/>
    <m/>
    <s v="V"/>
    <m/>
  </r>
  <r>
    <s v="社政業務-社會福利-推行老人福利-獎補助費-對國內團體之捐助"/>
    <s v="建立社區照顧關懷據點並設置巷弄長照站之充實設施設備"/>
    <s v="社團法人台中市沐風60長者之愛關懷協會"/>
    <x v="39"/>
    <n v="21"/>
    <s v="無"/>
    <m/>
    <s v="V"/>
    <m/>
  </r>
  <r>
    <s v="社政業務-社會福利-推行老人福利-獎補助費-對國內團體之捐助"/>
    <s v="建立社區照顧關懷據點並設置巷弄長照站之充實設施設備費用-經常門"/>
    <s v="臺中市大甲區幸福社區發展協會"/>
    <x v="39"/>
    <n v="36"/>
    <s v="無"/>
    <m/>
    <s v="V"/>
    <m/>
  </r>
  <r>
    <s v="社政業務-社會福利-推行老人福利-獎補助費-對國內團體之捐助"/>
    <s v="建立社區照顧關懷據點並設置巷弄長照站之充實設施設備費用-經常門"/>
    <s v="臺中市沙鹿區斗抵社區發展協會"/>
    <x v="39"/>
    <n v="26"/>
    <s v="無"/>
    <m/>
    <s v="V"/>
    <m/>
  </r>
  <r>
    <s v="社政業務-社會福利-推行老人福利-獎補助費-對國內團體之捐助"/>
    <s v="建立社區照顧關懷據點並設置巷弄長照站之充實設施設備費用-經常門"/>
    <s v="社團法人中華傳愛社區服務協會"/>
    <x v="39"/>
    <n v="15"/>
    <s v="無"/>
    <m/>
    <s v="V"/>
    <m/>
  </r>
  <r>
    <s v="社政業務-社會福利-推行老人福利-獎補助費-對國內團體之捐助"/>
    <s v="建立社區照顧關懷據點並設置巷弄長照站之充實設施設備費用-經常門"/>
    <s v="臺中市南區西川社區發展協會"/>
    <x v="39"/>
    <n v="15"/>
    <s v="無"/>
    <m/>
    <s v="V"/>
    <m/>
  </r>
  <r>
    <s v="社政業務-社會福利-推行老人福利-獎補助費-對國內團體之捐助"/>
    <s v="建立社區照顧關懷據點並設置巷弄長照站之充實設施設備費用-資本門"/>
    <s v="臺中市南區西川社區發展協會"/>
    <x v="39"/>
    <n v="15"/>
    <s v="無"/>
    <m/>
    <s v="V"/>
    <m/>
  </r>
  <r>
    <s v="社政業務-社會福利-推行老人福利-獎補助費-對國內團體之捐助"/>
    <s v="建立社區照顧關懷據點並設置巷弄長照站之充實設施設備費用-經常門"/>
    <s v="臺中市弘馨社會福利關懷協會"/>
    <x v="39"/>
    <n v="9"/>
    <s v="無"/>
    <m/>
    <s v="V"/>
    <m/>
  </r>
  <r>
    <s v="社政業務-社會福利-推行老人福利-獎補助費-對國內團體之捐助"/>
    <s v="建立社區照顧關懷據點並設置巷弄長照站之充實設施設備費用-資本門"/>
    <s v="臺中市弘馨社會福利關懷協會"/>
    <x v="39"/>
    <n v="42"/>
    <s v="無"/>
    <m/>
    <s v="V"/>
    <m/>
  </r>
  <r>
    <s v="社政業務-社會福利-推行老人福利-獎補助費-對國內團體之捐助"/>
    <s v="建立社區照顧關懷據點並設置巷弄長照站之充實設施設備費用-資本門"/>
    <s v="臺中市弘馨社會福利關懷協會"/>
    <x v="39"/>
    <n v="44"/>
    <s v="無"/>
    <m/>
    <s v="V"/>
    <m/>
  </r>
  <r>
    <s v="社政業務-社會福利-推行老人福利-獎補助費-對國內團體之捐助"/>
    <s v="建立社區照顧關懷據點並設置巷弄長照站之充實設施設備費用-經常門"/>
    <s v="臺中市弘馨社會福利關懷協會"/>
    <x v="39"/>
    <n v="7"/>
    <s v="無"/>
    <m/>
    <s v="V"/>
    <m/>
  </r>
  <r>
    <s v="社政業務-社會福利-推行老人福利-獎補助費-對國內團體之捐助"/>
    <s v="建立社區照顧關懷據點並設置巷弄長照站"/>
    <s v="社團法人臺中市基督教豐盛協會"/>
    <x v="39"/>
    <n v="36"/>
    <s v="無"/>
    <m/>
    <s v="V"/>
    <m/>
  </r>
  <r>
    <s v="社政業務-社會福利-推行老人福利-獎補助費-對國內團體之捐助"/>
    <s v="日間托老服務計畫暨建立社區照顧關懷據點並設置巷弄長照站"/>
    <s v="社團法人臺中市清心社區福祉發展協會(大里清心長青快樂學堂)"/>
    <x v="39"/>
    <n v="20"/>
    <s v="無"/>
    <m/>
    <s v="V"/>
    <m/>
  </r>
  <r>
    <s v="社政業務-社會福利-推行老人福利-獎補助費-對國內團體之捐助"/>
    <s v="建立社區照顧關懷據點並設置巷弄長照站"/>
    <s v="中華民國紅心字會"/>
    <x v="39"/>
    <n v="20"/>
    <s v="無"/>
    <m/>
    <s v="V"/>
    <m/>
  </r>
  <r>
    <s v="社政業務-社會福利-推行老人福利-獎補助費-對國內團體之捐助"/>
    <s v="建立社區照顧關懷據點"/>
    <s v="財團法人基督教台灣信義會"/>
    <x v="39"/>
    <n v="30"/>
    <s v="無"/>
    <m/>
    <s v="V"/>
    <m/>
  </r>
  <r>
    <s v="社政業務-社會福利-推行老人福利-獎補助費-對國內團體之捐助"/>
    <s v="建立社區照顧關懷據點"/>
    <s v="台中市北屯區松勇社區發展協會"/>
    <x v="39"/>
    <n v="20"/>
    <s v="無"/>
    <m/>
    <s v="V"/>
    <m/>
  </r>
  <r>
    <s v="社政業務-社會福利-推行老人福利-獎補助費-對國內團體之捐助"/>
    <s v="建立社區照顧關懷據點"/>
    <s v="臺中市太平區永隆社區發展協會"/>
    <x v="39"/>
    <n v="20"/>
    <s v="無"/>
    <m/>
    <s v="V"/>
    <m/>
  </r>
  <r>
    <s v="社政業務-社會福利-推行老人福利-獎補助費-對國內團體之捐助"/>
    <s v="建立社區照顧關懷據點"/>
    <s v="臺中市太平區平安社區發展協會"/>
    <x v="39"/>
    <n v="20"/>
    <s v="無"/>
    <m/>
    <s v="V"/>
    <m/>
  </r>
  <r>
    <s v="社政業務-社會福利-推行老人福利-獎補助費-對國內團體之捐助"/>
    <s v="建立社區照顧關懷據點並設置巷弄長照站"/>
    <s v="臺中市大雅區西寶社區發展協會"/>
    <x v="39"/>
    <n v="20"/>
    <s v="無"/>
    <m/>
    <s v="V"/>
    <m/>
  </r>
  <r>
    <s v="社政業務-社會福利-推行老人福利-獎補助費-對國內團體之捐助"/>
    <s v="建立社區照顧關懷據點並設置巷弄長照站"/>
    <s v="臺中市大雅區大楓社區發展協會"/>
    <x v="39"/>
    <n v="10"/>
    <s v="無"/>
    <m/>
    <s v="V"/>
    <m/>
  </r>
  <r>
    <s v="社政業務-社會福利-推行老人福利-獎補助費-對國內團體之捐助"/>
    <s v="建立社區照顧關懷據點"/>
    <s v="臺中市大里區新仁社區發展協會"/>
    <x v="39"/>
    <n v="20"/>
    <s v="無"/>
    <m/>
    <s v="V"/>
    <m/>
  </r>
  <r>
    <s v="社政業務-社會福利-推行老人福利-獎補助費-對國內團體之捐助"/>
    <s v="建立社區照顧關懷據點"/>
    <s v="臺中市大里區瑞城社區發展協會"/>
    <x v="39"/>
    <n v="20"/>
    <s v="無"/>
    <m/>
    <s v="V"/>
    <m/>
  </r>
  <r>
    <s v="社政業務-社會福利-推行老人福利-獎補助費-對國內團體之捐助"/>
    <s v="建立社區照顧關懷據點並設置巷弄長照站"/>
    <s v="臺中市豐原區翁社社區發展協會"/>
    <x v="39"/>
    <n v="30"/>
    <s v="無"/>
    <m/>
    <s v="V"/>
    <m/>
  </r>
  <r>
    <s v="社政業務-社會福利-推行老人福利-獎補助費-對國內團體之捐助"/>
    <s v="建立社區照顧關懷據點並設置巷弄長照站"/>
    <s v="台中市豐原區豐原社區發展協會"/>
    <x v="39"/>
    <n v="20"/>
    <s v="無"/>
    <m/>
    <s v="V"/>
    <m/>
  </r>
  <r>
    <s v="社政業務-社會福利-推行老人福利-獎補助費-對國內團體之捐助"/>
    <s v="建立社區照顧關懷據點並設置巷弄長照站"/>
    <s v="臺中市霧峰區北柳社區發展協會"/>
    <x v="39"/>
    <n v="36"/>
    <s v="無"/>
    <m/>
    <s v="V"/>
    <m/>
  </r>
  <r>
    <s v="社政業務-社會福利-推行老人福利-獎補助費-對國內團體之捐助"/>
    <s v="建立社區照顧關懷據點並設置巷弄長照站"/>
    <s v="臺中市霧峰區舊正社區發展協會"/>
    <x v="39"/>
    <n v="20"/>
    <s v="無"/>
    <m/>
    <s v="V"/>
    <m/>
  </r>
  <r>
    <s v="社政業務-社會福利-推行老人福利-獎補助費-對國內團體之捐助"/>
    <s v="建立社區照顧關懷據點並設置巷弄長照站"/>
    <s v="臺中市霧峰區錦榮社區發展協會"/>
    <x v="39"/>
    <n v="20"/>
    <s v="無"/>
    <m/>
    <s v="V"/>
    <m/>
  </r>
  <r>
    <s v="社政業務-社會福利-推行老人福利-獎補助費-對國內團體之捐助"/>
    <s v="建立社區照顧關懷據點並設置巷弄長照站"/>
    <s v="臺中市梧棲區草湳社區發展協會"/>
    <x v="39"/>
    <n v="36"/>
    <s v="無"/>
    <m/>
    <s v="V"/>
    <m/>
  </r>
  <r>
    <s v="社政業務-社會福利-推行老人福利-獎補助費-對國內團體之捐助"/>
    <s v="建立社區照顧關懷據點並設置巷弄長照站"/>
    <s v="臺中市幸福關懷發展協會"/>
    <x v="39"/>
    <n v="36"/>
    <s v="無"/>
    <m/>
    <s v="V"/>
    <m/>
  </r>
  <r>
    <s v="社政業務-社會福利-推行老人福利-獎補助費-對國內團體之捐助"/>
    <s v="建立社區照顧關懷據點並設置巷弄長照站"/>
    <s v="臺中市大雅區大楓社區發展協會"/>
    <x v="39"/>
    <n v="20"/>
    <s v="無"/>
    <m/>
    <s v="V"/>
    <m/>
  </r>
  <r>
    <s v="社政業務-社會福利-推行老人福利-獎補助費-對國內團體之捐助"/>
    <s v="建立社區照顧關懷據點並設置巷弄長照站"/>
    <s v="台中市西屯區福瑞社區發展協會"/>
    <x v="39"/>
    <n v="30"/>
    <s v="無"/>
    <m/>
    <s v="V"/>
    <m/>
  </r>
  <r>
    <s v="社政業務-社會福利-推行老人福利-獎補助費-對國內團體之捐助"/>
    <s v="建立社區照顧關懷據點並設置巷弄長照站"/>
    <s v="臺中市豐原區翁明社區發展協會"/>
    <x v="39"/>
    <n v="36"/>
    <s v="無"/>
    <m/>
    <s v="V"/>
    <m/>
  </r>
  <r>
    <s v="社政業務-社會福利-推行老人福利-獎補助費-對國內團體之捐助"/>
    <s v="建立社區照顧關懷據點並設置巷弄長照站"/>
    <s v="臺中市弘馨社會福利關懷協會"/>
    <x v="39"/>
    <n v="36"/>
    <s v="無"/>
    <m/>
    <s v="V"/>
    <m/>
  </r>
  <r>
    <s v="社政業務-社會福利-推行老人福利-獎補助費-對國內團體之捐助"/>
    <s v="建立社區照顧關懷據點並設置巷弄長照站"/>
    <s v="臺中市弘馨社會福利關懷協會"/>
    <x v="39"/>
    <n v="36"/>
    <s v="無"/>
    <m/>
    <s v="V"/>
    <m/>
  </r>
  <r>
    <s v="社政業務-社會福利-推行老人福利-獎補助費-對國內團體之捐助"/>
    <s v="建立社區照顧關懷據點並設置巷弄站長照站"/>
    <s v="共生宅發展協會"/>
    <x v="39"/>
    <n v="36"/>
    <s v="無"/>
    <m/>
    <s v="V"/>
    <m/>
  </r>
  <r>
    <s v="社政業務-社會福利-推行老人福利-獎補助費-對國內團體之捐助"/>
    <s v="建立社區照顧關懷據點並設置巷弄站長照站"/>
    <s v="正和書院"/>
    <x v="39"/>
    <n v="36"/>
    <s v="無"/>
    <m/>
    <s v="V"/>
    <m/>
  </r>
  <r>
    <s v="社政業務-社會福利-推行老人福利-獎補助費-對國內團體之捐助"/>
    <s v="建立社區照顧關懷據點並設置巷弄長照站之充實設施設備費用-經常門"/>
    <s v="臺中市潭子區聚興社區發展協會林曾美珠"/>
    <x v="39"/>
    <n v="8"/>
    <s v="無"/>
    <m/>
    <s v="V"/>
    <m/>
  </r>
  <r>
    <s v="社政業務-社會福利-推行老人福利-獎補助費-對國內團體之捐助"/>
    <s v="建立社區照顧關懷據點並設置巷弄長照站之開辦設施設備費用-資本門"/>
    <s v="臺中市豐原區南村里愛護您關照協會謝見忠"/>
    <x v="39"/>
    <n v="76"/>
    <s v="無"/>
    <m/>
    <s v="V"/>
    <m/>
  </r>
  <r>
    <s v="社政業務-社會福利-推行老人福利-獎補助費-對國內團體之捐助"/>
    <s v="建立社區照顧關懷據點並設置巷弄長照站之開辦設施設備費用-經常門"/>
    <s v="臺中市豐原區南村里愛護您關照協會謝見忠"/>
    <x v="39"/>
    <n v="24"/>
    <s v="無"/>
    <m/>
    <s v="V"/>
    <m/>
  </r>
  <r>
    <s v="社政業務-社會福利-推行老人福利-獎補助費-對國內團體之捐助"/>
    <s v="建立社區照顧關懷據點之充實設施設備-經常門"/>
    <s v="臺中市沙鹿區鹿寮社區發展協會"/>
    <x v="39"/>
    <n v="9"/>
    <s v="無"/>
    <m/>
    <s v="V"/>
    <m/>
  </r>
  <r>
    <s v="社政業務-社會福利-推行老人福利-獎補助費-對國內團體之捐助"/>
    <s v="社區照顧關懷據點整合性補助計畫-「春節期間加強關懷獨居老人服務計畫之據點圍爐服務案」"/>
    <s v="財團法人天主教聖母聖心修女會"/>
    <x v="39"/>
    <n v="20"/>
    <s v="無"/>
    <m/>
    <s v="V"/>
    <m/>
  </r>
  <r>
    <s v="社政業務-社會福利-推行老人福利-獎補助費-對國內團體之捐助"/>
    <s v="建立社區照顧關懷據點"/>
    <s v="臺中市正緣文教慈善會"/>
    <x v="39"/>
    <n v="20"/>
    <s v="無"/>
    <m/>
    <s v="V"/>
    <m/>
  </r>
  <r>
    <s v="社政業務-社會福利-推行老人福利-獎補助費-對國內團體之捐助"/>
    <s v="建立社區照顧關懷據點並設置巷弄長照站"/>
    <s v="臺中市大雅區西寶社區發展協會"/>
    <x v="39"/>
    <n v="30"/>
    <s v="無"/>
    <m/>
    <s v="V"/>
    <m/>
  </r>
  <r>
    <s v="社政業務-社會福利-推行老人福利-獎補助費-對國內團體之捐助"/>
    <s v="建立社區照顧關懷據點"/>
    <s v="社團法人臺中市長幼關懷協會"/>
    <x v="39"/>
    <n v="20"/>
    <s v="無"/>
    <m/>
    <s v="V"/>
    <m/>
  </r>
  <r>
    <s v="社政業務-社會福利-推行老人福利-獎補助費-對國內團體之捐助"/>
    <s v="建立社區照顧關懷據點並設置巷弄長照站"/>
    <s v="臺中市豐原區南村社區發展協會"/>
    <x v="39"/>
    <n v="30"/>
    <s v="無"/>
    <m/>
    <s v="V"/>
    <m/>
  </r>
  <r>
    <s v="社政業務-社會福利-推行老人福利-獎補助費-對國內團體之捐助"/>
    <s v="建立社區照顧關懷據點並設置巷弄長照站"/>
    <s v="台中市南區平和社區發展協會"/>
    <x v="39"/>
    <n v="20"/>
    <s v="無"/>
    <m/>
    <s v="V"/>
    <m/>
  </r>
  <r>
    <s v="社政業務-社會福利-推行老人福利-獎補助費-對國內團體之捐助"/>
    <s v="建立社區照顧關懷據點並設置巷弄長照站"/>
    <s v="社團法人臺中市仁和樂活長青協會"/>
    <x v="39"/>
    <n v="20"/>
    <s v="無"/>
    <m/>
    <s v="V"/>
    <m/>
  </r>
  <r>
    <s v="社政業務-社會福利-推行老人福利-獎補助費-對國內團體之捐助"/>
    <s v="建立社區照顧關懷據點並設置巷弄長照站"/>
    <s v="財團法人天主教聖心基金會"/>
    <x v="39"/>
    <n v="20"/>
    <s v="無"/>
    <m/>
    <s v="V"/>
    <m/>
  </r>
  <r>
    <s v="社政業務-社會福利-推行老人福利-獎補助費-對國內團體之捐助"/>
    <s v="社區照顧關懷據點整合性補助計畫之「春節期間加強關懷獨居老人服務計畫之據點圍爐服務案」"/>
    <s v="財團法人福智慈善基金會"/>
    <x v="39"/>
    <n v="18"/>
    <s v="無"/>
    <m/>
    <s v="V"/>
    <m/>
  </r>
  <r>
    <s v="社政業務-社會福利-推行老人福利-獎補助費-對國內團體之捐助"/>
    <s v="建立社區照顧關懷據點並設置巷弄長照站之開辦費"/>
    <s v="臺中市頂橋仔發展協會蔡昀諠"/>
    <x v="39"/>
    <n v="48"/>
    <s v="無"/>
    <m/>
    <s v="V"/>
    <m/>
  </r>
  <r>
    <s v="社政業務-社會福利-推行老人福利-獎補助費-對國內團體之捐助"/>
    <s v="建立社區照顧關懷據點並設置巷弄長照站之充實設施設備費用-經常門"/>
    <s v="財團法人環宇國際文化教育基金會"/>
    <x v="39"/>
    <n v="8"/>
    <s v="無"/>
    <m/>
    <s v="V"/>
    <m/>
  </r>
  <r>
    <s v="社政業務-社會福利-推行老人福利-獎補助費-對國內團體之捐助"/>
    <s v="清明佳節社區長青美食技藝傳承活動"/>
    <s v="臺中市環保慈善會何昀真"/>
    <x v="39"/>
    <n v="20"/>
    <s v="無"/>
    <m/>
    <s v="V"/>
    <m/>
  </r>
  <r>
    <s v="社政業務-社會福利-推行老人福利-獎補助費-對國內團體之捐助"/>
    <s v="建立社區照顧關懷據點並設置巷弄長照站之充實設施設備費用-經常門"/>
    <s v="臺中市潭子區新田社區發展協會"/>
    <x v="39"/>
    <n v="4"/>
    <s v="無"/>
    <m/>
    <s v="V"/>
    <m/>
  </r>
  <r>
    <s v="社政業務-社會福利-推行老人福利-獎補助費-對國內團體之捐助"/>
    <s v="建立社區照顧關懷據點並設置巷弄長照站之充實設施設備費用-經常門"/>
    <s v="臺中市沙鹿區六路社區發展協會林清立"/>
    <x v="39"/>
    <n v="6"/>
    <s v="無"/>
    <m/>
    <s v="V"/>
    <m/>
  </r>
  <r>
    <s v="社政業務-社會福利-推行老人福利-獎補助費-對國內團體之捐助"/>
    <s v="建立社區照顧關懷據點並設置巷弄長照站"/>
    <s v="臺中市烏日區三和社區發展協會"/>
    <x v="39"/>
    <n v="36"/>
    <s v="無"/>
    <m/>
    <s v="V"/>
    <m/>
  </r>
  <r>
    <s v="社政業務-社會福利-推行老人福利-獎補助費-對國內團體之捐助"/>
    <s v="建立社區照顧關懷據點並設置巷弄長照站"/>
    <s v="臺中市西屯區何明社區發展協會"/>
    <x v="39"/>
    <n v="36"/>
    <s v="無"/>
    <m/>
    <s v="V"/>
    <m/>
  </r>
  <r>
    <s v="社政業務-社會福利-推行老人福利-獎補助費-對國內團體之捐助"/>
    <s v="建立社區照顧關懷據點並設置巷弄長照站"/>
    <s v="鎌村社區發展協會—鎌村社區照顧關懷據點"/>
    <x v="39"/>
    <n v="36"/>
    <s v="無"/>
    <m/>
    <s v="V"/>
    <m/>
  </r>
  <r>
    <s v="社政業務-社會福利-推行老人福利-獎補助費-對國內團體之捐助"/>
    <s v="建立社區照顧關懷據點並設置巷弄長照站"/>
    <s v="台中市西屯區永安社區發展協會"/>
    <x v="39"/>
    <n v="36"/>
    <s v="無"/>
    <m/>
    <s v="V"/>
    <m/>
  </r>
  <r>
    <s v="社政業務-社會福利-推行老人福利-獎補助費-對國內團體之捐助"/>
    <s v="建立社區照顧關懷據點並設置巷弄站長照站"/>
    <s v="臺中市烏日區三和社區發展協會"/>
    <x v="39"/>
    <n v="36"/>
    <s v="無"/>
    <m/>
    <s v="V"/>
    <m/>
  </r>
  <r>
    <s v="社政業務-社會福利-推行老人福利-獎補助費-對國內團體之捐助"/>
    <s v="建立社區照顧關懷據點並設置巷弄長照站"/>
    <s v="臺中市豐原區豐田社區發展協會"/>
    <x v="39"/>
    <n v="36"/>
    <s v="無"/>
    <m/>
    <s v="V"/>
    <m/>
  </r>
  <r>
    <s v="社政業務-社會福利-推行老人福利-獎補助費-對國內團體之捐助"/>
    <s v="建立社區照顧關懷據點並設置巷弄長照站"/>
    <s v="社團法人中華民國紫宸運動文教協會"/>
    <x v="39"/>
    <n v="36"/>
    <s v="無"/>
    <m/>
    <s v="V"/>
    <m/>
  </r>
  <r>
    <s v="社政業務-社會福利-推行老人福利-獎補助費-對國內團體之捐助"/>
    <s v="建立社區照顧關懷據點並設置巷弄長照站"/>
    <s v="臺中市霧峰區丁台社區發展協會"/>
    <x v="39"/>
    <n v="36"/>
    <s v="無"/>
    <m/>
    <s v="V"/>
    <m/>
  </r>
  <r>
    <s v="社政業務-社會福利-推行老人福利-獎補助費-對國內團體之捐助"/>
    <s v="建立社區照顧關懷據點並設置巷弄長照站"/>
    <s v="臺中市霧峰區六股社區發展協會王原祥"/>
    <x v="39"/>
    <n v="36"/>
    <s v="無"/>
    <m/>
    <s v="V"/>
    <m/>
  </r>
  <r>
    <s v="社政業務-社會福利-推行老人福利-獎補助費-對國內團體之捐助"/>
    <s v="建立社區照顧關懷據點並設置巷弄長照站"/>
    <s v="臺中市霧峰區桐林社區發展協會"/>
    <x v="39"/>
    <n v="36"/>
    <s v="無"/>
    <m/>
    <s v="V"/>
    <m/>
  </r>
  <r>
    <s v="社政業務-社會福利-推行老人福利-獎補助費-對國內團體之捐助"/>
    <s v="建立社區照顧關懷據點並設置巷弄長照站"/>
    <s v="臺中市豐原區田心社區發展協會"/>
    <x v="39"/>
    <n v="30"/>
    <s v="無"/>
    <m/>
    <s v="V"/>
    <m/>
  </r>
  <r>
    <s v="社政業務-社會福利-推行老人福利-獎補助費-對國內團體之捐助"/>
    <s v="建立社區照顧關懷據點並設置巷弄長照站"/>
    <s v="臺中市豐原區翁明社區發展協會"/>
    <x v="39"/>
    <n v="30"/>
    <s v="無"/>
    <m/>
    <s v="V"/>
    <m/>
  </r>
  <r>
    <s v="社政業務-社會福利-推行老人福利-獎補助費-對國內團體之捐助"/>
    <s v="建立社區照顧關懷據點並設置巷弄長照站"/>
    <s v="臺中市霧峰區吉峰社區發展協會"/>
    <x v="39"/>
    <n v="30"/>
    <s v="無"/>
    <m/>
    <s v="V"/>
    <m/>
  </r>
  <r>
    <s v="社政業務-社會福利-推行老人福利-獎補助費-對國內團體之捐助"/>
    <s v="建立社區照顧關懷據點並設置巷弄長照站"/>
    <s v="臺中市霧峰區六股社區發展協會"/>
    <x v="39"/>
    <n v="30"/>
    <s v="無"/>
    <m/>
    <s v="V"/>
    <m/>
  </r>
  <r>
    <s v="社政業務-社會福利-推行老人福利-獎補助費-對國內團體之捐助"/>
    <s v="建立社區照顧關懷據點並設置巷弄長照站"/>
    <s v="財團法人臺中市私立哥尼流社會福利慈善事業基金會"/>
    <x v="39"/>
    <n v="30"/>
    <s v="無"/>
    <m/>
    <s v="V"/>
    <m/>
  </r>
  <r>
    <s v="社政業務-社會福利-推行老人福利-獎補助費-對國內團體之捐助"/>
    <s v="建立社區照顧關懷據點"/>
    <s v="臺中市興安柳陽關懷協會"/>
    <x v="39"/>
    <n v="20"/>
    <s v="無"/>
    <m/>
    <s v="V"/>
    <m/>
  </r>
  <r>
    <s v="社政業務-社會福利-推行老人福利-獎補助費-對國內團體之捐助"/>
    <s v="建立社區照顧關懷據點"/>
    <s v="財團法人基督教台灣信義會"/>
    <x v="39"/>
    <n v="20"/>
    <s v="無"/>
    <m/>
    <s v="V"/>
    <m/>
  </r>
  <r>
    <s v="社政業務-社會福利-推行老人福利-獎補助費-對國內團體之捐助"/>
    <s v="建立社區照顧關懷據點"/>
    <s v="臺中市北屯社區文化推廣協會"/>
    <x v="39"/>
    <n v="20"/>
    <s v="無"/>
    <m/>
    <s v="V"/>
    <m/>
  </r>
  <r>
    <s v="社政業務-社會福利-推行老人福利-獎補助費-對國內團體之捐助"/>
    <s v="建立社區照顧關懷據點並設置巷弄長照站"/>
    <s v="臺中市南區南門社區發展協會"/>
    <x v="39"/>
    <n v="20"/>
    <s v="無"/>
    <m/>
    <s v="V"/>
    <m/>
  </r>
  <r>
    <s v="社政業務-社會福利-推行老人福利-獎補助費-對國內團體之捐助"/>
    <s v="建立社區照顧關懷據點並設置巷弄長照站"/>
    <s v="財團法人臺中市私立哥尼流社會福利慈善事業基金會"/>
    <x v="39"/>
    <n v="20"/>
    <s v="無"/>
    <m/>
    <s v="V"/>
    <m/>
  </r>
  <r>
    <s v="社政業務-社會福利-推行老人福利-獎補助費-對國內團體之捐助"/>
    <s v="建立社區照顧關懷據點並設置巷弄長照站"/>
    <s v="臺中市北屯區松和社區發展協會"/>
    <x v="39"/>
    <n v="20"/>
    <s v="無"/>
    <m/>
    <s v="V"/>
    <m/>
  </r>
  <r>
    <s v="社政業務-社會福利-推行老人福利-獎補助費-對國內團體之捐助"/>
    <s v="建立社區照顧關懷據點並設置巷弄長照站"/>
    <s v="社團法人臺中市西區大和社區發展協會"/>
    <x v="39"/>
    <n v="29"/>
    <s v="無"/>
    <m/>
    <s v="V"/>
    <m/>
  </r>
  <r>
    <s v="社政業務-社會福利-推行老人福利-獎補助費-對國內團體之捐助"/>
    <s v="建立社區照顧關懷據點並設置巷弄長照站"/>
    <s v="財團法人伽耶山基金會"/>
    <x v="39"/>
    <n v="36"/>
    <s v="無"/>
    <m/>
    <s v="V"/>
    <m/>
  </r>
  <r>
    <s v="社政業務-社會福利-推行老人福利-獎補助費-對國內團體之捐助"/>
    <s v="建立社區照顧關懷據點並設置巷弄長照站"/>
    <s v="臺中市豐原區南村社區發展協會"/>
    <x v="39"/>
    <n v="36"/>
    <s v="無"/>
    <m/>
    <s v="V"/>
    <m/>
  </r>
  <r>
    <s v="社政業務-社會福利-推行老人福利-獎補助費-對國內團體之捐助"/>
    <s v="溫馨五月情-愛在五月感謝媽媽"/>
    <s v="海墘社區照顧關懷據點"/>
    <x v="39"/>
    <n v="20"/>
    <s v="無"/>
    <m/>
    <s v="V"/>
    <m/>
  </r>
  <r>
    <s v="社政業務-社會福利-推行老人福利-獎補助費-對國內團體之捐助"/>
    <s v="建立社區照顧關懷據點並設置巷弄長照站之預防及延緩失能照護計畫"/>
    <s v="臺中市大雅區上楓社區發展協會"/>
    <x v="39"/>
    <n v="36"/>
    <s v="無"/>
    <m/>
    <s v="V"/>
    <m/>
  </r>
  <r>
    <s v="社政業務-社會福利-推行老人福利-獎補助費-對國內團體之捐助"/>
    <s v="建立社區照顧關懷據點並設置巷弄長照站之充實設施設備費用-經常門"/>
    <s v="臺中市宜佳人文關懷協會"/>
    <x v="39"/>
    <n v="50"/>
    <s v="無"/>
    <m/>
    <s v="V"/>
    <m/>
  </r>
  <r>
    <s v="社政業務-社會福利-推行老人福利-獎補助費-對國內團體之捐助"/>
    <s v="社區照顧關懷據點整合性補助計畫-「銀髮公共服務案」"/>
    <s v="財團法人天主教聖母聖心修女會"/>
    <x v="39"/>
    <n v="10"/>
    <s v="無"/>
    <m/>
    <s v="V"/>
    <m/>
  </r>
  <r>
    <s v="社政業務-社會福利-推行老人福利-獎補助費-對國內團體之捐助"/>
    <s v="樂齡活力唱出生命力"/>
    <s v="臺中市大甲區太白社區發展協會"/>
    <x v="39"/>
    <n v="20"/>
    <s v="無"/>
    <m/>
    <s v="V"/>
    <m/>
  </r>
  <r>
    <s v="社政業務-社會福利-推行老人福利-獎補助費-對國內團體之捐助"/>
    <s v="建立社區照顧關懷據點並設置巷弄長照站"/>
    <s v="臺中市沙鹿區清泉社區發展協會"/>
    <x v="39"/>
    <n v="36"/>
    <s v="無"/>
    <m/>
    <s v="V"/>
    <m/>
  </r>
  <r>
    <s v="社政業務-社會福利-推行老人福利-獎補助費-對國內團體之捐助"/>
    <s v="建立社區照顧關懷據點並設置巷弄長照站"/>
    <s v="臺中市石岡區萬興社區發展協會"/>
    <x v="39"/>
    <n v="36"/>
    <s v="無"/>
    <m/>
    <s v="V"/>
    <m/>
  </r>
  <r>
    <s v="社政業務-社會福利-推行老人福利-獎補助費-對國內團體之捐助"/>
    <s v="建立社區照顧關懷據點並設置巷弄長照站"/>
    <s v="臺中市大里區仁德社區發展協會"/>
    <x v="39"/>
    <n v="36"/>
    <s v="無"/>
    <m/>
    <s v="V"/>
    <m/>
  </r>
  <r>
    <s v="社政業務-社會福利-推行老人福利-獎補助費-對國內團體之捐助"/>
    <s v="建立社區照顧關懷據點並設置巷弄長照站"/>
    <s v="臺中市霧峰區丁台社區發展協會"/>
    <x v="39"/>
    <n v="30"/>
    <s v="無"/>
    <m/>
    <s v="V"/>
    <m/>
  </r>
  <r>
    <s v="社政業務-社會福利-推行老人福利-獎補助費-對國內團體之捐助"/>
    <s v="建立社區照顧關懷據點並設置巷弄長照站"/>
    <s v="臺中市霧峰區北柳社區發展協會"/>
    <x v="39"/>
    <n v="10"/>
    <s v="無"/>
    <m/>
    <s v="V"/>
    <m/>
  </r>
  <r>
    <s v="社政業務-社會福利-推行老人福利-獎補助費-對國內團體之捐助"/>
    <s v="建立社區照顧關懷據點並設置巷弄長照站之充實設施設備費用-經常門"/>
    <s v="臺中市東勢區下新社區發展協會"/>
    <x v="39"/>
    <n v="28"/>
    <s v="無"/>
    <m/>
    <s v="V"/>
    <m/>
  </r>
  <r>
    <s v="社政業務-社會福利-推行老人福利-獎補助費-對國內團體之捐助"/>
    <s v="建立社區照顧關懷據點並設置巷弄長照站"/>
    <s v="臺中市霧峰區舊正社區發展協會"/>
    <x v="39"/>
    <n v="30"/>
    <s v="無"/>
    <m/>
    <s v="V"/>
    <m/>
  </r>
  <r>
    <s v="社政業務-社會福利-推行老人福利-獎補助費-對國內團體之捐助"/>
    <s v="建立社區照顧關懷據點並設置巷弄長照站之充實設施設備費用-資本門"/>
    <s v="臺中市大雅區上楓社區發展協會"/>
    <x v="39"/>
    <n v="45"/>
    <s v="無"/>
    <m/>
    <s v="V"/>
    <m/>
  </r>
  <r>
    <s v="社政業務-社會福利-推行老人福利-獎補助費-對國內團體之捐助"/>
    <s v="建立社區照顧關懷據點並設置巷弄長照站之充實設施設備費用-經常門"/>
    <s v="臺中市大雅區上楓社區發展協會"/>
    <x v="39"/>
    <n v="5"/>
    <s v="無"/>
    <m/>
    <s v="V"/>
    <m/>
  </r>
  <r>
    <s v="社政業務-社會福利-推行老人福利-獎補助費-對國內團體之捐助"/>
    <s v="建立社區照顧關懷據點並設置巷弄長照站之充實設施設備費用-經常門"/>
    <s v="臺中市大雅區上雅社區發展協會關懷據點"/>
    <x v="39"/>
    <n v="13"/>
    <s v="無"/>
    <m/>
    <s v="V"/>
    <m/>
  </r>
  <r>
    <s v="社政業務-社會福利-推行老人福利-獎補助費-對國內團體之捐助"/>
    <s v="建立社區照顧關懷據點並設置巷弄長照站之充實設施設備費用-資本門"/>
    <s v="臺中市大雅區上雅社區發展協會關懷據點"/>
    <x v="39"/>
    <n v="30"/>
    <s v="無"/>
    <m/>
    <s v="V"/>
    <m/>
  </r>
  <r>
    <s v="社政業務-社會福利-推行老人福利-獎補助費-對國內團體之捐助"/>
    <s v="建立社區照顧關懷據點之開辦設施設備費-資本門"/>
    <s v="臺中市太平區平安社區發展協會"/>
    <x v="39"/>
    <n v="76"/>
    <s v="無"/>
    <m/>
    <s v="V"/>
    <m/>
  </r>
  <r>
    <s v="社政業務-社會福利-推行老人福利-獎補助費-對國內團體之捐助"/>
    <s v="建立社區照顧關懷據點之開辦設施設備費-經常門"/>
    <s v="臺中市太平區平安社區發展協會"/>
    <x v="39"/>
    <n v="22"/>
    <s v="無"/>
    <m/>
    <s v="V"/>
    <m/>
  </r>
  <r>
    <s v="社政業務-社會福利-推行老人福利-獎補助費-對國內團體之捐助"/>
    <s v="建立社區照顧關懷據點並設置巷弄長照站之充實設施設備費用-經常門"/>
    <s v="臺中市太平區新城社區發展協會"/>
    <x v="39"/>
    <n v="19"/>
    <s v="無"/>
    <m/>
    <s v="V"/>
    <m/>
  </r>
  <r>
    <s v="社政業務-社會福利-推行老人福利-獎補助費-對國內團體之捐助"/>
    <s v="建立社區照顧關懷據點並設置巷弄長照站之充實設施設備費用-資本門"/>
    <s v="臺中市太平區永平社區發展協會"/>
    <x v="39"/>
    <n v="43"/>
    <s v="無"/>
    <m/>
    <s v="V"/>
    <m/>
  </r>
  <r>
    <s v="社政業務-社會福利-推行老人福利-獎補助費-對國內團體之捐助"/>
    <s v="建立社區照顧關懷據點並設置巷弄長照站之充實設施設備費用-經常門"/>
    <s v="臺中市太平區永平社區發展協會"/>
    <x v="39"/>
    <n v="7"/>
    <s v="無"/>
    <m/>
    <s v="V"/>
    <m/>
  </r>
  <r>
    <s v="社政業務-社會福利-推行老人福利-獎補助費-對國內團體之捐助"/>
    <s v="建立社區照顧關懷據點並設置巷弄長照站之充實設施設備費用-經常門"/>
    <s v="臺中市太平區永成社區發展協會"/>
    <x v="39"/>
    <n v="20"/>
    <s v="無"/>
    <m/>
    <s v="V"/>
    <m/>
  </r>
  <r>
    <s v="社政業務-社會福利-推行老人福利-獎補助費-對國內團體之捐助"/>
    <s v="建立社區照顧關懷據點並設置巷弄長照站之充實設施設備費"/>
    <s v="財團法人台中市私立甘霖社會福利慈善事業基金會"/>
    <x v="39"/>
    <n v="9"/>
    <s v="無"/>
    <m/>
    <s v="V"/>
    <m/>
  </r>
  <r>
    <s v="社政業務-社會福利-推行老人福利-獎補助費-對國內團體之捐助"/>
    <s v="建立社區照顧關懷據點並設置巷弄長照站之充實設施設備費用-經常門"/>
    <s v="臺中市大甲區文武社區發展協會(衛生福利部長照服務發展基金獎助經費)"/>
    <x v="39"/>
    <n v="10"/>
    <s v="無"/>
    <m/>
    <s v="V"/>
    <m/>
  </r>
  <r>
    <s v="社政業務-社會福利-推行老人福利-獎補助費-對國內團體之捐助"/>
    <s v="建立社區照顧關懷據點並設置巷弄長照站之開辦設施設備費用-經常門"/>
    <s v="台中市北區樂英社區發展協會"/>
    <x v="39"/>
    <n v="25"/>
    <s v="無"/>
    <m/>
    <s v="V"/>
    <m/>
  </r>
  <r>
    <s v="社政業務-社會福利-推行老人福利-獎補助費-對國內團體之捐助"/>
    <s v="建立社區照顧關懷據點並設置巷弄長照站之充實設施設備費用-資本門"/>
    <s v="臺中市霧峰區北柳社區發展協會廖招慈"/>
    <x v="39"/>
    <n v="50"/>
    <s v="無"/>
    <m/>
    <s v="V"/>
    <m/>
  </r>
  <r>
    <s v="社政業務-社會福利-推行老人福利-獎補助費-對國內團體之捐助"/>
    <s v="建立社區照顧關懷據點並設置巷弄長照站之預防及延緩失能照護計畫"/>
    <s v="臺中市大甲區日南社區發展協會"/>
    <x v="39"/>
    <n v="36"/>
    <s v="無"/>
    <m/>
    <s v="V"/>
    <m/>
  </r>
  <r>
    <s v="社政業務-社會福利-推行老人福利-獎補助費-對國內團體之捐助"/>
    <s v="建立社區照顧關懷據點並設置巷弄站之「預防及延緩失能照護計畫費用」"/>
    <s v="社團法人臺中市沐風60長者之愛關懷協會"/>
    <x v="39"/>
    <n v="36"/>
    <s v="無"/>
    <m/>
    <s v="V"/>
    <m/>
  </r>
  <r>
    <s v="社政業務-社會福利-推行老人福利-獎補助費-對國內團體之捐助"/>
    <s v="建立社區照顧關懷據點並設置巷弄長照站"/>
    <s v="台中市南屯區三厝社區發展協會"/>
    <x v="39"/>
    <n v="36"/>
    <s v="無"/>
    <m/>
    <s v="V"/>
    <m/>
  </r>
  <r>
    <s v="社政業務-社會福利-推行老人福利-獎補助費-對國內團體之捐助"/>
    <s v="建立社區照顧關懷據點並設置巷弄長照站"/>
    <s v="臺中市大甲區聖母發展協會"/>
    <x v="39"/>
    <n v="36"/>
    <s v="無"/>
    <m/>
    <s v="V"/>
    <m/>
  </r>
  <r>
    <s v="社政業務-社會福利-推行老人福利-獎補助費-對國內團體之捐助"/>
    <s v="建立社區照顧關懷據點並設置巷弄長照站"/>
    <s v="臺中市石岡區萬安社區發展協會"/>
    <x v="39"/>
    <n v="36"/>
    <s v="無"/>
    <m/>
    <s v="V"/>
    <m/>
  </r>
  <r>
    <s v="社政業務-社會福利-推行老人福利-獎補助費-對國內團體之捐助"/>
    <s v="建立社區照顧關懷據點並設置巷弄長照站"/>
    <s v="臺中市浩德人文關懷協會"/>
    <x v="39"/>
    <n v="36"/>
    <s v="無"/>
    <m/>
    <s v="V"/>
    <m/>
  </r>
  <r>
    <s v="社政業務-社會福利-推行老人福利-獎補助費-對國內團體之捐助"/>
    <s v="建立社區照顧關懷據點並設置巷弄站長照站"/>
    <s v="臺中市烏日區湖日社區發展協會"/>
    <x v="39"/>
    <n v="36"/>
    <s v="無"/>
    <m/>
    <s v="V"/>
    <m/>
  </r>
  <r>
    <s v="社政業務-社會福利-推行老人福利-獎補助費-對國內團體之捐助"/>
    <s v="建立社區照顧關懷據點並設置巷弄長照站"/>
    <s v="臺中市豐原區豐田社區發展協會"/>
    <x v="39"/>
    <n v="30"/>
    <s v="無"/>
    <m/>
    <s v="V"/>
    <m/>
  </r>
  <r>
    <s v="社政業務-社會福利-推行老人福利-獎補助費-對國內團體之捐助"/>
    <s v="建立社區照顧關懷據點"/>
    <s v="臺中市太平區永平社區發展協會"/>
    <x v="39"/>
    <n v="20"/>
    <s v="無"/>
    <m/>
    <s v="V"/>
    <m/>
  </r>
  <r>
    <s v="社政業務-社會福利-推行老人福利-獎補助費-對國內團體之捐助"/>
    <s v="建立社區照顧關懷據點"/>
    <s v="臺中市太平區太平社區發展協會"/>
    <x v="39"/>
    <n v="20"/>
    <s v="無"/>
    <m/>
    <s v="V"/>
    <m/>
  </r>
  <r>
    <s v="社政業務-社會福利-推行老人福利-獎補助費-對國內團體之捐助"/>
    <s v="建立社區照顧關懷據點"/>
    <s v="臺中市太平區頭汴社區發展協會"/>
    <x v="39"/>
    <n v="20"/>
    <s v="無"/>
    <m/>
    <s v="V"/>
    <m/>
  </r>
  <r>
    <s v="社政業務-社會福利-推行老人福利-獎補助費-對國內團體之捐助"/>
    <s v="建立社區照顧關懷據點並設置巷弄長照站"/>
    <s v="台中市西屯區福瑞社區發展協會"/>
    <x v="39"/>
    <n v="20"/>
    <s v="無"/>
    <m/>
    <s v="V"/>
    <m/>
  </r>
  <r>
    <s v="社政業務-社會福利-推行老人福利-獎補助費-對國內團體之捐助"/>
    <s v="建立社區照顧關懷據點並設置巷弄站長照站"/>
    <s v="台中市烏日區五光社區發展協會"/>
    <x v="39"/>
    <n v="36"/>
    <s v="無"/>
    <m/>
    <s v="V"/>
    <m/>
  </r>
  <r>
    <s v="社政業務-社會福利-推行老人福利-獎補助費-對國內團體之捐助"/>
    <s v="端午節綁粽子送溫馨"/>
    <s v="臺中市大甲區銅安社區發展協會"/>
    <x v="39"/>
    <n v="20"/>
    <s v="無"/>
    <m/>
    <s v="V"/>
    <m/>
  </r>
  <r>
    <s v="社政業務-社會福利-推行老人福利-獎補助費-對國內團體之捐助"/>
    <s v="社區照顧關懷據點整合性補助計畫「春節期間加強關懷獨居老人之服務計畫之據點圍爐服務」"/>
    <s v="社團法人台灣優質生命協會"/>
    <x v="39"/>
    <n v="20"/>
    <s v="無"/>
    <m/>
    <s v="V"/>
    <m/>
  </r>
  <r>
    <s v="社政業務-社會福利-推行老人福利-獎補助費-對國內團體之捐助"/>
    <s v="建立社區照顧關懷據點之充實廚房設施設備費用-資本門"/>
    <s v="臺中市大里區大新社區發展協會"/>
    <x v="39"/>
    <n v="30"/>
    <s v="無"/>
    <m/>
    <s v="V"/>
    <m/>
  </r>
  <r>
    <s v="社政業務-社會福利-推行老人福利-獎補助費-對國內團體之捐助"/>
    <s v="建立社區照顧關懷據點並設置巷弄長照站之「預防及延緩失能照護計畫費用」"/>
    <s v="臺中市伯樂城鄉關懷協會蘇志蜂"/>
    <x v="39"/>
    <n v="36"/>
    <s v="無"/>
    <m/>
    <s v="V"/>
    <m/>
  </r>
  <r>
    <s v="社政業務-社會福利-推行老人福利-獎補助費-對國內團體之捐助"/>
    <s v="建立社區照顧關懷據點並設置巷弄長照站之充實設施設備費用-經常門"/>
    <s v="臺中市大甲區文曲社區發展協會"/>
    <x v="39"/>
    <n v="30"/>
    <s v="無"/>
    <m/>
    <s v="V"/>
    <m/>
  </r>
  <r>
    <s v="社政業務-社會福利-推行老人福利-獎補助費-對國內團體之捐助"/>
    <s v="建立社區照顧關懷據點並設置巷弄長照站之充實設施設備費用-資本門"/>
    <s v="臺中市幸福關懷發展協會黃俊源"/>
    <x v="39"/>
    <n v="30"/>
    <s v="無"/>
    <m/>
    <s v="V"/>
    <m/>
  </r>
  <r>
    <s v="社政業務-社會福利-推行老人福利-獎補助費-對國內團體之捐助"/>
    <s v="建立社區照顧關懷據點並設置巷弄長照站之充實設施設備費用-經常門"/>
    <s v="臺中市幸福關懷發展協會黃俊源"/>
    <x v="39"/>
    <n v="12"/>
    <s v="無"/>
    <m/>
    <s v="V"/>
    <m/>
  </r>
  <r>
    <s v="社政業務-社會福利-推行老人福利-獎補助費-對國內團體之捐助"/>
    <s v="建立社區照顧關懷據點並設置巷弄長照站之充實設施設備費用-資本門"/>
    <s v="臺中市霧峰區六股社區發展協會王原祥"/>
    <x v="39"/>
    <n v="32"/>
    <s v="無"/>
    <m/>
    <s v="V"/>
    <m/>
  </r>
  <r>
    <s v="社政業務-社會福利-推行老人福利-獎補助費-對國內團體之捐助"/>
    <s v="建立社區照顧關懷據點並設置巷弄長照站之充實設施設備費用-經常門"/>
    <s v="臺中市霧峰區六股社區發展協會王原祥"/>
    <x v="39"/>
    <n v="18"/>
    <s v="無"/>
    <m/>
    <s v="V"/>
    <m/>
  </r>
  <r>
    <s v="社政業務-社會福利-推行老人福利-獎補助費-對國內團體之捐助"/>
    <s v="建立社區照顧關懷據點並設置巷弄長照站之「預防及延緩失能照護計畫費用」"/>
    <s v="財團法人臺中市私立宜家社會福利慈善基金會"/>
    <x v="39"/>
    <n v="36"/>
    <s v="無"/>
    <m/>
    <s v="V"/>
    <m/>
  </r>
  <r>
    <s v="社政業務-社會福利-推行老人福利-獎補助費-對國內團體之捐助"/>
    <s v="建立社區照顧關懷據點並設置巷弄長照站"/>
    <s v="臺中市豐原區翁子社區發展協會"/>
    <x v="39"/>
    <n v="30"/>
    <s v="無"/>
    <m/>
    <s v="V"/>
    <m/>
  </r>
  <r>
    <s v="社政業務-社會福利-推行老人福利-獎補助費-對國內團體之捐助"/>
    <s v="建立社區照顧關懷據點"/>
    <s v="臺中市大肚區成功社區發展協會"/>
    <x v="39"/>
    <n v="36"/>
    <s v="無"/>
    <m/>
    <s v="V"/>
    <m/>
  </r>
  <r>
    <s v="社政業務-社會福利-推行老人福利-獎補助費-對國內團體之捐助"/>
    <s v="建立社區照顧關懷據點"/>
    <s v="臺中市大肚區蔗社區發展協會"/>
    <x v="39"/>
    <n v="36"/>
    <s v="無"/>
    <m/>
    <s v="V"/>
    <m/>
  </r>
  <r>
    <s v="社政業務-社會福利-推行老人福利-獎補助費-對國內團體之捐助"/>
    <s v="建立社區照顧關懷據點並設置巷弄長照站"/>
    <s v="臺中市后里區眉山社區發展協會照顧關懷據點"/>
    <x v="39"/>
    <n v="36"/>
    <s v="無"/>
    <m/>
    <s v="V"/>
    <m/>
  </r>
  <r>
    <s v="社政業務-社會福利-推行老人福利-獎補助費-對國內團體之捐助"/>
    <s v="建立社區照顧關懷據點並設置巷弄長照站"/>
    <s v="臺中市豐原區田心社區發展協會"/>
    <x v="39"/>
    <n v="36"/>
    <s v="無"/>
    <m/>
    <s v="V"/>
    <m/>
  </r>
  <r>
    <s v="社政業務-社會福利-推行老人福利-獎補助費-對國內團體之捐助"/>
    <s v="建立社區照顧關懷據點並設置巷弄長照站"/>
    <s v="臺中市霧峰區南柳社區發展協會"/>
    <x v="39"/>
    <n v="36"/>
    <s v="無"/>
    <m/>
    <s v="V"/>
    <m/>
  </r>
  <r>
    <s v="社政業務-社會福利-推行老人福利-獎補助費-對國內團體之捐助"/>
    <s v="建立社區照顧關懷據點並設置巷弄長照站"/>
    <s v="臺中市東海恩福關懷協會"/>
    <x v="39"/>
    <n v="36"/>
    <s v="無"/>
    <m/>
    <s v="V"/>
    <m/>
  </r>
  <r>
    <s v="社政業務-社會福利-推行老人福利-獎補助費-對國內團體之捐助"/>
    <s v="建立社區照顧關懷據點並設置巷弄長照站"/>
    <s v="臺中市東海恩福關懷協會"/>
    <x v="39"/>
    <n v="30"/>
    <s v="無"/>
    <m/>
    <s v="V"/>
    <m/>
  </r>
  <r>
    <s v="社政業務-社會福利-推行老人福利-獎補助費-對國內團體之捐助"/>
    <s v="建立社區照顧關懷據點並設置巷弄長照站之預防及延緩失能照護計畫"/>
    <s v="臺中市好生活愛護關懷協會"/>
    <x v="39"/>
    <n v="36"/>
    <s v="無"/>
    <m/>
    <s v="V"/>
    <m/>
  </r>
  <r>
    <s v="社政業務-社會福利-推行老人福利-獎補助費-對國內團體之捐助"/>
    <s v="建立社區照顧關懷據點之充實設施設備-經常門"/>
    <s v="臺中市清水區南社社區發展協會"/>
    <x v="39"/>
    <n v="12"/>
    <s v="無"/>
    <m/>
    <s v="V"/>
    <m/>
  </r>
  <r>
    <s v="社政業務-社會福利-推行老人福利-獎補助費-對國內團體之捐助"/>
    <s v="端午節銀髮族包粽子暨康樂活動"/>
    <s v="臺中市大甲區江南社區發展協會"/>
    <x v="39"/>
    <n v="20"/>
    <s v="無"/>
    <m/>
    <s v="V"/>
    <m/>
  </r>
  <r>
    <s v="社政業務-社會福利-推行老人福利-獎補助費-對國內團體之捐助"/>
    <s v="端午佳節粽飄香-關懷弱勢老人"/>
    <s v="台中市南屯區寶山社區發展協會"/>
    <x v="39"/>
    <n v="20"/>
    <s v="無"/>
    <m/>
    <s v="V"/>
    <m/>
  </r>
  <r>
    <s v="社政業務-社會福利-推行老人福利-獎補助費-對國內團體之捐助"/>
    <s v="建立社區照顧關懷據點之充實設施設備費用-經常門"/>
    <s v="臺中市大雅區秀山社區發展協會吳士生"/>
    <x v="39"/>
    <n v="33"/>
    <s v="無"/>
    <m/>
    <s v="V"/>
    <m/>
  </r>
  <r>
    <s v="社政業務-社會福利-推行老人福利-獎補助費-對國內團體之捐助"/>
    <s v="建立社區照顧關懷據點並設置巷弄長照站之充實設施設備費用-經常門"/>
    <s v="臺中市十三寮聚落發展協會蔡(工+中)玲"/>
    <x v="39"/>
    <n v="34"/>
    <s v="無"/>
    <m/>
    <s v="V"/>
    <m/>
  </r>
  <r>
    <s v="社政業務-社會福利-推行老人福利-獎補助費-對國內團體之捐助"/>
    <s v="建立社區照顧關懷據點並設置巷弄長照站之充實設施設備費用-資本門"/>
    <s v="臺中市十三寮聚落發展協會蔡(工+中)玲"/>
    <x v="39"/>
    <n v="16"/>
    <s v="無"/>
    <m/>
    <s v="V"/>
    <m/>
  </r>
  <r>
    <s v="社政業務-社會福利-推行老人福利-獎補助費-對國內團體之捐助"/>
    <s v="粽香愛心慶端陽"/>
    <s v="臺中市西社巷弄長照關懷協會楊生熙"/>
    <x v="39"/>
    <n v="20"/>
    <s v="無"/>
    <m/>
    <s v="V"/>
    <m/>
  </r>
  <r>
    <s v="社政業務-社會福利-推行老人福利-獎補助費-對國內團體之捐助"/>
    <s v="建立社區照顧關懷據點"/>
    <s v="臺中市北屯區新平社區發展協會"/>
    <x v="39"/>
    <n v="30"/>
    <s v="無"/>
    <m/>
    <s v="V"/>
    <m/>
  </r>
  <r>
    <s v="社政業務-社會福利-推行老人福利-獎補助費-對國內團體之捐助"/>
    <s v="建立社區照顧關懷據點"/>
    <s v="社團法人臺中市長幼關懷協會"/>
    <x v="39"/>
    <n v="30"/>
    <s v="無"/>
    <m/>
    <s v="V"/>
    <m/>
  </r>
  <r>
    <s v="社政業務-社會福利-推行老人福利-獎補助費-對國內團體之捐助"/>
    <s v="建立社區照顧關懷據點並設置巷弄長照站"/>
    <s v="臺中市大雅區大楓社區發展協會"/>
    <x v="39"/>
    <n v="36"/>
    <s v="無"/>
    <m/>
    <s v="V"/>
    <m/>
  </r>
  <r>
    <s v="社政業務-社會福利-推行老人福利-獎補助費-對國內團體之捐助"/>
    <s v="建立社區照顧關懷據點並設置巷弄長照站"/>
    <s v="臺中市三和社區福利發展協進會"/>
    <x v="39"/>
    <n v="36"/>
    <s v="無"/>
    <m/>
    <s v="V"/>
    <m/>
  </r>
  <r>
    <s v="社政業務-社會福利-推行老人福利-獎補助費-對國內團體之捐助"/>
    <s v="建立社區照顧關懷據點並設置巷弄長照站"/>
    <s v="社團法人臺中市福康關懷協會"/>
    <x v="39"/>
    <n v="36"/>
    <s v="無"/>
    <m/>
    <s v="V"/>
    <m/>
  </r>
  <r>
    <s v="社政業務-社會福利-推行老人福利-獎補助費-對國內團體之捐助"/>
    <s v="建立社區照顧關懷據點"/>
    <s v="臺中市大肚區大肚社區發展協會"/>
    <x v="39"/>
    <n v="36"/>
    <s v="無"/>
    <m/>
    <s v="V"/>
    <m/>
  </r>
  <r>
    <s v="社政業務-社會福利-推行老人福利-獎補助費-對國內團體之捐助"/>
    <s v="建立社區照顧關懷據點"/>
    <s v="臺中市幸福心志工協會"/>
    <x v="39"/>
    <n v="36"/>
    <s v="無"/>
    <m/>
    <s v="V"/>
    <m/>
  </r>
  <r>
    <s v="社政業務-社會福利-推行老人福利-獎補助費-對國內團體之捐助"/>
    <s v="建立社區照顧關懷據點"/>
    <s v="臺中市大肚區磺溪社區發展協會"/>
    <x v="39"/>
    <n v="36"/>
    <s v="無"/>
    <m/>
    <s v="V"/>
    <m/>
  </r>
  <r>
    <s v="社政業務-社會福利-推行老人福利-獎補助費-對國內團體之捐助"/>
    <s v="建立社區照顧關懷據點並設置巷弄站長照站"/>
    <s v="臺中市烏日區烏日社區發展協會"/>
    <x v="39"/>
    <n v="36"/>
    <s v="無"/>
    <m/>
    <s v="V"/>
    <m/>
  </r>
  <r>
    <s v="社政業務-社會福利-推行老人福利-獎補助費-對國內團體之捐助"/>
    <s v="社區照顧關懷據點整合性補助計畫之「據點觀摩」"/>
    <s v="財團法人弘道老人福利基金會"/>
    <x v="39"/>
    <n v="30"/>
    <s v="無"/>
    <m/>
    <s v="V"/>
    <m/>
  </r>
  <r>
    <s v="社政業務-社會福利-推行老人福利-獎補助費-對國內團體之捐助"/>
    <s v="建立社區照顧關懷據點並設置巷弄長照站"/>
    <s v="台中市西屯區永安社區發展協會"/>
    <x v="39"/>
    <n v="10"/>
    <s v="無"/>
    <m/>
    <s v="V"/>
    <m/>
  </r>
  <r>
    <s v="社政業務-社會福利-推行老人福利-獎補助費-對國內團體之捐助"/>
    <s v="建立社區照顧關懷據點"/>
    <s v="臺中市太平區永隆社區發展協會"/>
    <x v="39"/>
    <n v="30"/>
    <s v="無"/>
    <m/>
    <s v="V"/>
    <m/>
  </r>
  <r>
    <s v="社政業務-社會福利-推行老人福利-獎補助費-對國內團體之捐助"/>
    <s v="建立社區照顧關懷據點"/>
    <s v="臺中市太平區永平社區發展協會"/>
    <x v="39"/>
    <n v="30"/>
    <s v="無"/>
    <m/>
    <s v="V"/>
    <m/>
  </r>
  <r>
    <s v="社政業務-社會福利-推行老人福利-獎補助費-對國內團體之捐助"/>
    <s v="建立社區照顧關懷據點並設置巷弄長照站"/>
    <s v="臺中市沙鹿區興安社區發展協會"/>
    <x v="39"/>
    <n v="36"/>
    <s v="無"/>
    <m/>
    <s v="V"/>
    <m/>
  </r>
  <r>
    <s v="社政業務-社會福利-推行老人福利-獎補助費-對國內團體之捐助"/>
    <s v="建立社區照顧關懷據點並設置巷弄長照站"/>
    <s v="社團法人臺中市福康關懷協會"/>
    <x v="39"/>
    <n v="36"/>
    <s v="無"/>
    <m/>
    <s v="V"/>
    <m/>
  </r>
  <r>
    <s v="社政業務-社會福利-推行老人福利-獎補助費-對國內團體之捐助"/>
    <s v="建立社區照顧關懷據點並設置巷弄長照站"/>
    <s v="臺中市墩仔腳庄文化創生發展協會"/>
    <x v="39"/>
    <n v="36"/>
    <s v="無"/>
    <m/>
    <s v="V"/>
    <m/>
  </r>
  <r>
    <s v="社政業務-社會福利-推行老人福利-獎補助費-對國內團體之捐助"/>
    <s v="建立社區照顧關懷據點並設置巷弄長照站"/>
    <s v="臺中市后里區墩東社區發展協會"/>
    <x v="39"/>
    <n v="36"/>
    <s v="無"/>
    <m/>
    <s v="V"/>
    <m/>
  </r>
  <r>
    <s v="社政業務-社會福利-推行老人福利-獎補助費-對國內團體之捐助"/>
    <s v="青銀走讀、書寫臺中、描繪故鄉"/>
    <s v="臺中市圓心元協會"/>
    <x v="39"/>
    <n v="20"/>
    <s v="無"/>
    <m/>
    <s v="V"/>
    <m/>
  </r>
  <r>
    <s v="社政業務-社會福利-推行老人福利-獎補助費-對國內團體之捐助"/>
    <s v="老人資訊研習課程"/>
    <s v="臺中市潭子區大豐社區發展協會"/>
    <x v="39"/>
    <n v="20"/>
    <s v="無"/>
    <m/>
    <s v="V"/>
    <m/>
  </r>
  <r>
    <s v="社政業務-社會福利-推行老人福利-獎補助費-對國內團體之捐助"/>
    <s v="建立社區照顧關懷據點之充實設施設備-經常門+資本門"/>
    <s v="臺中市藍興長青協會蔡垂峰"/>
    <x v="39"/>
    <n v="14"/>
    <s v="無"/>
    <m/>
    <s v="V"/>
    <m/>
  </r>
  <r>
    <s v="社政業務-社會福利-推行老人福利-獎補助費-對國內團體之捐助"/>
    <s v="建立社區照顧關懷據點之充實設施設備-經常門"/>
    <s v="財團法人台中市私立甘霖社會福利慈善事業基金會"/>
    <x v="39"/>
    <n v="5"/>
    <s v="無"/>
    <m/>
    <s v="V"/>
    <m/>
  </r>
  <r>
    <s v="社政業務-社會福利-推行老人福利-獎補助費-對國內團體之捐助"/>
    <s v="獨居老人關懷訪視服務計畫關懷服務費及行政管理費"/>
    <s v="臺中市大甲區幸福社區發展協會"/>
    <x v="39"/>
    <n v="2"/>
    <s v="無"/>
    <m/>
    <s v="V"/>
    <m/>
  </r>
  <r>
    <s v="社政業務-社會福利-推行老人福利-獎補助費-對國內團體之捐助"/>
    <s v="一般性獎助計畫經費申請獎助項目及基準之充實設施設備費-經常門"/>
    <s v="臺中市石岡區南眉文化促進會"/>
    <x v="39"/>
    <n v="8"/>
    <s v="無"/>
    <m/>
    <s v="V"/>
    <m/>
  </r>
  <r>
    <s v="社政業務-社會福利-推行老人福利-獎補助費-對國內團體之捐助"/>
    <s v="建立社區照顧關懷據點之充實設施設備-經常門"/>
    <s v="臺中市西區民龍社區發展協會"/>
    <x v="39"/>
    <n v="78"/>
    <s v="無"/>
    <m/>
    <s v="V"/>
    <m/>
  </r>
  <r>
    <s v="社政業務-社會福利-推行老人福利-獎補助費-對國內團體之捐助"/>
    <s v="建立社區照顧關懷據點之充實設施設備-經常門"/>
    <s v="社團法人台灣省慈心協會"/>
    <x v="39"/>
    <n v="8"/>
    <s v="無"/>
    <m/>
    <s v="V"/>
    <m/>
  </r>
  <r>
    <s v="社政業務-社會福利-推行老人福利-獎補助費-對國內團體之捐助"/>
    <s v="建立社區照顧關懷據點並設置巷弄長照站"/>
    <s v="台中市豐原區豐原社區發展協會"/>
    <x v="39"/>
    <n v="10"/>
    <s v="無"/>
    <m/>
    <s v="V"/>
    <m/>
  </r>
  <r>
    <s v="社政業務-社會福利-推行老人福利-獎補助費-對國內團體之捐助"/>
    <s v="建立社區照顧關懷據點並設置巷弄長照站"/>
    <s v="臺中市敦親睦鄰藝術文化協會"/>
    <x v="39"/>
    <n v="20"/>
    <s v="無"/>
    <m/>
    <s v="V"/>
    <m/>
  </r>
  <r>
    <s v="社政業務-社會福利-推行老人福利-獎補助費-對國內團體之捐助"/>
    <s v="建立社區照顧關懷據點並設置巷弄長照站"/>
    <s v="臺中市大雅區上雅社區發展協會關懷據點"/>
    <x v="39"/>
    <n v="20"/>
    <s v="無"/>
    <m/>
    <s v="V"/>
    <m/>
  </r>
  <r>
    <s v="社政業務-社會福利-推行老人福利-獎補助費-對國內團體之捐助"/>
    <s v="建立社區照顧關懷據點並設置巷弄長照站"/>
    <s v="臺中市大雅區大雅社區發展協會"/>
    <x v="39"/>
    <n v="20"/>
    <s v="無"/>
    <m/>
    <s v="V"/>
    <m/>
  </r>
  <r>
    <s v="社政業務-社會福利-推行老人福利-獎補助費-對國內團體之捐助"/>
    <s v="建立社區照顧關懷據點並設置巷弄長照站"/>
    <s v="臺中市豐原區南村社區發展協會"/>
    <x v="39"/>
    <n v="20"/>
    <s v="無"/>
    <m/>
    <s v="V"/>
    <m/>
  </r>
  <r>
    <s v="社政業務-社會福利-推行老人福利-獎補助費-對國內團體之捐助"/>
    <s v="建立社區照顧關懷據點並設置巷弄長照站"/>
    <s v="社團法人中華民國紫宸運動文教協會"/>
    <x v="39"/>
    <n v="20"/>
    <s v="無"/>
    <m/>
    <s v="V"/>
    <m/>
  </r>
  <r>
    <s v="社政業務-社會福利-推行老人福利-獎補助費-對國內團體之捐助"/>
    <s v="建立社區照顧關懷據點並設置巷弄長照站"/>
    <s v="臺中市豐原區翁社社區發展協會"/>
    <x v="39"/>
    <n v="20"/>
    <s v="無"/>
    <m/>
    <s v="V"/>
    <m/>
  </r>
  <r>
    <s v="社政業務-社會福利-推行老人福利-獎補助費-對國內團體之捐助"/>
    <s v="建立社區照顧關懷據點並設置巷弄長照站"/>
    <s v="臺中市豐原區豐田社區發展協會"/>
    <x v="39"/>
    <n v="20"/>
    <s v="無"/>
    <m/>
    <s v="V"/>
    <m/>
  </r>
  <r>
    <s v="社政業務-社會福利-推行老人福利-獎補助費-對國內團體之捐助"/>
    <s v="聚興113年長青生活科技研習"/>
    <s v="台中市潭子區聚興社區發展協會"/>
    <x v="39"/>
    <n v="20"/>
    <s v="無"/>
    <m/>
    <s v="V"/>
    <m/>
  </r>
  <r>
    <s v="社政業務-社會福利-推行老人福利-獎補助費-對國內團體之捐助"/>
    <s v="獨居老人關懷訪視服務計畫關懷服務費及行政管理費"/>
    <s v="臺中市新社區崑南社區發展協會"/>
    <x v="39"/>
    <n v="3"/>
    <s v="無"/>
    <m/>
    <s v="V"/>
    <m/>
  </r>
  <r>
    <s v="社政業務-社會福利-推行老人福利-獎補助費-對國內團體之捐助"/>
    <s v="獨居老人關懷訪視服務計畫關懷服務費及行政管理費"/>
    <s v="臺中市豐原區南村社區發展協會林炎煌"/>
    <x v="39"/>
    <n v="1"/>
    <s v="無"/>
    <m/>
    <s v="V"/>
    <m/>
  </r>
  <r>
    <s v="社政業務-社會福利-推行老人福利-獎補助費-對國內團體之捐助"/>
    <s v="獨居老人關懷訪視服務計畫關懷服務費及行政管理費"/>
    <s v="臺中市霧峰區丁台社區發展協會"/>
    <x v="39"/>
    <n v="5"/>
    <s v="無"/>
    <m/>
    <s v="V"/>
    <m/>
  </r>
  <r>
    <s v="社政業務-社會福利-推行老人福利-獎補助費-對國內團體之捐助"/>
    <s v="獨居老人關懷訪視服務計畫關懷服務費及行政管理費"/>
    <s v="臺中市伯樂城鄉關懷協會蘇志蜂"/>
    <x v="39"/>
    <n v="8"/>
    <s v="無"/>
    <m/>
    <s v="V"/>
    <m/>
  </r>
  <r>
    <s v="社政業務-社會福利-推行老人福利-獎補助費-對國內團體之捐助"/>
    <s v="建立社區照顧關懷據點並設置巷弄長照站"/>
    <s v="臺中市大雅區上雅社區發展協會關懷據點"/>
    <x v="39"/>
    <n v="20"/>
    <s v="無"/>
    <m/>
    <s v="V"/>
    <m/>
  </r>
  <r>
    <s v="社政業務-社會福利-推行老人福利-獎補助費-對國內團體之捐助"/>
    <s v="建立社區照顧關懷據點並設置巷弄長照站"/>
    <s v="臺中市十三寮聚落發展協會"/>
    <x v="39"/>
    <n v="20"/>
    <s v="無"/>
    <m/>
    <s v="V"/>
    <m/>
  </r>
  <r>
    <s v="社政業務-社會福利-推行老人福利-獎補助費-對國內團體之捐助"/>
    <s v="建立社區照顧關懷據點並設置巷弄長照站"/>
    <s v="臺中市港尾社區長青協會"/>
    <x v="39"/>
    <n v="20"/>
    <s v="無"/>
    <m/>
    <s v="V"/>
    <m/>
  </r>
  <r>
    <s v="社政業務-社會福利-推行老人福利-獎補助費-對國內團體之捐助"/>
    <s v="建立社區照顧關懷據點並設置巷弄長照站"/>
    <s v="社團法人台中市婦幼關懷成長協會"/>
    <x v="39"/>
    <n v="20"/>
    <s v="無"/>
    <m/>
    <s v="V"/>
    <m/>
  </r>
  <r>
    <s v="社政業務-社會福利-推行老人福利-獎補助費-對國內團體之捐助"/>
    <s v="建立社區照顧關懷據點並設置巷弄長照站"/>
    <s v="社團法人台中市惠來關懷服務協會(惠來)"/>
    <x v="39"/>
    <n v="20"/>
    <s v="無"/>
    <m/>
    <s v="V"/>
    <m/>
  </r>
  <r>
    <s v="社政業務-社會福利-推行老人福利-獎補助費-對國內團體之捐助"/>
    <s v="建立社區照顧關懷據點並設置巷弄長照站"/>
    <s v="台中市西屯區永安社區發展協會"/>
    <x v="39"/>
    <n v="20"/>
    <s v="無"/>
    <m/>
    <s v="V"/>
    <m/>
  </r>
  <r>
    <s v="社政業務-社會福利-推行老人福利-獎補助費-對國內團體之捐助"/>
    <s v="建立社區照顧關懷據點並設置巷弄長照站"/>
    <s v="台中市豐原區豐原社區發展協會"/>
    <x v="39"/>
    <n v="30"/>
    <s v="無"/>
    <m/>
    <s v="V"/>
    <m/>
  </r>
  <r>
    <s v="社政業務-社會福利-推行老人福利-獎補助費-對國內團體之捐助"/>
    <s v="社區照顧關懷據點整合性補助計畫之「春節期間加強關懷獨居老人服務計畫之據點圍爐服務案」"/>
    <s v="臺中市大雅區上楓社區發展協會"/>
    <x v="39"/>
    <n v="20"/>
    <s v="無"/>
    <m/>
    <s v="V"/>
    <m/>
  </r>
  <r>
    <s v="社政業務-社會福利-推行老人福利-獎補助費-對國內團體之捐助"/>
    <s v="社區照顧關懷據點整合性補助計畫之「潛力型單位試辦補助」"/>
    <s v="臺中市烏日區螺潭社區發展協會"/>
    <x v="39"/>
    <n v="20"/>
    <s v="無"/>
    <m/>
    <s v="V"/>
    <m/>
  </r>
  <r>
    <s v="社政業務-社會福利-推行老人福利-獎補助費-對國內團體之捐助"/>
    <s v="建立社區照顧關懷據點並設置巷弄長照站"/>
    <s v="臺中市豐原區豐榮社區發展協會"/>
    <x v="39"/>
    <n v="20"/>
    <s v="無"/>
    <m/>
    <s v="V"/>
    <m/>
  </r>
  <r>
    <s v="社政業務-社會福利-推行老人福利-獎補助費-對國內團體之捐助"/>
    <s v="建立社區照顧關懷據點並設置巷弄長照站"/>
    <s v="臺中市豐原區圳寮社區發展協會"/>
    <x v="39"/>
    <n v="20"/>
    <s v="無"/>
    <m/>
    <s v="V"/>
    <m/>
  </r>
  <r>
    <s v="社政業務-社會福利-推行老人福利-獎補助費-對國內團體之捐助"/>
    <s v="113年度充實設施設備-經常門"/>
    <s v="財團法人臺中市私立豐盛社會福利慈善事業基金會"/>
    <x v="39"/>
    <n v="17"/>
    <s v="無"/>
    <m/>
    <s v="V"/>
    <m/>
  </r>
  <r>
    <s v="社政業務-社會福利-推行老人福利-獎補助費-對國內團體之捐助"/>
    <s v="建立社區照顧關懷據點並設置巷弄長照站"/>
    <s v="臺中市豐原區田心社區發展協會"/>
    <x v="39"/>
    <n v="20"/>
    <s v="無"/>
    <m/>
    <s v="V"/>
    <m/>
  </r>
  <r>
    <s v="社政業務-社會福利-推行老人福利-獎補助費-對國內團體之捐助"/>
    <s v="獨居老人關懷訪視服務計畫關懷服務費及行政管理費"/>
    <s v="台中市西屯區大石社區發展協會"/>
    <x v="39"/>
    <n v="40"/>
    <s v="無"/>
    <m/>
    <s v="V"/>
    <m/>
  </r>
  <r>
    <s v="社政業務-社會福利-推行老人福利-獎補助費-對國內團體之捐助"/>
    <s v="獨居老人關懷訪視服務計畫關懷服務費及行政管理費"/>
    <s v="臺中市潭子區東寶社區發展協會"/>
    <x v="39"/>
    <n v="7"/>
    <s v="無"/>
    <m/>
    <s v="V"/>
    <m/>
  </r>
  <r>
    <s v="社政業務-社會福利-推行老人福利-獎補助費-對國內團體之捐助"/>
    <s v="獨居老人關懷訪視服務計畫關懷服務費及行政管理費"/>
    <s v="臺中市東勢區興隆社區發展協會"/>
    <x v="39"/>
    <n v="6"/>
    <s v="無"/>
    <m/>
    <s v="V"/>
    <m/>
  </r>
  <r>
    <s v="社政業務-社會福利-推行老人福利-獎補助費-對國內團體之捐助"/>
    <s v="獨居老人關懷訪視服務計畫關懷服務費及行政管理費"/>
    <s v="財團法人向上社會福利基金會"/>
    <x v="39"/>
    <n v="3"/>
    <s v="無"/>
    <m/>
    <s v="V"/>
    <m/>
  </r>
  <r>
    <s v="社政業務-社會福利-推行老人福利-獎補助費-對國內團體之捐助"/>
    <s v="獨居老人關懷訪視服務計畫關懷服務費及行政管理費"/>
    <s v="財團法人天主教聖心基金會"/>
    <x v="39"/>
    <n v="4"/>
    <s v="無"/>
    <m/>
    <s v="V"/>
    <m/>
  </r>
  <r>
    <s v="社政業務-社會福利-推行老人福利-獎補助費-對國內團體之捐助"/>
    <s v="獨居老人關懷訪視服務計畫關懷服務費及行政管理費"/>
    <s v="臺中市石岡區金星社區發展協會"/>
    <x v="39"/>
    <n v="14"/>
    <s v="無"/>
    <m/>
    <s v="V"/>
    <m/>
  </r>
  <r>
    <s v="社政業務-社會福利-推行老人福利-獎補助費-對國內團體之捐助"/>
    <s v="獨居老人關懷訪視服務計畫關懷服務費及行政管理費"/>
    <s v="臺中市西屯區何明社區發展協會趙淑妙"/>
    <x v="39"/>
    <n v="15"/>
    <s v="無"/>
    <m/>
    <s v="V"/>
    <m/>
  </r>
  <r>
    <s v="社政業務-社會福利-推行老人福利-獎補助費-對國內團體之捐助"/>
    <s v="獨居老人關懷訪視服務計畫關懷服務費及行政管理費"/>
    <s v="臺中市東勢區泰昌社區發展協會"/>
    <x v="39"/>
    <n v="4"/>
    <s v="無"/>
    <m/>
    <s v="V"/>
    <m/>
  </r>
  <r>
    <s v="社政業務-社會福利-推行老人福利-獎補助費-對國內團體之捐助"/>
    <s v="一般性獎助計畫經費申請獎助項目及基準之充實設施設備費-經常門"/>
    <s v="臺中市后里元極舞協會"/>
    <x v="39"/>
    <n v="5"/>
    <s v="無"/>
    <m/>
    <s v="V"/>
    <m/>
  </r>
  <r>
    <s v="社政業務-社會福利-推行老人福利-獎補助費-對國內團體之捐助"/>
    <s v="獨居老人關懷訪視服務計畫關懷服務費及行政管理費"/>
    <s v="臺中市豐原區鎌村社區發展協會"/>
    <x v="39"/>
    <n v="12"/>
    <s v="無"/>
    <m/>
    <s v="V"/>
    <m/>
  </r>
  <r>
    <s v="社政業務-社會福利-推行老人福利-獎補助費-對國內團體之捐助"/>
    <s v="獨居老人關懷訪視服務計畫關懷服務費及行政管理費"/>
    <s v="臺中市東勢區詒福社區發展協會"/>
    <x v="39"/>
    <n v="5"/>
    <s v="無"/>
    <m/>
    <s v="V"/>
    <m/>
  </r>
  <r>
    <s v="社政業務-社會福利-推行老人福利-獎補助費-對國內團體之捐助"/>
    <s v="獨居老人關懷訪視服務計畫關懷服務費及行政管理費"/>
    <s v="社團法人台中市愛鄰社區服務協會"/>
    <x v="39"/>
    <n v="11"/>
    <s v="無"/>
    <m/>
    <s v="V"/>
    <m/>
  </r>
  <r>
    <s v="社政業務-社會福利-推行老人福利-獎補助費-對國內團體之捐助"/>
    <s v="獨居老人關懷訪視服務計畫關懷服務費及行政管理費"/>
    <s v="臺中市和平區健康促進推廣協會"/>
    <x v="39"/>
    <n v="73"/>
    <s v="無"/>
    <m/>
    <s v="V"/>
    <m/>
  </r>
  <r>
    <s v="社政業務-社會福利-推行老人福利-獎補助費-對國內團體之捐助"/>
    <s v="獨居老人關懷訪視服務計畫關懷服務費及行政管理費"/>
    <s v="臺中市后里區泰安社區發展協會"/>
    <x v="39"/>
    <n v="5"/>
    <s v="無"/>
    <m/>
    <s v="V"/>
    <m/>
  </r>
  <r>
    <s v="社政業務-社會福利-推行老人福利-獎補助費-對國內團體之捐助"/>
    <s v="預防走失愛心手鍊暨失蹤協尋計畫"/>
    <s v="中華民國老人福利推動聯盟"/>
    <x v="39"/>
    <n v="95"/>
    <s v="無"/>
    <m/>
    <s v="V"/>
    <m/>
  </r>
  <r>
    <s v="社政業務-社會福利-推行老人福利-獎補助費-對國內團體之捐助"/>
    <s v="獨居老人關懷訪視服務計畫關懷服務費及行政管理費"/>
    <s v="財團法人天主教曉明社會福利基金會"/>
    <x v="39"/>
    <n v="3"/>
    <s v="無"/>
    <m/>
    <s v="V"/>
    <m/>
  </r>
  <r>
    <s v="社政業務-社會福利-推行老人福利-獎補助費-對國內團體之捐助"/>
    <s v="獨居老人關懷訪視服務計畫關懷服務費及行政管理費"/>
    <s v="臺中市藍興長青協會蔡垂峰"/>
    <x v="39"/>
    <n v="21"/>
    <s v="無"/>
    <m/>
    <s v="V"/>
    <m/>
  </r>
  <r>
    <s v="社政業務-社會福利-推行老人福利-獎補助費-對國內團體之捐助"/>
    <s v="獨居老人關懷訪視服務計畫關懷服務費及行政管理費"/>
    <s v="臺中市大雅護老協會"/>
    <x v="39"/>
    <n v="41"/>
    <s v="無"/>
    <m/>
    <s v="V"/>
    <m/>
  </r>
  <r>
    <s v="社政業務-社會福利-推行老人福利-獎補助費-對國內團體之捐助"/>
    <s v="獨居老人關懷訪視服務計畫關懷服務費及行政管理費"/>
    <s v="臺中市東勢區下新社區發展協會"/>
    <x v="39"/>
    <n v="7"/>
    <s v="無"/>
    <m/>
    <s v="V"/>
    <m/>
  </r>
  <r>
    <s v="社政業務-社會福利-推行老人福利-獎補助費-對國內團體之捐助"/>
    <s v="獨居老人關懷訪視服務計畫關懷服務費及行政管理費"/>
    <s v="社團法人臺中市東勢農民老人會"/>
    <x v="39"/>
    <n v="36"/>
    <s v="無"/>
    <m/>
    <s v="V"/>
    <m/>
  </r>
  <r>
    <s v="社政業務-社會福利-推行老人福利-獎補助費-對國內團體之捐助"/>
    <s v="獨居老人關懷訪視服務計畫關懷服務費及行政管理費"/>
    <s v="臺中市豐原區翁明社區發展協會張林(悅-兌+V+兄)容"/>
    <x v="39"/>
    <n v="11"/>
    <s v="無"/>
    <m/>
    <s v="V"/>
    <m/>
  </r>
  <r>
    <s v="社政業務-社會福利-推行老人福利-獎補助費-對國內團體之捐助"/>
    <s v="獨居老人關懷訪視服務計畫關懷服務費及行政管理費"/>
    <s v="臺中市石岡區萬安社區發展協會"/>
    <x v="39"/>
    <n v="7"/>
    <s v="無"/>
    <m/>
    <s v="V"/>
    <m/>
  </r>
  <r>
    <s v="社政業務-社會福利-推行老人福利-獎補助費-對國內團體之捐助"/>
    <s v="獨居老人關懷訪視服務計畫關懷服務費及行政管理費"/>
    <s v="財團法人老五老基金會"/>
    <x v="39"/>
    <n v="15"/>
    <s v="無"/>
    <m/>
    <s v="V"/>
    <m/>
  </r>
  <r>
    <s v="社政業務-社會福利-推行老人福利-獎補助費-對國內團體之捐助"/>
    <s v="獨居老人關懷訪視服務計畫關懷服務費及行政管理費"/>
    <s v="長春居家護理所廖子瑩"/>
    <x v="39"/>
    <n v="24"/>
    <s v="無"/>
    <m/>
    <s v="V"/>
    <m/>
  </r>
  <r>
    <s v="社政業務-社會福利-推行老人福利-獎補助費-對國內團體之捐助"/>
    <s v="獨居老人關懷訪視服務計畫關懷服務費及行政管理費"/>
    <s v="臺中市神岡區社口社區發展協會關懷據點"/>
    <x v="39"/>
    <n v="4"/>
    <s v="無"/>
    <m/>
    <s v="V"/>
    <m/>
  </r>
  <r>
    <s v="社政業務-社會福利-推行老人福利-獎補助費-對國內團體之捐助"/>
    <s v="獨居老人關懷訪視服務計畫關懷服務費及行政管理費"/>
    <s v="臺中市神岡區大社社區發展協會"/>
    <x v="39"/>
    <n v="5"/>
    <s v="無"/>
    <m/>
    <s v="V"/>
    <m/>
  </r>
  <r>
    <s v="社政業務-社會福利-推行老人福利-獎補助費-對國內團體之捐助"/>
    <s v="獨居老人關懷訪視服務計畫關懷服務費及行政管理費"/>
    <s v="臺中市霧峰區甲寅社區發展協會"/>
    <x v="39"/>
    <n v="20"/>
    <s v="無"/>
    <m/>
    <s v="V"/>
    <m/>
  </r>
  <r>
    <s v="社政業務-社會福利-推行老人福利-獎補助費-對國內團體之捐助"/>
    <s v="獨居老人關懷訪視服務計畫關懷服務費及行政管理費"/>
    <s v="臺中市港尾社區長青協會"/>
    <x v="39"/>
    <n v="5"/>
    <s v="無"/>
    <m/>
    <s v="V"/>
    <m/>
  </r>
  <r>
    <s v="社政業務-社會福利-推行老人福利-獎補助費-對國內團體之捐助"/>
    <s v="獨居老人關懷訪視服務計畫關懷服務費及行政管理費"/>
    <s v="臺中市東勢區慶東社區發展協會"/>
    <x v="39"/>
    <n v="6"/>
    <s v="無"/>
    <m/>
    <s v="V"/>
    <m/>
  </r>
  <r>
    <s v="社政業務-社會福利-推行老人福利-獎補助費-對國內團體之捐助"/>
    <s v="建立社區照顧關懷據點並設置巷弄長照站之充實設施設備費用-經常門"/>
    <s v="臺中市東勢區石城社區發展協會詹勇助"/>
    <x v="39"/>
    <n v="50"/>
    <s v="無"/>
    <m/>
    <s v="V"/>
    <m/>
  </r>
  <r>
    <s v="社政業務-社會福利-推行老人福利-獎補助費-對國內團體之捐助"/>
    <s v="建立社區照顧關懷據點"/>
    <s v="臺中市北屯區新平社區發展協會"/>
    <x v="39"/>
    <n v="20"/>
    <s v="無"/>
    <m/>
    <s v="V"/>
    <m/>
  </r>
  <r>
    <s v="社政業務-社會福利-推行老人福利-獎補助費-對國內團體之捐助"/>
    <s v="建立社區照顧關懷據點並設置巷弄長照站"/>
    <s v="社團法人台中市惠來關懷服務協會(鵬程)"/>
    <x v="39"/>
    <n v="20"/>
    <s v="無"/>
    <m/>
    <s v="V"/>
    <m/>
  </r>
  <r>
    <s v="社政業務-社會福利-推行老人福利-獎補助費-對國內團體之捐助"/>
    <s v="建立社區照顧關懷據點並設置巷弄長照站"/>
    <s v="臺中市東海恩福關懷協會"/>
    <x v="39"/>
    <n v="20"/>
    <s v="無"/>
    <m/>
    <s v="V"/>
    <m/>
  </r>
  <r>
    <s v="社政業務-社會福利-推行老人福利-獎補助費-對國內團體之捐助"/>
    <s v="建立社區照顧關懷據點並設置巷弄長照站"/>
    <s v="臺中市霧峰區南柳社區發展協會"/>
    <x v="39"/>
    <n v="20"/>
    <s v="無"/>
    <m/>
    <s v="V"/>
    <m/>
  </r>
  <r>
    <s v="社政業務-社會福利-推行老人福利-獎補助費-對國內團體之捐助"/>
    <s v="建立社區照顧關懷據點並設置巷弄長照站"/>
    <s v="臺中市霧峰區吉峰社區發展協會"/>
    <x v="39"/>
    <n v="20"/>
    <s v="無"/>
    <m/>
    <s v="V"/>
    <m/>
  </r>
  <r>
    <s v="社政業務-社會福利-推行老人福利-獎補助費-對國內團體之捐助"/>
    <s v="建立社區照顧關懷據點並設置巷弄長照站"/>
    <s v="臺中市霧峰區六股社區發展協會"/>
    <x v="39"/>
    <n v="20"/>
    <s v="無"/>
    <m/>
    <s v="V"/>
    <m/>
  </r>
  <r>
    <s v="社政業務-社會福利-推行老人福利-獎補助費-對國內團體之捐助"/>
    <s v="建立社區照顧關懷據點並設置巷弄長照站"/>
    <s v="臺中市霧峰區舊正社區發展協會"/>
    <x v="39"/>
    <n v="10"/>
    <s v="無"/>
    <m/>
    <s v="V"/>
    <m/>
  </r>
  <r>
    <s v="社政業務-社會福利-推行老人福利-獎補助費-對國內團體之捐助"/>
    <s v="獨居老人關懷訪視服務計畫關懷服務費及行政管理費"/>
    <s v="臺中市新社區大南社區發展協會"/>
    <x v="39"/>
    <n v="6"/>
    <s v="無"/>
    <m/>
    <s v="V"/>
    <m/>
  </r>
  <r>
    <s v="社政業務-社會福利-推行老人福利-獎補助費-對國內團體之捐助"/>
    <s v="獨居老人關懷訪視服務計畫關懷服務費及行政管理費"/>
    <s v="臺中市龍井區東海社區發展協會"/>
    <x v="39"/>
    <n v="31"/>
    <s v="無"/>
    <m/>
    <s v="V"/>
    <m/>
  </r>
  <r>
    <s v="社政業務-社會福利-推行老人福利-獎補助費-對國內團體之捐助"/>
    <s v="獨居老人關懷訪視服務計畫關懷服務費及行政管理費"/>
    <s v="財團法人臺灣省私立永信社會福利基金會"/>
    <x v="39"/>
    <n v="31"/>
    <s v="無"/>
    <m/>
    <s v="V"/>
    <m/>
  </r>
  <r>
    <s v="社政業務-社會福利-推行老人福利-獎補助費-對國內團體之捐助"/>
    <s v="獨居老人關懷訪視服務計畫關懷服務費及行政管理費"/>
    <s v="臺中市東勢區中嵙社區發展協會"/>
    <x v="39"/>
    <n v="3"/>
    <s v="無"/>
    <m/>
    <s v="V"/>
    <m/>
  </r>
  <r>
    <s v="社政業務-社會福利-推行老人福利-獎補助費-對國內團體之捐助"/>
    <s v="獨居老人關懷訪視服務計畫關懷服務費及行政管理費"/>
    <s v="吳榮益台中市北區錦村社區發展協會"/>
    <x v="39"/>
    <n v="1"/>
    <s v="無"/>
    <m/>
    <s v="V"/>
    <m/>
  </r>
  <r>
    <s v="社政業務-社會福利-推行老人福利-獎補助費-對國內團體之捐助"/>
    <s v="獨居老人關懷訪視服務計畫關懷服務費及行政管理費"/>
    <s v="財團法人台中市私立甘霖社會福利慈善事業基金會"/>
    <x v="39"/>
    <n v="7"/>
    <s v="無"/>
    <m/>
    <s v="V"/>
    <m/>
  </r>
  <r>
    <s v="社政業務-社會福利-推行老人福利-獎補助費-對國內團體之捐助"/>
    <s v="獨居老人關懷訪視服務計畫關懷服務費及行政管理費"/>
    <s v="社團法人臺中市福康關懷協會"/>
    <x v="39"/>
    <n v="18"/>
    <s v="無"/>
    <m/>
    <s v="V"/>
    <m/>
  </r>
  <r>
    <s v="社政業務-社會福利-推行老人福利-獎補助費-對國內團體之捐助"/>
    <s v="獨居老人關懷訪視服務計畫關懷服務費及行政管理費"/>
    <s v="台中市西區大忠社區發展協會"/>
    <x v="39"/>
    <n v="4"/>
    <s v="無"/>
    <m/>
    <s v="V"/>
    <m/>
  </r>
  <r>
    <s v="社政業務-社會福利-推行老人福利-獎補助費-對國內團體之捐助"/>
    <s v="獨居老人關懷訪視服務計畫關懷服務費及行政管理費"/>
    <s v="台中市何成長青協會"/>
    <x v="39"/>
    <n v="23"/>
    <s v="無"/>
    <m/>
    <s v="V"/>
    <m/>
  </r>
  <r>
    <s v="社政業務-社會福利-推行老人福利-獎補助費-對國內團體之捐助"/>
    <s v="獨居老人關懷訪視服務計畫關懷服務費及行政管理費"/>
    <s v="臺中市霧峰區舊正社區發展協會"/>
    <x v="39"/>
    <n v="39"/>
    <s v="無"/>
    <m/>
    <s v="V"/>
    <m/>
  </r>
  <r>
    <s v="社政業務-社會福利-身心障礙福利-獎補助費-對國內團體之捐助"/>
    <s v="身心障礙者嚴重情緒行為正向支持整合模式計畫"/>
    <s v="財團法人瑪利亞社會福利基金會"/>
    <x v="39"/>
    <n v="822"/>
    <s v="無"/>
    <m/>
    <s v="V"/>
    <m/>
  </r>
  <r>
    <s v="社政業務-社會福利-身心障礙福利-獎補助費-對國內團體之捐助"/>
    <s v="臺中市到宅式與社區式身心障礙者臨時及短期照顧服務計畫"/>
    <s v="財團法人台中市私立龍眼林社會福利慈善事業基金會"/>
    <x v="39"/>
    <n v="62"/>
    <s v="無"/>
    <m/>
    <s v="V"/>
    <m/>
  </r>
  <r>
    <s v="社政業務-社會福利-身心障礙福利-獎補助費-對國內團體之捐助"/>
    <s v="臺中市辦理身心障礙者社區式服務輔導計畫"/>
    <s v="中華民國幸福家庭促進協會"/>
    <x v="39"/>
    <n v="183"/>
    <s v="無"/>
    <m/>
    <s v="V"/>
    <m/>
  </r>
  <r>
    <s v="社政業務-社會福利-身心障礙福利-獎補助費-對國內團體之捐助"/>
    <s v="精神障礙者協作模式服務據點計畫"/>
    <s v="社團法人臺中市心樂活關懷協會"/>
    <x v="39"/>
    <n v="699"/>
    <s v="無"/>
    <m/>
    <s v="V"/>
    <m/>
  </r>
  <r>
    <s v="社政業務-社會福利-身心障礙福利-獎補助費-對國內團體之捐助"/>
    <s v="臺中市身心障礙者社區日間作業設施服務計畫"/>
    <s v="社團法人臺中市身心障礙者福利關懷協會"/>
    <x v="39"/>
    <n v="502"/>
    <s v="無"/>
    <m/>
    <s v="V"/>
    <m/>
  </r>
  <r>
    <s v="社政業務-社會福利-身心障礙福利-獎補助費-對國內團體之捐助"/>
    <s v="身心障礙者社區日間作業設施服務計畫"/>
    <s v="財團法人天主教會台中教區附設立達啟能訓練中心"/>
    <x v="39"/>
    <n v="540"/>
    <s v="無"/>
    <m/>
    <s v="V"/>
    <m/>
  </r>
  <r>
    <s v="社政業務-社會福利-身心障礙福利-獎補助費-對國內團體之捐助"/>
    <s v="身心障礙者家庭托顧服務"/>
    <s v="財團法人臺中市私立肯納自閉症社會福利基金會"/>
    <x v="39"/>
    <n v="150"/>
    <s v="無"/>
    <m/>
    <s v="V"/>
    <m/>
  </r>
  <r>
    <s v="社政業務-社會福利-身心障礙福利-獎補助費-對國內團體之捐助"/>
    <s v="身心障礙者家庭托顧服務"/>
    <s v="財團法人臺中市私立肯納自閉症社會福利基金會"/>
    <x v="39"/>
    <n v="542"/>
    <s v="無"/>
    <m/>
    <s v="V"/>
    <m/>
  </r>
  <r>
    <s v="社政業務-社會福利-身心障礙福利-獎補助費-對國內團體之捐助"/>
    <s v="身心障礙者家庭托顧服務"/>
    <s v="社團法人臺中市山海屯啟智協會"/>
    <x v="39"/>
    <n v="100"/>
    <s v="無"/>
    <m/>
    <s v="V"/>
    <m/>
  </r>
  <r>
    <s v="社政業務-社會福利-身心障礙福利-獎補助費-對國內團體之捐助"/>
    <s v="臺中市到宅式與社區式身心障礙者臨時及短期照顧服務計畫"/>
    <s v="社團法人臺中市大恆樂齡協會"/>
    <x v="39"/>
    <n v="78"/>
    <s v="無"/>
    <m/>
    <s v="V"/>
    <m/>
  </r>
  <r>
    <s v="社政業務-社會福利-身心障礙福利-獎補助費-對國內團體之捐助"/>
    <s v="臺中市到宅式與社區式身心障礙者臨時及短期照顧服務計畫"/>
    <s v="社團法人臺灣省社區關懷協會"/>
    <x v="39"/>
    <n v="89"/>
    <s v="無"/>
    <m/>
    <s v="V"/>
    <m/>
  </r>
  <r>
    <s v="社政業務-社會福利-身心障礙福利-獎補助費-對國內團體之捐助"/>
    <s v="臺中市機構式身心障礙者臨時及短期照顧服務計畫"/>
    <s v="財團法人瑪利亞社會福利基金會附設瑪利亞學園"/>
    <x v="39"/>
    <n v="18"/>
    <s v="無"/>
    <m/>
    <s v="V"/>
    <m/>
  </r>
  <r>
    <s v="社政業務-社會福利-身心障礙福利-獎補助費-對國內團體之捐助"/>
    <s v="臺中市機構式身心障礙者臨時及短期照顧服務計畫"/>
    <s v="台中市愛心家園"/>
    <x v="39"/>
    <n v="108"/>
    <s v="無"/>
    <m/>
    <s v="V"/>
    <m/>
  </r>
  <r>
    <s v="社政業務-社會福利-身心障礙福利-獎補助費-對國內團體之捐助"/>
    <s v="臺中市燒燙傷與顏面損傷者生活重建服務計畫"/>
    <s v="財團法人陽光社會福利基金會"/>
    <x v="39"/>
    <n v="69"/>
    <s v="無"/>
    <m/>
    <s v="V"/>
    <m/>
  </r>
  <r>
    <s v="社政業務-社會福利-身心障礙福利-獎補助費-對國內團體之捐助"/>
    <s v="臺中市身心障礙者社區日間作業設施服務計畫"/>
    <s v="社團法人臺中市山海屯啟智協會"/>
    <x v="39"/>
    <n v="528"/>
    <s v="無"/>
    <m/>
    <s v="V"/>
    <m/>
  </r>
  <r>
    <s v="社政業務-社會福利-身心障礙福利-獎補助費-對國內團體之捐助"/>
    <s v="臺中市身心障礙者社區日間作業設施服務計畫"/>
    <s v="社團法人台中市康復之友協會"/>
    <x v="39"/>
    <n v="224"/>
    <s v="無"/>
    <m/>
    <s v="V"/>
    <m/>
  </r>
  <r>
    <s v="社政業務-社會福利-身心障礙福利-獎補助費-對國內團體之捐助"/>
    <s v="臺中市身心障礙者社區日間作業設施服務計畫"/>
    <s v="社團法人台灣福氣社區關懷協會"/>
    <x v="39"/>
    <n v="513"/>
    <s v="無"/>
    <m/>
    <s v="V"/>
    <m/>
  </r>
  <r>
    <s v="社政業務-社會福利-身心障礙福利-獎補助費-對國內團體之捐助"/>
    <s v="臺中市身心障礙者社區日間作業設施服務計畫"/>
    <s v="財團法人臺中市私立信望愛智能發展中心"/>
    <x v="39"/>
    <n v="513"/>
    <s v="無"/>
    <m/>
    <s v="V"/>
    <m/>
  </r>
  <r>
    <s v="社政業務-社會福利-身心障礙福利-獎補助費-對國內團體之捐助"/>
    <s v="臺中市身心障礙者社區日間作業設施服務計畫"/>
    <s v="財團法人臺中市私立信望愛智能發展中心"/>
    <x v="39"/>
    <n v="499"/>
    <s v="無"/>
    <m/>
    <s v="V"/>
    <m/>
  </r>
  <r>
    <s v="社政業務-社會福利-身心障礙福利-獎補助費-對國內團體之捐助"/>
    <s v="臺中市身心障礙者社區日間作業設施服務計畫"/>
    <s v="財團法人中華民國唐氏症基金會"/>
    <x v="39"/>
    <n v="528"/>
    <s v="無"/>
    <m/>
    <s v="V"/>
    <m/>
  </r>
  <r>
    <s v="社政業務-社會福利-身心障礙福利-獎補助費-對國內團體之捐助"/>
    <s v="臺中市到宅式與社區式身心障礙者臨時及短期照顧服務計畫"/>
    <s v="伍愛長期照顧服務有限公司"/>
    <x v="39"/>
    <n v="108"/>
    <s v="無"/>
    <m/>
    <s v="V"/>
    <m/>
  </r>
  <r>
    <s v="社政業務-社會福利-身心障礙福利-獎補助費-對國內團體之捐助"/>
    <s v="臺中市到宅式與社區式身心障礙者臨時及短期照顧服務計畫"/>
    <s v="佑齡股份有限公司附設臺中市私立安馨居家長照機構吳許暉"/>
    <x v="39"/>
    <n v="75"/>
    <s v="無"/>
    <m/>
    <s v="V"/>
    <m/>
  </r>
  <r>
    <s v="社政業務-社會福利-身心障礙福利-獎補助費-對國內團體之捐助"/>
    <s v="臺中市到宅式與社區式身心障礙者臨時及短期照顧服務計畫"/>
    <s v="社團法人臺中市山海屯啟智協會"/>
    <x v="39"/>
    <n v="120"/>
    <s v="無"/>
    <m/>
    <s v="V"/>
    <m/>
  </r>
  <r>
    <s v="社政業務-社會福利-身心障礙福利-獎補助費-對國內團體之捐助"/>
    <s v="臺中市到宅式與社區式身心障礙者臨時及短期照顧服務計畫"/>
    <s v="有限責任臺中市家圓照顧服務勞動合作社附設臺中市私立家圓居家式服務類長期照顧服務機構"/>
    <x v="39"/>
    <n v="12"/>
    <s v="無"/>
    <m/>
    <s v="V"/>
    <m/>
  </r>
  <r>
    <s v="社政業務-社會福利-身心障礙福利-獎補助費-對國內團體之捐助"/>
    <s v="臺中市機構式身心障礙者臨時及短期照顧服務計畫"/>
    <s v="財團法人天主教會台中教區附設台中市私立慈愛智能發展中心"/>
    <x v="39"/>
    <n v="82"/>
    <s v="無"/>
    <m/>
    <s v="V"/>
    <m/>
  </r>
  <r>
    <s v="社政業務-社會福利-身心障礙福利-獎補助費-對國內團體之捐助"/>
    <s v="臺中市身心障礙者社區日間作業設施服務計畫"/>
    <s v="財團法人臺中市私立肯納自閉症社會福利基金會"/>
    <x v="39"/>
    <n v="259"/>
    <s v="無"/>
    <m/>
    <s v="V"/>
    <m/>
  </r>
  <r>
    <s v="社政業務-社會福利-身心障礙福利-獎補助費-對國內團體之捐助"/>
    <s v="臺中市身心障礙者社區日間作業設施服務計畫"/>
    <s v="財團法人臺中市私立肯納自閉症社會福利基金會"/>
    <x v="39"/>
    <n v="380"/>
    <s v="無"/>
    <m/>
    <s v="V"/>
    <m/>
  </r>
  <r>
    <s v="社政業務-社會福利-身心障礙福利-獎補助費-對國內團體之捐助"/>
    <s v="臺中市身心障礙者社區日間作業設施服務計畫"/>
    <s v="財團法人臺中市私立宜家社會福利慈善基金會"/>
    <x v="39"/>
    <n v="315"/>
    <s v="無"/>
    <m/>
    <s v="V"/>
    <m/>
  </r>
  <r>
    <s v="社政業務-社會福利-身心障礙福利-獎補助費-對國內團體之捐助"/>
    <s v="臺中市到宅式與社區式身心障礙者臨時及短期照顧服務計畫"/>
    <s v="台灣家安社區關懷服務協會私立家安居家長照機構"/>
    <x v="39"/>
    <n v="48"/>
    <s v="無"/>
    <m/>
    <s v="V"/>
    <m/>
  </r>
  <r>
    <s v="社政業務-社會福利-身心障礙福利-獎補助費-對國內團體之捐助"/>
    <s v="上半年消防設施更換保養維修費用"/>
    <s v="財團法人向上社會福利基金會"/>
    <x v="39"/>
    <n v="91"/>
    <s v="無"/>
    <m/>
    <s v="V"/>
    <m/>
  </r>
  <r>
    <s v="社政業務-社會福利-身心障礙福利-獎補助費-對國內團體之捐助"/>
    <s v="臺中市身心障礙者社區式日間照顧服務計畫"/>
    <s v="社團法人優樂協會"/>
    <x v="39"/>
    <n v="61"/>
    <s v="無"/>
    <m/>
    <s v="V"/>
    <m/>
  </r>
  <r>
    <s v="社政業務-社會福利-身心障礙福利-獎補助費-對國內團體之捐助"/>
    <s v="臺中市成年身心障礙者社區居住宗教文化活動帽子、毛巾、紅布條"/>
    <s v="品澄實業社蔡若蕎"/>
    <x v="39"/>
    <n v="36"/>
    <s v="無"/>
    <m/>
    <s v="V"/>
    <m/>
  </r>
  <r>
    <s v="社政業務-社會福利-身心障礙福利-獎補助費-對國內團體之捐助"/>
    <s v="臺中市成年身心障礙者社區居住宗教文化活動計畫保險"/>
    <s v="張紋華"/>
    <x v="39"/>
    <n v="2"/>
    <s v="無"/>
    <m/>
    <s v="V"/>
    <m/>
  </r>
  <r>
    <s v="社政業務-社會福利-人民團體-獎補助費-對國內團體之捐助"/>
    <s v="新年新希望-三八快樂GO"/>
    <s v="臺中市潭子區婦女會"/>
    <x v="39"/>
    <n v="20"/>
    <s v="無"/>
    <m/>
    <s v="V"/>
    <m/>
  </r>
  <r>
    <s v="社政業務-社會福利-人民團體-獎補助費-對國內團體之捐助"/>
    <s v="太極養生拳路研習暨關懷弱勢老人"/>
    <s v="臺中市梧棲區太極養生拳路推廣協會"/>
    <x v="39"/>
    <n v="18"/>
    <s v="無"/>
    <m/>
    <s v="V"/>
    <m/>
  </r>
  <r>
    <s v="社政業務-社會福利-人民團體-獎補助費-對國內團體之捐助"/>
    <s v="「義勇服務研習會」活動"/>
    <s v="臺中市梧棲區義勇服務協會"/>
    <x v="39"/>
    <n v="20"/>
    <s v="無"/>
    <m/>
    <s v="V"/>
    <m/>
  </r>
  <r>
    <s v="社政業務-社會福利-人民團體-獎補助費-對國內團體之捐助"/>
    <s v="「113年度太極拳敬老嘉年華暨節約能源宣導」活動"/>
    <s v="臺中市太極拳華佗五禽之戲協會"/>
    <x v="39"/>
    <n v="20"/>
    <s v="無"/>
    <m/>
    <s v="V"/>
    <m/>
  </r>
  <r>
    <s v="社政業務-社會福利-人民團體-獎補助費-對國內團體之捐助"/>
    <s v="113年環境教育推廣活動"/>
    <s v="臺中市山東同鄉會"/>
    <x v="39"/>
    <n v="20"/>
    <s v="無"/>
    <m/>
    <s v="V"/>
    <m/>
  </r>
  <r>
    <s v="社政業務-社會福利-人民團體-獎補助費-對國內團體之捐助"/>
    <s v="「媽祖籤詩研習」活動"/>
    <s v="台灣大甲聖母慈善會陳正和"/>
    <x v="39"/>
    <n v="10"/>
    <s v="無"/>
    <m/>
    <s v="V"/>
    <m/>
  </r>
  <r>
    <s v="社政業務-社會福利-人民團體-獎補助費-對國內團體之捐助"/>
    <s v="113年環境教育活動"/>
    <s v="臺中市中央軍事院校校友會"/>
    <x v="39"/>
    <n v="18"/>
    <s v="無"/>
    <m/>
    <s v="V"/>
    <m/>
  </r>
  <r>
    <s v="社政業務-社會福利-人民團體-獎補助費-對國內團體之捐助"/>
    <s v="「健康講座暨節約用電、港務業務宣導」活動"/>
    <s v="臺中市高北長青協會"/>
    <x v="39"/>
    <n v="12"/>
    <s v="無"/>
    <m/>
    <s v="V"/>
    <m/>
  </r>
  <r>
    <s v="社政業務-社會福利-人民團體-獎補助費-對國內團體之捐助"/>
    <s v="113年大肚萬里長城登山步道淨山健康活動"/>
    <s v="臺中市大肚萬里長城登山協會"/>
    <x v="39"/>
    <n v="20"/>
    <s v="無"/>
    <m/>
    <s v="V"/>
    <m/>
  </r>
  <r>
    <s v="社政業務-社會福利-人民團體-獎補助費-對國內團體之捐助"/>
    <s v="113年拍瀑拉族祖頌曲、樁米織布舞舞蹈發表會"/>
    <s v="臺中市拍瀑拉族藝文發展協會"/>
    <x v="39"/>
    <n v="20"/>
    <s v="無"/>
    <m/>
    <s v="V"/>
    <m/>
  </r>
  <r>
    <s v="社政業務-社會福利-人民團體-獎補助費-對國內團體之捐助"/>
    <s v="「週年慶銀髪族歌謠歡唱」活動"/>
    <s v="臺中市東勢區壽無疆會"/>
    <x v="39"/>
    <n v="18"/>
    <s v="無"/>
    <m/>
    <s v="V"/>
    <m/>
  </r>
  <r>
    <s v="社政業務-社會福利-人民團體-獎補助費-對國內團體之捐助"/>
    <s v="愛健康齊步走活動"/>
    <s v="社團法人台灣玉融兩岸文化經濟發展促進會"/>
    <x v="39"/>
    <n v="20"/>
    <s v="無"/>
    <m/>
    <s v="V"/>
    <m/>
  </r>
  <r>
    <s v="社政業務-社會福利-人民團體-獎補助費-對國內團體之捐助"/>
    <s v="臺中市后里區單車快樂遊2024節能減碳暨支持電源開發節約能源宣導反毒活動"/>
    <s v="臺中市后里單車協會"/>
    <x v="39"/>
    <n v="50"/>
    <s v="無"/>
    <m/>
    <s v="V"/>
    <m/>
  </r>
  <r>
    <s v="社政業務-社會福利-人民團體-獎補助費-對國內團體之捐助"/>
    <s v="結緣齋會"/>
    <s v="社團法人臺中市如意輪觀音協會"/>
    <x v="39"/>
    <n v="20"/>
    <s v="無"/>
    <m/>
    <s v="V"/>
    <m/>
  </r>
  <r>
    <s v="社政業務-社會福利-人民團體-獎補助費-對國內團體之捐助"/>
    <s v="傳遞溫暖與愛~關懷台中育嬰院社服活動"/>
    <s v="臺中市豪松國際同濟會江志鵬"/>
    <x v="39"/>
    <n v="13"/>
    <s v="無"/>
    <m/>
    <s v="V"/>
    <m/>
  </r>
  <r>
    <s v="社政業務-社會福利-人民團體-獎補助費-對國內團體之捐助"/>
    <s v="送愛到原鄉部落關懷山地小學活動"/>
    <s v="臺中市水湳國際同濟會葉豐慶"/>
    <x v="39"/>
    <n v="15"/>
    <s v="無"/>
    <m/>
    <s v="V"/>
    <m/>
  </r>
  <r>
    <s v="社政業務-社會福利-人民團體-獎補助費-對國內團體之捐助"/>
    <s v="用愛守護燦爛童顏迎向幸福人生活動經費"/>
    <s v="臺中市忠義國際同濟會"/>
    <x v="39"/>
    <n v="12"/>
    <s v="無"/>
    <m/>
    <s v="V"/>
    <m/>
  </r>
  <r>
    <s v="社政業務-社會福利-人民團體-獎補助費-對國內團體之捐助"/>
    <s v="「113年度臺中市親子互動」活動"/>
    <s v="臺中市酷狗藍在地成長協會"/>
    <x v="39"/>
    <n v="20"/>
    <s v="無"/>
    <m/>
    <s v="V"/>
    <m/>
  </r>
  <r>
    <s v="社政業務-社會福利-人民團體-獎補助費-對國內團體之捐助"/>
    <s v="「推展健康長青活動暨支持電源開發宣導及推展潔淨能源宣導」活動"/>
    <s v="臺中市龍井區老人會"/>
    <x v="39"/>
    <n v="20"/>
    <s v="無"/>
    <m/>
    <s v="V"/>
    <m/>
  </r>
  <r>
    <s v="社政業務-社會福利-人民團體-獎補助費-對國內團體之捐助"/>
    <s v="「健康長青.幸福久久」活動"/>
    <s v="台中市大安區長春會"/>
    <x v="39"/>
    <n v="20"/>
    <s v="無"/>
    <m/>
    <s v="V"/>
    <m/>
  </r>
  <r>
    <s v="社政業務-社會福利-人民團體-獎補助費-對國內團體之捐助"/>
    <s v="「模範志工表揚暨社區治安與節能減碳愛地球宣導」活動"/>
    <s v="臺中市龍井心橋愛心關懷協會"/>
    <x v="39"/>
    <n v="15"/>
    <s v="無"/>
    <m/>
    <s v="V"/>
    <m/>
  </r>
  <r>
    <s v="社政業務-社會福利-人民團體-獎補助費-對國內團體之捐助"/>
    <s v="送愛到十方啟能中心~珍愛歡喜兒社服活動"/>
    <s v="臺中市優質文教國際同濟會"/>
    <x v="39"/>
    <n v="12"/>
    <s v="無"/>
    <m/>
    <s v="V"/>
    <m/>
  </r>
  <r>
    <s v="社政業務-社會福利-人民團體-獎補助費-對國內團體之捐助"/>
    <s v="「冬令救濟及關懷弱勢」活動"/>
    <s v="臺中市國姓里關懷協會"/>
    <x v="39"/>
    <n v="20"/>
    <s v="無"/>
    <m/>
    <s v="V"/>
    <m/>
  </r>
  <r>
    <s v="社政業務-社會福利-人民團體-獎補助費-對國內團體之捐助"/>
    <s v="「公益愛心捐血暨關懷弱勢宣導」活動"/>
    <s v="臺中市友愛協進會"/>
    <x v="39"/>
    <n v="15"/>
    <s v="無"/>
    <m/>
    <s v="V"/>
    <m/>
  </r>
  <r>
    <s v="社政業務-社會福利-人民團體-獎補助費-對國內團體之捐助"/>
    <s v="「2024節能減碳愛地球－植樹贈苗新森活」活動"/>
    <s v="台中市都市發展協會"/>
    <x v="39"/>
    <n v="20"/>
    <s v="無"/>
    <m/>
    <s v="V"/>
    <m/>
  </r>
  <r>
    <s v="社政業務-社會福利-人民團體-獎補助費-對國內團體之捐助"/>
    <s v="「植物療癒」活動"/>
    <s v="社團法人臺中市耆樂協會"/>
    <x v="39"/>
    <n v="10"/>
    <s v="無"/>
    <m/>
    <s v="V"/>
    <m/>
  </r>
  <r>
    <s v="社政業務-社會福利-人民團體-獎補助費-對國內團體之捐助"/>
    <s v="113年度會長盃槌球錦標賽"/>
    <s v="社團法人臺中市老人會"/>
    <x v="39"/>
    <n v="30"/>
    <s v="無"/>
    <m/>
    <s v="V"/>
    <m/>
  </r>
  <r>
    <s v="社政業務-社會福利-人民團體-獎補助費-對國內團體之捐助"/>
    <s v="「福龍報喜~新移民回娘家家庭共學」活動"/>
    <s v="臺中市石岡區新移民女性家庭關懷協會"/>
    <x v="39"/>
    <n v="12"/>
    <s v="無"/>
    <m/>
    <s v="V"/>
    <m/>
  </r>
  <r>
    <s v="社政業務-社會福利-人民團體-獎補助費-對國內團體之捐助"/>
    <s v="2024年度霧峰向日葵家園多世代融合教育研習活動"/>
    <s v="臺中市霧峰向日葵家園融合教育推廣協會"/>
    <x v="39"/>
    <n v="16"/>
    <s v="無"/>
    <m/>
    <s v="V"/>
    <m/>
  </r>
  <r>
    <s v="社政業務-社會福利-人民團體-獎補助費-對國內團體之捐助"/>
    <s v="「下寮愛鄰守護研習會」活動"/>
    <s v="臺中市梧棲區下寮愛鄰守護發展協會"/>
    <x v="39"/>
    <n v="15"/>
    <s v="無"/>
    <m/>
    <s v="V"/>
    <m/>
  </r>
  <r>
    <s v="社政業務-社會福利-人民團體-獎補助費-對國內團體之捐助"/>
    <s v="「公益船釣比賽暨節約能源用電宣導」活動"/>
    <s v="臺中市一支釣漁船協會"/>
    <x v="39"/>
    <n v="12"/>
    <s v="無"/>
    <m/>
    <s v="V"/>
    <m/>
  </r>
  <r>
    <s v="社政業務-社會福利-人民團體-獎補助費-對國內團體之捐助"/>
    <s v="關懷鐵山國小弱勢兒童課後輔導教育學習社服活動"/>
    <s v="臺中市育聖國際同濟會"/>
    <x v="39"/>
    <n v="15"/>
    <s v="無"/>
    <m/>
    <s v="V"/>
    <m/>
  </r>
  <r>
    <s v="社政業務-社會福利-人民團體-獎補助費-對國內團體之捐助"/>
    <s v="「親子淨山暨推行環保愛地球節能減碳與健康運動」活動"/>
    <s v="臺中市清水區中社妞妞律動協會"/>
    <x v="39"/>
    <n v="14"/>
    <s v="無"/>
    <m/>
    <s v="V"/>
    <m/>
  </r>
  <r>
    <s v="社政業務-社會福利-人民團體-獎補助費-對國內團體之捐助"/>
    <s v="「沙鹿區樂齡運動舞蹈及健康研習活動」"/>
    <s v="臺中市樂活運動人文推廣協會陳科求"/>
    <x v="39"/>
    <n v="20"/>
    <s v="無"/>
    <m/>
    <s v="V"/>
    <m/>
  </r>
  <r>
    <s v="社政業務-社會福利-人民團體-獎補助費-對國內團體之捐助"/>
    <s v="第35屆倫理文化演講會"/>
    <s v="社團法人中華民國倫理研究學會"/>
    <x v="39"/>
    <n v="30"/>
    <s v="無"/>
    <m/>
    <s v="V"/>
    <m/>
  </r>
  <r>
    <s v="社政業務-社會福利-人民團體-獎補助費-對國內團體之捐助"/>
    <s v="關懷后里啟明學校課後輔導培育專才活動"/>
    <s v="臺中市南屯國際同濟會徐麗如"/>
    <x v="39"/>
    <n v="15"/>
    <s v="無"/>
    <m/>
    <s v="V"/>
    <m/>
  </r>
  <r>
    <s v="社政業務-社會福利-人民團體-獎補助費-對國內團體之捐助"/>
    <s v="113年度會員作品聯展活動"/>
    <s v="台中縣大甲書畫協會"/>
    <x v="39"/>
    <n v="20"/>
    <s v="無"/>
    <m/>
    <s v="V"/>
    <m/>
  </r>
  <r>
    <s v="社政業務-社會福利-人民團體-獎補助費-對國內團體之捐助"/>
    <s v="親子公益積木　放下3C保母　享受天倫時光"/>
    <s v="臺中市天行慈善文化促進會陳子霖"/>
    <x v="39"/>
    <n v="10"/>
    <s v="無"/>
    <m/>
    <s v="V"/>
    <m/>
  </r>
  <r>
    <s v="社政業務-社會福利-人民團體-獎補助費-對國內團體之捐助"/>
    <s v="「2024大甲媽祖繞境暨青年學習愛與分享」活動"/>
    <s v="社團法人中華民國青年公益促進協會"/>
    <x v="39"/>
    <n v="10"/>
    <s v="無"/>
    <m/>
    <s v="V"/>
    <m/>
  </r>
  <r>
    <s v="社政業務-社會福利-人民團體-獎補助費-對國內團體之捐助"/>
    <s v="水岸昌隆義氣豐發臺中市2024年親子繪畫寫生比賽"/>
    <s v="台中市豐原國際同濟會"/>
    <x v="39"/>
    <n v="15"/>
    <s v="無"/>
    <m/>
    <s v="V"/>
    <m/>
  </r>
  <r>
    <s v="社政業務-社會福利-人民團體-獎補助費-對國內團體之捐助"/>
    <s v="「113年度第十四屆紫受親子寫生比賽暨節能減碳美好生活宣導」活動"/>
    <s v="社團法人臺中市紫受慈善功德會"/>
    <x v="39"/>
    <n v="20"/>
    <s v="無"/>
    <m/>
    <s v="V"/>
    <m/>
  </r>
  <r>
    <s v="社政業務-社會福利-人民團體-獎補助費-對國內團體之捐助"/>
    <s v="反毒、反霸凌、反暴力、反飆車．關懷兒童、青少年嘉年華會2024第十三屆教育盃『超級A咖』校園才藝競賽活動"/>
    <s v="臺中市太平教育發展協會湯銘華"/>
    <x v="39"/>
    <n v="12"/>
    <s v="無"/>
    <m/>
    <s v="V"/>
    <m/>
  </r>
  <r>
    <s v="社政業務-社會福利-人民團體-獎補助費-對國內團體之捐助"/>
    <s v="梧棲走大轎活動"/>
    <s v="臺中市梧棲區朝元人文推廣協會"/>
    <x v="39"/>
    <n v="20"/>
    <s v="無"/>
    <m/>
    <s v="V"/>
    <m/>
  </r>
  <r>
    <s v="社政業務-社會福利-人民團體-獎補助費-對國內團體之捐助"/>
    <s v="「太極氣功健康樂活暨節約能源宣導」活動"/>
    <s v="臺中市龍井區太極氣功健身會"/>
    <x v="39"/>
    <n v="14"/>
    <s v="無"/>
    <m/>
    <s v="V"/>
    <m/>
  </r>
  <r>
    <s v="社政業務-社會福利-人民團體-獎補助費-對國內團體之捐助"/>
    <s v="113年親子健行淨山暨節約用電宣導活動"/>
    <s v="臺中市港都環保景觀志工協會"/>
    <x v="39"/>
    <n v="20"/>
    <s v="無"/>
    <m/>
    <s v="V"/>
    <m/>
  </r>
  <r>
    <s v="社政業務-社會福利-人民團體-獎補助費-對國內團體之捐助"/>
    <s v="「113年度春季愛心米暨物資發放」活動"/>
    <s v="臺中市太平區永成長億弱勢關懷協會"/>
    <x v="39"/>
    <n v="20"/>
    <s v="無"/>
    <m/>
    <s v="V"/>
    <m/>
  </r>
  <r>
    <s v="社政業務-社會福利-人民團體-獎補助費-對國內團體之捐助"/>
    <s v="真善美盃公益講座暨卡拉OK歌唱比賽"/>
    <s v="台中市真善美國際同濟會"/>
    <x v="39"/>
    <n v="13"/>
    <s v="無"/>
    <m/>
    <s v="V"/>
    <m/>
  </r>
  <r>
    <s v="社政業務-社會福利-人民團體-獎補助費-對國內團體之捐助"/>
    <s v="「氣功十八法示範觀摩暨成果說明會」活動"/>
    <s v="臺中市梧棲區氣功十八法協會劉燕"/>
    <x v="39"/>
    <n v="18"/>
    <s v="無"/>
    <m/>
    <s v="V"/>
    <m/>
  </r>
  <r>
    <s v="社政業務-社會福利-人民團體-獎補助費-對國內團體之捐助"/>
    <s v="「慶祝113年母親節大會及系列邁向陽光健康長壽趣味競賽」活動"/>
    <s v="臺中市樂天協會"/>
    <x v="39"/>
    <n v="10"/>
    <s v="無"/>
    <m/>
    <s v="V"/>
    <m/>
  </r>
  <r>
    <s v="社政業務-社會福利-人民團體-獎補助費-對國內團體之捐助"/>
    <s v="「113年度文化學習暨支持台電能源開發及節能減碳宣導」活動"/>
    <s v="臺中市龍井區元極舞協會"/>
    <x v="39"/>
    <n v="20"/>
    <s v="無"/>
    <m/>
    <s v="V"/>
    <m/>
  </r>
  <r>
    <s v="社政業務-社會福利-人民團體-獎補助費-對國內團體之捐助"/>
    <s v="烏日藝起來暨作伙來關懷弱勢團體"/>
    <s v="臺中市烏日區藝術家學會林金池"/>
    <x v="39"/>
    <n v="12"/>
    <s v="無"/>
    <m/>
    <s v="V"/>
    <m/>
  </r>
  <r>
    <s v="社政業務-社會福利-人民團體-獎補助費-對國內團體之捐助"/>
    <s v="富裕一生系列講座(三十)-富裕一生巡迴列車"/>
    <s v="社團法人台中市羅莎莉亞國際同濟會"/>
    <x v="39"/>
    <n v="15"/>
    <s v="無"/>
    <m/>
    <s v="V"/>
    <m/>
  </r>
  <r>
    <s v="社政業務-社會福利-人民團體-獎補助費-對國內團體之捐助"/>
    <s v="「113年度臨江里慶端午粽葉飄香、關懷弱勢暨推動再生能源、推廣乾淨能源宣導、愛護河川、臺中港港務及節約用電宣導」活動"/>
    <s v="臺中市臨江里樂活環境愛護關懷協會"/>
    <x v="39"/>
    <n v="15"/>
    <s v="無"/>
    <m/>
    <s v="V"/>
    <m/>
  </r>
  <r>
    <s v="社政業務-社會福利-人民團體-獎補助費-對國內團體之捐助"/>
    <s v="「健康講座暨節約用電、用氣用油、港務業務宣導」活動"/>
    <s v="臺中市高美樂齡老人協會"/>
    <x v="39"/>
    <n v="12"/>
    <s v="無"/>
    <m/>
    <s v="V"/>
    <m/>
  </r>
  <r>
    <s v="社政業務-社會福利-人民團體-獎補助費-對國內團體之捐助"/>
    <s v="「健康操研習暨成果說明會」活動"/>
    <s v="臺中市梧棲區健康操推廣協會"/>
    <x v="39"/>
    <n v="18"/>
    <s v="無"/>
    <m/>
    <s v="V"/>
    <m/>
  </r>
  <r>
    <s v="社政業務-社會福利-人民團體-獎補助費-對國內團體之捐助"/>
    <s v="「慶祝113年度母親節成果發表會暨全民節約用電宣導活動」"/>
    <s v="臺中市清水區蓮姿韻律舞蹈協會"/>
    <x v="39"/>
    <n v="12"/>
    <s v="無"/>
    <m/>
    <s v="V"/>
    <m/>
  </r>
  <r>
    <s v="社政業務-社會福利-人民團體-獎補助費-對國內團體之捐助"/>
    <s v="「推廣在地神轎運動-民俗文化之傳承活動」"/>
    <s v="臺中市神轎運動推廣協會"/>
    <x v="39"/>
    <n v="20"/>
    <s v="無"/>
    <m/>
    <s v="V"/>
    <m/>
  </r>
  <r>
    <s v="社政業務-社會福利-人民團體-獎補助費-對國內團體之捐助"/>
    <s v="「愛的密度，作夥來照顧」感謝有您母親節活動"/>
    <s v="台中市龍龍社區關懷協會"/>
    <x v="39"/>
    <n v="20"/>
    <s v="無"/>
    <m/>
    <s v="V"/>
    <m/>
  </r>
  <r>
    <s v="社政業務-社會福利-人民團體-獎補助費-對國內團體之捐助"/>
    <s v="保羅哈里斯之友感恩早餐宴暨社會福利分享講座"/>
    <s v="社團法人臺中市國美扶輪社"/>
    <x v="39"/>
    <n v="100"/>
    <s v="無"/>
    <m/>
    <s v="V"/>
    <m/>
  </r>
  <r>
    <s v="社政業務-社會福利-人民團體-獎補助費-對國內團體之捐助"/>
    <s v="社區文化新知交流暨液化天然氣能源節約用電宣導活動"/>
    <s v="臺中市梧棲區文化社區發展協會"/>
    <x v="39"/>
    <n v="20"/>
    <s v="無"/>
    <m/>
    <s v="V"/>
    <m/>
  </r>
  <r>
    <s v="社政業務-社會福利-人民團體-獎補助費-對國內團體之捐助"/>
    <s v="「2024愛傳承關懷演唱會」活動"/>
    <s v="社團法人台灣優質生命協會"/>
    <x v="39"/>
    <n v="90"/>
    <s v="無"/>
    <m/>
    <s v="V"/>
    <m/>
  </r>
  <r>
    <s v="社政業務-社會福利-人民團體-獎補助費-對國內團體之捐助"/>
    <s v="「多元樂活有氧體智能」活動"/>
    <s v="世界和平聯合會台灣協會"/>
    <x v="39"/>
    <n v="15"/>
    <s v="無"/>
    <m/>
    <s v="V"/>
    <m/>
  </r>
  <r>
    <s v="社政業務-社會福利-人民團體-獎補助費-對國內團體之捐助"/>
    <s v="「慶祝母親節暨宣導醫藥常識保健講座」活動"/>
    <s v="臺中市潭陽社區長壽會陳西源"/>
    <x v="39"/>
    <n v="20"/>
    <s v="無"/>
    <m/>
    <s v="V"/>
    <m/>
  </r>
  <r>
    <s v="社政業務-社會福利-人民團體-獎補助費-對國內團體之捐助"/>
    <s v="「113年度運動i台灣2.0-環抱大肚舞蹈嘉年華」活動"/>
    <s v="臺中市大肚土風舞協會孫志仲"/>
    <x v="39"/>
    <n v="20"/>
    <s v="無"/>
    <m/>
    <s v="V"/>
    <m/>
  </r>
  <r>
    <s v="社政業務-社會福利-人民團體-獎補助費-對國內團體之捐助"/>
    <s v="「活躍婦女關懷飛揚-共創幸福家園」活動"/>
    <s v="臺中市大甲區婦女會"/>
    <x v="39"/>
    <n v="50"/>
    <s v="無"/>
    <m/>
    <s v="V"/>
    <m/>
  </r>
  <r>
    <s v="社政業務-社會福利-人民團體-獎補助費-對國內團體之捐助"/>
    <s v="健康青春齊步走~親子同遊健走活動"/>
    <s v="臺中市大康河生態環保發展協會"/>
    <x v="39"/>
    <n v="20"/>
    <s v="無"/>
    <m/>
    <s v="V"/>
    <m/>
  </r>
  <r>
    <s v="社政業務-社會福利-人民團體-獎補助費-對國內團體之捐助"/>
    <s v="「好漢坡淨山健行活動」"/>
    <s v="臺中市阿罩霧登山協會"/>
    <x v="39"/>
    <n v="20"/>
    <s v="無"/>
    <m/>
    <s v="V"/>
    <m/>
  </r>
  <r>
    <s v="社政業務-社會福利-人民團體-獎補助費-對國內團體之捐助"/>
    <s v="「性別平等宣導暨親子同樂活動」"/>
    <s v="臺中市活力幸福城市協會"/>
    <x v="39"/>
    <n v="20"/>
    <s v="無"/>
    <m/>
    <s v="V"/>
    <m/>
  </r>
  <r>
    <s v="社政業務-社會福利-人民團體-獎補助費-對國內團體之捐助"/>
    <s v="「捐血有愛.我愛捐血」活動"/>
    <s v="臺中市慈善愛扶社陳靜誼"/>
    <x v="39"/>
    <n v="10"/>
    <s v="無"/>
    <m/>
    <s v="V"/>
    <m/>
  </r>
  <r>
    <s v="社政業務-社會福利-人民團體-獎補助費-對國內團體之捐助"/>
    <s v="「感恩母親節公益」活動"/>
    <s v="社團法人臺中市大元福德會"/>
    <x v="39"/>
    <n v="15"/>
    <s v="無"/>
    <m/>
    <s v="V"/>
    <m/>
  </r>
  <r>
    <s v="社政業務-社會福利-人民團體-獎補助費-對國內團體之捐助"/>
    <s v="老人健保與社會福利宣導活動"/>
    <s v="台中市王游尤沈宗親會"/>
    <x v="39"/>
    <n v="20"/>
    <s v="無"/>
    <m/>
    <s v="V"/>
    <m/>
  </r>
  <r>
    <s v="社政業務-社會福利-人民團體-獎補助費-對國內團體之捐助"/>
    <s v="「模範婆媳表揚暨節約用電、推展港務宣導」活動"/>
    <s v="臺中市梧棲區婦女會"/>
    <x v="39"/>
    <n v="15"/>
    <s v="無"/>
    <m/>
    <s v="V"/>
    <m/>
  </r>
  <r>
    <s v="社政業務-社會福利-人民團體-獎補助費-對國內團體之捐助"/>
    <s v="「關懷弱勢族群及獨居老人暨節約用電宣導」活動"/>
    <s v="臺中市安寧民防志工服務協會楊銀椿"/>
    <x v="39"/>
    <n v="15"/>
    <s v="無"/>
    <m/>
    <s v="V"/>
    <m/>
  </r>
  <r>
    <s v="社政業務-社會福利-人民團體-獎補助費-對國內團體之捐助"/>
    <s v="2024傳統文化交流暨社區健走活動"/>
    <s v="臺中市烏日區仁德里媽祖遶境十八庄文化推廣協會"/>
    <x v="39"/>
    <n v="20"/>
    <s v="無"/>
    <m/>
    <s v="V"/>
    <m/>
  </r>
  <r>
    <s v="社政業務-社會福利-人民團體-獎補助費-對國內團體之捐助"/>
    <s v="「113年關懷老中青登山漫活健走」活動"/>
    <s v="臺中市大肚區婦女會"/>
    <x v="39"/>
    <n v="30"/>
    <s v="無"/>
    <m/>
    <s v="V"/>
    <m/>
  </r>
  <r>
    <s v="社政業務-社會福利-人民團體-獎補助費-對國內團體之捐助"/>
    <s v="「2024年世界環保日系列活動【垃圾減量分類與資源回收環保宣導】」經費"/>
    <s v="臺中市霧峰國際青年商會"/>
    <x v="39"/>
    <n v="20"/>
    <s v="無"/>
    <m/>
    <s v="V"/>
    <m/>
  </r>
  <r>
    <s v="社政業務-社會福利-人民團體-獎補助費-對國內團體之捐助"/>
    <s v="「龍『粽』飄香樂活端午」活動"/>
    <s v="臺中市協成長青協會"/>
    <x v="39"/>
    <n v="20"/>
    <s v="無"/>
    <m/>
    <s v="V"/>
    <m/>
  </r>
  <r>
    <s v="社政業務-社會福利-人民團體-獎補助費-對國內團體之捐助"/>
    <s v="「113年《黎光盃》槌球錦標賽」活動"/>
    <s v="台中市黎光槌球協會"/>
    <x v="39"/>
    <n v="15"/>
    <s v="無"/>
    <m/>
    <s v="V"/>
    <m/>
  </r>
  <r>
    <s v="社政業務-社會福利-人民團體-獎補助費-對國內團體之捐助"/>
    <s v="「113年慶祝母親節才藝大會」活動"/>
    <s v="臺中市東勢農民老人會"/>
    <x v="39"/>
    <n v="15"/>
    <s v="無"/>
    <m/>
    <s v="V"/>
    <m/>
  </r>
  <r>
    <s v="社政業務-社會福利-人民團體-獎補助費-對國內團體之捐助"/>
    <s v="保羅哈理斯之夜暨市政宣導及社會服務座談會"/>
    <s v="社團法人臺中市東南扶輪社"/>
    <x v="39"/>
    <n v="100"/>
    <s v="無"/>
    <m/>
    <s v="V"/>
    <m/>
  </r>
  <r>
    <s v="社政業務-社會福利-人民團體-獎補助費-對國內團體之捐助"/>
    <s v="大愛童心影展公益活動"/>
    <s v="臺中市天母國際同濟會"/>
    <x v="39"/>
    <n v="10"/>
    <s v="無"/>
    <m/>
    <s v="V"/>
    <m/>
  </r>
  <r>
    <s v="社政業務-社會福利-人民團體-獎補助費-對國內團體之捐助"/>
    <s v="大愛童心影展公益活動"/>
    <s v="台中市四海女國際同濟會林美惠"/>
    <x v="39"/>
    <n v="10"/>
    <s v="無"/>
    <m/>
    <s v="V"/>
    <m/>
  </r>
  <r>
    <s v="社政業務-社會福利-人民團體-獎補助費-對國內團體之捐助"/>
    <s v="國際同濟會台灣總會2023-2024全國兒童才藝薪傳獎總決賽"/>
    <s v="台中市光明國際同濟會"/>
    <x v="39"/>
    <n v="15"/>
    <s v="無"/>
    <m/>
    <s v="V"/>
    <m/>
  </r>
  <r>
    <s v="社政業務-社會福利-人民團體-獎補助費-對國內團體之捐助"/>
    <s v="「臺中市太平太極拳協會113年楊氏48式太極拳研習活動」"/>
    <s v="臺中市太平太極拳協會"/>
    <x v="39"/>
    <n v="12"/>
    <s v="無"/>
    <m/>
    <s v="V"/>
    <m/>
  </r>
  <r>
    <s v="社政業務-社會福利-人民團體-獎補助費-對國內團體之捐助"/>
    <s v="「113年元極舞觀摩研習暨市政建設宣導與政令宣導」"/>
    <s v="臺中市梧棲區元極舞協會"/>
    <x v="39"/>
    <n v="12"/>
    <s v="無"/>
    <m/>
    <s v="V"/>
    <m/>
  </r>
  <r>
    <s v="社政業務-社會福利-人民團體-獎補助費-對國內團體之捐助"/>
    <s v="「113年度沙鹿區中華外內丹功錦標賽暨節約能源宣導活動」"/>
    <s v="台中縣沙鹿鎮中華外內丹功運動協會"/>
    <x v="39"/>
    <n v="15"/>
    <s v="無"/>
    <m/>
    <s v="V"/>
    <m/>
  </r>
  <r>
    <s v="社政業務-社會福利-人民團體-獎補助費-對國內團體之捐助"/>
    <s v="「公益捐血活動暨全民國防教育宣導活動暨節能減碳能源宣導」活動"/>
    <s v="臺中市霧峰後備憲兵荷松協會"/>
    <x v="39"/>
    <n v="20"/>
    <s v="無"/>
    <m/>
    <s v="V"/>
    <m/>
  </r>
  <r>
    <s v="社政業務-社會福利-人民團體-獎補助費-對國內團體之捐助"/>
    <s v="「2024愛相隨行無礙~樂活健康無礙體驗」活動"/>
    <s v="社團法人臺中市產業園區同慈會"/>
    <x v="39"/>
    <n v="12"/>
    <s v="無"/>
    <m/>
    <s v="V"/>
    <m/>
  </r>
  <r>
    <s v="社政業務-社會福利-人民團體-獎補助費-對國內團體之捐助"/>
    <s v="食來運轉宣導教育及繪畫比賽暨低碳永續家園宣導公益社服活動"/>
    <s v="台中市同一鑫國際同濟會"/>
    <x v="39"/>
    <n v="10"/>
    <s v="無"/>
    <m/>
    <s v="V"/>
    <m/>
  </r>
  <r>
    <s v="社政業務-社會福利-人民團體-獎補助費-對國內團體之捐助"/>
    <s v="「端午佳節關懷弱勢族群」活動"/>
    <s v="社團法人臺中市群愛慈善會"/>
    <x v="39"/>
    <n v="17"/>
    <s v="無"/>
    <m/>
    <s v="V"/>
    <m/>
  </r>
  <r>
    <s v="社政業務-社會福利-人民團體-獎補助費-對國內團體之捐助"/>
    <s v="「全民熱血捐血愛心活動暨節約能源用電宣導」活動"/>
    <s v="臺中市南勢里愛心協會"/>
    <x v="39"/>
    <n v="10"/>
    <s v="無"/>
    <m/>
    <s v="V"/>
    <m/>
  </r>
  <r>
    <s v="社政業務-社會福利-人民團體-獎補助費-對國內團體之捐助"/>
    <s v="愛之歌　國樂音樂創意　創造暴力零容忍社會活動"/>
    <s v="臺中市現代國樂發展協會"/>
    <x v="39"/>
    <n v="10"/>
    <s v="無"/>
    <m/>
    <s v="V"/>
    <m/>
  </r>
  <r>
    <s v="社政業務-社會福利-人民團體-獎補助費-對國內團體之捐助"/>
    <s v="113年度歡慶母親節活動暨市集派對-慈暉洗塵(腳)反哺思親活動"/>
    <s v="臺中市南區藍興堡發展協會蔡明昌"/>
    <x v="39"/>
    <n v="20"/>
    <s v="無"/>
    <m/>
    <s v="V"/>
    <m/>
  </r>
  <r>
    <s v="社政業務-社會福利-人民團體-獎補助費-對國內團體之捐助"/>
    <s v="家庭暴力宣導活動"/>
    <s v="社團法人中華民國優質家庭教育發展促進會"/>
    <x v="39"/>
    <n v="10"/>
    <s v="無"/>
    <m/>
    <s v="V"/>
    <m/>
  </r>
  <r>
    <s v="社政業務-社會福利-人民團體-獎補助費-對國內團體之捐助"/>
    <s v="「113年度東勢林業文化園區森林療癒研習活動」"/>
    <s v="臺中市松柏林業推廣協會陳奕煌"/>
    <x v="39"/>
    <n v="14"/>
    <s v="無"/>
    <m/>
    <s v="V"/>
    <m/>
  </r>
  <r>
    <s v="社政業務-社會福利-人民團體-獎補助費-對國內團體之捐助"/>
    <s v="捐血送愛心暨關懷弱勢活動"/>
    <s v="臺中市北屯後備憲兵荷松協會"/>
    <x v="39"/>
    <n v="12"/>
    <s v="無"/>
    <m/>
    <s v="V"/>
    <m/>
  </r>
  <r>
    <s v="社政業務-社會福利-人民團體-獎補助費-對國內團體之捐助"/>
    <s v="臺中市市政與全民國防教育宣導"/>
    <s v="台中市陸軍官校校友會徐家輝"/>
    <x v="39"/>
    <n v="20"/>
    <s v="無"/>
    <m/>
    <s v="V"/>
    <m/>
  </r>
  <r>
    <s v="社政業務-社會福利-人民團體-獎補助費-對國內團體之捐助"/>
    <s v="少棒圓夢~光隆好棒暨反毒反暴力宣導公益社服活動"/>
    <s v="臺中市嘉葉國際同濟會章娜"/>
    <x v="39"/>
    <n v="12"/>
    <s v="無"/>
    <m/>
    <s v="V"/>
    <m/>
  </r>
  <r>
    <s v="社政業務-社會福利-人民團體-獎補助費-對國內團體之捐助"/>
    <s v="113年度「龍開鴻運慶元宵」燈謎晚會暨節約用電宣導活動"/>
    <s v="臺中市沙鹿社會服務文化發展協會黃慶喬"/>
    <x v="39"/>
    <n v="20"/>
    <s v="無"/>
    <m/>
    <s v="V"/>
    <m/>
  </r>
  <r>
    <s v="社政業務-社會福利-人民團體-獎補助費-對國內團體之捐助"/>
    <s v="113年度「稅務宣導及公益捐血」活動"/>
    <s v="臺中市太平區後備憲兵荷松協會"/>
    <x v="39"/>
    <n v="20"/>
    <s v="無"/>
    <m/>
    <s v="V"/>
    <m/>
  </r>
  <r>
    <s v="社政業務-社會福利-人民團體-獎補助費-對國內團體之捐助"/>
    <s v="環保燈籠設計比賽"/>
    <s v="臺中市臺中女國際青年商會"/>
    <x v="39"/>
    <n v="10"/>
    <s v="無"/>
    <m/>
    <s v="V"/>
    <m/>
  </r>
  <r>
    <s v="社政業務-社會福利-人民團體-獎補助費-對國內團體之捐助"/>
    <s v="「反詐騙、不酒駕宣導暨節能減碳宣導」活動"/>
    <s v="臺中市梧棲區安寧交通志工服務協會"/>
    <x v="39"/>
    <n v="20"/>
    <s v="無"/>
    <m/>
    <s v="V"/>
    <m/>
  </r>
  <r>
    <s v="社政業務-社會福利-人民團體-獎補助費-對國內團體之捐助"/>
    <s v="福山才藝推展業務參訪暨攜手反毒舞出健康人生"/>
    <s v="臺中市大肚區福山才藝推展協會"/>
    <x v="39"/>
    <n v="20"/>
    <s v="無"/>
    <m/>
    <s v="V"/>
    <m/>
  </r>
  <r>
    <s v="社政業務-社會福利-人民團體-獎補助費-對國內團體之捐助"/>
    <s v="「113年親子植樹暨節約用電宣導」活動"/>
    <s v="臺中市清水路跑觀光協會"/>
    <x v="39"/>
    <n v="20"/>
    <s v="無"/>
    <m/>
    <s v="V"/>
    <m/>
  </r>
  <r>
    <s v="社政業務-社會福利-人民團體-獎補助費-對國內團體之捐助"/>
    <s v="傳統文化交流講座暨潔淨能源、港務業務宣導"/>
    <s v="臺中市成功文化交流協會"/>
    <x v="39"/>
    <n v="20"/>
    <s v="無"/>
    <m/>
    <s v="V"/>
    <m/>
  </r>
  <r>
    <s v="社政業務-社會福利-人民團體-獎補助費-對國內團體之捐助"/>
    <s v="全國女同濟聯誼活動暨表揚傑出公益女同濟、傑出公益女企業家"/>
    <s v="臺中市好幸福國際同濟會梁賴安惠"/>
    <x v="39"/>
    <n v="60"/>
    <s v="無"/>
    <m/>
    <s v="V"/>
    <m/>
  </r>
  <r>
    <s v="社政業務-社會福利-人民團體-獎補助費-對國內團體之捐助"/>
    <s v="「2024全民健康、運動、舞蹈動起來活力賽及愛心關懷弱勢持續推廣性別平等暨節能護地球宣導」活動"/>
    <s v="臺中市大肚區婦女關懷協會"/>
    <x v="39"/>
    <n v="20"/>
    <s v="無"/>
    <m/>
    <s v="V"/>
    <m/>
  </r>
  <r>
    <s v="社政業務-社會福利-人民團體-獎補助費-對國內團體之捐助"/>
    <s v="113年臺中市生命教育活動"/>
    <s v="台灣原住民族文化推廣協會"/>
    <x v="39"/>
    <n v="12"/>
    <s v="無"/>
    <m/>
    <s v="V"/>
    <m/>
  </r>
  <r>
    <s v="社政業務-社會福利-人民團體-獎補助費-對國內團體之捐助"/>
    <s v="113年沙轆社藝文音樂饗宴活動"/>
    <s v="臺中市沙轆社文化促進會"/>
    <x v="39"/>
    <n v="20"/>
    <s v="無"/>
    <m/>
    <s v="V"/>
    <m/>
  </r>
  <r>
    <s v="社政業務-社會福利-人民團體-獎補助費-對國內團體之捐助"/>
    <s v="活力運動舞蹈觀摩研習暨節約用電及推廣港務宣導活動"/>
    <s v="臺中市活力運動推廣協會"/>
    <x v="39"/>
    <n v="20"/>
    <s v="無"/>
    <m/>
    <s v="V"/>
    <m/>
  </r>
  <r>
    <s v="社政業務-社會福利-人民團體-獎補助費-對國內團體之捐助"/>
    <s v="南管祭典音樂研習班"/>
    <s v="台灣淡南民俗文化研究會"/>
    <x v="39"/>
    <n v="20"/>
    <s v="無"/>
    <m/>
    <s v="V"/>
    <m/>
  </r>
  <r>
    <s v="社政業務-社會福利-人民團體-獎補助費-對國內團體之捐助"/>
    <s v="「健康與疾病預防講座暨潔淨能源、港務業務宣導」活動"/>
    <s v="臺中市橋頭幸福長青協會"/>
    <x v="39"/>
    <n v="10"/>
    <s v="無"/>
    <m/>
    <s v="V"/>
    <m/>
  </r>
  <r>
    <s v="社政業務-社會福利-人民團體-獎補助費-對國內團體之捐助"/>
    <s v="「迎春送暖關懷弱勢團體暨節能減碳及推廣乾淨能源政策宣導」活動"/>
    <s v="臺中市龍井後備憲兵荷松協會廖展績"/>
    <x v="39"/>
    <n v="20"/>
    <s v="無"/>
    <m/>
    <s v="V"/>
    <m/>
  </r>
  <r>
    <s v="社政業務-社會福利-人民團體-獎補助費-對國內團體之捐助"/>
    <s v="「113年度台中市教師職業工會盃羽球錦標賽」活動"/>
    <s v="臺中市教師會張永青"/>
    <x v="39"/>
    <n v="8"/>
    <s v="無"/>
    <m/>
    <s v="V"/>
    <m/>
  </r>
  <r>
    <s v="社政業務-社會福利-人民團體-獎補助費-對國內團體之捐助"/>
    <s v="「113年度清水區全民歌唱研習觀摩及節約用電宣導活動」"/>
    <s v="臺中市牛罵頭歌唱協會許錦英"/>
    <x v="39"/>
    <n v="10"/>
    <s v="無"/>
    <m/>
    <s v="V"/>
    <m/>
  </r>
  <r>
    <s v="一般建築及設備-一般建築及設備-獎補助費-對國內團體之捐助"/>
    <s v="113年度建立社區照顧關懷據點並設置巷弄長照站之充實設施設備費用-資本門"/>
    <s v="社團法人台中市東區東英社區發展協會"/>
    <x v="39"/>
    <n v="30"/>
    <s v="無"/>
    <m/>
    <s v="V"/>
    <m/>
  </r>
  <r>
    <s v="一般建築及設備-一般建築及設備-獎補助費-對國內團體之捐助"/>
    <s v="一般性獎助計畫經費申請獎助項目及基準之充實設施設備費-資本門"/>
    <s v="財團法人老五老基金會"/>
    <x v="39"/>
    <n v="21"/>
    <s v="無"/>
    <m/>
    <s v="V"/>
    <m/>
  </r>
  <r>
    <s v="一般建築及設備-一般建築及設備-獎補助費-對國內團體之捐助"/>
    <s v="建立社區照顧關懷據點並設置巷弄長照站之充實設施設備費用-資本門"/>
    <s v="台中市東區東興社區發展協會"/>
    <x v="39"/>
    <n v="21"/>
    <s v="無"/>
    <m/>
    <s v="V"/>
    <m/>
  </r>
  <r>
    <s v="一般建築及設備-一般建築及設備-獎補助費-對國內團體之捐助"/>
    <s v="建立社區照顧關懷據點並設置巷弄長照站之充實設施設備費用-資本門"/>
    <s v="臺中市新社區月湖社區發展協會高清源"/>
    <x v="39"/>
    <n v="32"/>
    <s v="無"/>
    <m/>
    <s v="V"/>
    <m/>
  </r>
  <r>
    <s v="一般建築及設備-一般建築及設備-獎補助費-對國內團體之捐助"/>
    <s v="建立社區照顧關懷據點並設置巷弄長照站之充實設施設備費用-資本門"/>
    <s v="臺中市東勢區中嵙社區發展協會"/>
    <x v="39"/>
    <n v="50"/>
    <s v="無"/>
    <m/>
    <s v="V"/>
    <m/>
  </r>
  <r>
    <s v="一般建築及設備-一般建築及設備-獎補助費-對國內團體之捐助"/>
    <s v="一般性獎助計畫經費申請獎助項目及基準之充實設施設備費-資本門"/>
    <s v="臺中市后里區聯合社區發展協會關懷據點"/>
    <x v="39"/>
    <n v="50"/>
    <s v="無"/>
    <m/>
    <s v="V"/>
    <m/>
  </r>
  <r>
    <s v="一般建築及設備-一般建築及設備-獎補助費-對國內團體之捐助"/>
    <s v="建立社區照顧關懷據點並設置巷弄長照站之「充實設施設備」費用-資本門"/>
    <s v="臺中市沙鹿區公明社區發展協會"/>
    <x v="39"/>
    <n v="50"/>
    <s v="無"/>
    <m/>
    <s v="V"/>
    <m/>
  </r>
  <r>
    <s v="一般建築及設備-一般建築及設備-獎補助費-對國內團體之捐助"/>
    <s v="建立社區照顧關懷據點之充實設施設備-資本門"/>
    <s v="台中市南屯區向心社區發展協會"/>
    <x v="39"/>
    <n v="50"/>
    <s v="無"/>
    <m/>
    <s v="V"/>
    <m/>
  </r>
  <r>
    <s v="一般建築及設備-一般建築及設備-獎補助費-對國內團體之捐助"/>
    <s v="建立社區照顧關懷據點並設置巷弄長照站之「充實設施設備」費用-資本門"/>
    <s v="臺中市好生活愛護關懷協會"/>
    <x v="39"/>
    <n v="50"/>
    <s v="無"/>
    <m/>
    <s v="V"/>
    <m/>
  </r>
  <r>
    <s v="一般建築及設備-一般建築及設備-獎補助費-對國內團體之捐助"/>
    <s v="建立社區照顧關懷據點並設置巷弄長照站之「充實設施設備」費用-資本門"/>
    <s v="臺中市沙鹿區沙鹿社區發展協會"/>
    <x v="39"/>
    <n v="50"/>
    <s v="無"/>
    <m/>
    <s v="V"/>
    <m/>
  </r>
  <r>
    <s v="一般建築及設備-一般建築及設備-獎補助費-對國內團體之捐助"/>
    <s v="建立社區照顧關懷據點之開辦設施設備費用-資本門"/>
    <s v="臺中市豐原區大南嵩社區發展協會李宜峰"/>
    <x v="39"/>
    <n v="65"/>
    <s v="無"/>
    <m/>
    <s v="V"/>
    <m/>
  </r>
  <r>
    <s v="一般建築及設備-一般建築及設備-獎補助費-對國內團體之捐助"/>
    <s v="建立社區照顧關懷據點之充實設施設備-資本門"/>
    <s v="社團法人台中市興福關懷協會"/>
    <x v="39"/>
    <n v="64"/>
    <s v="無"/>
    <m/>
    <s v="V"/>
    <m/>
  </r>
  <r>
    <s v="一般建築及設備-一般建築及設備-獎補助費-對國內團體之捐助"/>
    <s v="建立社區照顧關懷據點之充實設施設備費用-資本門"/>
    <s v="臺中市霧峰區南勢社區發展協會李俊英"/>
    <x v="39"/>
    <n v="25"/>
    <s v="無"/>
    <m/>
    <s v="V"/>
    <m/>
  </r>
  <r>
    <s v="一般建築及設備-一般建築及設備-獎補助費-對國內團體之捐助"/>
    <s v="建立社區照顧關懷據點並設置巷弄長照站之充實設施設備費用-資本門"/>
    <s v="社團法人臺中市春天女性成長協會"/>
    <x v="39"/>
    <n v="29"/>
    <s v="無"/>
    <m/>
    <s v="V"/>
    <m/>
  </r>
  <r>
    <s v="一般建築及設備-一般建築及設備-獎補助費-對國內團體之捐助"/>
    <s v="建立社區照顧關懷據點之充實設施設備-資本門"/>
    <s v="臺中市沙鹿區清泉社區發展協會蔡國欣"/>
    <x v="39"/>
    <n v="30"/>
    <s v="無"/>
    <m/>
    <s v="V"/>
    <m/>
  </r>
  <r>
    <s v="一般建築及設備-一般建築及設備-獎補助費-對國內團體之捐助"/>
    <s v="建立社區照顧關懷據點並設置巷弄長照站之充實設施設備費用-資本門"/>
    <s v="台中市東勢區上城社區發展協會張玉雲李月霞"/>
    <x v="39"/>
    <n v="40"/>
    <s v="無"/>
    <m/>
    <s v="V"/>
    <m/>
  </r>
  <r>
    <s v="一般建築及設備-一般建築及設備-獎補助費-對國內團體之捐助"/>
    <s v="建立社區照顧關懷據點之充實設施設備費用-資本門"/>
    <s v="臺中市太平區光隆社區發展協會"/>
    <x v="39"/>
    <n v="50"/>
    <s v="無"/>
    <m/>
    <s v="V"/>
    <m/>
  </r>
  <r>
    <s v="一般建築及設備-一般建築及設備-獎補助費-對國內團體之捐助"/>
    <s v="建立社區照顧關懷據點並設置巷弄長照站之充實設施設備費用-資本門"/>
    <s v="社團法人臺中市西區大和社區發展協會"/>
    <x v="39"/>
    <n v="74"/>
    <s v="無"/>
    <m/>
    <s v="V"/>
    <m/>
  </r>
  <r>
    <s v="一般建築及設備-一般建築及設備-獎補助費-對國內團體之捐助"/>
    <s v="建立社區照顧關懷據點之充實設施設備費用-資本門"/>
    <s v="台中市南區南和社區發展協會"/>
    <x v="39"/>
    <n v="50"/>
    <s v="無"/>
    <m/>
    <s v="V"/>
    <m/>
  </r>
  <r>
    <s v="一般建築及設備-一般建築及設備-獎補助費-對國內團體之捐助"/>
    <s v="建立社區照顧關懷據點並設置巷弄長照站之充實設施設備費用-資本門"/>
    <s v="臺中市大甲區幸福社區發展協會"/>
    <x v="39"/>
    <n v="15"/>
    <s v="無"/>
    <m/>
    <s v="V"/>
    <m/>
  </r>
  <r>
    <s v="一般建築及設備-一般建築及設備-獎補助費-對國內團體之捐助"/>
    <s v="建立社區照顧關懷據點之充實設施設備-資本門"/>
    <s v="臺中市沙鹿區洛泉社區發展協會"/>
    <x v="39"/>
    <n v="50"/>
    <s v="無"/>
    <m/>
    <s v="V"/>
    <m/>
  </r>
  <r>
    <s v="一般建築及設備-一般建築及設備-獎補助費-對國內團體之捐助"/>
    <s v="建立社區照顧關懷據點並設置巷弄長照站之充實設施設備費用-資本門"/>
    <s v="臺中市沙鹿區斗抵社區發展協會"/>
    <x v="39"/>
    <n v="24"/>
    <s v="無"/>
    <m/>
    <s v="V"/>
    <m/>
  </r>
  <r>
    <s v="一般建築及設備-一般建築及設備-獎補助費-對國內團體之捐助"/>
    <s v="建立社區照顧關懷據點之充實設施設備費用-資本門"/>
    <s v="社團法人中華傳愛社區服務協會"/>
    <x v="39"/>
    <n v="29"/>
    <s v="無"/>
    <m/>
    <s v="V"/>
    <m/>
  </r>
  <r>
    <s v="一般建築及設備-一般建築及設備-獎補助費-對國內團體之捐助"/>
    <s v="建立社區照顧關懷據點之充實設施設備費用-資本門"/>
    <s v="台中市南區崇倫社區發展協會"/>
    <x v="39"/>
    <n v="18"/>
    <s v="無"/>
    <m/>
    <s v="V"/>
    <m/>
  </r>
  <r>
    <s v="一般建築及設備-一般建築及設備-獎補助費-對國內團體之捐助"/>
    <s v="建立社區照顧關懷據點並設置巷弄長照站之充實設施設備費用-資本門"/>
    <s v="臺中市潭子區聚興社區發展協會林曾美珠"/>
    <x v="39"/>
    <n v="37"/>
    <s v="無"/>
    <m/>
    <s v="V"/>
    <m/>
  </r>
  <r>
    <s v="一般建築及設備-一般建築及設備-獎補助費-對國內團體之捐助"/>
    <s v="建立社區照顧關懷據點並設置巷弄長照站之充實設施設備費用-資本門"/>
    <s v="臺中市沙鹿區鹿寮社區發展協會"/>
    <x v="39"/>
    <n v="41"/>
    <s v="無"/>
    <m/>
    <s v="V"/>
    <m/>
  </r>
  <r>
    <s v="一般建築及設備-一般建築及設備-獎補助費-對國內團體之捐助"/>
    <s v="建立社區照顧關懷據點並設置巷弄長照站之開辦費"/>
    <s v="臺中市頂橋仔發展協會蔡昀諠"/>
    <x v="39"/>
    <n v="53"/>
    <s v="無"/>
    <m/>
    <s v="V"/>
    <m/>
  </r>
  <r>
    <s v="一般建築及設備-一般建築及設備-獎補助費-對國內團體之捐助"/>
    <s v="建立社區照顧關懷據點之充實設施設備-資本門"/>
    <s v="台中市南屯區三厝社區發展協會"/>
    <x v="39"/>
    <n v="30"/>
    <s v="無"/>
    <m/>
    <s v="V"/>
    <m/>
  </r>
  <r>
    <s v="一般建築及設備-一般建築及設備-獎補助費-對國內團體之捐助"/>
    <s v="建立社區照顧關懷據點並設置巷弄長照站之充實設施設備費用-資本門"/>
    <s v="臺中市潭子區新田社區發展協會"/>
    <x v="39"/>
    <n v="9"/>
    <s v="無"/>
    <m/>
    <s v="V"/>
    <m/>
  </r>
  <r>
    <s v="一般建築及設備-一般建築及設備-獎補助費-對國內團體之捐助"/>
    <s v="建立社區照顧關懷據點並設置巷弄長照站之充實設施設備費用-資本門"/>
    <s v="臺中市沙鹿區六路社區發展協會林清立"/>
    <x v="39"/>
    <n v="44"/>
    <s v="無"/>
    <m/>
    <s v="V"/>
    <m/>
  </r>
  <r>
    <s v="一般建築及設備-一般建築及設備-獎補助費-對國內團體之捐助"/>
    <s v="建立社區照顧關懷據點之充實設施設備-資本門"/>
    <s v="臺中市沙鹿區興安社區發展協會"/>
    <x v="39"/>
    <n v="50"/>
    <s v="無"/>
    <m/>
    <s v="V"/>
    <m/>
  </r>
  <r>
    <s v="一般建築及設備-一般建築及設備-獎補助費-對國內團體之捐助"/>
    <s v="建立社區照顧關懷據點並設置巷弄長照站之充實設施設備費用-資本門"/>
    <s v="臺中市東勢區下新社區發展協會"/>
    <x v="39"/>
    <n v="22"/>
    <s v="無"/>
    <m/>
    <s v="V"/>
    <m/>
  </r>
  <r>
    <s v="一般建築及設備-一般建築及設備-獎補助費-對國內團體之捐助"/>
    <s v="建立社區照顧關懷據點並設置巷弄長照站之充實設施設備費用-資本門"/>
    <s v="臺中市太平區新城社區發展協會"/>
    <x v="39"/>
    <n v="30"/>
    <s v="無"/>
    <m/>
    <s v="V"/>
    <m/>
  </r>
  <r>
    <s v="一般建築及設備-一般建築及設備-獎補助費-對國內團體之捐助"/>
    <s v="建立社區照顧關懷據點並設置巷弄長照站之充實設施設備費用-資本門"/>
    <s v="臺中市太平區永成社區發展協會"/>
    <x v="39"/>
    <n v="30"/>
    <s v="無"/>
    <m/>
    <s v="V"/>
    <m/>
  </r>
  <r>
    <s v="一般建築及設備-一般建築及設備-獎補助費-對國內團體之捐助"/>
    <s v="建立社區照顧關懷據點並設置巷弄長照站之充實設施設備費用-資本門"/>
    <s v="臺中市大甲區文武社區發展協會(衛生福利部長照服務發展基金獎助經費)"/>
    <x v="39"/>
    <n v="40"/>
    <s v="無"/>
    <m/>
    <s v="V"/>
    <m/>
  </r>
  <r>
    <s v="一般建築及設備-一般建築及設備-獎補助費-對國內團體之捐助"/>
    <s v="建立社區照顧關懷據點並設置巷弄長照站之充實設施設備費用-資本門"/>
    <s v="台中市北區樂英社區發展協會"/>
    <x v="39"/>
    <n v="25"/>
    <s v="無"/>
    <m/>
    <s v="V"/>
    <m/>
  </r>
  <r>
    <s v="一般建築及設備-一般建築及設備-獎補助費-對國內團體之捐助"/>
    <s v="建立社區照顧關懷據點並設置巷弄長照站之充實設施設備費用-資本門"/>
    <s v="臺中市大甲區文曲社區發展協會"/>
    <x v="39"/>
    <n v="20"/>
    <s v="無"/>
    <m/>
    <s v="V"/>
    <m/>
  </r>
  <r>
    <s v="一般建築及設備-一般建築及設備-獎補助費-對國內團體之捐助"/>
    <s v="建立社區照顧關懷據點並設置巷弄長照站之充實設施設備費用-資本門"/>
    <s v="臺中市清水區武鹿社區發展協會"/>
    <x v="39"/>
    <n v="48"/>
    <s v="無"/>
    <m/>
    <s v="V"/>
    <m/>
  </r>
  <r>
    <s v="一般建築及設備-一般建築及設備-獎補助費-對國內團體之捐助"/>
    <s v="建立社區照顧關懷據點並設置巷弄長照站之充實設施設備費用-資本門"/>
    <s v="臺中市清水區南社社區發展協會"/>
    <x v="39"/>
    <n v="38"/>
    <s v="無"/>
    <m/>
    <s v="V"/>
    <m/>
  </r>
  <r>
    <s v="一般建築及設備-一般建築及設備-獎補助費-對國內團體之捐助"/>
    <s v="建立社區照顧關懷據點之充實設施設備費用-資本門"/>
    <s v="臺中市太平區新高社區發展協會"/>
    <x v="39"/>
    <n v="50"/>
    <s v="無"/>
    <m/>
    <s v="V"/>
    <m/>
  </r>
  <r>
    <s v="一般建築及設備-一般建築及設備-獎補助費-對國內團體之捐助"/>
    <s v="建立社區照顧關懷據點之充實設施設備費用-資本門"/>
    <s v="臺中市大雅區秀山社區發展協會吳士生"/>
    <x v="39"/>
    <n v="8"/>
    <s v="無"/>
    <m/>
    <s v="V"/>
    <m/>
  </r>
  <r>
    <s v="一般建築及設備-一般建築及設備-獎補助費-對國內團體之捐助"/>
    <s v="建立社區照顧關懷據點之充實設施設備費用-資本門"/>
    <s v="台中市烏日區學田社區發展協會"/>
    <x v="39"/>
    <n v="21"/>
    <s v="無"/>
    <m/>
    <s v="V"/>
    <m/>
  </r>
  <r>
    <s v="一般建築及設備-一般建築及設備-獎補助費-對國內團體之捐助"/>
    <s v="建立社區照顧關懷據點並設置巷弄長照站之充實設施設備費用-資本門"/>
    <s v="臺中市新社區崑南社區發展協會廖銘洲"/>
    <x v="39"/>
    <n v="50"/>
    <s v="無"/>
    <m/>
    <s v="V"/>
    <m/>
  </r>
  <r>
    <s v="一般建築及設備-一般建築及設備-獎補助費-對國內團體之捐助"/>
    <s v="建立社區照顧關懷據點之充實設施設備-資本門"/>
    <s v="臺中市藍興長青協會蔡垂峰"/>
    <x v="39"/>
    <n v="14"/>
    <s v="無"/>
    <m/>
    <s v="V"/>
    <m/>
  </r>
  <r>
    <s v="一般建築及設備-一般建築及設備-獎補助費-對國內團體之捐助"/>
    <s v="建立社區照顧關懷據點之充實設施設備-資本門"/>
    <s v="財團法人台中市私立甘霖社會福利慈善事業基金會"/>
    <x v="39"/>
    <n v="45"/>
    <s v="無"/>
    <m/>
    <s v="V"/>
    <m/>
  </r>
  <r>
    <s v="一般建築及設備-一般建築及設備-獎補助費-對國內團體之捐助"/>
    <s v="一般性獎助計畫經費申請獎助項目及基準之充實設施設備費-資本門"/>
    <s v="臺中市石岡區南眉文化促進會"/>
    <x v="39"/>
    <n v="35"/>
    <s v="無"/>
    <m/>
    <s v="V"/>
    <m/>
  </r>
  <r>
    <s v="一般建築及設備-一般建築及設備-獎補助費-對國內團體之捐助"/>
    <s v="建立社區照顧關懷據點之充實設施設備-資本門"/>
    <s v="臺中市西區民龍社區發展協會"/>
    <x v="39"/>
    <n v="21"/>
    <s v="無"/>
    <m/>
    <s v="V"/>
    <m/>
  </r>
  <r>
    <s v="一般建築及設備-一般建築及設備-獎補助費-對國內團體之捐助"/>
    <s v="建立社區照顧關懷據點之充實設施設備-資本門"/>
    <s v="社團法人台灣省慈心協會"/>
    <x v="39"/>
    <n v="52"/>
    <s v="無"/>
    <m/>
    <s v="V"/>
    <m/>
  </r>
  <r>
    <s v="一般建築及設備-一般建築及設備-獎補助費-對國內團體之捐助"/>
    <s v="建立社區照顧關懷據點之充實設施設備-資本門"/>
    <s v="臺中市西區忠明社區發展協會"/>
    <x v="39"/>
    <n v="50"/>
    <s v="無"/>
    <m/>
    <s v="V"/>
    <m/>
  </r>
  <r>
    <s v="一般建築及設備-一般建築及設備-獎補助費-對國內團體之捐助"/>
    <s v="一般性獎助計畫經費申請獎助項目及基準之充實設施設備費-資本門"/>
    <s v="臺中市后里區墩東社區發展協會"/>
    <x v="39"/>
    <n v="30"/>
    <s v="無"/>
    <m/>
    <s v="V"/>
    <m/>
  </r>
  <r>
    <s v="一般建築及設備-一般建築及設備-獎補助費-對國內團體之捐助"/>
    <s v="一般性獎助計畫經費申請獎助項目及基準之充實設施設備費-資本門"/>
    <s v="臺中市后里元極舞協會"/>
    <x v="39"/>
    <n v="25"/>
    <s v="無"/>
    <m/>
    <s v="V"/>
    <m/>
  </r>
  <r>
    <s v="一般建築及設備-一般建築及設備-獎補助費-對國內團體之捐助"/>
    <s v="建立社區照顧關懷據點並設置巷弄長照站之充實設施設備費用-資本門"/>
    <s v="臺中市新社區大南社區發展協會洪卉家"/>
    <x v="39"/>
    <n v="50"/>
    <s v="無"/>
    <m/>
    <s v="V"/>
    <m/>
  </r>
  <r>
    <s v="一般建築及設備-一般建築及設備-獎補助費-對國內團體之捐助"/>
    <s v="建立社區照顧關懷據點並設置巷弄長照站之充實設施設備費用-資本門"/>
    <s v="臺中市烏日區三和社區發展協會"/>
    <x v="39"/>
    <n v="50"/>
    <s v="無"/>
    <m/>
    <s v="V"/>
    <m/>
  </r>
  <r>
    <s v="社政業務-社會福利-婦女福利-獎補助費-對國內團體之捐助"/>
    <s v="綻放視野~橋接未來社會資源連結提升計畫"/>
    <s v="台中市艾馨婦女協進會"/>
    <x v="39"/>
    <n v="15"/>
    <s v="無"/>
    <m/>
    <s v="V"/>
    <m/>
  </r>
  <r>
    <s v="社政業務-社會福利-婦女福利-獎補助費-對國內團體之捐助"/>
    <s v="支BPW國際女性領袖學院培育活動"/>
    <s v="台灣國際職業婦女協會"/>
    <x v="39"/>
    <n v="30"/>
    <s v="無"/>
    <m/>
    <s v="V"/>
    <m/>
  </r>
  <r>
    <s v="社政業務-社會福利-婦女福利-獎補助費-對國內團體之捐助"/>
    <s v="113年網路性別暴力宣導"/>
    <s v="社團法人中華民國優質家庭教育發展促進會"/>
    <x v="39"/>
    <n v="20"/>
    <s v="無"/>
    <m/>
    <s v="V"/>
    <m/>
  </r>
  <r>
    <s v="社政業務-社會福利-婦女福利-獎補助費-對國內團體之捐助"/>
    <s v="知識與愛，育兒同步，悅享成長：原住民育齡婦女育兒知能成長培力計畫"/>
    <s v="臺灣基督長老教會哈崙台教會林芳珠"/>
    <x v="39"/>
    <n v="15"/>
    <s v="無"/>
    <m/>
    <s v="V"/>
    <m/>
  </r>
  <r>
    <s v="社政業務-社會福利-婦女福利-獎補助費-對國內團體之捐助"/>
    <s v="馨花朵朵開感恩母親節"/>
    <s v="台中市烏日區光明社區發展協會"/>
    <x v="39"/>
    <n v="20"/>
    <s v="無"/>
    <m/>
    <s v="V"/>
    <m/>
  </r>
  <r>
    <s v="社政業務-社會福利-婦女福利-獎補助費-對國內團體之捐助"/>
    <s v="113民生社區女性培力計畫-HER護顧女力，社區更有力"/>
    <s v="臺中市豐原區民生社區發展協會"/>
    <x v="39"/>
    <n v="20"/>
    <s v="無"/>
    <m/>
    <s v="V"/>
    <m/>
  </r>
  <r>
    <s v="社政業務-社會福利-婦女福利-獎補助費-對國內團體之捐助"/>
    <s v="『因夢想而美麗』墨情山水澗畫展活動"/>
    <s v="財團法人臺中市私立向日葵社會福利慈善事業基金會"/>
    <x v="39"/>
    <n v="20"/>
    <s v="無"/>
    <m/>
    <s v="V"/>
    <m/>
  </r>
  <r>
    <s v="社政業務-社會福利-青少年兒童福利-獎補助費-對國內團體之捐助"/>
    <s v="撥付臺中市私立小熊多元智慧上安托嬰中心辦理育有未滿二歲兒童育兒津貼親職教育講座(計畫編號:113014)"/>
    <s v="臺中市私立小熊多元智慧上安托嬰中心"/>
    <x v="39"/>
    <n v="6"/>
    <s v="無"/>
    <m/>
    <s v="V"/>
    <m/>
  </r>
  <r>
    <s v="社政業務-社會福利-青少年兒童福利-獎補助費-對國內團體之捐助"/>
    <s v="育有未滿二歲兒童育兒津貼親職教育講座"/>
    <s v="臺中市公設民營霧峰國小托嬰中心潘玉娟"/>
    <x v="39"/>
    <n v="10"/>
    <s v="無"/>
    <m/>
    <s v="V"/>
    <m/>
  </r>
  <r>
    <s v="社政業務-社會福利-青少年兒童福利-獎補助費-對國內團體之捐助"/>
    <s v="育有未滿二歲兒童育兒津貼親職教育講座"/>
    <s v="社團法人臺中市嬰幼兒福利聯合會"/>
    <x v="39"/>
    <n v="12"/>
    <s v="無"/>
    <m/>
    <s v="V"/>
    <m/>
  </r>
  <r>
    <s v="社政業務-社會福利-青少年兒童福利-獎補助費-對國內團體之捐助"/>
    <s v="育有未滿二歲兒童育兒津貼親職教育講座"/>
    <s v="社團法人臺中市嬰幼兒福利聯合會"/>
    <x v="39"/>
    <n v="12"/>
    <s v="無"/>
    <m/>
    <s v="V"/>
    <m/>
  </r>
  <r>
    <s v="社政業務-社會福利-青少年兒童福利-獎補助費-對國內團體之捐助"/>
    <s v="育有未滿二歲兒童育兒津貼親職教育講座"/>
    <s v="社團法人臺中市嬰幼兒福利聯合會"/>
    <x v="39"/>
    <n v="13"/>
    <s v="無"/>
    <m/>
    <s v="V"/>
    <m/>
  </r>
  <r>
    <s v="社政業務-社會福利-青少年兒童福利-獎補助費-對國內團體之捐助"/>
    <s v="育有未滿二歲兒童育兒津貼親職教育講座"/>
    <s v="台灣聚焦兒童發展協會"/>
    <x v="39"/>
    <n v="13"/>
    <s v="無"/>
    <m/>
    <s v="V"/>
    <m/>
  </r>
  <r>
    <s v="社政業務-社會福利-青少年兒童福利-獎補助費-對國內團體之捐助"/>
    <s v="育有未滿二歲兒童育兒津貼親職教育講座"/>
    <s v="臺中市公設民營大雅托嬰中心林正俠"/>
    <x v="39"/>
    <n v="3"/>
    <s v="無"/>
    <m/>
    <s v="V"/>
    <m/>
  </r>
  <r>
    <s v="社政業務-社會福利-青少年兒童福利-獎補助費-對國內團體之捐助"/>
    <s v="育有未滿二歲兒童育兒津貼親職教育講座"/>
    <s v="臺中市永馨全人關懷協會鄭碧嫻"/>
    <x v="39"/>
    <n v="22"/>
    <s v="無"/>
    <m/>
    <s v="V"/>
    <m/>
  </r>
  <r>
    <s v="社政業務-社會福利-青少年兒童福利-獎補助費-對國內團體之捐助"/>
    <s v="臺中市北屯區小衛星-113年兒少及家庭社區支持服務方案"/>
    <s v="社團法人臺中市珍愛加恩關懷協會"/>
    <x v="39"/>
    <n v="395"/>
    <s v="無"/>
    <m/>
    <s v="V"/>
    <m/>
  </r>
  <r>
    <s v="社政業務-社會福利-青少年兒童福利-獎補助費-對國內團體之捐助"/>
    <s v="臺中市北屯區小衛星-113年兒少及家庭社區支持服務方案"/>
    <s v="社團法人臺中市珍愛加恩關懷協會"/>
    <x v="39"/>
    <n v="791"/>
    <s v="無"/>
    <m/>
    <s v="V"/>
    <m/>
  </r>
  <r>
    <s v="社政業務-社會福利-青少年兒童福利-獎補助費-對國內團體之捐助"/>
    <s v="113年公共化及準公共托嬰中心照顧比優化獎助"/>
    <s v="臺中市私立愛寶托嬰中心顧淑真"/>
    <x v="39"/>
    <n v="216"/>
    <s v="無"/>
    <m/>
    <s v="V"/>
    <m/>
  </r>
  <r>
    <s v="社政業務-社會福利-青少年兒童福利-獎補助費-對國內團體之捐助"/>
    <s v="113年公共化及準公共托嬰中心照顧比優化獎助"/>
    <s v="臺中市私立圓圓托嬰中心"/>
    <x v="39"/>
    <n v="125"/>
    <s v="無"/>
    <m/>
    <s v="V"/>
    <m/>
  </r>
  <r>
    <s v="社政業務-社會福利-青少年兒童福利-獎補助費-對國內團體之捐助"/>
    <s v="113年公共化及準公共托嬰中心照顧比優化獎助"/>
    <s v="臺中市私立小紅帽托嬰中心"/>
    <x v="39"/>
    <n v="375"/>
    <s v="無"/>
    <m/>
    <s v="V"/>
    <m/>
  </r>
  <r>
    <s v="社政業務-社會福利-青少年兒童福利-獎補助費-對國內團體之捐助"/>
    <s v="113年公共化及準公共托嬰中心照顧比優化獎助"/>
    <s v="臺中市私立布朗尼托嬰中心"/>
    <x v="39"/>
    <n v="250"/>
    <s v="無"/>
    <m/>
    <s v="V"/>
    <m/>
  </r>
  <r>
    <s v="社政業務-社會福利-青少年兒童福利-獎補助費-對國內團體之捐助"/>
    <s v="強化社會安全網第二期計畫-精進及擴充兒少家外安置資源方案特殊需求或身心障礙兒少照顧支援計畫"/>
    <s v="財團法人天主教善牧社會福利基金會"/>
    <x v="39"/>
    <n v="39"/>
    <s v="無"/>
    <m/>
    <s v="V"/>
    <m/>
  </r>
  <r>
    <s v="社政業務-社會福利-青少年兒童福利-獎補助費-對國內團體之捐助"/>
    <s v="臺中市北區、太平區小衛星-113年兒少及家庭社區支持服務方案"/>
    <s v="社團法人中華傳愛社區服務協會"/>
    <x v="39"/>
    <n v="217"/>
    <s v="無"/>
    <m/>
    <s v="V"/>
    <m/>
  </r>
  <r>
    <s v="社政業務-社會福利-青少年兒童福利-獎補助費-對國內團體之捐助"/>
    <s v="臺中市北區、太平區小衛星-113年兒少及家庭社區支持服務方案"/>
    <s v="社團法人中華傳愛社區服務協會"/>
    <x v="39"/>
    <n v="334"/>
    <s v="無"/>
    <m/>
    <s v="V"/>
    <m/>
  </r>
  <r>
    <s v="社政業務-社會福利-青少年兒童福利-獎補助費-對國內團體之捐助"/>
    <s v="113年公共化及準公共托嬰中心照顧比優化獎助"/>
    <s v="臺中市私立大里領袖甜心托嬰中心李織州"/>
    <x v="39"/>
    <n v="222"/>
    <s v="無"/>
    <m/>
    <s v="V"/>
    <m/>
  </r>
  <r>
    <s v="社政業務-社會福利-青少年兒童福利-獎補助費-對國內團體之捐助"/>
    <s v="育有未滿二歲兒童育兒津貼親職教育講座"/>
    <s v="臺中市私立上元得福托嬰中心林韋伶"/>
    <x v="39"/>
    <n v="15"/>
    <s v="無"/>
    <m/>
    <s v="V"/>
    <m/>
  </r>
  <r>
    <s v="社政業務-社會福利-青少年兒童福利-獎補助費-對國內團體之捐助"/>
    <s v="臺中市霧峰區小衛星-113年兒少及家庭社區支持服務方案"/>
    <s v="臺中市霧峰區丁台社區發展協會"/>
    <x v="39"/>
    <n v="231"/>
    <s v="無"/>
    <m/>
    <s v="V"/>
    <m/>
  </r>
  <r>
    <s v="社政業務-社會福利-青少年兒童福利-獎補助費-對國內團體之捐助"/>
    <s v="臺中市霧峰區小衛星-113年兒少及家庭社區支持服務方案"/>
    <s v="臺中市霧峰區丁台社區發展協會"/>
    <x v="39"/>
    <n v="365"/>
    <s v="無"/>
    <m/>
    <s v="V"/>
    <m/>
  </r>
  <r>
    <s v="社政業務-社會福利-青少年兒童福利-獎補助費-對國內團體之捐助"/>
    <s v="臺中市大雅區小衛星-113年兒少及家庭社區支持服務方案"/>
    <s v="社團法人台灣基督教社會關懷協會"/>
    <x v="39"/>
    <n v="336"/>
    <s v="無"/>
    <m/>
    <s v="V"/>
    <m/>
  </r>
  <r>
    <s v="社政業務-社會福利-青少年兒童福利-獎補助費-對國內團體之捐助"/>
    <s v="臺中市大雅區小衛星-113年兒少及家庭社區支持服務方案"/>
    <s v="社團法人台灣基督教社會關懷協會"/>
    <x v="39"/>
    <n v="395"/>
    <s v="無"/>
    <m/>
    <s v="V"/>
    <m/>
  </r>
  <r>
    <s v="社政業務-社會福利-青少年兒童福利-獎補助費-對國內團體之捐助"/>
    <s v="113年公共化及準公共托嬰中心照顧比優化獎助"/>
    <s v="臺中市私立愛麗絲托嬰中心"/>
    <x v="39"/>
    <n v="320"/>
    <s v="無"/>
    <m/>
    <s v="V"/>
    <m/>
  </r>
  <r>
    <s v="社政業務-社會福利-青少年兒童福利-獎補助費-對國內團體之捐助"/>
    <s v="113年公共化及準公共托嬰中心照顧比優化獎助"/>
    <s v="臺中市私立小貝果托嬰中心"/>
    <x v="39"/>
    <n v="247"/>
    <s v="無"/>
    <m/>
    <s v="V"/>
    <m/>
  </r>
  <r>
    <s v="社政業務-社會福利-青少年兒童福利-獎補助費-對國內團體之捐助"/>
    <s v="113年公共化及準公共托嬰中心照顧比優化獎助"/>
    <s v="臺中市私立春禾托嬰中心"/>
    <x v="39"/>
    <n v="250"/>
    <s v="無"/>
    <m/>
    <s v="V"/>
    <m/>
  </r>
  <r>
    <s v="社政業務-社會福利-青少年兒童福利-獎補助費-對國內團體之捐助"/>
    <s v="113年公共化及準公共托嬰中心照顧比優化獎助"/>
    <s v="臺中市私立愛無限托嬰中心"/>
    <x v="39"/>
    <n v="250"/>
    <s v="無"/>
    <m/>
    <s v="V"/>
    <m/>
  </r>
  <r>
    <s v="社政業務-社會福利-青少年兒童福利-獎補助費-對國內團體之捐助"/>
    <s v="113年公共化及準公共托嬰中心照顧比優化獎助"/>
    <s v="臺中市私立勁寶兒福安托嬰中心"/>
    <x v="39"/>
    <n v="125"/>
    <s v="無"/>
    <m/>
    <s v="V"/>
    <m/>
  </r>
  <r>
    <s v="社政業務-社會福利-青少年兒童福利-獎補助費-對國內團體之捐助"/>
    <s v="臺中市西區小衛星-113年兒少及家庭社區支持服務方案"/>
    <s v="社團法人台中市基督教青年會"/>
    <x v="39"/>
    <n v="180"/>
    <s v="無"/>
    <m/>
    <s v="V"/>
    <m/>
  </r>
  <r>
    <s v="社政業務-社會福利-青少年兒童福利-獎補助費-對國內團體之捐助"/>
    <s v="臺中市西區小衛星-113年兒少及家庭社區支持服務方案"/>
    <s v="社團法人台中市基督教青年會"/>
    <x v="39"/>
    <n v="269"/>
    <s v="無"/>
    <m/>
    <s v="V"/>
    <m/>
  </r>
  <r>
    <s v="社政業務-社會福利-青少年兒童福利-獎補助費-對國內團體之捐助"/>
    <s v="臺中市沙鹿區小衛星-113年兒少及家庭社區支持服務方案"/>
    <s v="社團法人中華漢翔百元扶幼協會"/>
    <x v="39"/>
    <n v="231"/>
    <s v="無"/>
    <m/>
    <s v="V"/>
    <m/>
  </r>
  <r>
    <s v="社政業務-社會福利-青少年兒童福利-獎補助費-對國內團體之捐助"/>
    <s v="臺中市沙鹿區小衛星-113年兒少及家庭社區支持服務方案"/>
    <s v="社團法人中華漢翔百元扶幼協會"/>
    <x v="39"/>
    <n v="346"/>
    <s v="無"/>
    <m/>
    <s v="V"/>
    <m/>
  </r>
  <r>
    <s v="社政業務-社會福利-青少年兒童福利-獎補助費-對國內團體之捐助"/>
    <s v="臺中市南區、南屯區小衛星-113年兒少及家庭社區支持服務方案"/>
    <s v="社團法人台灣陽光婦女協會"/>
    <x v="39"/>
    <n v="434"/>
    <s v="無"/>
    <m/>
    <s v="V"/>
    <m/>
  </r>
  <r>
    <s v="社政業務-社會福利-青少年兒童福利-獎補助費-對國內團體之捐助"/>
    <s v="臺中市南區、南屯區小衛星-113年兒少及家庭社區支持服務方案"/>
    <s v="社團法人台灣陽光婦女協會"/>
    <x v="39"/>
    <n v="651"/>
    <s v="無"/>
    <m/>
    <s v="V"/>
    <m/>
  </r>
  <r>
    <s v="社政業務-社會福利-青少年兒童福利-獎補助費-對國內團體之捐助"/>
    <s v="113年公共化及準公共托嬰中心照顧比優化獎助"/>
    <s v="臺中市私立滿果國際托嬰中心"/>
    <x v="39"/>
    <n v="684"/>
    <s v="無"/>
    <m/>
    <s v="V"/>
    <m/>
  </r>
  <r>
    <s v="社政業務-社會福利-青少年兒童福利-獎補助費-對國內團體之捐助"/>
    <s v="113年公共化及準公共托嬰中心照顧比優化獎助"/>
    <s v="臺中市私立夏荷托嬰中心"/>
    <x v="39"/>
    <n v="250"/>
    <s v="無"/>
    <m/>
    <s v="V"/>
    <m/>
  </r>
  <r>
    <s v="社政業務-社會福利-青少年兒童福利-獎補助費-對國內團體之捐助"/>
    <s v="臺中市西屯區小衛星-113年兒少及家庭社區支持服務方案"/>
    <s v="社團法人中華民國扶弱成長協會"/>
    <x v="39"/>
    <n v="312"/>
    <s v="無"/>
    <m/>
    <s v="V"/>
    <m/>
  </r>
  <r>
    <s v="社政業務-社會福利-青少年兒童福利-獎補助費-對國內團體之捐助"/>
    <s v="臺中市太平區中華小衛星-113年兒少及家庭社區支持服務方案"/>
    <s v="社團法人中華青少年純潔運動協會"/>
    <x v="39"/>
    <n v="174"/>
    <s v="無"/>
    <m/>
    <s v="V"/>
    <m/>
  </r>
  <r>
    <s v="社政業務-社會福利-青少年兒童福利-獎補助費-對國內團體之捐助"/>
    <s v="臺中市西屯區小衛星-113年兒少及家庭社區支持服務方案"/>
    <s v="社團法人中華民國扶弱成長協會"/>
    <x v="39"/>
    <n v="564"/>
    <s v="無"/>
    <m/>
    <s v="V"/>
    <m/>
  </r>
  <r>
    <s v="社政業務-社會福利-青少年兒童福利-獎補助費-對國內團體之捐助"/>
    <s v="臺中市太平區中華小衛星-113年兒少及家庭社區支持服務方案"/>
    <s v="社團法人中華青少年純潔運動協會"/>
    <x v="39"/>
    <n v="152"/>
    <s v="無"/>
    <m/>
    <s v="V"/>
    <m/>
  </r>
  <r>
    <s v="社政業務-社會福利-青少年兒童福利-獎補助費-對國內團體之捐助"/>
    <s v="113年公共化及準公共托嬰中心照顧比優化獎助"/>
    <s v="臺中市私立領袖甜心托嬰中心李織州"/>
    <x v="39"/>
    <n v="229"/>
    <s v="無"/>
    <m/>
    <s v="V"/>
    <m/>
  </r>
  <r>
    <s v="社政業務-社會福利-青少年兒童福利-獎補助費-對國內團體之捐助"/>
    <s v="臺中市后里區小衛星-113年兒少及家庭社區支持服務方案"/>
    <s v="社團法人臺中市助扶關懷協會"/>
    <x v="39"/>
    <n v="452"/>
    <s v="無"/>
    <m/>
    <s v="V"/>
    <m/>
  </r>
  <r>
    <s v="社政業務-社會福利-青少年兒童福利-獎補助費-對國內團體之捐助"/>
    <s v="臺中市后里區小衛星-113年兒少及家庭社區支持服務方案"/>
    <s v="社團法人臺中市助扶關懷協會"/>
    <x v="39"/>
    <n v="471"/>
    <s v="無"/>
    <m/>
    <s v="V"/>
    <m/>
  </r>
  <r>
    <s v="社政業務-社會福利-青少年兒童福利-獎補助費-對國內團體之捐助"/>
    <s v="臺中市豐原區北陽小衛星-113年兒少及家庭社區支持服務方案"/>
    <s v="社團法人臺中市社區文化協進會"/>
    <x v="39"/>
    <n v="268"/>
    <s v="無"/>
    <m/>
    <s v="V"/>
    <m/>
  </r>
  <r>
    <s v="社政業務-社會福利-青少年兒童福利-獎補助費-對國內團體之捐助"/>
    <s v="臺中市豐原區北陽小衛星-113年兒少及家庭社區支持服務方案"/>
    <s v="社團法人臺中市社區文化協進會"/>
    <x v="39"/>
    <n v="427"/>
    <s v="無"/>
    <m/>
    <s v="V"/>
    <m/>
  </r>
  <r>
    <s v="社政業務-社會福利-青少年兒童福利-獎補助費-對國內團體之捐助"/>
    <s v="113年公共化及準公共托嬰中心照顧比優化獎助"/>
    <s v="臺中市私立佩樂達托嬰中心廖述正"/>
    <x v="39"/>
    <n v="284"/>
    <s v="無"/>
    <m/>
    <s v="V"/>
    <m/>
  </r>
  <r>
    <s v="社政業務-社會福利-青少年兒童福利-獎補助費-對國內團體之捐助"/>
    <s v="113年公共化及準公共托嬰中心照顧比優化獎助"/>
    <s v="臺中市私立巧寶貝托嬰中心林辛沛"/>
    <x v="39"/>
    <n v="95"/>
    <s v="無"/>
    <m/>
    <s v="V"/>
    <m/>
  </r>
  <r>
    <s v="社政業務-社會福利-青少年兒童福利-獎補助費-對國內團體之捐助"/>
    <s v="113年公共化及準公共托嬰中心照顧比優化獎助"/>
    <s v="臺中市私立樂艾兒托嬰中心"/>
    <x v="39"/>
    <n v="42"/>
    <s v="無"/>
    <m/>
    <s v="V"/>
    <m/>
  </r>
  <r>
    <s v="社政業務-社會福利-青少年兒童福利-獎補助費-對國內團體之捐助"/>
    <s v="113年公共化及準公共托嬰中心照顧比優化獎助"/>
    <s v="臺中市私立茱莉安托嬰中心"/>
    <x v="39"/>
    <n v="125"/>
    <s v="無"/>
    <m/>
    <s v="V"/>
    <m/>
  </r>
  <r>
    <s v="社政業務-社會福利-青少年兒童福利-獎補助費-對國內團體之捐助"/>
    <s v="113年公共化及準公共托嬰中心照顧比優化獎助"/>
    <s v="臺中市私立優而堡文新托嬰中心謝建成"/>
    <x v="39"/>
    <n v="122"/>
    <s v="無"/>
    <m/>
    <s v="V"/>
    <m/>
  </r>
  <r>
    <s v="社政業務-社會福利-青少年兒童福利-獎補助費-對國內團體之捐助"/>
    <s v="113年公共化及準公共托嬰中心照顧比優化獎助"/>
    <s v="臺中市私立比咪托嬰中心"/>
    <x v="39"/>
    <n v="116"/>
    <s v="無"/>
    <m/>
    <s v="V"/>
    <m/>
  </r>
  <r>
    <s v="社政業務-社會福利-青少年兒童福利-獎補助費-對國內團體之捐助"/>
    <s v="113年公共化及準公共托嬰中心照顧比優化獎助"/>
    <s v="臺中市私立親貝兒托嬰中心"/>
    <x v="39"/>
    <n v="247"/>
    <s v="無"/>
    <m/>
    <s v="V"/>
    <m/>
  </r>
  <r>
    <s v="社政業務-社會福利-青少年兒童福利-獎補助費-對國內團體之捐助"/>
    <s v="113年公共化及準公共托嬰中心照顧比優化獎助"/>
    <s v="臺中市私立未來托嬰中心"/>
    <x v="39"/>
    <n v="57"/>
    <s v="無"/>
    <m/>
    <s v="V"/>
    <m/>
  </r>
  <r>
    <s v="社政業務-社會福利-青少年兒童福利-獎補助費-對國內團體之捐助"/>
    <s v="113年公共化及準公共托嬰中心照顧比優化獎助"/>
    <s v="臺中市私立安安托嬰中心許美娥"/>
    <x v="39"/>
    <n v="123"/>
    <s v="無"/>
    <m/>
    <s v="V"/>
    <m/>
  </r>
  <r>
    <s v="社政業務-社會福利-青少年兒童福利-獎補助費-對國內團體之捐助"/>
    <s v="113年公共化及準公共托嬰中心照顧比優化獎助"/>
    <s v="臺中市私立馨苗安順托嬰中心"/>
    <x v="39"/>
    <n v="229"/>
    <s v="無"/>
    <m/>
    <s v="V"/>
    <m/>
  </r>
  <r>
    <s v="社政業務-社會福利-青少年兒童福利-獎補助費-對國內團體之捐助"/>
    <s v="113年公共化及準公共托嬰中心照顧比優化獎助"/>
    <s v="臺中市私立聖恩彼得托嬰中心林至君"/>
    <x v="39"/>
    <n v="224"/>
    <s v="無"/>
    <m/>
    <s v="V"/>
    <m/>
  </r>
  <r>
    <s v="社政業務-社會福利-青少年兒童福利-獎補助費-對國內團體之捐助"/>
    <s v="113年公共化及準公共托嬰中心照顧比優化獎助"/>
    <s v="台中市私立馨苗托嬰中心"/>
    <x v="39"/>
    <n v="356"/>
    <s v="無"/>
    <m/>
    <s v="V"/>
    <m/>
  </r>
  <r>
    <s v="社政業務-社會福利-青少年兒童福利-獎補助費-對國內團體之捐助"/>
    <s v="113年公共化及準公共托嬰中心照顧比優化獎助"/>
    <s v="臺中市私立淳瑟托嬰中心"/>
    <x v="39"/>
    <n v="326"/>
    <s v="無"/>
    <m/>
    <s v="V"/>
    <m/>
  </r>
  <r>
    <s v="社政業務-社會福利-青少年兒童福利-獎補助費-對國內團體之捐助"/>
    <s v="113年公共化及準公共托嬰中心照顧比優化獎助"/>
    <s v="臺中市私立優而堡托嬰中心謝建成"/>
    <x v="39"/>
    <n v="195"/>
    <s v="無"/>
    <m/>
    <s v="V"/>
    <m/>
  </r>
  <r>
    <s v="社政業務-社會福利-青少年兒童福利-獎補助費-對國內團體之捐助"/>
    <s v="113年公共化及準公共托嬰中心照顧比優化獎助"/>
    <s v="臺中市私立甯甯托嬰中心"/>
    <x v="39"/>
    <n v="122"/>
    <s v="無"/>
    <m/>
    <s v="V"/>
    <m/>
  </r>
  <r>
    <s v="社政業務-社會福利-青少年兒童福利-獎補助費-對國內團體之捐助"/>
    <s v="113年公共化及準公共托嬰中心照顧比優化獎助"/>
    <s v="臺中市私立皇家寶貝托嬰中心李淑娟"/>
    <x v="39"/>
    <n v="354"/>
    <s v="無"/>
    <m/>
    <s v="V"/>
    <m/>
  </r>
  <r>
    <s v="社政業務-社會福利-青少年兒童福利-獎補助費-對國內團體之捐助"/>
    <s v="113年公共化及準公共托嬰中心照顧比優化獎助"/>
    <s v="臺中市私立大語托嬰中心"/>
    <x v="39"/>
    <n v="233"/>
    <s v="無"/>
    <m/>
    <s v="V"/>
    <m/>
  </r>
  <r>
    <s v="社政業務-社會福利-青少年兒童福利-獎補助費-對國內團體之捐助"/>
    <s v="113年公共化及準公共托嬰中心照顧比優化獎助"/>
    <s v="臺中市私立莘芽托嬰中心魏可欣"/>
    <x v="39"/>
    <n v="250"/>
    <s v="無"/>
    <m/>
    <s v="V"/>
    <m/>
  </r>
  <r>
    <s v="社政業務-社會福利-青少年兒童福利-獎補助費-對國內團體之捐助"/>
    <s v="113年公共化及準公共托嬰中心照顧比優化獎助"/>
    <s v="臺中市私立芊悅托嬰中心"/>
    <x v="39"/>
    <n v="98"/>
    <s v="無"/>
    <m/>
    <s v="V"/>
    <m/>
  </r>
  <r>
    <s v="社政業務-社會福利-青少年兒童福利-獎補助費-對國內團體之捐助"/>
    <s v="113年公共化及準公共托嬰中心照顧比優化獎助"/>
    <s v="臺中市私立咕咕鳥太平托嬰中心陳翠伶"/>
    <x v="39"/>
    <n v="228"/>
    <s v="無"/>
    <m/>
    <s v="V"/>
    <m/>
  </r>
  <r>
    <s v="社政業務-社會福利-青少年兒童福利-獎補助費-對國內團體之捐助"/>
    <s v="113年公共化及準公共托嬰中心照顧比優化獎助"/>
    <s v="臺中市私立東華托嬰中心陳慧宜"/>
    <x v="39"/>
    <n v="145"/>
    <s v="無"/>
    <m/>
    <s v="V"/>
    <m/>
  </r>
  <r>
    <s v="社政業務-社會福利-青少年兒童福利-獎補助費-對國內團體之捐助"/>
    <s v="113年公共化及準公共托嬰中心照顧比優化獎助"/>
    <s v="臺中市私立聖恩天使托嬰中心林至君"/>
    <x v="39"/>
    <n v="225"/>
    <s v="無"/>
    <m/>
    <s v="V"/>
    <m/>
  </r>
  <r>
    <s v="社政業務-社會福利-青少年兒童福利-獎補助費-對國內團體之捐助"/>
    <s v="113年公共化及準公共托嬰中心照顧比優化獎助"/>
    <s v="臺中市私立子優托嬰中心"/>
    <x v="39"/>
    <n v="113"/>
    <s v="無"/>
    <m/>
    <s v="V"/>
    <m/>
  </r>
  <r>
    <s v="社政業務-社會福利-青少年兒童福利-獎補助費-對國內團體之捐助"/>
    <s v="113年公共化及準公共托嬰中心照顧比優化獎助"/>
    <s v="臺中市私立艾娃托嬰中心"/>
    <x v="39"/>
    <n v="114"/>
    <s v="無"/>
    <m/>
    <s v="V"/>
    <m/>
  </r>
  <r>
    <s v="社政業務-社會福利-青少年兒童福利-獎補助費-對國內團體之捐助"/>
    <s v="113年公共化及準公共托嬰中心照顧比優化獎助"/>
    <s v="臺中市私立小熊多元智慧托嬰中心"/>
    <x v="39"/>
    <n v="235"/>
    <s v="無"/>
    <m/>
    <s v="V"/>
    <m/>
  </r>
  <r>
    <s v="社政業務-社會福利-青少年兒童福利-獎補助費-對國內團體之捐助"/>
    <s v="113年公共化及準公共托嬰中心照顧比優化獎助"/>
    <s v="臺中市私立哈佛兒托嬰中心林逸蓁"/>
    <x v="39"/>
    <n v="250"/>
    <s v="無"/>
    <m/>
    <s v="V"/>
    <m/>
  </r>
  <r>
    <s v="社政業務-社會福利-青少年兒童福利-獎補助費-對國內團體之捐助"/>
    <s v="113年公共化及準公共托嬰中心照顧比優化獎助"/>
    <s v="台中市私立肯格魯托嬰中心"/>
    <x v="39"/>
    <n v="243"/>
    <s v="無"/>
    <m/>
    <s v="V"/>
    <m/>
  </r>
  <r>
    <s v="社政業務-社會福利-青少年兒童福利-獎補助費-對國內團體之捐助"/>
    <s v="113年公共化及準公共托嬰中心照顧比優化獎助"/>
    <s v="臺中市私立尼荳人文托嬰中心江燕鳳"/>
    <x v="39"/>
    <n v="250"/>
    <s v="無"/>
    <m/>
    <s v="V"/>
    <m/>
  </r>
  <r>
    <s v="社政業務-社會福利-青少年兒童福利-獎補助費-對國內團體之捐助"/>
    <s v="113年公共化及準公共托嬰中心照顧比優化獎助"/>
    <s v="臺中市私立桃樂絲托嬰中心"/>
    <x v="39"/>
    <n v="250"/>
    <s v="無"/>
    <m/>
    <s v="V"/>
    <m/>
  </r>
  <r>
    <s v="社政業務-社會福利-青少年兒童福利-獎補助費-對國內團體之捐助"/>
    <s v="113年公共化及準公共托嬰中心照顧比優化獎助"/>
    <s v="臺中市私立安琪兒托嬰中心許美娥"/>
    <x v="39"/>
    <n v="248"/>
    <s v="無"/>
    <m/>
    <s v="V"/>
    <m/>
  </r>
  <r>
    <s v="社政業務-社會福利-青少年兒童福利-獎補助費-對國內團體之捐助"/>
    <s v="113年公共化及準公共托嬰中心照顧比優化獎助"/>
    <s v="臺中市私立小教室托嬰中心"/>
    <x v="39"/>
    <n v="250"/>
    <s v="無"/>
    <m/>
    <s v="V"/>
    <m/>
  </r>
  <r>
    <s v="社政業務-社會福利-青少年兒童福利-獎補助費-對國內團體之捐助"/>
    <s v="113年公共化及準公共托嬰中心照顧比優化獎助"/>
    <s v="臺中市私立樂芙兒托嬰中心陳韋汝"/>
    <x v="39"/>
    <n v="230"/>
    <s v="無"/>
    <m/>
    <s v="V"/>
    <m/>
  </r>
  <r>
    <s v="社政業務-社會福利-青少年兒童福利-獎補助費-對國內團體之捐助"/>
    <s v="113年公共化及準公共托嬰中心照顧比優化獎助"/>
    <s v="臺中市私立唯喜托嬰中心彌勒衍敏"/>
    <x v="39"/>
    <n v="117"/>
    <s v="無"/>
    <m/>
    <s v="V"/>
    <m/>
  </r>
  <r>
    <s v="社政業務-社會福利-青少年兒童福利-獎補助費-對國內團體之捐助"/>
    <s v="113年公共化及準公共托嬰中心照顧比優化獎助"/>
    <s v="臺中市私立華樂比托嬰中心"/>
    <x v="39"/>
    <n v="375"/>
    <s v="無"/>
    <m/>
    <s v="V"/>
    <m/>
  </r>
  <r>
    <s v="社政業務-社會福利-青少年兒童福利-獎補助費-對國內團體之捐助"/>
    <s v="113年公共化及準公共托嬰中心照顧比優化獎助"/>
    <s v="臺中市私立安琪兒大雅托嬰中心許美娥"/>
    <x v="39"/>
    <n v="63"/>
    <s v="無"/>
    <m/>
    <s v="V"/>
    <m/>
  </r>
  <r>
    <s v="社政業務-社會福利-青少年兒童福利-獎補助費-對國內團體之捐助"/>
    <s v="113年公共化及準公共托嬰中心照顧比優化獎助"/>
    <s v="臺中市私立小貝貝托嬰中心彌勒衍敏"/>
    <x v="39"/>
    <n v="291"/>
    <s v="無"/>
    <m/>
    <s v="V"/>
    <m/>
  </r>
  <r>
    <s v="社政業務-社會福利-青少年兒童福利-獎補助費-對國內團體之捐助"/>
    <s v="113年公共化及準公共托嬰中心照顧比優化獎助"/>
    <s v="臺中市私立貝貝兒托嬰中心謝雅竹"/>
    <x v="39"/>
    <n v="89"/>
    <s v="無"/>
    <m/>
    <s v="V"/>
    <m/>
  </r>
  <r>
    <s v="社政業務-社會福利-青少年兒童福利-獎補助費-對國內團體之捐助"/>
    <s v="113年公共化及準公共托嬰中心照顧比優化獎助"/>
    <s v="臺中市私立咕咕鳥托嬰中心"/>
    <x v="39"/>
    <n v="468"/>
    <s v="無"/>
    <m/>
    <s v="V"/>
    <m/>
  </r>
  <r>
    <s v="社政業務-社會福利-青少年兒童福利-獎補助費-對國內團體之捐助"/>
    <s v="113年公共化及準公共托嬰中心照顧比優化獎助"/>
    <s v="臺中市私立夏綠蒂托嬰中心"/>
    <x v="39"/>
    <n v="250"/>
    <s v="無"/>
    <m/>
    <s v="V"/>
    <m/>
  </r>
  <r>
    <s v="社政業務-社會福利-青少年兒童福利-獎補助費-對國內團體之捐助"/>
    <s v="113年公共化及準公共托嬰中心照顧比優化獎助"/>
    <s v="臺中市私立咕咕鳥嶺東托嬰中心"/>
    <x v="39"/>
    <n v="293"/>
    <s v="無"/>
    <m/>
    <s v="V"/>
    <m/>
  </r>
  <r>
    <s v="社政業務-社會福利-青少年兒童福利-獎補助費-對國內團體之捐助"/>
    <s v="113年公共化及準公共托嬰中心照顧比優化獎助"/>
    <s v="臺中市私立喬凱立托嬰中心黃采芝"/>
    <x v="39"/>
    <n v="192"/>
    <s v="無"/>
    <m/>
    <s v="V"/>
    <m/>
  </r>
  <r>
    <s v="社政業務-社會福利-青少年兒童福利-獎補助費-對國內團體之捐助"/>
    <s v="113年公共化及準公共托嬰中心照顧比優化獎助"/>
    <s v="臺中市私立愛兒園托嬰中心"/>
    <x v="39"/>
    <n v="125"/>
    <s v="無"/>
    <m/>
    <s v="V"/>
    <m/>
  </r>
  <r>
    <s v="社政業務-社會福利-青少年兒童福利-獎補助費-對國內團體之捐助"/>
    <s v="113年公共化及準公共托嬰中心照顧比優化獎助"/>
    <s v="臺中市私立卡吉雅比托嬰中心洪西欽"/>
    <x v="39"/>
    <n v="83"/>
    <s v="無"/>
    <m/>
    <s v="V"/>
    <m/>
  </r>
  <r>
    <s v="社政業務-社會福利-青少年兒童福利-獎補助費-對國內團體之捐助"/>
    <s v="113年公共化及準公共托嬰中心照顧比優化獎助"/>
    <s v="臺中市私立1000天育兒托嬰中心"/>
    <x v="39"/>
    <n v="220"/>
    <s v="無"/>
    <m/>
    <s v="V"/>
    <m/>
  </r>
  <r>
    <s v="社政業務-社會福利-青少年兒童福利-獎補助費-對國內團體之捐助"/>
    <s v="113年公共化及準公共托嬰中心照顧比優化獎助"/>
    <s v="臺中市私立上元得福托嬰中心林韋伶"/>
    <x v="39"/>
    <n v="652"/>
    <s v="無"/>
    <m/>
    <s v="V"/>
    <m/>
  </r>
  <r>
    <s v="社政業務-社會福利-青少年兒童福利-獎補助費-對國內團體之捐助"/>
    <s v="113年公共化及準公共托嬰中心照顧比優化獎助"/>
    <s v="臺中市私立小腳ㄚ托嬰中心"/>
    <x v="39"/>
    <n v="119"/>
    <s v="無"/>
    <m/>
    <s v="V"/>
    <m/>
  </r>
  <r>
    <s v="社政業務-社會福利-青少年兒童福利-獎補助費-對國內團體之捐助"/>
    <s v="113年公共化及準公共托嬰中心照顧比優化獎助"/>
    <s v="臺中市私立禾早托嬰中心陳澧臻"/>
    <x v="39"/>
    <n v="358"/>
    <s v="無"/>
    <m/>
    <s v="V"/>
    <m/>
  </r>
  <r>
    <s v="社政業務-社會福利-青少年兒童福利-獎補助費-對國內團體之捐助"/>
    <s v="育有未滿二歲兒童育兒津貼親職教育講座"/>
    <s v="臺中市南區藍興堡發展協會蔡明昌"/>
    <x v="39"/>
    <n v="17"/>
    <s v="無"/>
    <m/>
    <s v="V"/>
    <m/>
  </r>
  <r>
    <s v="社政業務-社會福利-青少年兒童福利-獎補助費-對國內團體之捐助"/>
    <s v="113年公共化及準公共托嬰中心照顧比優化獎助"/>
    <s v="臺中市私立文馨托嬰中心陳惠玉"/>
    <x v="39"/>
    <n v="19"/>
    <s v="無"/>
    <m/>
    <s v="V"/>
    <m/>
  </r>
  <r>
    <s v="社政業務-社會福利-青少年兒童福利-獎補助費-對國內團體之捐助"/>
    <s v="113年公共化及準公共托嬰中心照顧比優化獎助"/>
    <s v="臺中市私立愛樂紛托嬰中心陳櫻珊"/>
    <x v="39"/>
    <n v="236"/>
    <s v="無"/>
    <m/>
    <s v="V"/>
    <m/>
  </r>
  <r>
    <s v="社政業務-社會福利-青少年兒童福利-獎補助費-對國內團體之捐助"/>
    <s v="113年公共化及準公共托嬰中心照顧比優化獎助"/>
    <s v="臺中市私立美樂地托嬰中心"/>
    <x v="39"/>
    <n v="250"/>
    <s v="無"/>
    <m/>
    <s v="V"/>
    <m/>
  </r>
  <r>
    <s v="社政業務-社會福利-青少年兒童福利-獎補助費-對國內團體之捐助"/>
    <s v="113年公共化及準公共托嬰中心照顧比優化獎助"/>
    <s v="臺中市私立小菲力托嬰中心"/>
    <x v="39"/>
    <n v="211"/>
    <s v="無"/>
    <m/>
    <s v="V"/>
    <m/>
  </r>
  <r>
    <s v="社政業務-社會福利-青少年兒童福利-獎補助費-對國內團體之捐助"/>
    <s v="113年公共化及準公共托嬰中心照顧比優化獎助"/>
    <s v="臺中市私立安德森托嬰中心"/>
    <x v="39"/>
    <n v="314"/>
    <s v="無"/>
    <m/>
    <s v="V"/>
    <m/>
  </r>
  <r>
    <s v="社政業務-社會福利-青少年兒童福利-獎補助費-對國內團體之捐助"/>
    <s v="113年公共化及準公共托嬰中心照顧比優化獎助"/>
    <s v="臺中市私立慈祐園托嬰中心周明華"/>
    <x v="39"/>
    <n v="73"/>
    <s v="無"/>
    <m/>
    <s v="V"/>
    <m/>
  </r>
  <r>
    <s v="社政業務-社會福利-青少年兒童福利-獎補助費-對國內團體之捐助"/>
    <s v="113年公共化及準公共托嬰中心照顧比優化獎助"/>
    <s v="臺中市私立陽光托嬰中心吳俊熤"/>
    <x v="39"/>
    <n v="223"/>
    <s v="無"/>
    <m/>
    <s v="V"/>
    <m/>
  </r>
  <r>
    <s v="社政業務-社會福利-青少年兒童福利-獎補助費-對國內團體之捐助"/>
    <s v="113年公共化及準公共托嬰中心照顧比優化獎助"/>
    <s v="臺中市私立上安托嬰中心"/>
    <x v="39"/>
    <n v="112"/>
    <s v="無"/>
    <m/>
    <s v="V"/>
    <m/>
  </r>
  <r>
    <s v="社政業務-社會福利-青少年兒童福利-獎補助費-對國內團體之捐助"/>
    <s v="113年公共化及準公共托嬰中心照顧比優化獎助"/>
    <s v="臺中市私立小牧童成都托嬰中心"/>
    <x v="39"/>
    <n v="231"/>
    <s v="無"/>
    <m/>
    <s v="V"/>
    <m/>
  </r>
  <r>
    <s v="社政業務-社會福利-青少年兒童福利-獎補助費-對國內團體之捐助"/>
    <s v="113年公共化及準公共托嬰中心照顧比優化獎助"/>
    <s v="臺中市私立樂芙兒經貿托嬰中心"/>
    <x v="39"/>
    <n v="56"/>
    <s v="無"/>
    <m/>
    <s v="V"/>
    <m/>
  </r>
  <r>
    <s v="社政業務-社會福利-青少年兒童福利-獎補助費-對國內團體之捐助"/>
    <s v="113年公共化及準公共托嬰中心照顧比優化獎助"/>
    <s v="臺中市私立奇蒙兒托嬰中心劉勝騏"/>
    <x v="39"/>
    <n v="207"/>
    <s v="無"/>
    <m/>
    <s v="V"/>
    <m/>
  </r>
  <r>
    <s v="社政業務-社會福利-青少年兒童福利-獎補助費-對國內團體之捐助"/>
    <s v="113年公共化及準公共托嬰中心照顧比優化獎助"/>
    <s v="臺中市私立寶貝愛兒園托嬰中心周玉薰"/>
    <x v="39"/>
    <n v="20"/>
    <s v="無"/>
    <m/>
    <s v="V"/>
    <m/>
  </r>
  <r>
    <s v="社政業務-社會福利-青少年兒童福利-獎補助費-對國內團體之捐助"/>
    <s v="113年公共化及準公共托嬰中心照顧比優化獎助"/>
    <s v="臺中市私立佑子園托嬰中心張百穗"/>
    <x v="39"/>
    <n v="375"/>
    <s v="無"/>
    <m/>
    <s v="V"/>
    <m/>
  </r>
  <r>
    <s v="社政業務-社會福利-青少年兒童福利-獎補助費-對國內團體之捐助"/>
    <s v="113年公共化及準公共托嬰中心照顧比優化獎助"/>
    <s v="臺中市私立兒晴大雅分校托嬰中心林盈吟"/>
    <x v="39"/>
    <n v="344"/>
    <s v="無"/>
    <m/>
    <s v="V"/>
    <m/>
  </r>
  <r>
    <s v="社政業務-社會福利-青少年兒童福利-獎補助費-對國內團體之捐助"/>
    <s v="113年公共化及準公共托嬰中心照顧比優化獎助"/>
    <s v="臺中市私立手中寶托嬰中心林惠珍"/>
    <x v="39"/>
    <n v="236"/>
    <s v="無"/>
    <m/>
    <s v="V"/>
    <m/>
  </r>
  <r>
    <s v="社政業務-社會福利-青少年兒童福利-獎補助費-對國內團體之捐助"/>
    <s v="113年公共化及準公共托嬰中心照顧比優化獎助"/>
    <s v="臺中市私立希望之丘托嬰中心"/>
    <x v="39"/>
    <n v="375"/>
    <s v="無"/>
    <m/>
    <s v="V"/>
    <m/>
  </r>
  <r>
    <s v="社政業務-社會福利-青少年兒童福利-獎補助費-對國內團體之捐助"/>
    <s v="113年公共化及準公共托嬰中心照顧比優化獎助"/>
    <s v="臺中市私立育大托嬰中心"/>
    <x v="39"/>
    <n v="322"/>
    <s v="無"/>
    <m/>
    <s v="V"/>
    <m/>
  </r>
  <r>
    <s v="社政業務-社會福利-青少年兒童福利-獎補助費-對國內團體之捐助"/>
    <s v="113年公共化及準公共托嬰中心照顧比優化獎助"/>
    <s v="臺中市公設民營南屯托嬰中心"/>
    <x v="39"/>
    <n v="83"/>
    <s v="無"/>
    <m/>
    <s v="V"/>
    <m/>
  </r>
  <r>
    <s v="社政業務-社會福利-青少年兒童福利-獎補助費-對國內團體之捐助"/>
    <s v="113年公共化及準公共托嬰中心照顧比優化獎助"/>
    <s v="臺中市私立文采永定托嬰中心"/>
    <x v="39"/>
    <n v="270"/>
    <s v="無"/>
    <m/>
    <s v="V"/>
    <m/>
  </r>
  <r>
    <s v="社政業務-社會福利-青少年兒童福利-獎補助費-對國內團體之捐助"/>
    <s v="113年公共化及準公共托嬰中心照顧比優化獎助"/>
    <s v="臺中市私立小熊多元智慧上安托嬰中心"/>
    <x v="39"/>
    <n v="362"/>
    <s v="無"/>
    <m/>
    <s v="V"/>
    <m/>
  </r>
  <r>
    <s v="社政業務-社會福利-青少年兒童福利-獎補助費-對國內團體之捐助"/>
    <s v="113年公共化及準公共托嬰中心照顧比優化獎助"/>
    <s v="臺中市私立巨采福科托嬰中心"/>
    <x v="39"/>
    <n v="249"/>
    <s v="無"/>
    <m/>
    <s v="V"/>
    <m/>
  </r>
  <r>
    <s v="社政業務-社會福利-青少年兒童福利-獎補助費-對國內團體之捐助"/>
    <s v="113年公共化及準公共托嬰中心照顧比優化獎助"/>
    <s v="臺中市私立小牧童托嬰中心"/>
    <x v="39"/>
    <n v="121"/>
    <s v="無"/>
    <m/>
    <s v="V"/>
    <m/>
  </r>
  <r>
    <s v="社政業務-社會福利-青少年兒童福利-獎補助費-對國內團體之捐助"/>
    <s v="113年公共化及準公共托嬰中心照顧比優化獎助"/>
    <s v="臺中市私立小木馬托嬰中心"/>
    <x v="39"/>
    <n v="375"/>
    <s v="無"/>
    <m/>
    <s v="V"/>
    <m/>
  </r>
  <r>
    <s v="社政業務-社會福利-青少年兒童福利-獎補助費-對國內團體之捐助"/>
    <s v="113年公共化及準公共托嬰中心照顧比優化獎助"/>
    <s v="臺中市私立渤斯貝爾托嬰中心"/>
    <x v="39"/>
    <n v="238"/>
    <s v="無"/>
    <m/>
    <s v="V"/>
    <m/>
  </r>
  <r>
    <s v="社政業務-社會福利-青少年兒童福利-獎補助費-對國內團體之捐助"/>
    <s v="113年公共化及準公共托嬰中心照顧比優化獎助"/>
    <s v="臺中市私立棉花糖托嬰中心"/>
    <x v="39"/>
    <n v="444"/>
    <s v="無"/>
    <m/>
    <s v="V"/>
    <m/>
  </r>
  <r>
    <s v="社政業務-社會福利-青少年兒童福利-獎補助費-對國內團體之捐助"/>
    <s v="113年公共化及準公共托嬰中心照顧比優化獎助"/>
    <s v="臺中市私立小梧桐托嬰中心"/>
    <x v="39"/>
    <n v="356"/>
    <s v="無"/>
    <m/>
    <s v="V"/>
    <m/>
  </r>
  <r>
    <s v="社政業務-社會福利-青少年兒童福利-獎補助費-對國內團體之捐助"/>
    <s v="113年公共化及準公共托嬰中心照顧比優化獎助"/>
    <s v="臺中市公設民營烏日東園托嬰中心"/>
    <x v="39"/>
    <n v="125"/>
    <s v="無"/>
    <m/>
    <s v="V"/>
    <m/>
  </r>
  <r>
    <s v="社政業務-社會福利-青少年兒童福利-獎補助費-對國內團體之捐助"/>
    <s v="113年公共化及準公共托嬰中心照顧比優化獎助"/>
    <s v="臺中市私立喜禾托嬰中心"/>
    <x v="39"/>
    <n v="125"/>
    <s v="無"/>
    <m/>
    <s v="V"/>
    <m/>
  </r>
  <r>
    <s v="社政業務-社會福利-青少年兒童福利-獎補助費-對國內團體之捐助"/>
    <s v="113年公共化及準公共托嬰中心照顧比優化獎助"/>
    <s v="臺中市私立萊恩托嬰中心陳冠璋"/>
    <x v="39"/>
    <n v="139"/>
    <s v="無"/>
    <m/>
    <s v="V"/>
    <m/>
  </r>
  <r>
    <s v="社政業務-社會福利-青少年兒童福利-獎補助費-對國內團體之捐助"/>
    <s v="113年公共化及準公共托嬰中心照顧比優化獎助"/>
    <s v="臺中市公設民營烏日三和托嬰中心"/>
    <x v="39"/>
    <n v="42"/>
    <s v="無"/>
    <m/>
    <s v="V"/>
    <m/>
  </r>
  <r>
    <s v="社政業務-社會福利-青少年兒童福利-獎補助費-對國內團體之捐助"/>
    <s v="113年公共化及準公共托嬰中心照顧比優化獎助"/>
    <s v="臺中市公設民營東區泉源托嬰中心"/>
    <x v="39"/>
    <n v="21"/>
    <s v="無"/>
    <m/>
    <s v="V"/>
    <m/>
  </r>
  <r>
    <s v="社政業務-社會福利-青少年兒童福利-獎補助費-對國內團體之捐助"/>
    <s v="113年公共化及準公共托嬰中心照顧比優化獎助"/>
    <s v="台中市私立巨采托嬰中心"/>
    <x v="39"/>
    <n v="192"/>
    <s v="無"/>
    <m/>
    <s v="V"/>
    <m/>
  </r>
  <r>
    <s v="社政業務-社會福利-青少年兒童福利-獎補助費-對國內團體之捐助"/>
    <s v="113年公共化及準公共托嬰中心照顧比優化獎助"/>
    <s v="臺中市私立芸元托嬰中心"/>
    <x v="39"/>
    <n v="250"/>
    <s v="無"/>
    <m/>
    <s v="V"/>
    <m/>
  </r>
  <r>
    <s v="社政業務-社會福利-青少年兒童福利-獎補助費-對國內團體之捐助"/>
    <s v="113年公共化及準公共托嬰中心照顧比優化獎助"/>
    <s v="臺中市私立貝姆托嬰中心陳宥榛"/>
    <x v="39"/>
    <n v="115"/>
    <s v="無"/>
    <m/>
    <s v="V"/>
    <m/>
  </r>
  <r>
    <s v="社政業務-社會福利-青少年兒童福利-獎補助費-對國內團體之捐助"/>
    <s v="113年公共化及準公共托嬰中心照顧比優化獎助"/>
    <s v="臺中市私立宜兒美托嬰中心"/>
    <x v="39"/>
    <n v="114"/>
    <s v="無"/>
    <m/>
    <s v="V"/>
    <m/>
  </r>
  <r>
    <s v="社政業務-社會福利-青少年兒童福利-獎補助費-對國內團體之捐助"/>
    <s v="113年公共化及準公共托嬰中心照顧比優化獎助"/>
    <s v="臺中市私立承欣托嬰中心鐘凡淇"/>
    <x v="39"/>
    <n v="329"/>
    <s v="無"/>
    <m/>
    <s v="V"/>
    <m/>
  </r>
  <r>
    <s v="社政業務-社會福利-青少年兒童福利-獎補助費-對國內團體之捐助"/>
    <s v="正向教養於幼兒園與家庭中的實踐"/>
    <s v="無限發展教育協會"/>
    <x v="39"/>
    <n v="8"/>
    <s v="無"/>
    <m/>
    <s v="V"/>
    <m/>
  </r>
  <r>
    <s v="社政業務-社會福利-青少年兒童福利-獎補助費-對國內團體之捐助"/>
    <s v="特殊需求兒童的正向教養"/>
    <s v="無限發展教育協會"/>
    <x v="39"/>
    <n v="4"/>
    <s v="無"/>
    <m/>
    <s v="V"/>
    <m/>
  </r>
  <r>
    <s v="社政業務-社會福利-青少年兒童福利-獎補助費-對國內團體之捐助"/>
    <s v="113年公共化及準公共托嬰中心照顧比優化獎助"/>
    <s v="臺中市私立福星兒托嬰中心"/>
    <x v="39"/>
    <n v="220"/>
    <s v="無"/>
    <m/>
    <s v="V"/>
    <m/>
  </r>
  <r>
    <s v="社政業務-社會福利-青少年兒童福利-獎補助費-對國內團體之捐助"/>
    <s v="育有未滿二歲兒童育兒津貼親職教育講座"/>
    <s v="中華民國文創觀光發展協會陳謦妃"/>
    <x v="39"/>
    <n v="27"/>
    <s v="無"/>
    <m/>
    <s v="V"/>
    <m/>
  </r>
  <r>
    <s v="社政業務-社會福利-青少年兒童福利-獎補助費-對國內團體之捐助"/>
    <s v="113年公共化及準公共托嬰中心照顧比優化獎助"/>
    <s v="臺中市私立喜悅托嬰中心陳富汝"/>
    <x v="39"/>
    <n v="124"/>
    <s v="無"/>
    <m/>
    <s v="V"/>
    <m/>
  </r>
  <r>
    <s v="社政業務-社會福利-青少年兒童福利-獎補助費-對國內團體之捐助"/>
    <s v="113年公共化及準公共托嬰中心照顧比優化獎助"/>
    <s v="台中市私立耶思托嬰中心"/>
    <x v="39"/>
    <n v="118"/>
    <s v="無"/>
    <m/>
    <s v="V"/>
    <m/>
  </r>
  <r>
    <s v="社政業務-社會福利-青少年兒童福利-獎補助費-對國內團體之捐助"/>
    <s v="113年公共化及準公共托嬰中心照顧比優化獎助"/>
    <s v="臺中市私立耶思瑪亞托嬰中心"/>
    <x v="39"/>
    <n v="226"/>
    <s v="無"/>
    <m/>
    <s v="V"/>
    <m/>
  </r>
  <r>
    <s v="社政業務-社會福利-青少年兒童福利-獎補助費-對國內團體之捐助"/>
    <s v="113年公共化及準公共托嬰中心照顧比優化獎助"/>
    <s v="臺中市私立貝兒喜托嬰中心林于靖"/>
    <x v="39"/>
    <n v="375"/>
    <s v="無"/>
    <m/>
    <s v="V"/>
    <m/>
  </r>
  <r>
    <s v="社政業務-社會福利-青少年兒童福利-獎補助費-對國內團體之捐助"/>
    <s v="113年公共化及準公共托嬰中心照顧比優化獎助"/>
    <s v="臺中市私立橘寶貝托嬰中心"/>
    <x v="39"/>
    <n v="129"/>
    <s v="無"/>
    <m/>
    <s v="V"/>
    <m/>
  </r>
  <r>
    <s v="社政業務-社會福利-青少年兒童福利-獎補助費-對國內團體之捐助"/>
    <s v="113年公共化及準公共托嬰中心照顧比優化獎助"/>
    <s v="臺中市私立國郁托嬰中心"/>
    <x v="39"/>
    <n v="38"/>
    <s v="無"/>
    <m/>
    <s v="V"/>
    <m/>
  </r>
  <r>
    <s v="社政業務-社會福利-青少年兒童福利-獎補助費-對國內團體之捐助"/>
    <s v="113年公共化及準公共托嬰中心照顧比優化獎助"/>
    <s v="臺中市私立小腳丫永興托嬰中心劉子崟"/>
    <x v="39"/>
    <n v="121"/>
    <s v="無"/>
    <m/>
    <s v="V"/>
    <m/>
  </r>
  <r>
    <s v="社政業務-社會福利-青少年兒童福利-獎補助費-對國內團體之捐助"/>
    <s v="育有未滿二歲兒童育兒津貼親職教育講座"/>
    <s v="臺中市私立小熊多元智慧上安托嬰中心"/>
    <x v="39"/>
    <n v="8"/>
    <s v="無"/>
    <m/>
    <s v="V"/>
    <m/>
  </r>
  <r>
    <s v="社政業務-社會福利-青少年兒童福利-獎補助費-對國內團體之捐助"/>
    <s v="113年公共化及準公共托嬰中心照顧比優化獎助"/>
    <s v="臺中市私立小熊多元智慧梧棲托嬰中心"/>
    <x v="39"/>
    <n v="521"/>
    <s v="無"/>
    <m/>
    <s v="V"/>
    <m/>
  </r>
  <r>
    <s v="社政業務-社會福利-青少年兒童福利-獎補助費-對國內團體之捐助"/>
    <s v="113年公共化及準公共托嬰中心照顧比優化獎助"/>
    <s v="臺中市私立小熊多元智慧烏日托嬰中心"/>
    <x v="39"/>
    <n v="333"/>
    <s v="無"/>
    <m/>
    <s v="V"/>
    <m/>
  </r>
  <r>
    <s v="社政業務-社會福利-青少年兒童福利-獎補助費-對國內團體之捐助"/>
    <s v="113年公共化及準公共托嬰中心照顧比優化獎助"/>
    <s v="台中市私立上晴托嬰中心楊坤振"/>
    <x v="39"/>
    <n v="112"/>
    <s v="無"/>
    <m/>
    <s v="V"/>
    <m/>
  </r>
  <r>
    <s v="社政業務-社會福利-青少年兒童福利-獎補助費-對國內團體之捐助"/>
    <s v="2024北臺中青少年暑期研習營(繪畫班)"/>
    <s v="臺中市外埔區體育會"/>
    <x v="39"/>
    <n v="25"/>
    <s v="無"/>
    <m/>
    <s v="V"/>
    <m/>
  </r>
  <r>
    <s v="社政業務-社會福利-青少年兒童福利-獎補助費-對國內團體之捐助"/>
    <s v="113年公共化及準公共托嬰中心照顧比優化獎助"/>
    <s v="臺中市私立小蘋果托嬰中心陳旎詩"/>
    <x v="39"/>
    <n v="237"/>
    <s v="無"/>
    <m/>
    <s v="V"/>
    <m/>
  </r>
  <r>
    <s v="社政業務-社會福利-青少年兒童福利-獎補助費-對國內團體之捐助"/>
    <s v="育有未滿二歲兒童育兒津貼親職教育講座"/>
    <s v="台中市南區長春社區發展協會"/>
    <x v="39"/>
    <n v="17"/>
    <s v="無"/>
    <m/>
    <s v="V"/>
    <m/>
  </r>
  <r>
    <s v="社政業務-社會福利-青少年兒童福利-獎補助費-對國內團體之捐助"/>
    <s v="育有未滿二歲兒童育兒津貼親職教育講座"/>
    <s v="臺中市私立約克托嬰中心周玉薰"/>
    <x v="39"/>
    <n v="8"/>
    <s v="無"/>
    <m/>
    <s v="V"/>
    <m/>
  </r>
  <r>
    <s v="社政業務-社會福利-青少年兒童福利-獎補助費-對國內團體之捐助"/>
    <s v="育有未滿二歲兒童育兒津貼親職教育講座"/>
    <s v="臺中市私立小熊多元智慧梧棲托嬰中心"/>
    <x v="39"/>
    <n v="4"/>
    <s v="無"/>
    <m/>
    <s v="V"/>
    <m/>
  </r>
  <r>
    <s v="社政業務-社會福利-青少年兒童福利-獎補助費-對國內團體之捐助"/>
    <s v="育有未滿二歲兒童育兒津貼親職教育講座"/>
    <s v="社團法人臺中市春天兒童教育發展協會"/>
    <x v="39"/>
    <n v="17"/>
    <s v="無"/>
    <m/>
    <s v="V"/>
    <m/>
  </r>
  <r>
    <s v="社政業務-社會福利-推行老人福利-獎補助費-對國內團體之捐助"/>
    <s v="113年度社區照顧關懷據點整合性補助計畫之「春節期間加強關懷獨居老人服務計畫之據點圍爐服務案」"/>
    <s v="財團法人福智慈善基金會"/>
    <x v="39"/>
    <n v="20"/>
    <s v="無"/>
    <m/>
    <s v="V"/>
    <m/>
  </r>
  <r>
    <s v="社政業務-社會福利-推行老人福利-獎補助費-對國內團體之捐助"/>
    <s v="端午佳節社區長青文康暨關懷弱勢活動"/>
    <s v="臺中市清水老人會"/>
    <x v="39"/>
    <n v="20"/>
    <s v="無"/>
    <m/>
    <s v="V"/>
    <m/>
  </r>
  <r>
    <s v="社政業務-社會福利-推行老人福利-獎補助費-對國內團體之捐助"/>
    <s v="獨居老人關懷訪視服務計畫關懷服務費及行政管理費"/>
    <s v="臺中市霧峰區丁台社區發展協會"/>
    <x v="39"/>
    <n v="5"/>
    <s v="無"/>
    <m/>
    <s v="V"/>
    <m/>
  </r>
  <r>
    <s v="社政業務-社會福利-推行老人福利-獎補助費-對國內團體之捐助"/>
    <s v="獨居老人關懷訪視服務計畫關懷服務費及行政管理費"/>
    <s v="臺中市大甲區幸福社區發展協會"/>
    <x v="39"/>
    <n v="3"/>
    <s v="無"/>
    <m/>
    <s v="V"/>
    <m/>
  </r>
  <r>
    <s v="社政業務-社會福利-推行老人福利-獎補助費-對國內團體之捐助"/>
    <s v="獨居老人關懷訪視服務計畫關懷服務費及行政管理費"/>
    <s v="臺中市豐原區南村社區發展協會林炎煌"/>
    <x v="39"/>
    <n v="1"/>
    <s v="無"/>
    <m/>
    <s v="V"/>
    <m/>
  </r>
  <r>
    <s v="社政業務-社會福利-推行老人福利-獎補助費-對國內團體之捐助"/>
    <s v="獨居老人關懷訪視服務計畫關懷服務費及行政管理費"/>
    <s v="吳榮益台中市北區錦村社區發展協會"/>
    <x v="39"/>
    <n v="1"/>
    <s v="無"/>
    <m/>
    <s v="V"/>
    <m/>
  </r>
  <r>
    <s v="社政業務-社會福利-推行老人福利-獎補助費-對國內團體之捐助"/>
    <s v="社區照顧關懷據點整合性補助計畫之「充實廚房設備案」"/>
    <s v="台中市北屯區后庄社區發展協會"/>
    <x v="39"/>
    <n v="21"/>
    <s v="無"/>
    <m/>
    <s v="V"/>
    <m/>
  </r>
  <r>
    <s v="社政業務-社會福利-推行老人福利-獎補助費-對國內團體之捐助"/>
    <s v="建立社區照顧關懷據點並設置巷弄長照站之充實設施設備費用-資本門"/>
    <s v="社團法人台中市厝邊關懷協會"/>
    <x v="39"/>
    <n v="20"/>
    <s v="無"/>
    <m/>
    <s v="V"/>
    <m/>
  </r>
  <r>
    <s v="社政業務-社會福利-推行老人福利-獎補助費-對國內團體之捐助"/>
    <s v="建立社區照顧關懷據點並設置巷弄長照站之充實設施設備費用-經常門"/>
    <s v="社團法人台中市厝邊關懷協會"/>
    <x v="39"/>
    <n v="16"/>
    <s v="無"/>
    <m/>
    <s v="V"/>
    <m/>
  </r>
  <r>
    <s v="社政業務-社會福利-推行老人福利-獎補助費-對國內團體之捐助"/>
    <s v="建立社區照顧關懷據點並設置巷弄長照站之充實設施設備費用-資本門"/>
    <s v="社團法人臺中市北屯區三光社區發展協會"/>
    <x v="39"/>
    <n v="30"/>
    <s v="無"/>
    <m/>
    <s v="V"/>
    <m/>
  </r>
  <r>
    <s v="社政業務-社會福利-推行老人福利-獎補助費-對國內團體之捐助"/>
    <s v="建立社區照顧關懷據點並設置巷弄長照站之充實設施設備費用-經常門"/>
    <s v="社團法人臺中市北屯區三光社區發展協會"/>
    <x v="39"/>
    <n v="17"/>
    <s v="無"/>
    <m/>
    <s v="V"/>
    <m/>
  </r>
  <r>
    <s v="社政業務-社會福利-推行老人福利-獎補助費-對國內團體之捐助"/>
    <s v="建立社區照顧關懷據點並設置巷弄長照站之充實設施設備費用-資本門"/>
    <s v="臺中市北屯區四民社區發展協會"/>
    <x v="39"/>
    <n v="45"/>
    <s v="無"/>
    <m/>
    <s v="V"/>
    <m/>
  </r>
  <r>
    <s v="社政業務-社會福利-推行老人福利-獎補助費-對國內團體之捐助"/>
    <s v="建立社區照顧關懷據點並設置巷弄長照站之充實設施設備費用經常門計畫"/>
    <s v="臺中市北屯區四民社區發展協會"/>
    <x v="39"/>
    <n v="2"/>
    <s v="無"/>
    <m/>
    <s v="V"/>
    <m/>
  </r>
  <r>
    <s v="社政業務-社會福利-推行老人福利-獎補助費-對國內團體之捐助"/>
    <s v="建立社區照顧關懷據點並設置巷弄長照站"/>
    <s v="社團法人台灣家庭關懷協會"/>
    <x v="39"/>
    <n v="16"/>
    <s v="無"/>
    <m/>
    <s v="V"/>
    <m/>
  </r>
  <r>
    <s v="社政業務-社會福利-推行老人福利-獎補助費-對國內團體之捐助"/>
    <s v="建立社區照顧關懷據點並設置巷弄長照站"/>
    <s v="台中市北屯區松茂社區發展協會"/>
    <x v="39"/>
    <n v="30"/>
    <s v="無"/>
    <m/>
    <s v="V"/>
    <m/>
  </r>
  <r>
    <s v="社政業務-社會福利-推行老人福利-獎補助費-對國內團體之捐助"/>
    <s v="建立社區照顧關懷據點並設置巷弄長照站"/>
    <s v="臺中市港尾社區長青協會"/>
    <x v="39"/>
    <n v="36"/>
    <s v="無"/>
    <m/>
    <s v="V"/>
    <m/>
  </r>
  <r>
    <s v="社政業務-社會福利-推行老人福利-獎補助費-對國內團體之捐助"/>
    <s v="建立社區照顧關懷據點並設置巷弄長照站"/>
    <s v="台中市西屯區協和社區發展協會"/>
    <x v="39"/>
    <n v="36"/>
    <s v="無"/>
    <m/>
    <s v="V"/>
    <m/>
  </r>
  <r>
    <s v="社政業務-社會福利-推行老人福利-獎補助費-對國內團體之捐助"/>
    <s v="建立社區照顧關懷據點並設置巷弄長照站"/>
    <s v="臺中市伯樂城鄉關懷協會"/>
    <x v="39"/>
    <n v="36"/>
    <s v="無"/>
    <m/>
    <s v="V"/>
    <m/>
  </r>
  <r>
    <s v="社政業務-社會福利-推行老人福利-獎補助費-對國內團體之捐助"/>
    <s v="建立社區照顧關懷據點並設置巷弄長照站之開辦費用-經常門"/>
    <s v="台中市東區東門社區發展協會"/>
    <x v="39"/>
    <n v="50"/>
    <s v="無"/>
    <m/>
    <s v="V"/>
    <m/>
  </r>
  <r>
    <s v="社政業務-社會福利-推行老人福利-獎補助費-對國內團體之捐助"/>
    <s v="建立社區照顧關懷據點並設置巷弄長照站之充實設施設備費用-經常門"/>
    <s v="溪壩社區照顧關懷站"/>
    <x v="39"/>
    <n v="7"/>
    <s v="無"/>
    <m/>
    <s v="V"/>
    <m/>
  </r>
  <r>
    <s v="社政業務-社會福利-推行老人福利-獎補助費-對國內團體之捐助"/>
    <s v="獨居老人關懷訪視服務計畫關懷服務費及行政管理費"/>
    <s v="臺中市潭子區東寶社區發展協會"/>
    <x v="39"/>
    <n v="5"/>
    <s v="無"/>
    <m/>
    <s v="V"/>
    <m/>
  </r>
  <r>
    <s v="社政業務-社會福利-推行老人福利-獎補助費-對國內團體之捐助"/>
    <s v="113年度端午粽愛心暨環境教育宣導活動及節約用水宣導及關懷社區長者宣導計畫"/>
    <s v="臺中市大安區永安社區發展協會"/>
    <x v="39"/>
    <n v="10"/>
    <s v="無"/>
    <m/>
    <s v="V"/>
    <m/>
  </r>
  <r>
    <s v="社政業務-社會福利-推行老人福利-獎補助費-對國內團體之捐助"/>
    <s v="建立社區照顧關懷據點並設置巷弄長照站之充實設施設備費用-經常門"/>
    <s v="社團法人中華民國失智者照顧協會"/>
    <x v="39"/>
    <n v="20"/>
    <s v="無"/>
    <m/>
    <s v="V"/>
    <m/>
  </r>
  <r>
    <s v="社政業務-社會福利-推行老人福利-獎補助費-對國內團體之捐助"/>
    <s v="建立社區照顧關懷據點並設置巷弄長照站"/>
    <s v="臺中市龍井區山腳社區發展協會"/>
    <x v="39"/>
    <n v="36"/>
    <s v="無"/>
    <m/>
    <s v="V"/>
    <m/>
  </r>
  <r>
    <s v="社政業務-社會福利-推行老人福利-獎補助費-對國內團體之捐助"/>
    <s v="建立社區照顧關懷據點"/>
    <s v="臺中市幸福心志工協會"/>
    <x v="39"/>
    <n v="36"/>
    <s v="無"/>
    <m/>
    <s v="V"/>
    <m/>
  </r>
  <r>
    <s v="社政業務-社會福利-推行老人福利-獎補助費-對國內團體之捐助"/>
    <s v="建立社區照顧關懷據點並設置巷弄長照站"/>
    <s v="臺中市大甲區中山社區發展協會"/>
    <x v="39"/>
    <n v="36"/>
    <s v="無"/>
    <m/>
    <s v="V"/>
    <m/>
  </r>
  <r>
    <s v="社政業務-社會福利-推行老人福利-獎補助費-對國內團體之捐助"/>
    <s v="建立社區照顧關懷據點並設置巷弄長照站"/>
    <s v="臺中市大甲區中山社區發展協會"/>
    <x v="39"/>
    <n v="36"/>
    <s v="無"/>
    <m/>
    <s v="V"/>
    <m/>
  </r>
  <r>
    <s v="社政業務-社會福利-推行老人福利-獎補助費-對國內團體之捐助"/>
    <s v="建立社區照顧關懷據點並設置巷弄長照站"/>
    <s v="臺中市大甲區頂店社區發展協會"/>
    <x v="39"/>
    <n v="36"/>
    <s v="無"/>
    <m/>
    <s v="V"/>
    <m/>
  </r>
  <r>
    <s v="社政業務-社會福利-推行老人福利-獎補助費-對國內團體之捐助"/>
    <s v="建立社區照顧關懷據點並設置巷弄長照站"/>
    <s v="臺中市太平區興隆社區發展協會"/>
    <x v="39"/>
    <n v="36"/>
    <s v="無"/>
    <m/>
    <s v="V"/>
    <m/>
  </r>
  <r>
    <s v="社政業務-社會福利-推行老人福利-獎補助費-對國內團體之捐助"/>
    <s v="建立社區照顧關懷據點並設置巷弄長照站"/>
    <s v="財團法人台中市私立甘霖社會福利慈善事業基金會"/>
    <x v="39"/>
    <n v="36"/>
    <s v="無"/>
    <m/>
    <s v="V"/>
    <m/>
  </r>
  <r>
    <s v="社政業務-社會福利-推行老人福利-獎補助費-對國內團體之捐助"/>
    <s v="建立社區照顧關懷據點並設置巷弄長照站"/>
    <s v="臺中市霧峰區北柳社區發展協會"/>
    <x v="39"/>
    <n v="36"/>
    <s v="無"/>
    <m/>
    <s v="V"/>
    <m/>
  </r>
  <r>
    <s v="社政業務-社會福利-推行老人福利-獎補助費-對國內團體之捐助"/>
    <s v="獨居老人關懷訪視服務計畫關懷服務費及行政管理費"/>
    <s v="臺中市東勢區興隆社區發展協會"/>
    <x v="39"/>
    <n v="6"/>
    <s v="無"/>
    <m/>
    <s v="V"/>
    <m/>
  </r>
  <r>
    <s v="社政業務-社會福利-推行老人福利-獎補助費-對國內團體之捐助"/>
    <s v="獨居老人關懷訪視服務計畫關懷服務費及行政管理費"/>
    <s v="臺中市西屯區林厝社區發展協會"/>
    <x v="39"/>
    <n v="3"/>
    <s v="無"/>
    <m/>
    <s v="V"/>
    <m/>
  </r>
  <r>
    <s v="社政業務-社會福利-推行老人福利-獎補助費-對國內團體之捐助"/>
    <s v="獨居老人關懷訪視服務計畫關懷服務費及行政管理費"/>
    <s v="臺中市豐原區鎌村社區發展協會"/>
    <x v="39"/>
    <n v="12"/>
    <s v="無"/>
    <m/>
    <s v="V"/>
    <m/>
  </r>
  <r>
    <s v="社政業務-社會福利-推行老人福利-獎補助費-對國內團體之捐助"/>
    <s v="獨居老人關懷訪視服務計畫關懷服務費及行政管理費"/>
    <s v="臺中市西屯區何明社區發展協會趙淑妙"/>
    <x v="39"/>
    <n v="15"/>
    <s v="無"/>
    <m/>
    <s v="V"/>
    <m/>
  </r>
  <r>
    <s v="社政業務-社會福利-推行老人福利-獎補助費-對國內團體之捐助"/>
    <s v="獨居老人關懷訪視服務計畫關懷服務費及行政管理費"/>
    <s v="台中市西屯區上德社區發展協會楊琇媛"/>
    <x v="39"/>
    <n v="23"/>
    <s v="無"/>
    <m/>
    <s v="V"/>
    <m/>
  </r>
  <r>
    <s v="社政業務-社會福利-推行老人福利-獎補助費-對國內團體之捐助"/>
    <s v="預防走失愛心手鍊暨失蹤協尋計畫"/>
    <s v="中華民國老人福利推動聯盟"/>
    <x v="39"/>
    <n v="95"/>
    <s v="無"/>
    <m/>
    <s v="V"/>
    <m/>
  </r>
  <r>
    <s v="社政業務-社會福利-推行老人福利-獎補助費-對國內團體之捐助"/>
    <s v="建立社區照顧關懷據點並設置巷弄長照站之預防及延緩失能照護計畫"/>
    <s v="財團法人中華民國佛教慈濟慈善事業基金會"/>
    <x v="39"/>
    <n v="33"/>
    <s v="無"/>
    <m/>
    <s v="V"/>
    <m/>
  </r>
  <r>
    <s v="社政業務-社會福利-推行老人福利-獎補助費-對國內團體之捐助"/>
    <s v="獨居老人關懷訪視服務計畫關懷服務費及行政管理費"/>
    <s v="臺中市神岡區大社社區發展協會"/>
    <x v="39"/>
    <n v="4"/>
    <s v="無"/>
    <m/>
    <s v="V"/>
    <m/>
  </r>
  <r>
    <s v="社政業務-社會福利-推行老人福利-獎補助費-對國內團體之捐助"/>
    <s v="獨居老人關懷訪視服務計畫關懷服務費及行政管理費"/>
    <s v="長春居家護理所廖子瑩"/>
    <x v="39"/>
    <n v="32"/>
    <s v="無"/>
    <m/>
    <s v="V"/>
    <m/>
  </r>
  <r>
    <s v="社政業務-社會福利-推行老人福利-獎補助費-對國內團體之捐助"/>
    <s v="獨居老人關懷訪視服務計畫關懷服務費及行政管理費"/>
    <s v="臺中市東勢區泰昌社區發展協會"/>
    <x v="39"/>
    <n v="4"/>
    <s v="無"/>
    <m/>
    <s v="V"/>
    <m/>
  </r>
  <r>
    <s v="社政業務-社會福利-推行老人福利-獎補助費-對國內團體之捐助"/>
    <s v="獨居老人關懷訪視服務計畫關懷服務費及行政管理費"/>
    <s v="臺中市新社區崑南社區發展協會"/>
    <x v="39"/>
    <n v="3"/>
    <s v="無"/>
    <m/>
    <s v="V"/>
    <m/>
  </r>
  <r>
    <s v="社政業務-社會福利-推行老人福利-獎補助費-對國內團體之捐助"/>
    <s v="獨居老人關懷訪視服務計畫關懷服務費及行政管理費"/>
    <s v="社團法人台中市愛鄰社區服務協會"/>
    <x v="39"/>
    <n v="10"/>
    <s v="無"/>
    <m/>
    <s v="V"/>
    <m/>
  </r>
  <r>
    <s v="社政業務-社會福利-推行老人福利-獎補助費-對國內團體之捐助"/>
    <s v="獨居老人關懷訪視服務計畫關懷服務費及行政管理費"/>
    <s v="財團法人天主教聖心基金會"/>
    <x v="39"/>
    <n v="4"/>
    <s v="無"/>
    <m/>
    <s v="V"/>
    <m/>
  </r>
  <r>
    <s v="社政業務-社會福利-推行老人福利-獎補助費-對國內團體之捐助"/>
    <s v="獨居老人關懷訪視服務計畫關懷服務費及行政管理費"/>
    <s v="社團法人臺中市復興產業協會"/>
    <x v="39"/>
    <n v="11"/>
    <s v="無"/>
    <m/>
    <s v="V"/>
    <m/>
  </r>
  <r>
    <s v="社政業務-社會福利-推行老人福利-獎補助費-對國內團體之捐助"/>
    <s v="獨居老人關懷訪視服務計畫關懷服務費及行政管理費"/>
    <s v="臺中市豐原區南村里愛護您關照協會謝見忠"/>
    <x v="39"/>
    <n v="6"/>
    <s v="無"/>
    <m/>
    <s v="V"/>
    <m/>
  </r>
  <r>
    <s v="社政業務-社會福利-推行老人福利-獎補助費-對國內團體之捐助"/>
    <s v="獨居老人關懷訪視服務計畫關懷服務費及行政管理費"/>
    <s v="台中市西區大忠社區發展協會"/>
    <x v="39"/>
    <n v="5"/>
    <s v="無"/>
    <m/>
    <s v="V"/>
    <m/>
  </r>
  <r>
    <s v="社政業務-社會福利-推行老人福利-獎補助費-對國內團體之捐助"/>
    <s v="獨居老人關懷訪視服務計畫關懷服務費及行政管理費"/>
    <s v="財團法人向上社會福利基金會"/>
    <x v="39"/>
    <n v="4"/>
    <s v="無"/>
    <m/>
    <s v="V"/>
    <m/>
  </r>
  <r>
    <s v="社政業務-社會福利-推行老人福利-獎補助費-對國內團體之捐助"/>
    <s v="建立社區照顧關懷據點並設置巷弄長照站"/>
    <s v="臺中市龍井區東海社區發展協會"/>
    <x v="39"/>
    <n v="36"/>
    <s v="無"/>
    <m/>
    <s v="V"/>
    <m/>
  </r>
  <r>
    <s v="社政業務-社會福利-推行老人福利-獎補助費-對國內團體之捐助"/>
    <s v="建立社區照顧關懷據點"/>
    <s v="社團法人臺中市天恩社區關懷協會"/>
    <x v="39"/>
    <n v="36"/>
    <s v="無"/>
    <m/>
    <s v="V"/>
    <m/>
  </r>
  <r>
    <s v="社政業務-社會福利-推行老人福利-獎補助費-對國內團體之捐助"/>
    <s v="建立社區照顧關懷據點"/>
    <s v="社團法人臺中市好伴照顧協會"/>
    <x v="39"/>
    <n v="36"/>
    <s v="無"/>
    <m/>
    <s v="V"/>
    <m/>
  </r>
  <r>
    <s v="社政業務-社會福利-推行老人福利-獎補助費-對國內團體之捐助"/>
    <s v="建立社區照顧關懷據點"/>
    <s v="臺中市大肚區成功社區發展協會"/>
    <x v="39"/>
    <n v="36"/>
    <s v="無"/>
    <m/>
    <s v="V"/>
    <m/>
  </r>
  <r>
    <s v="社政業務-社會福利-推行老人福利-獎補助費-對國內團體之捐助"/>
    <s v="建立社區照顧關懷據點"/>
    <s v="臺中市大肚區大東社區發展協會"/>
    <x v="39"/>
    <n v="36"/>
    <s v="無"/>
    <m/>
    <s v="V"/>
    <m/>
  </r>
  <r>
    <s v="社政業務-社會福利-推行老人福利-獎補助費-對國內團體之捐助"/>
    <s v="建立社區照顧關懷據點並設置巷弄站長照站"/>
    <s v="臺中市烏日區溪壩社區發展協會"/>
    <x v="39"/>
    <n v="36"/>
    <s v="無"/>
    <m/>
    <s v="V"/>
    <m/>
  </r>
  <r>
    <s v="社政業務-社會福利-推行老人福利-獎補助費-對國內團體之捐助"/>
    <s v="建立社區照顧關懷據點並設置巷弄站長照站"/>
    <s v="正和書院"/>
    <x v="39"/>
    <n v="36"/>
    <s v="無"/>
    <m/>
    <s v="V"/>
    <m/>
  </r>
  <r>
    <s v="社政業務-社會福利-推行老人福利-獎補助費-對國內團體之捐助"/>
    <s v="建立社區照顧關懷據點並設置巷弄站長照站"/>
    <s v="臺中市烏日區東園社區發展協會"/>
    <x v="39"/>
    <n v="36"/>
    <s v="無"/>
    <m/>
    <s v="V"/>
    <m/>
  </r>
  <r>
    <s v="社政業務-社會福利-推行老人福利-獎補助費-對國內團體之捐助"/>
    <s v="建立社區照顧關懷據點並設置巷弄站長照站"/>
    <s v="臺中市烏日區光明社區發展協會"/>
    <x v="39"/>
    <n v="36"/>
    <s v="無"/>
    <m/>
    <s v="V"/>
    <m/>
  </r>
  <r>
    <s v="社政業務-社會福利-推行老人福利-獎補助費-對國內團體之捐助"/>
    <s v="建立社區照顧關懷據點並設置巷弄長照站"/>
    <s v="臺中市潭子區家福健康促進協會"/>
    <x v="39"/>
    <n v="36"/>
    <s v="無"/>
    <m/>
    <s v="V"/>
    <m/>
  </r>
  <r>
    <s v="社政業務-社會福利-推行老人福利-獎補助費-對國內團體之捐助"/>
    <s v="建立社區照顧關懷據點並設置巷弄長照站"/>
    <s v="財團法人臺中市私立信望愛智能發展中心"/>
    <x v="39"/>
    <n v="36"/>
    <s v="無"/>
    <m/>
    <s v="V"/>
    <m/>
  </r>
  <r>
    <s v="社政業務-社會福利-推行老人福利-獎補助費-對國內團體之捐助"/>
    <s v="建立社區照顧關懷據點並設置巷弄長照站"/>
    <s v="財團法人台中市私立無極證道院社會福利慈善事業基金會"/>
    <x v="39"/>
    <n v="36"/>
    <s v="無"/>
    <m/>
    <s v="V"/>
    <m/>
  </r>
  <r>
    <s v="社政業務-社會福利-推行老人福利-獎補助費-對國內團體之捐助"/>
    <s v="建立社區照顧關懷據點並設置巷弄長照站"/>
    <s v="社團法人台灣優質生命協會（優樂齡社區照顧關懷據點）"/>
    <x v="39"/>
    <n v="30"/>
    <s v="無"/>
    <m/>
    <s v="V"/>
    <m/>
  </r>
  <r>
    <s v="社政業務-社會福利-推行老人福利-獎補助費-對國內團體之捐助"/>
    <s v="獨居老人關懷訪視服務計畫關懷服務費及行政管理費"/>
    <s v="臺中市神岡區北庄社區發展協會"/>
    <x v="39"/>
    <n v="9"/>
    <s v="無"/>
    <m/>
    <s v="V"/>
    <m/>
  </r>
  <r>
    <s v="社政業務-社會福利-推行老人福利-獎補助費-對國內團體之捐助"/>
    <s v="獨居老人關懷訪視服務計畫關懷服務費及行政管理費"/>
    <s v="財團法人天主教曉明社會福利基金會"/>
    <x v="39"/>
    <n v="3"/>
    <s v="無"/>
    <m/>
    <s v="V"/>
    <m/>
  </r>
  <r>
    <s v="社政業務-社會福利-推行老人福利-獎補助費-對國內團體之捐助"/>
    <s v="獨居老人關懷訪視服務計畫關懷服務費及行政管理費"/>
    <s v="臺中市后里區泰安社區發展協會"/>
    <x v="39"/>
    <n v="5"/>
    <s v="無"/>
    <m/>
    <s v="V"/>
    <m/>
  </r>
  <r>
    <s v="社政業務-社會福利-推行老人福利-獎補助費-對國內團體之捐助"/>
    <s v="獨居老人關懷訪視服務計畫關懷服務費及行政管理費"/>
    <s v="臺中市神岡區神岡社區發展協會關懷據點"/>
    <x v="39"/>
    <n v="0.8"/>
    <s v="無"/>
    <m/>
    <s v="V"/>
    <m/>
  </r>
  <r>
    <s v="社政業務-社會福利-推行老人福利-獎補助費-對國內團體之捐助"/>
    <s v="獨居老人關懷訪視服務計畫關懷服務費及行政管理費"/>
    <s v="臺中市伯樂城鄉關懷協會蘇志蜂"/>
    <x v="39"/>
    <n v="8"/>
    <s v="無"/>
    <m/>
    <s v="V"/>
    <m/>
  </r>
  <r>
    <s v="社政業務-社會福利-推行老人福利-獎補助費-對國內團體之捐助"/>
    <s v="獨居老人關懷訪視服務計畫關懷服務費及行政管理費"/>
    <s v="財團法人台中市私立甘霖社會福利慈善事業基金會"/>
    <x v="39"/>
    <n v="7"/>
    <s v="無"/>
    <m/>
    <s v="V"/>
    <m/>
  </r>
  <r>
    <s v="社政業務-社會福利-推行老人福利-獎補助費-對國內團體之捐助"/>
    <s v="獨居老人關懷訪視服務計畫關懷服務費及行政管理費"/>
    <s v="臺中市霧峰區甲寅社區發展協會"/>
    <x v="39"/>
    <n v="14"/>
    <s v="無"/>
    <m/>
    <s v="V"/>
    <m/>
  </r>
  <r>
    <s v="社政業務-社會福利-推行老人福利-獎補助費-對國內團體之捐助"/>
    <s v="獨居老人關懷訪視服務計畫關懷服務費及行政管理費"/>
    <s v="社團法人臺中市福康關懷協會"/>
    <x v="39"/>
    <n v="14"/>
    <s v="無"/>
    <m/>
    <s v="V"/>
    <m/>
  </r>
  <r>
    <s v="社政業務-社會福利-推行老人福利-獎補助費-對國內團體之捐助"/>
    <s v="建立社區照顧關懷據點之充實設施設備-經常門"/>
    <s v="社團法人臺中市忘憂草協會"/>
    <x v="39"/>
    <n v="50"/>
    <s v="無"/>
    <m/>
    <s v="V"/>
    <m/>
  </r>
  <r>
    <s v="社政業務-社會福利-推行老人福利-獎補助費-對國內團體之捐助"/>
    <s v="「老人防跌健康講座」活動"/>
    <s v="臺中市大安區南庄社區發展協會"/>
    <x v="39"/>
    <n v="20"/>
    <s v="無"/>
    <m/>
    <s v="V"/>
    <m/>
  </r>
  <r>
    <s v="社政業務-社會福利-推行老人福利-獎補助費-對國內團體之捐助"/>
    <s v="建立社區照顧關懷據點並設置巷弄長照站"/>
    <s v="臺中市大甲區頂店社區發展協會"/>
    <x v="39"/>
    <n v="36"/>
    <s v="無"/>
    <m/>
    <s v="V"/>
    <m/>
  </r>
  <r>
    <s v="社政業務-社會福利-推行老人福利-獎補助費-對國內團體之捐助"/>
    <s v="建立社區照顧關懷據點並設置巷弄長照站"/>
    <s v="臺中市大甲區頂店社區發展協會"/>
    <x v="39"/>
    <n v="36"/>
    <s v="無"/>
    <m/>
    <s v="V"/>
    <m/>
  </r>
  <r>
    <s v="社政業務-社會福利-推行老人福利-獎補助費-對國內團體之捐助"/>
    <s v="社區照顧關懷據點整合性補助計畫-「潛力型單位試辦」"/>
    <s v="臺中市太平人文關懷協會吳慧娟"/>
    <x v="39"/>
    <n v="20"/>
    <s v="無"/>
    <m/>
    <s v="V"/>
    <m/>
  </r>
  <r>
    <s v="社政業務-社會福利-推行老人福利-獎補助費-對國內團體之捐助"/>
    <s v="獨居老人關懷訪視服務計畫關懷服務費及行政管理費"/>
    <s v="臺中市東勢區中嵙社區發展協會"/>
    <x v="39"/>
    <n v="4"/>
    <s v="無"/>
    <m/>
    <s v="V"/>
    <m/>
  </r>
  <r>
    <s v="社政業務-社會福利-推行老人福利-獎補助費-對國內團體之捐助"/>
    <s v="獨居老人關懷訪視服務計畫關懷服務費及行政管理費"/>
    <s v="臺中市東勢區石城社區發展協會詹勇助"/>
    <x v="39"/>
    <n v="3"/>
    <s v="無"/>
    <m/>
    <s v="V"/>
    <m/>
  </r>
  <r>
    <s v="社政業務-社會福利-推行老人福利-獎補助費-對國內團體之捐助"/>
    <s v="獨居老人關懷訪視服務計畫關懷服務費及行政管理費"/>
    <s v="社團法人臺中市東勢農民老人會"/>
    <x v="39"/>
    <n v="35"/>
    <s v="無"/>
    <m/>
    <s v="V"/>
    <m/>
  </r>
  <r>
    <s v="社政業務-社會福利-推行老人福利-獎補助費-對國內團體之捐助"/>
    <s v="獨居老人關懷訪視服務計畫關懷服務費及行政管理費"/>
    <s v="社團法人臺中市春天女性成長協會"/>
    <x v="39"/>
    <n v="40"/>
    <s v="無"/>
    <m/>
    <s v="V"/>
    <m/>
  </r>
  <r>
    <s v="社政業務-社會福利-推行老人福利-獎補助費-對國內團體之捐助"/>
    <s v="獨居老人關懷訪視服務計畫關懷服務費及行政管理費"/>
    <s v="臺中市石岡區萬安社區發展協會"/>
    <x v="39"/>
    <n v="6"/>
    <s v="無"/>
    <m/>
    <s v="V"/>
    <m/>
  </r>
  <r>
    <s v="社政業務-社會福利-推行老人福利-獎補助費-對國內團體之捐助"/>
    <s v="獨居老人關懷訪視服務計畫關懷服務費及行政管理費"/>
    <s v="臺中市大雅護老協會"/>
    <x v="39"/>
    <n v="44"/>
    <s v="無"/>
    <m/>
    <s v="V"/>
    <m/>
  </r>
  <r>
    <s v="社政業務-社會福利-推行老人福利-獎補助費-對國內團體之捐助"/>
    <s v="獨居老人關懷訪視服務計畫關懷服務費及行政管理費"/>
    <s v="臺中市神岡區社口社區發展協會關懷據點"/>
    <x v="39"/>
    <n v="5"/>
    <s v="無"/>
    <m/>
    <s v="V"/>
    <m/>
  </r>
  <r>
    <s v="社政業務-社會福利-推行老人福利-獎補助費-對國內團體之捐助"/>
    <s v="獨居老人關懷訪視服務計畫關懷服務費及行政管理費"/>
    <s v="臺中市東勢區下新社區發展協會"/>
    <x v="39"/>
    <n v="9"/>
    <s v="無"/>
    <m/>
    <s v="V"/>
    <m/>
  </r>
  <r>
    <s v="社政業務-社會福利-推行老人福利-獎補助費-對國內團體之捐助"/>
    <s v="獨居老人關懷訪視服務計畫關懷服務費及行政管理費"/>
    <s v="臺中市港尾社區長青協會"/>
    <x v="39"/>
    <n v="5"/>
    <s v="無"/>
    <m/>
    <s v="V"/>
    <m/>
  </r>
  <r>
    <s v="社政業務-社會福利-推行老人福利-獎補助費-對國內團體之捐助"/>
    <s v="獨居老人關懷訪視服務計畫關懷服務費及行政管理費"/>
    <s v="財團法人全成社會福利基金會"/>
    <x v="39"/>
    <n v="279"/>
    <s v="無"/>
    <m/>
    <s v="V"/>
    <m/>
  </r>
  <r>
    <s v="社政業務-社會福利-推行老人福利-獎補助費-對國內團體之捐助"/>
    <s v="獨居老人關懷訪視服務計畫關懷服務費及行政管理費"/>
    <s v="臺中市霧峰區舊正社區發展協會"/>
    <x v="39"/>
    <n v="42"/>
    <s v="無"/>
    <m/>
    <s v="V"/>
    <m/>
  </r>
  <r>
    <s v="社政業務-社會福利-推行老人福利-獎補助費-對國內團體之捐助"/>
    <s v="獨居老人關懷訪視服務計畫關懷服務費及行政管理費"/>
    <s v="中華民國紅心字會"/>
    <x v="39"/>
    <n v="2"/>
    <s v="無"/>
    <m/>
    <s v="V"/>
    <m/>
  </r>
  <r>
    <s v="社政業務-社會福利-推行老人福利-獎補助費-對國內團體之捐助"/>
    <s v="獨居老人關懷訪視服務計畫關懷服務費及行政管理費"/>
    <s v="臺中市霧峰區吉峰社區發展協會"/>
    <x v="39"/>
    <n v="6"/>
    <s v="無"/>
    <m/>
    <s v="V"/>
    <m/>
  </r>
  <r>
    <s v="社政業務-社會福利-推行老人福利-獎補助費-對國內團體之捐助"/>
    <s v="獨居老人關懷訪視服務計畫關懷服務費及行政管理費"/>
    <s v="臺中市藍興長青協會蔡垂峰"/>
    <x v="39"/>
    <n v="22"/>
    <s v="無"/>
    <m/>
    <s v="V"/>
    <m/>
  </r>
  <r>
    <s v="社政業務-社會福利-推行老人福利-獎補助費-對國內團體之捐助"/>
    <s v="獨居老人關懷訪視服務計畫關懷服務費及行政管理費"/>
    <s v="臺中市東勢區慶東社區發展協會"/>
    <x v="39"/>
    <n v="6"/>
    <s v="無"/>
    <m/>
    <s v="V"/>
    <m/>
  </r>
  <r>
    <s v="社政業務-社會福利-推行老人福利-獎補助費-對國內團體之捐助"/>
    <s v="獨居老人關懷訪視服務計畫關懷服務費及行政管理費"/>
    <s v="臺中市豐原區翁明社區發展協會張林(悅-兌+V+兄)容"/>
    <x v="39"/>
    <n v="10"/>
    <s v="無"/>
    <m/>
    <s v="V"/>
    <m/>
  </r>
  <r>
    <s v="社政業務-社會福利-推行老人福利-獎補助費-對國內團體之捐助"/>
    <s v="獨居老人關懷訪視服務計畫關懷服務費及行政管理費"/>
    <s v="社團法人臺中市忘憂草協會"/>
    <x v="39"/>
    <n v="46"/>
    <s v="無"/>
    <m/>
    <s v="V"/>
    <m/>
  </r>
  <r>
    <s v="社政業務-社會福利-推行老人福利-獎補助費-對國內團體之捐助"/>
    <s v="獨居老人關懷訪視服務計畫關懷服務費及行政管理費"/>
    <s v="財團法人弘道老人福利基金會"/>
    <x v="39"/>
    <n v="17"/>
    <s v="無"/>
    <m/>
    <s v="V"/>
    <m/>
  </r>
  <r>
    <s v="社政業務-社會福利-推行老人福利-獎補助費-對國內團體之捐助"/>
    <s v="獨居老人關懷訪視服務計畫關懷服務費及行政管理費"/>
    <s v="財團法人臺灣省私立永信社會福利基金會"/>
    <x v="39"/>
    <n v="34"/>
    <s v="無"/>
    <m/>
    <s v="V"/>
    <m/>
  </r>
  <r>
    <s v="社政業務-社會福利-推行老人福利-獎補助費-對國內團體之捐助"/>
    <s v="獨居老人關懷訪視服務計畫關懷服務費及行政管理費"/>
    <s v="臺中市石岡區萬興社區發展協會"/>
    <x v="39"/>
    <n v="17"/>
    <s v="無"/>
    <m/>
    <s v="V"/>
    <m/>
  </r>
  <r>
    <s v="社政業務-社會福利-推行老人福利-獎補助費-對國內團體之捐助"/>
    <s v="獨居老人關懷訪視服務計畫關懷服務費及行政管理費"/>
    <s v="臺中市龍井區東海社區發展協會"/>
    <x v="39"/>
    <n v="37"/>
    <s v="無"/>
    <m/>
    <s v="V"/>
    <m/>
  </r>
  <r>
    <s v="社政業務-社會福利-推行老人福利-獎補助費-對國內團體之捐助"/>
    <s v="獨居老人關懷訪視服務計畫關懷服務費及行政管理費"/>
    <s v="臺中市和平區健康促進推廣協會"/>
    <x v="39"/>
    <n v="77"/>
    <s v="無"/>
    <m/>
    <s v="V"/>
    <m/>
  </r>
  <r>
    <s v="社政業務-社會福利-推行老人福利-獎補助費-對國內團體之捐助"/>
    <s v="臺中市政府社會局推動日間托老服務(長青快樂學堂)補助計畫"/>
    <s v="財團法人臺灣省私立永信社會福利基金會"/>
    <x v="39"/>
    <n v="693"/>
    <s v="無"/>
    <m/>
    <s v="V"/>
    <m/>
  </r>
  <r>
    <s v="社政業務-社會福利-推行老人福利-獎補助費-對國內團體之捐助"/>
    <s v="獨居老人關懷訪視服務計畫關懷服務費及行政管理費"/>
    <s v="社團法人臺中市神岡區溪洲社區發展協會"/>
    <x v="39"/>
    <n v="2"/>
    <s v="無"/>
    <m/>
    <s v="V"/>
    <m/>
  </r>
  <r>
    <s v="社政業務-社會福利-推行老人福利-獎補助費-對國內團體之捐助"/>
    <s v="獨居老人關懷訪視服務計畫關懷服務費及行政管理費"/>
    <s v="臺中市南區藍興堡發展協會蔡明昌"/>
    <x v="39"/>
    <n v="51"/>
    <s v="無"/>
    <m/>
    <s v="V"/>
    <m/>
  </r>
  <r>
    <s v="社政業務-社會福利-推行老人福利-獎補助費-對國內團體之捐助"/>
    <s v="獨居老人關懷訪視服務計畫關懷服務費及行政管理費"/>
    <s v="台中市神岡區豐洲社區發展協會"/>
    <x v="39"/>
    <n v="24"/>
    <s v="無"/>
    <m/>
    <s v="V"/>
    <m/>
  </r>
  <r>
    <s v="社政業務-社會福利-推行老人福利-獎補助費-對國內團體之捐助"/>
    <s v="獨居老人關懷訪視服務計畫關懷服務費及行政管理費"/>
    <s v="臺中市東勢區詒福社區發展協會"/>
    <x v="39"/>
    <n v="6"/>
    <s v="無"/>
    <m/>
    <s v="V"/>
    <m/>
  </r>
  <r>
    <s v="社政業務-社會福利-推行老人福利-獎補助費-對國內團體之捐助"/>
    <s v="獨居老人關懷訪視服務計畫關懷服務費及行政管理費"/>
    <s v="臺中市潭仔墘永續發展協會"/>
    <x v="39"/>
    <n v="17"/>
    <s v="無"/>
    <m/>
    <s v="V"/>
    <m/>
  </r>
  <r>
    <s v="社政業務-社會福利-推行老人福利-獎補助費-對國內團體之捐助"/>
    <s v="獨居老人關懷訪視服務計畫關懷服務費及行政管理費"/>
    <s v="財團法人老五老基金會"/>
    <x v="39"/>
    <n v="24"/>
    <s v="無"/>
    <m/>
    <s v="V"/>
    <m/>
  </r>
  <r>
    <s v="社政業務-社會福利-推行老人福利-獎補助費-對國內團體之捐助"/>
    <s v="獨居老人關懷訪視服務計畫關懷服務費及行政管理費"/>
    <s v="臺中市石岡區金星社區發展協會"/>
    <x v="39"/>
    <n v="14"/>
    <s v="無"/>
    <m/>
    <s v="V"/>
    <m/>
  </r>
  <r>
    <s v="社政業務-社會福利-推行老人福利-獎補助費-對國內團體之捐助"/>
    <s v="建立社區照顧關懷據點並設置巷弄長照站之租金水電費用"/>
    <s v="財團法人弘道老人福利基金會"/>
    <x v="39"/>
    <n v="12"/>
    <s v="無"/>
    <m/>
    <s v="V"/>
    <m/>
  </r>
  <r>
    <s v="社政業務-社會福利-推行老人福利-獎補助費-對國內團體之捐助"/>
    <s v="臺中市政府社會局推動日間托老服務(長青快樂學堂)計畫暨建立社區照顧關懷據點並設置巷弄長照站"/>
    <s v="財團法人弘道老人福利基金會"/>
    <x v="39"/>
    <n v="782"/>
    <s v="無"/>
    <m/>
    <s v="V"/>
    <m/>
  </r>
  <r>
    <s v="社政業務-社會福利-推行老人福利-獎補助費-對國內團體之捐助"/>
    <s v="建立社區照顧關懷據點"/>
    <s v="財團法人一貫道崇正基金會(大里站)"/>
    <x v="39"/>
    <n v="30"/>
    <s v="無"/>
    <m/>
    <s v="V"/>
    <m/>
  </r>
  <r>
    <s v="社政業務-社會福利-推行老人福利-獎補助費-對國內團體之捐助"/>
    <s v="建立社區照顧關懷據點並設置巷弄長照站"/>
    <s v="臺中市東勢區上城社區發展協會"/>
    <x v="39"/>
    <n v="36"/>
    <s v="無"/>
    <m/>
    <s v="V"/>
    <m/>
  </r>
  <r>
    <s v="社政業務-社會福利-推行老人福利-獎補助費-對國內團體之捐助"/>
    <s v="建立社區照顧關懷據點並設置巷弄長照站"/>
    <s v="臺中市東勢區慶東社區發展協會"/>
    <x v="39"/>
    <n v="36"/>
    <s v="無"/>
    <m/>
    <s v="V"/>
    <m/>
  </r>
  <r>
    <s v="社政業務-社會福利-推行老人福利-獎補助費-對國內團體之捐助"/>
    <s v="建立社區照顧關懷據點並設置巷弄長照站"/>
    <s v="台中市西屯區永安社區發展協會"/>
    <x v="39"/>
    <n v="36"/>
    <s v="無"/>
    <m/>
    <s v="V"/>
    <m/>
  </r>
  <r>
    <s v="社政業務-社會福利-推行老人福利-獎補助費-對國內團體之捐助"/>
    <s v="建立社區照顧關懷據點並設置巷弄長照站"/>
    <s v="社團法人台灣優質生命協會(優樂齡卓越據點)"/>
    <x v="39"/>
    <n v="36"/>
    <s v="無"/>
    <m/>
    <s v="V"/>
    <m/>
  </r>
  <r>
    <s v="社政業務-社會福利-推行老人福利-獎補助費-對國內團體之捐助"/>
    <s v="建立社區照顧關懷據點並設置巷弄長照站"/>
    <s v="社團法人台灣優質生命協會(優樂齡卓越據點)"/>
    <x v="39"/>
    <n v="36"/>
    <s v="無"/>
    <m/>
    <s v="V"/>
    <m/>
  </r>
  <r>
    <s v="社政業務-社會福利-推行老人福利-獎補助費-對國內團體之捐助"/>
    <s v="建立社區照顧關懷據點並設置巷弄長照站"/>
    <s v="臺中市霧峰區六股社區發展協會"/>
    <x v="39"/>
    <n v="30"/>
    <s v="無"/>
    <m/>
    <s v="V"/>
    <m/>
  </r>
  <r>
    <s v="社政業務-社會福利-推行老人福利-獎補助費-對國內團體之捐助"/>
    <s v="獨居老人關懷訪視服務計畫關懷服務費及行政管理費"/>
    <s v="臺中市大雅區文雅社區發展協會劉亦銘"/>
    <x v="39"/>
    <n v="14"/>
    <s v="無"/>
    <m/>
    <s v="V"/>
    <m/>
  </r>
  <r>
    <s v="社政業務-社會福利-推行老人福利-獎補助費-對國內團體之捐助"/>
    <s v="建立社區照顧關懷據點並設置巷弄長照站之充實設施設備費用-資本門"/>
    <s v="臺中市潭子區家福健康促進協會"/>
    <x v="39"/>
    <n v="30"/>
    <s v="無"/>
    <m/>
    <s v="V"/>
    <m/>
  </r>
  <r>
    <s v="社政業務-社會福利-推行老人福利-獎補助費-對國內團體之捐助"/>
    <s v="建立社區照顧關懷據點之充實設施設備-經常門"/>
    <s v="臺中市樂活銀髮族交流協會"/>
    <x v="39"/>
    <n v="4"/>
    <s v="無"/>
    <m/>
    <s v="V"/>
    <m/>
  </r>
  <r>
    <s v="社政業務-社會福利-推行老人福利-獎補助費-對國內團體之捐助"/>
    <s v="113年度多功能日間托老中心計畫"/>
    <s v="財團法人彭婉如文教基金會"/>
    <x v="39"/>
    <n v="602"/>
    <s v="無"/>
    <m/>
    <s v="V"/>
    <m/>
  </r>
  <r>
    <s v="社政業務-社會福利-推行老人福利-獎補助費-對國內團體之捐助"/>
    <s v="建立社區照顧關懷據點並設置巷弄長照站"/>
    <s v="財團法人天主教聖心基金會"/>
    <x v="39"/>
    <n v="745"/>
    <s v="無"/>
    <m/>
    <s v="V"/>
    <m/>
  </r>
  <r>
    <s v="社政業務-社會福利-推行老人福利-獎補助費-對國內團體之捐助"/>
    <s v="建立社區照顧關懷據點並設置巷弄長照站"/>
    <s v="社團法人台中市健行關懷社區協會"/>
    <x v="39"/>
    <n v="708"/>
    <s v="無"/>
    <m/>
    <s v="V"/>
    <m/>
  </r>
  <r>
    <s v="社政業務-社會福利-推行老人福利-獎補助費-對國內團體之捐助"/>
    <s v="建立社區照顧關懷據點並設置巷弄長照站"/>
    <s v="社團法人台中市啟明重建福利協會"/>
    <x v="39"/>
    <n v="678"/>
    <s v="無"/>
    <m/>
    <s v="V"/>
    <m/>
  </r>
  <r>
    <s v="社政業務-社會福利-推行老人福利-獎補助費-對國內團體之捐助"/>
    <s v="建立社區照顧關懷據點並設置巷弄長照站之據點觀摩補助"/>
    <s v="財團法人弘道老人福利基金會"/>
    <x v="39"/>
    <n v="30"/>
    <s v="無"/>
    <m/>
    <s v="V"/>
    <m/>
  </r>
  <r>
    <s v="社政業務-社會福利-推行老人福利-獎補助費-對國內團體之捐助"/>
    <s v="建立社區照顧關懷據點並設置巷弄長照站"/>
    <s v="社團法人中華民國失智者照顧協會"/>
    <x v="39"/>
    <n v="700"/>
    <s v="無"/>
    <m/>
    <s v="V"/>
    <m/>
  </r>
  <r>
    <s v="社政業務-社會福利-推行老人福利-獎補助費-對國內團體之捐助"/>
    <s v="建立社區照顧關懷據點並設置巷弄長照站之租金水電費用"/>
    <s v="臺中市霧峰區北柳社區發展協會廖招慈"/>
    <x v="39"/>
    <n v="20"/>
    <s v="無"/>
    <m/>
    <s v="V"/>
    <m/>
  </r>
  <r>
    <s v="社政業務-社會福利-推行老人福利-獎補助費-對國內團體之捐助"/>
    <s v="建立社區照顧關懷據點並設置巷弄長照站"/>
    <s v="社團法人臺中市好伴照顧協會"/>
    <x v="39"/>
    <n v="682"/>
    <s v="無"/>
    <m/>
    <s v="V"/>
    <m/>
  </r>
  <r>
    <s v="社政業務-社會福利-推行老人福利-獎補助費-對國內團體之捐助"/>
    <s v="建立社區照顧關懷據點並設置巷弄長照站"/>
    <s v="社團法人台中市東區東信社區發展協會"/>
    <x v="39"/>
    <n v="708"/>
    <s v="無"/>
    <m/>
    <s v="V"/>
    <m/>
  </r>
  <r>
    <s v="社政業務-社會福利-推行老人福利-獎補助費-對國內團體之捐助"/>
    <s v="建立社區照顧關懷據點並設置巷弄長照站"/>
    <s v="財團法人台灣基督長老教會忠孝路教會"/>
    <x v="39"/>
    <n v="682"/>
    <s v="無"/>
    <m/>
    <s v="V"/>
    <m/>
  </r>
  <r>
    <s v="社政業務-社會福利-推行老人福利-獎補助費-對國內團體之捐助"/>
    <s v="建立社區照顧關懷據點並設置巷弄長照站"/>
    <s v="臺中市太平區福隆社區發展協會"/>
    <x v="39"/>
    <n v="708"/>
    <s v="無"/>
    <m/>
    <s v="V"/>
    <m/>
  </r>
  <r>
    <s v="社政業務-社會福利-推行老人福利-獎補助費-對國內團體之捐助"/>
    <s v="建立社區照顧關懷據點並設置巷弄長照站"/>
    <s v="臺中市太平區興隆社區發展協會"/>
    <x v="39"/>
    <n v="708"/>
    <s v="無"/>
    <m/>
    <s v="V"/>
    <m/>
  </r>
  <r>
    <s v="社政業務-社會福利-推行老人福利-獎補助費-對國內團體之捐助"/>
    <s v="臺中市日間托老服務(長青快樂學堂)補助計畫暨建立社區照顧關懷據點並設置巷弄長照站"/>
    <s v="財團法人天主教聖母聖心修女會"/>
    <x v="39"/>
    <n v="743"/>
    <s v="無"/>
    <m/>
    <s v="V"/>
    <m/>
  </r>
  <r>
    <s v="社政業務-社會福利-推行老人福利-獎補助費-對國內團體之捐助"/>
    <s v="臺中市日間托老服務(長青快樂學堂)補助計畫暨建立社區照顧關懷據點並設置巷弄長照站"/>
    <s v="財團法人天主教聖母聖心修女會"/>
    <x v="39"/>
    <n v="702"/>
    <s v="無"/>
    <m/>
    <s v="V"/>
    <m/>
  </r>
  <r>
    <s v="社政業務-社會福利-推行老人福利-獎補助費-對國內團體之捐助"/>
    <s v="建立社區照顧關懷據點並設置巷弄長照站"/>
    <s v="臺中市神岡區圳堵社區發展協會"/>
    <x v="39"/>
    <n v="650"/>
    <s v="無"/>
    <m/>
    <s v="V"/>
    <m/>
  </r>
  <r>
    <s v="社政業務-社會福利-推行老人福利-獎補助費-對國內團體之捐助"/>
    <s v="建立社區照顧關懷據點並設置巷弄長照站"/>
    <s v="財團法人弘道老人福利基金會"/>
    <x v="39"/>
    <n v="791"/>
    <s v="無"/>
    <m/>
    <s v="V"/>
    <m/>
  </r>
  <r>
    <s v="社政業務-社會福利-推行老人福利-獎補助費-對國內團體之捐助"/>
    <s v="獨居老人關懷訪視服務計畫關懷服務費及行政管理費"/>
    <s v="台中市何成長青協會"/>
    <x v="39"/>
    <n v="23"/>
    <s v="無"/>
    <m/>
    <s v="V"/>
    <m/>
  </r>
  <r>
    <s v="社政業務-社會福利-推行老人福利-獎補助費-對國內團體之捐助"/>
    <s v="獨居老人關懷訪視服務計畫關懷服務費及行政管理費"/>
    <s v="臺中市新社區大南社區發展協會"/>
    <x v="39"/>
    <n v="5"/>
    <s v="無"/>
    <m/>
    <s v="V"/>
    <m/>
  </r>
  <r>
    <s v="社政業務-社會福利-推行老人福利-獎補助費-對國內團體之捐助"/>
    <s v="建立社區照顧關懷據點並設置巷弄長照站"/>
    <s v="臺中市和平區健康促進推廣協會"/>
    <x v="39"/>
    <n v="711"/>
    <s v="無"/>
    <m/>
    <s v="V"/>
    <m/>
  </r>
  <r>
    <s v="社政業務-社會福利-推行老人福利-獎補助費-對國內團體之捐助"/>
    <s v="建立社區照顧關懷據點並設置巷弄長照站"/>
    <s v="臺中市霧峰區六股社區發展協會王原祥"/>
    <x v="39"/>
    <n v="703"/>
    <s v="無"/>
    <m/>
    <s v="V"/>
    <m/>
  </r>
  <r>
    <s v="社政業務-社會福利-推行老人福利-獎補助費-對國內團體之捐助"/>
    <s v="建立社區照顧關懷據點並設置巷弄長照站"/>
    <s v="臺中市大甲區頂店社區發展協會"/>
    <x v="39"/>
    <n v="708"/>
    <s v="無"/>
    <m/>
    <s v="V"/>
    <m/>
  </r>
  <r>
    <s v="社政業務-社會福利-推行老人福利-獎補助費-對國內團體之捐助"/>
    <s v="建立社區照顧關懷據點並設置巷弄長照站之充實設施設備費用-資本門"/>
    <s v="臺中市霧峰區丁台社區發展協會"/>
    <x v="39"/>
    <n v="30"/>
    <s v="無"/>
    <m/>
    <s v="V"/>
    <m/>
  </r>
  <r>
    <s v="社政業務-社會福利-推行老人福利-獎補助費-對國內團體之捐助"/>
    <s v="建立社區照顧關懷據點並設置巷弄長照站之充實設施設備費用-經常門"/>
    <s v="臺中市霧峰區丁台社區發展協會"/>
    <x v="39"/>
    <n v="19"/>
    <s v="無"/>
    <m/>
    <s v="V"/>
    <m/>
  </r>
  <r>
    <s v="社政業務-社會福利-推行老人福利-獎補助費-對國內團體之捐助"/>
    <s v="建立社區照顧關懷據點並設置巷弄長照站之「租金水電費用」"/>
    <s v="臺中市豐原區翁明社區發展協會張林(悅-兌+V+兄)容"/>
    <x v="39"/>
    <n v="10"/>
    <s v="無"/>
    <m/>
    <s v="V"/>
    <m/>
  </r>
  <r>
    <s v="社政業務-社會福利-推行老人福利-獎補助費-對國內團體之捐助"/>
    <s v="建立社區照顧關懷據點之充實設施設備費用-經常門"/>
    <s v="臺中市霧峰區本堂社區發展協會"/>
    <x v="39"/>
    <n v="7"/>
    <s v="無"/>
    <m/>
    <s v="V"/>
    <m/>
  </r>
  <r>
    <s v="社政業務-社會福利-推行老人福利-獎補助費-對國內團體之捐助"/>
    <s v="建立社區照顧關懷據點並設置巷弄長照站之租金水電費用"/>
    <s v="財團法人台中市私立甘霖社會福利慈善事業基金會"/>
    <x v="39"/>
    <n v="180"/>
    <s v="無"/>
    <m/>
    <s v="V"/>
    <m/>
  </r>
  <r>
    <s v="社政業務-社會福利-推行老人福利-獎補助費-對國內團體之捐助"/>
    <s v="建立社區照顧關懷據點並設置巷弄長照站之「預防及延緩失能照護計畫費用」"/>
    <s v="財團法人臺中市私立信望愛智能發展中心"/>
    <x v="39"/>
    <n v="36"/>
    <s v="無"/>
    <m/>
    <s v="V"/>
    <m/>
  </r>
  <r>
    <s v="社政業務-社會福利-推行老人福利-獎補助費-對國內團體之捐助"/>
    <s v="建立社區照顧關懷據點並設置巷弄長照站之「預防及延緩失能照護計畫費用」"/>
    <s v="財團法人中華民國佛教慈濟慈善事業基金會"/>
    <x v="39"/>
    <n v="36"/>
    <s v="無"/>
    <m/>
    <s v="V"/>
    <m/>
  </r>
  <r>
    <s v="社政業務-社會福利-推行老人福利-獎補助費-對國內團體之捐助"/>
    <s v="社區照顧關懷據點整合性補助計畫-「潛力型單位試辦」"/>
    <s v="社團法人中華起初全人教育關懷協會"/>
    <x v="39"/>
    <n v="20"/>
    <s v="無"/>
    <m/>
    <s v="V"/>
    <m/>
  </r>
  <r>
    <s v="社政業務-社會福利-推行老人福利-獎補助費-對國內團體之捐助"/>
    <s v="建立社區照顧關懷據點並設置巷弄長照站之充實設施設備費用-經常門"/>
    <s v="臺中市大甲區銅安社區發展協會"/>
    <x v="39"/>
    <n v="22"/>
    <s v="無"/>
    <m/>
    <s v="V"/>
    <m/>
  </r>
  <r>
    <s v="社政業務-社會福利-推行老人福利-獎補助費-對國內團體之捐助"/>
    <s v="建立社區照顧關懷據點並設置巷弄長照站之「租金水電費用」"/>
    <s v="臺中市豐原區圳寮社區發展協會"/>
    <x v="39"/>
    <n v="10"/>
    <s v="無"/>
    <m/>
    <s v="V"/>
    <m/>
  </r>
  <r>
    <s v="社政業務-社會福利-推行老人福利-獎補助費-對國內團體之捐助"/>
    <s v="建立社區照顧關懷據點並設置巷弄站之「預防及延緩失能照護計畫費用」"/>
    <s v="財團法人中華民國佛教慈濟慈善事業基金會"/>
    <x v="39"/>
    <n v="36"/>
    <s v="無"/>
    <m/>
    <s v="V"/>
    <m/>
  </r>
  <r>
    <s v="社政業務-社會福利-推行老人福利-獎補助費-對國內團體之捐助"/>
    <s v="建立社區照顧關懷據點並設置巷弄長照站之「租金水電費用」"/>
    <s v="臺中市豐原區田心社區發展協會丁敏倉"/>
    <x v="39"/>
    <n v="91"/>
    <s v="無"/>
    <m/>
    <s v="V"/>
    <m/>
  </r>
  <r>
    <s v="社政業務-社會福利-推行老人福利-獎補助費-對國內團體之捐助"/>
    <s v="建立社區照顧關懷據點並設置巷弄長照站之租金水電費用"/>
    <s v="臺中市太平區永隆社區發展協會"/>
    <x v="39"/>
    <n v="24"/>
    <s v="無"/>
    <m/>
    <s v="V"/>
    <m/>
  </r>
  <r>
    <s v="社政業務-社會福利-推行老人福利-獎補助費-對國內團體之捐助"/>
    <s v="建立社區照顧關懷據點並設置巷弄長照站"/>
    <s v="財團法人台中市私立甘霖社會福利慈善事業基金會"/>
    <x v="39"/>
    <n v="622"/>
    <s v="無"/>
    <m/>
    <s v="V"/>
    <m/>
  </r>
  <r>
    <s v="社政業務-社會福利-推行老人福利-獎補助費-對國內團體之捐助"/>
    <s v="社區照顧關懷據點整合性補助計畫-「據點觀摩補助案」"/>
    <s v="財團法人天主教聖母聖心修女會"/>
    <x v="39"/>
    <n v="30"/>
    <s v="無"/>
    <m/>
    <s v="V"/>
    <m/>
  </r>
  <r>
    <s v="社政業務-社會福利-推行老人福利-獎補助費-對國內團體之捐助"/>
    <s v="建立社區照顧關懷據點並設置巷弄長照站之「租金水電費用」"/>
    <s v="社團法人中華民國紫宸運動文教協會呂芳瑩"/>
    <x v="39"/>
    <n v="180"/>
    <s v="無"/>
    <m/>
    <s v="V"/>
    <m/>
  </r>
  <r>
    <s v="社政業務-社會福利-推行老人福利-獎補助費-對國內團體之捐助"/>
    <s v="建立社區照顧關懷據點並設置巷弄長照站之「預防及延緩失能照護計畫費用」"/>
    <s v="臺中市外埔區永豐社區發展協會"/>
    <x v="39"/>
    <n v="27"/>
    <s v="無"/>
    <m/>
    <s v="V"/>
    <m/>
  </r>
  <r>
    <s v="社政業務-社會福利-推行老人福利-獎補助費-對國內團體之捐助"/>
    <s v="獨居老人關懷訪視服務計畫關懷服務費及行政管理費"/>
    <s v="財團法人天主教聖母聖心修女會"/>
    <x v="39"/>
    <n v="16"/>
    <s v="無"/>
    <m/>
    <s v="V"/>
    <m/>
  </r>
  <r>
    <s v="社政業務-社會福利-推行老人福利-獎補助費-對國內團體之捐助"/>
    <s v="建立社區照顧關懷據點並設置巷弄長照站"/>
    <s v="臺中市東勢區石城社區發展協會詹勇助"/>
    <x v="39"/>
    <n v="708"/>
    <s v="無"/>
    <m/>
    <s v="V"/>
    <m/>
  </r>
  <r>
    <s v="社政業務-社會福利-推行老人福利-獎補助費-對國內團體之捐助"/>
    <s v="建立社區照顧關懷據點並設置巷弄長照站"/>
    <s v="臺中市東勢區慶東社區發展協會"/>
    <x v="39"/>
    <n v="708"/>
    <s v="無"/>
    <m/>
    <s v="V"/>
    <m/>
  </r>
  <r>
    <s v="社政業務-社會福利-推行老人福利-獎補助費-對國內團體之捐助"/>
    <s v="建立社區照顧關懷據點並設置巷弄長照站"/>
    <s v="臺中市霧峰區北柳社區發展協會廖招慈"/>
    <x v="39"/>
    <n v="604"/>
    <s v="無"/>
    <m/>
    <s v="V"/>
    <m/>
  </r>
  <r>
    <s v="社政業務-社會福利-推行老人福利-獎補助費-對國內團體之捐助"/>
    <s v="建立社區照顧關懷據點並設置巷弄長照站"/>
    <s v="臺中市沙鹿區沙鹿社區發展協會"/>
    <x v="39"/>
    <n v="721"/>
    <s v="無"/>
    <m/>
    <s v="V"/>
    <m/>
  </r>
  <r>
    <s v="社政業務-社會福利-推行老人福利-獎補助費-對國內團體之捐助"/>
    <s v="建立社區照顧關懷據點並設置巷弄長照站"/>
    <s v="臺中市石岡區萬安社區發展協會"/>
    <x v="39"/>
    <n v="708"/>
    <s v="無"/>
    <m/>
    <s v="V"/>
    <m/>
  </r>
  <r>
    <s v="社政業務-社會福利-推行老人福利-獎補助費-對國內團體之捐助"/>
    <s v="建立社區照顧關懷據點並設置巷弄長照站之「租金水電費用」"/>
    <s v="臺中市豐原區翁子社區發展協會"/>
    <x v="39"/>
    <n v="17"/>
    <s v="無"/>
    <m/>
    <s v="V"/>
    <m/>
  </r>
  <r>
    <s v="社政業務-社會福利-推行老人福利-獎補助費-對國內團體之捐助"/>
    <s v="建立社區照顧關懷據點並設置巷弄長照站之「租金水電費用」"/>
    <s v="臺中市豐原區豐田社區發展協會"/>
    <x v="39"/>
    <n v="7"/>
    <s v="無"/>
    <m/>
    <s v="V"/>
    <m/>
  </r>
  <r>
    <s v="社政業務-社會福利-推行老人福利-獎補助費-對國內團體之捐助"/>
    <s v="建立社區照顧關懷據點之充實設施設備-經常門"/>
    <s v="財團法人中華民國佛教慈濟慈善事業基金會"/>
    <x v="39"/>
    <n v="15"/>
    <s v="無"/>
    <m/>
    <s v="V"/>
    <m/>
  </r>
  <r>
    <s v="社政業務-社會福利-推行老人福利-獎補助費-對國內團體之捐助"/>
    <s v="建立社區照顧關懷據點並設置巷弄長照站之租金水電費用"/>
    <s v="臺中市弘馨社會福利關懷協會"/>
    <x v="39"/>
    <n v="6"/>
    <s v="無"/>
    <m/>
    <s v="V"/>
    <m/>
  </r>
  <r>
    <s v="社政業務-社會福利-推行老人福利-獎補助費-對國內團體之捐助"/>
    <s v="建立社區照顧關懷據點並設置巷弄長照站之預防及延緩失能照護計畫"/>
    <s v="臺中市大甲區建興社區發展協會"/>
    <x v="39"/>
    <n v="36"/>
    <s v="無"/>
    <m/>
    <s v="V"/>
    <m/>
  </r>
  <r>
    <s v="社政業務-社會福利-推行老人福利-獎補助費-對國內團體之捐助"/>
    <s v="建立社區照顧關懷據點並設置巷弄長照站之預防及延緩失能照護計畫"/>
    <s v="臺中市大甲區日南社區發展協會"/>
    <x v="39"/>
    <n v="36"/>
    <s v="無"/>
    <m/>
    <s v="V"/>
    <m/>
  </r>
  <r>
    <s v="社政業務-社會福利-推行老人福利-獎補助費-對國內團體之捐助"/>
    <s v="建立社區照顧關懷據點並設置巷弄長照站之「預防及延緩失能照護計畫費用」"/>
    <s v="社團法人臺中市沐風60長者之愛關懷協會"/>
    <x v="39"/>
    <n v="36"/>
    <s v="無"/>
    <m/>
    <s v="V"/>
    <m/>
  </r>
  <r>
    <s v="社政業務-社會福利-推行老人福利-獎補助費-對國內團體之捐助"/>
    <s v="建立社區照顧關懷據點並設置巷弄長照站之租金水電費用"/>
    <s v="中華民國紅心字會"/>
    <x v="39"/>
    <n v="34"/>
    <s v="無"/>
    <m/>
    <s v="V"/>
    <m/>
  </r>
  <r>
    <s v="社政業務-社會福利-推行老人福利-獎補助費-對國內團體之捐助"/>
    <s v="建立社區照顧關懷據點暨巷弄長照站之「租金水電費用」"/>
    <s v="臺中市大雅區文雅社區發展協會劉亦銘"/>
    <x v="39"/>
    <n v="48"/>
    <s v="無"/>
    <m/>
    <s v="V"/>
    <m/>
  </r>
  <r>
    <s v="社政業務-社會福利-推行老人福利-獎補助費-對國內團體之捐助"/>
    <s v="建立社區照顧關懷據點暨巷弄長照站之「租金水電費用」"/>
    <s v="臺中市麥之鄉產業發展協會張文炎"/>
    <x v="39"/>
    <n v="108"/>
    <s v="無"/>
    <m/>
    <s v="V"/>
    <m/>
  </r>
  <r>
    <s v="社政業務-社會福利-推行老人福利-獎補助費-對國內團體之捐助"/>
    <s v="建立社區照顧關懷據點之充實設施設備費用-資本門"/>
    <s v="社團法人台灣基督教好牧人全人關顧協會"/>
    <x v="39"/>
    <n v="30"/>
    <s v="無"/>
    <m/>
    <s v="V"/>
    <m/>
  </r>
  <r>
    <s v="社政業務-社會福利-推行老人福利-獎補助費-對國內團體之捐助"/>
    <s v="建立社區照顧關懷據點並設置巷弄長照站之「租金水電費用」"/>
    <s v="臺中市豐原區翁社社區發展協會"/>
    <x v="39"/>
    <n v="48"/>
    <s v="無"/>
    <m/>
    <s v="V"/>
    <m/>
  </r>
  <r>
    <s v="社政業務-社會福利-推行老人福利-獎補助費-對國內團體之捐助"/>
    <s v="建立社區照顧關懷據點之充實廚房設施設備費用-經常門"/>
    <s v="臺中市霧峰區桐林社區發展協會"/>
    <x v="39"/>
    <n v="4"/>
    <s v="無"/>
    <m/>
    <s v="V"/>
    <m/>
  </r>
  <r>
    <s v="社政業務-社會福利-推行老人福利-獎補助費-對國內團體之捐助"/>
    <s v="建立社區照顧關懷據點之充實設施設備費用-經常門"/>
    <s v="臺中市大甲區德化社區發展協會"/>
    <x v="39"/>
    <n v="4"/>
    <s v="無"/>
    <m/>
    <s v="V"/>
    <m/>
  </r>
  <r>
    <s v="社政業務-社會福利-推行老人福利-獎補助費-對國內團體之捐助"/>
    <s v="建立社區照顧關懷據點並設置巷弄長照站之租金水電費用"/>
    <s v="財團法人水源地文教基金會"/>
    <x v="39"/>
    <n v="36"/>
    <s v="無"/>
    <m/>
    <s v="V"/>
    <m/>
  </r>
  <r>
    <s v="社政業務-社會福利-推行老人福利-獎補助費-對國內團體之捐助"/>
    <s v="建立社區照顧關懷據點並設置巷弄長照站之充實設施設備費用-資本門"/>
    <s v="臺中市大里區塗城社區發展協會"/>
    <x v="39"/>
    <n v="33"/>
    <s v="無"/>
    <m/>
    <s v="V"/>
    <m/>
  </r>
  <r>
    <s v="社政業務-社會福利-推行老人福利-獎補助費-對國內團體之捐助"/>
    <s v="建立社區照顧關懷據點並設置巷弄長照站之充實設施設備費用-經常門"/>
    <s v="臺中市大里區塗城社區發展協會"/>
    <x v="39"/>
    <n v="8"/>
    <s v="無"/>
    <m/>
    <s v="V"/>
    <m/>
  </r>
  <r>
    <s v="社政業務-社會福利-推行老人福利-獎補助費-對國內團體之捐助"/>
    <s v="建立社區照顧關懷據點並設置巷弄長照站之租金水電費用"/>
    <s v="台中市北屯區仁愛社區發展協會"/>
    <x v="39"/>
    <n v="24"/>
    <s v="無"/>
    <m/>
    <s v="V"/>
    <m/>
  </r>
  <r>
    <s v="社政業務-社會福利-推行老人福利-獎補助費-對國內團體之捐助"/>
    <s v="建立社區照顧關懷據點並設置巷弄長照站之租金水電費用"/>
    <s v="臺中市弘馨社會福利關懷協會"/>
    <x v="39"/>
    <n v="5"/>
    <s v="無"/>
    <m/>
    <s v="V"/>
    <m/>
  </r>
  <r>
    <s v="社政業務-社會福利-推行老人福利-獎補助費-對國內團體之捐助"/>
    <s v="建立社區照顧關懷據點並設置巷弄長照站之租金水電費用"/>
    <s v="社團法人臺中市北屯區三光社區發展協會"/>
    <x v="39"/>
    <n v="18"/>
    <s v="無"/>
    <m/>
    <s v="V"/>
    <m/>
  </r>
  <r>
    <s v="社政業務-社會福利-推行老人福利-獎補助費-對國內團體之捐助"/>
    <s v="建立社區照顧關懷據點並設置巷弄長照站之租金水電費用"/>
    <s v="財團法人臺中市私立肯納自閉症社會福利基金會"/>
    <x v="39"/>
    <n v="22"/>
    <s v="無"/>
    <m/>
    <s v="V"/>
    <m/>
  </r>
  <r>
    <s v="社政業務-社會福利-推行老人福利-獎補助費-對國內團體之捐助"/>
    <s v="建立社區照顧關懷據點並設置巷弄長照站之租金水電費用"/>
    <s v="臺中市工學長青協進會王文明"/>
    <x v="39"/>
    <n v="42"/>
    <s v="無"/>
    <m/>
    <s v="V"/>
    <m/>
  </r>
  <r>
    <s v="社政業務-社會福利-推行老人福利-獎補助費-對國內團體之捐助"/>
    <s v="建立社區照顧關懷據點並設置巷弄長照站"/>
    <s v="臺中市東勢區中嵙社區發展協會"/>
    <x v="39"/>
    <n v="85"/>
    <s v="無"/>
    <m/>
    <s v="V"/>
    <m/>
  </r>
  <r>
    <s v="社政業務-社會福利-推行老人福利-獎補助費-對國內團體之捐助"/>
    <s v="建立社區照顧關懷據點並設置巷弄長照站"/>
    <s v="臺中市石岡區萬安社區發展協會"/>
    <x v="39"/>
    <n v="36"/>
    <s v="無"/>
    <m/>
    <s v="V"/>
    <m/>
  </r>
  <r>
    <s v="社政業務-社會福利-推行老人福利-獎補助費-對國內團體之捐助"/>
    <s v="建立社區照顧關懷據點並設置巷弄長照站"/>
    <s v="臺中市清水區南社社區發展協會"/>
    <x v="39"/>
    <n v="36"/>
    <s v="無"/>
    <m/>
    <s v="V"/>
    <m/>
  </r>
  <r>
    <s v="社政業務-社會福利-推行老人福利-獎補助費-對國內團體之捐助"/>
    <s v="建立社區照顧關懷據點"/>
    <s v="臺中市大肚區社腳社區發展協會"/>
    <x v="39"/>
    <n v="36"/>
    <s v="無"/>
    <m/>
    <s v="V"/>
    <m/>
  </r>
  <r>
    <s v="社政業務-社會福利-推行老人福利-獎補助費-對國內團體之捐助"/>
    <s v="建立社區照顧關懷據點並設置巷弄長照站之租金水電費用"/>
    <s v="社團法人臺中市仁和樂活長青協會"/>
    <x v="39"/>
    <n v="36"/>
    <s v="無"/>
    <m/>
    <s v="V"/>
    <m/>
  </r>
  <r>
    <s v="社政業務-社會福利-推行老人福利-獎補助費-對國內團體之捐助"/>
    <s v="建立社區照顧關懷據點並設置巷弄長照站之租金水電費用"/>
    <s v="社團法人台灣優質生命協會"/>
    <x v="39"/>
    <n v="78"/>
    <s v="無"/>
    <m/>
    <s v="V"/>
    <m/>
  </r>
  <r>
    <s v="社政業務-社會福利-推行老人福利-獎補助費-對國內團體之捐助"/>
    <s v="建立社區照顧關懷據點之充實設施設備費用-經常門"/>
    <s v="台中市西屯區福和社區發展協會"/>
    <x v="39"/>
    <n v="19"/>
    <s v="無"/>
    <m/>
    <s v="V"/>
    <m/>
  </r>
  <r>
    <s v="社政業務-社會福利-推行老人福利-獎補助費-對國內團體之捐助"/>
    <s v="建立社區照顧關懷據點並設置巷弄長照站之充實設施設備費用-經常門"/>
    <s v="社團法人台中市婦幼關懷成長協會"/>
    <x v="39"/>
    <n v="25"/>
    <s v="無"/>
    <m/>
    <s v="V"/>
    <m/>
  </r>
  <r>
    <s v="社政業務-社會福利-推行老人福利-獎補助費-對國內團體之捐助"/>
    <s v="建立社區照顧關懷據點並設置巷弄長照站之充實設施設備費用-經常門"/>
    <s v="臺中市龍井區山腳社區發展協會"/>
    <x v="39"/>
    <n v="20"/>
    <s v="無"/>
    <m/>
    <s v="V"/>
    <m/>
  </r>
  <r>
    <s v="社政業務-社會福利-推行老人福利-獎補助費-對國內團體之捐助"/>
    <s v="建立社區照顧關懷據點並設置巷弄長照站之「預防及延緩失能照護計畫費用-第一期」"/>
    <s v="臺中市龍井區山腳社區發展協會"/>
    <x v="39"/>
    <n v="36"/>
    <s v="無"/>
    <m/>
    <s v="V"/>
    <m/>
  </r>
  <r>
    <s v="社政業務-社會福利-推行老人福利-獎補助費-對國內團體之捐助"/>
    <s v="建立社區照顧關懷據點並設置巷弄長照站之「租金水電費用」"/>
    <s v="台中市豐原區豐原社區發展協會"/>
    <x v="39"/>
    <n v="15"/>
    <s v="無"/>
    <m/>
    <s v="V"/>
    <m/>
  </r>
  <r>
    <s v="社政業務-社會福利-推行老人福利-獎補助費-對國內團體之捐助"/>
    <s v="建立社區照顧關懷據點並設置巷弄長照站之租金水電費用"/>
    <s v="社團法人台中市厝邊關懷協會"/>
    <x v="39"/>
    <n v="18"/>
    <s v="無"/>
    <m/>
    <s v="V"/>
    <m/>
  </r>
  <r>
    <s v="社政業務-社會福利-推行老人福利-獎補助費-對國內團體之捐助"/>
    <s v="建立社區照顧關懷據點並設置巷弄長照站之充實設施設備費用-經常門"/>
    <s v="吳榮益台中市北區錦村社區發展協會"/>
    <x v="39"/>
    <n v="16"/>
    <s v="無"/>
    <m/>
    <s v="V"/>
    <m/>
  </r>
  <r>
    <s v="社政業務-社會福利-推行老人福利-獎補助費-對國內團體之捐助"/>
    <s v="建立社區照顧關懷據點並設置巷弄長照站"/>
    <s v="財團法人中華民國佛教慈濟慈善事業基金會"/>
    <x v="39"/>
    <n v="628"/>
    <s v="無"/>
    <m/>
    <s v="V"/>
    <m/>
  </r>
  <r>
    <s v="社政業務-社會福利-推行老人福利-獎補助費-對國內團體之捐助"/>
    <s v="建立社區照顧關懷據點並設置巷弄長照站"/>
    <s v="財團法人中華民國佛教慈濟慈善事業基金會"/>
    <x v="39"/>
    <n v="685"/>
    <s v="無"/>
    <m/>
    <s v="V"/>
    <m/>
  </r>
  <r>
    <s v="社政業務-社會福利-推行老人福利-獎補助費-對國內團體之捐助"/>
    <s v="社區照顧關懷據點整合性補助計畫之「充實廚房設備案」"/>
    <s v="台中市南區江川社區發展協會"/>
    <x v="39"/>
    <n v="30"/>
    <s v="無"/>
    <m/>
    <s v="V"/>
    <m/>
  </r>
  <r>
    <s v="社政業務-社會福利-推行老人福利-獎補助費-對國內團體之捐助"/>
    <s v="建立社區照顧關懷據點並設置巷弄長照站"/>
    <s v="鎌村社區發展協會—鎌村社區照顧關懷據點"/>
    <x v="39"/>
    <n v="656"/>
    <s v="無"/>
    <m/>
    <s v="V"/>
    <m/>
  </r>
  <r>
    <s v="社政業務-社會福利-推行老人福利-獎補助費-對國內團體之捐助"/>
    <s v="建立社區照顧關懷據點並設置巷弄長照站"/>
    <s v="臺中市豐原區南村里愛護您關照協會謝見忠"/>
    <x v="39"/>
    <n v="642"/>
    <s v="無"/>
    <m/>
    <s v="V"/>
    <m/>
  </r>
  <r>
    <s v="社政業務-社會福利-推行老人福利-獎補助費-對國內團體之捐助"/>
    <s v="建立社區照顧關懷據點並設置巷弄長照站"/>
    <s v="中華民國紅心字會"/>
    <x v="39"/>
    <n v="666"/>
    <s v="無"/>
    <m/>
    <s v="V"/>
    <m/>
  </r>
  <r>
    <s v="社政業務-社會福利-推行老人福利-獎補助費-對國內團體之捐助"/>
    <s v="建立社區照顧關懷據點並設置巷弄長照站之充實設施設備費用-經常門"/>
    <s v="台中市北區賴興社區發展協會"/>
    <x v="39"/>
    <n v="11"/>
    <s v="無"/>
    <m/>
    <s v="V"/>
    <m/>
  </r>
  <r>
    <s v="社政業務-社會福利-推行老人福利-獎補助費-對國內團體之捐助"/>
    <s v="建立社區照顧關懷據點並設置巷弄長照站之據點觀摩補助"/>
    <s v="台中市北屯區仁愛社區發展協會"/>
    <x v="39"/>
    <n v="30"/>
    <s v="無"/>
    <m/>
    <s v="V"/>
    <m/>
  </r>
  <r>
    <s v="社政業務-社會福利-推行老人福利-獎補助費-對國內團體之捐助"/>
    <s v="社區照顧關懷據點整合性補助計畫-「春節期間加強關懷獨居老人服務計畫之據點圍爐服務案」"/>
    <s v="財團法人天主教聖母聖心修女會"/>
    <x v="39"/>
    <n v="20"/>
    <s v="無"/>
    <m/>
    <s v="V"/>
    <m/>
  </r>
  <r>
    <s v="社政業務-社會福利-推行老人福利-獎補助費-對國內團體之捐助"/>
    <s v="建立社區照顧關懷據點並設置巷弄長照站之租金水電費用"/>
    <s v="台中市南區江川社區發展協會"/>
    <x v="39"/>
    <n v="48"/>
    <s v="無"/>
    <m/>
    <s v="V"/>
    <m/>
  </r>
  <r>
    <s v="社政業務-社會福利-推行老人福利-獎補助費-對國內團體之捐助"/>
    <s v="建立社區照顧關懷據點並設置巷弄長照站之充實設施設備費用-經常門"/>
    <s v="臺中市和平區和平社區發展協會陳奕正"/>
    <x v="39"/>
    <n v="20"/>
    <s v="無"/>
    <m/>
    <s v="V"/>
    <m/>
  </r>
  <r>
    <s v="社政業務-社會福利-推行老人福利-獎補助費-對國內團體之捐助"/>
    <s v="建立社區照顧關懷據點並設置巷弄長照站之充實廚房設施設備費用-經常門"/>
    <s v="臺中市大里區塗城社區發展協會"/>
    <x v="39"/>
    <n v="17"/>
    <s v="無"/>
    <m/>
    <s v="V"/>
    <m/>
  </r>
  <r>
    <s v="社政業務-社會福利-推行老人福利-獎補助費-對國內團體之捐助"/>
    <s v="建立社區照顧關懷據點並設置巷弄長照站之充實廚房設施設備費用-資本門"/>
    <s v="臺中市大里區塗城社區發展協會"/>
    <x v="39"/>
    <n v="8"/>
    <s v="無"/>
    <m/>
    <s v="V"/>
    <m/>
  </r>
  <r>
    <s v="社政業務-社會福利-推行老人福利-獎補助費-對國內團體之捐助"/>
    <s v="建立社區照顧關懷據點並設置巷弄長照站"/>
    <s v="社團法人東英社區發展協會"/>
    <x v="39"/>
    <n v="36"/>
    <s v="無"/>
    <m/>
    <s v="V"/>
    <m/>
  </r>
  <r>
    <s v="社政業務-社會福利-推行老人福利-獎補助費-對國內團體之捐助"/>
    <s v="建立社區照顧關懷據點"/>
    <s v="臺中市正緣文教慈善會"/>
    <x v="39"/>
    <n v="20"/>
    <s v="無"/>
    <m/>
    <s v="V"/>
    <m/>
  </r>
  <r>
    <s v="社政業務-社會福利-推行老人福利-獎補助費-對國內團體之捐助"/>
    <s v="建立社區照顧關懷據點並設置巷弄長照站"/>
    <s v="社團法人婦幼關懷協會"/>
    <x v="39"/>
    <n v="36"/>
    <s v="無"/>
    <m/>
    <s v="V"/>
    <m/>
  </r>
  <r>
    <s v="社政業務-社會福利-推行老人福利-獎補助費-對國內團體之捐助"/>
    <s v="建立社區照顧關懷據點並設置巷弄長照站"/>
    <s v="台中市南區江川社區發展協會"/>
    <x v="39"/>
    <n v="30"/>
    <s v="無"/>
    <m/>
    <s v="V"/>
    <m/>
  </r>
  <r>
    <s v="社政業務-社會福利-推行老人福利-獎補助費-對國內團體之捐助"/>
    <s v="建立社區照顧關懷據點並設置巷弄長照站"/>
    <s v="社團法人台灣基督教好牧人全人關顧協會(民族)"/>
    <x v="39"/>
    <n v="30"/>
    <s v="無"/>
    <m/>
    <s v="V"/>
    <m/>
  </r>
  <r>
    <s v="社政業務-社會福利-推行老人福利-獎補助費-對國內團體之捐助"/>
    <s v="建立社區照顧關懷據點並設置巷弄長照站之充實設施設備費用-資本門"/>
    <s v="臺中市大里區大新社區發展協會"/>
    <x v="39"/>
    <n v="29"/>
    <s v="無"/>
    <m/>
    <s v="V"/>
    <m/>
  </r>
  <r>
    <s v="社政業務-社會福利-推行老人福利-獎補助費-對國內團體之捐助"/>
    <s v="建立社區照顧關懷據點並設置巷弄長照站之充實設施設備費用-經常門"/>
    <s v="臺中市大里區大新社區發展協會"/>
    <x v="39"/>
    <n v="21"/>
    <s v="無"/>
    <m/>
    <s v="V"/>
    <m/>
  </r>
  <r>
    <s v="社政業務-社會福利-推行老人福利-獎補助費-對國內團體之捐助"/>
    <s v="建立社區照顧關懷據點並設置巷弄長照站之租金水電費用"/>
    <s v="台中市南區長春社區發展協會"/>
    <x v="39"/>
    <n v="35"/>
    <s v="無"/>
    <m/>
    <s v="V"/>
    <m/>
  </r>
  <r>
    <s v="社政業務-社會福利-推行老人福利-獎補助費-對國內團體之捐助"/>
    <s v="建立社區照顧關懷據點並設置巷弄長照站之開辦設施設備費用-經常門"/>
    <s v="臺中市潭子區栗林社區發展協會余鈴環"/>
    <x v="39"/>
    <n v="28"/>
    <s v="無"/>
    <m/>
    <s v="V"/>
    <m/>
  </r>
  <r>
    <s v="社政業務-社會福利-推行老人福利-獎補助費-對國內團體之捐助"/>
    <s v="建立社區照顧關懷據點並設置巷弄長照站計畫之預防延緩經費"/>
    <s v="財團法人環宇國際文化教育基金會"/>
    <x v="39"/>
    <n v="36"/>
    <s v="無"/>
    <m/>
    <s v="V"/>
    <m/>
  </r>
  <r>
    <s v="社政業務-社會福利-推行老人福利-獎補助費-對國內團體之捐助"/>
    <s v="一般性獎助計畫經費申請獎助項目及基準之充實設施設備費-經常門"/>
    <s v="臺中市石岡區金星社區發展協會"/>
    <x v="39"/>
    <n v="19"/>
    <s v="無"/>
    <m/>
    <s v="V"/>
    <m/>
  </r>
  <r>
    <s v="社政業務-社會福利-推行老人福利-獎補助費-對國內團體之捐助"/>
    <s v="建立社區照顧關懷據點並設置巷弄長照站之租金水電費用"/>
    <s v="臺中市霧峰區舊正社區發展協會"/>
    <x v="39"/>
    <n v="73"/>
    <s v="無"/>
    <m/>
    <s v="V"/>
    <m/>
  </r>
  <r>
    <s v="社政業務-社會福利-推行老人福利-獎補助費-對國內團體之捐助"/>
    <s v="建立社區照顧關懷據點並設置巷弄長照站之充實設施設備費用-經常門"/>
    <s v="臺中市武陵長壽關懷協會"/>
    <x v="39"/>
    <n v="10"/>
    <s v="無"/>
    <m/>
    <s v="V"/>
    <m/>
  </r>
  <r>
    <s v="社政業務-社會福利-推行老人福利-獎補助費-對國內團體之捐助"/>
    <s v="建立社區照顧關懷據點並設置巷弄長照站之充實設施設備費用-資本門"/>
    <s v="臺中市霧峰區舊正社區發展協會"/>
    <x v="39"/>
    <n v="45"/>
    <s v="無"/>
    <m/>
    <s v="V"/>
    <m/>
  </r>
  <r>
    <s v="社政業務-社會福利-推行老人福利-獎補助費-對國內團體之捐助"/>
    <s v="建立社區照顧關懷據點並設置巷弄長照站之充實設施設備費用-經常門"/>
    <s v="臺中市霧峰區舊正社區發展協會"/>
    <x v="39"/>
    <n v="5"/>
    <s v="無"/>
    <m/>
    <s v="V"/>
    <m/>
  </r>
  <r>
    <s v="社政業務-社會福利-推行老人福利-獎補助費-對國內團體之捐助"/>
    <s v="建立社區照顧關懷據點並設置巷弄長照站之租金水電費用"/>
    <s v="台中市南區福順社區發展協會"/>
    <x v="39"/>
    <n v="180"/>
    <s v="無"/>
    <m/>
    <s v="V"/>
    <m/>
  </r>
  <r>
    <s v="社政業務-社會福利-推行老人福利-獎補助費-對國內團體之捐助"/>
    <s v="建立社區照顧關懷據點暨巷弄長照站之「租金水電費用」"/>
    <s v="臺中市大雅區上楓社區發展協會"/>
    <x v="39"/>
    <n v="48"/>
    <s v="無"/>
    <m/>
    <s v="V"/>
    <m/>
  </r>
  <r>
    <s v="社政業務-社會福利-推行老人福利-獎補助費-對國內團體之捐助"/>
    <s v="建立社區照顧關懷據點並設置巷弄長照站之充實設施設備費用-資本門"/>
    <s v="臺中市霧峰區桐林社區發展協會"/>
    <x v="39"/>
    <n v="50"/>
    <s v="無"/>
    <m/>
    <s v="V"/>
    <m/>
  </r>
  <r>
    <s v="社政業務-社會福利-推行老人福利-獎補助費-對國內團體之捐助"/>
    <s v="社區照顧關懷據點整合性補助計畫之「充實廚房設備案」"/>
    <s v="臺中市霧峰區舊正社區發展協會"/>
    <x v="39"/>
    <n v="21"/>
    <s v="無"/>
    <m/>
    <s v="V"/>
    <m/>
  </r>
  <r>
    <s v="社政業務-社會福利-推行老人福利-獎補助費-對國內團體之捐助"/>
    <s v="社區照顧關懷據點整合性補助計畫之「充實廚房設備案」"/>
    <s v="臺中市霧峰區舊正社區發展協會"/>
    <x v="39"/>
    <n v="9"/>
    <s v="無"/>
    <m/>
    <s v="V"/>
    <m/>
  </r>
  <r>
    <s v="社政業務-社會福利-推行老人福利-獎補助費-對國內團體之捐助"/>
    <s v="建立社區照顧關懷據點並設置巷弄長照站之充實設施設備費用-經常門"/>
    <s v="臺中市東勢區詒福社區發展協會"/>
    <x v="39"/>
    <n v="20"/>
    <s v="無"/>
    <m/>
    <s v="V"/>
    <m/>
  </r>
  <r>
    <s v="社政業務-社會福利-推行老人福利-獎補助費-對國內團體之捐助"/>
    <s v="建立社區照顧關懷據點並設置巷弄長照站之充實設施設備費用-資本門"/>
    <s v="財團法人臺中市私立信望愛智能發展中心"/>
    <x v="39"/>
    <n v="30"/>
    <s v="無"/>
    <m/>
    <s v="V"/>
    <m/>
  </r>
  <r>
    <s v="社政業務-社會福利-推行老人福利-獎補助費-對國內團體之捐助"/>
    <s v="建立社區照顧關懷據點並設置巷弄長照站之充實設施設備費用-經常門"/>
    <s v="財團法人臺中市私立信望愛智能發展中心"/>
    <x v="39"/>
    <n v="13"/>
    <s v="無"/>
    <m/>
    <s v="V"/>
    <m/>
  </r>
  <r>
    <s v="社政業務-社會福利-推行老人福利-獎補助費-對國內團體之捐助"/>
    <s v="建立社區照顧關懷據點並設置巷弄長照站之充實設施設備費用-資本門"/>
    <s v="財團法人中華民國佛教慈濟慈善事業基金會"/>
    <x v="39"/>
    <n v="30"/>
    <s v="無"/>
    <m/>
    <s v="V"/>
    <m/>
  </r>
  <r>
    <s v="社政業務-社會福利-推行老人福利-獎補助費-對國內團體之捐助"/>
    <s v="建立社區照顧關懷據點並設置巷弄長照站之充實設施設備費用-經常門"/>
    <s v="財團法人中華民國佛教慈濟慈善事業基金會"/>
    <x v="39"/>
    <n v="17"/>
    <s v="無"/>
    <m/>
    <s v="V"/>
    <m/>
  </r>
  <r>
    <s v="社政業務-社會福利-推行老人福利-獎補助費-對國內團體之捐助"/>
    <s v="建立社區照顧關懷據點並設置巷弄長照站之充實設施設備費用-經常門"/>
    <s v="臺中市潭子區家福社區發展協會簡順盛"/>
    <x v="39"/>
    <n v="32"/>
    <s v="無"/>
    <m/>
    <s v="V"/>
    <m/>
  </r>
  <r>
    <s v="社政業務-社會福利-推行老人福利-獎補助費-對國內團體之捐助"/>
    <s v="建立社區照顧關懷據點並設置巷弄長照站之租金水電費用"/>
    <s v="財團法人臺中市私立哥尼流社會福利慈善事業基金會"/>
    <x v="39"/>
    <n v="8"/>
    <s v="無"/>
    <m/>
    <s v="V"/>
    <m/>
  </r>
  <r>
    <s v="社政業務-社會福利-推行老人福利-獎補助費-對國內團體之捐助"/>
    <s v="建立社區照顧關懷據點並設置巷弄長照站之租金水電費用"/>
    <s v="財團法人天主教聖心基金會"/>
    <x v="39"/>
    <n v="34"/>
    <s v="無"/>
    <m/>
    <s v="V"/>
    <m/>
  </r>
  <r>
    <s v="社政業務-社會福利-推行老人福利-獎補助費-對國內團體之捐助"/>
    <s v="建立社區照顧關懷據點並設置巷弄長照站之租金水電費用"/>
    <s v="社團法人臺中市復興產業協會"/>
    <x v="39"/>
    <n v="6"/>
    <s v="無"/>
    <m/>
    <s v="V"/>
    <m/>
  </r>
  <r>
    <s v="社政業務-社會福利-推行老人福利-獎補助費-對國內團體之捐助"/>
    <s v="一般性獎助計畫經費申請獎助項目及基準之充實設施設備費-經常門"/>
    <s v="臺中市石岡區龍興社區發展協會"/>
    <x v="39"/>
    <n v="5"/>
    <s v="無"/>
    <m/>
    <s v="V"/>
    <m/>
  </r>
  <r>
    <s v="社政業務-社會福利-推行老人福利-獎補助費-對國內團體之捐助"/>
    <s v="建立社區照顧關懷據點之租金水電費用"/>
    <s v="臺中市成功愛心關懷協會"/>
    <x v="39"/>
    <n v="5"/>
    <s v="無"/>
    <m/>
    <s v="V"/>
    <m/>
  </r>
  <r>
    <s v="社政業務-社會福利-推行老人福利-獎補助費-對國內團體之捐助"/>
    <s v="建立社區照顧關懷據點之租金水電費用"/>
    <s v="臺中市正緣文教慈善會"/>
    <x v="39"/>
    <n v="5"/>
    <s v="無"/>
    <m/>
    <s v="V"/>
    <m/>
  </r>
  <r>
    <s v="社政業務-社會福利-推行老人福利-獎補助費-對國內團體之捐助"/>
    <s v="建立社區照顧關懷據點之租金水電費用"/>
    <s v="臺中市太平區平安社區發展協會"/>
    <x v="39"/>
    <n v="2"/>
    <s v="無"/>
    <m/>
    <s v="V"/>
    <m/>
  </r>
  <r>
    <s v="社政業務-社會福利-推行老人福利-獎補助費-對國內團體之捐助"/>
    <s v="建立社區照顧關懷據點並設置巷弄長照站之充實設施設備費用-經常門"/>
    <s v="臺中市大里區永隆社區發展協會"/>
    <x v="39"/>
    <n v="20"/>
    <s v="無"/>
    <m/>
    <s v="V"/>
    <m/>
  </r>
  <r>
    <s v="社政業務-社會福利-推行老人福利-獎補助費-對國內團體之捐助"/>
    <s v="建立社區照顧關懷據點之充實設施設備費用-經常門"/>
    <s v="臺中市環保慈善會何昀真"/>
    <x v="39"/>
    <n v="4"/>
    <s v="無"/>
    <m/>
    <s v="V"/>
    <m/>
  </r>
  <r>
    <s v="社政業務-社會福利-推行老人福利-獎補助費-對國內團體之捐助"/>
    <s v="獨居老人關懷訪視服務計畫關懷服務費及行政管理費"/>
    <s v="臺中市神岡區岸裡社區發展協會"/>
    <x v="39"/>
    <n v="7"/>
    <s v="無"/>
    <m/>
    <s v="V"/>
    <m/>
  </r>
  <r>
    <s v="社政業務-社會福利-推行老人福利-獎補助費-對國內團體之捐助"/>
    <s v="建立社區照顧關懷據點並設置巷弄站"/>
    <s v="財團法人中華民國佛教慈濟慈善事業基金會"/>
    <x v="39"/>
    <n v="656"/>
    <s v="無"/>
    <m/>
    <s v="V"/>
    <m/>
  </r>
  <r>
    <s v="社政業務-社會福利-推行老人福利-獎補助費-對國內團體之捐助"/>
    <s v="建立社區照顧關懷據點並設置巷弄長照站之充實設施設備費用-經常門"/>
    <s v="臺中市龍井區龍東社區發展協會"/>
    <x v="39"/>
    <n v="50"/>
    <s v="無"/>
    <m/>
    <s v="V"/>
    <m/>
  </r>
  <r>
    <s v="社政業務-社會福利-推行老人福利-獎補助費-對國內團體之捐助"/>
    <s v="建立社區照顧關懷據點並設置巷弄長照站"/>
    <s v="臺中市霧峰區六股社區發展協會"/>
    <x v="39"/>
    <n v="36"/>
    <s v="無"/>
    <m/>
    <s v="V"/>
    <m/>
  </r>
  <r>
    <s v="社政業務-社會福利-推行老人福利-獎補助費-對國內團體之捐助"/>
    <s v="建立社區照顧關懷據點並設置巷弄長照站"/>
    <s v="臺中市霧峰區北柳社區發展協會"/>
    <x v="39"/>
    <n v="30"/>
    <s v="無"/>
    <m/>
    <s v="V"/>
    <m/>
  </r>
  <r>
    <s v="社政業務-社會福利-推行老人福利-獎補助費-對國內團體之捐助"/>
    <s v="建立社區照顧關懷據點並設置巷弄長照站"/>
    <s v="臺中市霧峰區北柳社區發展協會"/>
    <x v="39"/>
    <n v="10"/>
    <s v="無"/>
    <m/>
    <s v="V"/>
    <m/>
  </r>
  <r>
    <s v="社政業務-社會福利-推行老人福利-獎補助費-對國內團體之捐助"/>
    <s v="建立社區照顧關懷據點之充實設施設備-經常門"/>
    <s v="臺中市沙鹿區晉江社區發展協會"/>
    <x v="39"/>
    <n v="7"/>
    <s v="無"/>
    <m/>
    <s v="V"/>
    <m/>
  </r>
  <r>
    <s v="社政業務-社會福利-推行老人福利-獎補助費-對國內團體之捐助"/>
    <s v="建立社區照顧關懷據點並設置巷弄長照站及建立社區照顧關懷據點"/>
    <s v="社團法人台中市啟明重建福利協會"/>
    <x v="39"/>
    <n v="36"/>
    <s v="無"/>
    <m/>
    <s v="V"/>
    <m/>
  </r>
  <r>
    <s v="社政業務-社會福利-推行老人福利-獎補助費-對國內團體之捐助"/>
    <s v="建立社區照顧關懷據點並設置巷弄長照站"/>
    <s v="臺中市南區西川社區發展協會"/>
    <x v="39"/>
    <n v="708"/>
    <s v="無"/>
    <m/>
    <s v="V"/>
    <m/>
  </r>
  <r>
    <s v="社政業務-社會福利-推行老人福利-獎補助費-對國內團體之捐助"/>
    <s v="建立社區照顧關懷據點並設置巷弄長照站"/>
    <s v="臺中市梧棲區福德社區發展協會"/>
    <x v="39"/>
    <n v="36"/>
    <s v="無"/>
    <m/>
    <s v="V"/>
    <m/>
  </r>
  <r>
    <s v="社政業務-社會福利-推行老人福利-獎補助費-對國內團體之捐助"/>
    <s v="建立社區照顧關懷據點並設置巷弄長照站"/>
    <s v="臺中市和平區和平社區發展協會陳奕正"/>
    <x v="39"/>
    <n v="707"/>
    <s v="無"/>
    <m/>
    <s v="V"/>
    <m/>
  </r>
  <r>
    <s v="社政業務-社會福利-推行老人福利-獎補助費-對國內團體之捐助"/>
    <s v="建立社區照顧關懷據點並設置巷弄長照站"/>
    <s v="社團法人臺中市人文關懷協會"/>
    <x v="39"/>
    <n v="36"/>
    <s v="無"/>
    <m/>
    <s v="V"/>
    <m/>
  </r>
  <r>
    <s v="社政業務-社會福利-推行老人福利-獎補助費-對國內團體之捐助"/>
    <s v="建立社區照顧關懷據點並設置巷弄長照站"/>
    <s v="臺中市東勢區石城社區發展協會"/>
    <x v="39"/>
    <n v="36"/>
    <s v="無"/>
    <m/>
    <s v="V"/>
    <m/>
  </r>
  <r>
    <s v="社政業務-社會福利-推行老人福利-獎補助費-對國內團體之捐助"/>
    <s v="建立社區照顧關懷據點並設置巷弄長照站"/>
    <s v="臺中市東勢區慶東社區發展協會"/>
    <x v="39"/>
    <n v="36"/>
    <s v="無"/>
    <m/>
    <s v="V"/>
    <m/>
  </r>
  <r>
    <s v="社政業務-社會福利-推行老人福利-獎補助費-對國內團體之捐助"/>
    <s v="建立社區照顧關懷據點並設置巷弄長照站"/>
    <s v="臺中市南區西川社區發展協會"/>
    <x v="39"/>
    <n v="30"/>
    <s v="無"/>
    <m/>
    <s v="V"/>
    <m/>
  </r>
  <r>
    <s v="社政業務-社會福利-推行老人福利-獎補助費-對國內團體之捐助"/>
    <s v="建立社區照顧關懷據點並設置巷弄長照站"/>
    <s v="臺中市弘馨社會福利關懷協會(積善)"/>
    <x v="39"/>
    <n v="30"/>
    <s v="無"/>
    <m/>
    <s v="V"/>
    <m/>
  </r>
  <r>
    <s v="社政業務-社會福利-推行老人福利-獎補助費-對國內團體之捐助"/>
    <s v="建立社區照顧關懷據點並設置巷弄長照站"/>
    <s v="臺中市弘馨社會福利關懷協會(福順)"/>
    <x v="39"/>
    <n v="30"/>
    <s v="無"/>
    <m/>
    <s v="V"/>
    <m/>
  </r>
  <r>
    <s v="社政業務-社會福利-推行老人福利-獎補助費-對國內團體之捐助"/>
    <s v="建立社區照顧關懷據點並設置巷弄長照站"/>
    <s v="臺中市北屯區四民社區發展協會"/>
    <x v="39"/>
    <n v="30"/>
    <s v="無"/>
    <m/>
    <s v="V"/>
    <m/>
  </r>
  <r>
    <s v="社政業務-社會福利-推行老人福利-獎補助費-對國內團體之捐助"/>
    <s v="建立社區照顧關懷據點"/>
    <s v="臺中市正緣文教慈善會"/>
    <x v="39"/>
    <n v="30"/>
    <s v="無"/>
    <m/>
    <s v="V"/>
    <m/>
  </r>
  <r>
    <s v="社政業務-社會福利-推行老人福利-獎補助費-對國內團體之捐助"/>
    <s v="建立社區照顧關懷據點並設置巷弄長照站"/>
    <s v="社團法人台灣基督教好牧人全人關顧協會(民族)"/>
    <x v="39"/>
    <n v="10"/>
    <s v="無"/>
    <m/>
    <s v="V"/>
    <m/>
  </r>
  <r>
    <s v="社政業務-社會福利-推行老人福利-獎補助費-對國內團體之捐助"/>
    <s v="建立社區照顧關懷據點"/>
    <s v="臺中市永平社區發展協會"/>
    <x v="39"/>
    <n v="30"/>
    <s v="無"/>
    <m/>
    <s v="V"/>
    <m/>
  </r>
  <r>
    <s v="社政業務-社會福利-推行老人福利-獎補助費-對國內團體之捐助"/>
    <s v="建立社區照顧關懷據點並設置巷弄長照站"/>
    <s v="台中市西屯區永安社區發展協會"/>
    <x v="39"/>
    <n v="36"/>
    <s v="無"/>
    <m/>
    <s v="V"/>
    <m/>
  </r>
  <r>
    <s v="社政業務-社會福利-推行老人福利-獎補助費-對國內團體之捐助"/>
    <s v="建立社區照顧關懷據點並設置巷弄長照站"/>
    <s v="社團法人臺中市惠來關懷服務協會"/>
    <x v="39"/>
    <n v="36"/>
    <s v="無"/>
    <m/>
    <s v="V"/>
    <m/>
  </r>
  <r>
    <s v="社政業務-社會福利-推行老人福利-獎補助費-對國內團體之捐助"/>
    <s v="建立社區照顧關懷據點並設置巷弄長照站"/>
    <s v="社團法人臺中市惠來關懷服務協會(惠來據點)"/>
    <x v="39"/>
    <n v="36"/>
    <s v="無"/>
    <m/>
    <s v="V"/>
    <m/>
  </r>
  <r>
    <s v="社政業務-社會福利-推行老人福利-獎補助費-對國內團體之捐助"/>
    <s v="建立社區照顧關懷據點並設置巷弄長照站"/>
    <s v="台中市西屯區福瑞社區發展協會"/>
    <x v="39"/>
    <n v="36"/>
    <s v="無"/>
    <m/>
    <s v="V"/>
    <m/>
  </r>
  <r>
    <s v="社政業務-社會福利-推行老人福利-獎補助費-對國內團體之捐助"/>
    <s v="建立社區照顧關懷據點並設置巷弄長照站"/>
    <s v="社團法人台灣基督教好牧人全人關顧協會(內新據點)"/>
    <x v="39"/>
    <n v="36"/>
    <s v="無"/>
    <m/>
    <s v="V"/>
    <m/>
  </r>
  <r>
    <s v="社政業務-社會福利-推行老人福利-獎補助費-對國內團體之捐助"/>
    <s v="建立社區照顧關懷據點並設置巷弄長照站"/>
    <s v="臺中市石岡區龍興社區發展協會"/>
    <x v="39"/>
    <n v="36"/>
    <s v="無"/>
    <m/>
    <s v="V"/>
    <m/>
  </r>
  <r>
    <s v="社政業務-社會福利-推行老人福利-獎補助費-對國內團體之捐助"/>
    <s v="建立社區照顧關懷據點並設置巷弄長照站"/>
    <s v="財團法人台中市私立甘霖社會福利慈善事業基金會"/>
    <x v="39"/>
    <n v="36"/>
    <s v="無"/>
    <m/>
    <s v="V"/>
    <m/>
  </r>
  <r>
    <s v="社政業務-社會福利-推行老人福利-獎補助費-對國內團體之捐助"/>
    <s v="建立社區照顧關懷據點並設置巷弄站長照站"/>
    <s v="臺中市烏日區烏日社區發展協會"/>
    <x v="39"/>
    <n v="36"/>
    <s v="無"/>
    <m/>
    <s v="V"/>
    <m/>
  </r>
  <r>
    <s v="社政業務-社會福利-推行老人福利-獎補助費-對國內團體之捐助"/>
    <s v="建立社區照顧關懷據點並設置巷弄站長照站"/>
    <s v="臺中市烏日區仁德社區發展協會"/>
    <x v="39"/>
    <n v="36"/>
    <s v="無"/>
    <m/>
    <s v="V"/>
    <m/>
  </r>
  <r>
    <s v="社政業務-社會福利-推行老人福利-獎補助費-對國內團體之捐助"/>
    <s v="建立社區照顧關懷據點並設置巷弄長照站"/>
    <s v="臺中市東勢區泰昌社區發展協會"/>
    <x v="39"/>
    <n v="36"/>
    <s v="無"/>
    <m/>
    <s v="V"/>
    <m/>
  </r>
  <r>
    <s v="社政業務-社會福利-推行老人福利-獎補助費-對國內團體之捐助"/>
    <s v="建立社區照顧關懷據點並設置巷弄長照站"/>
    <s v="臺中市新社區崑南社區發展協會"/>
    <x v="39"/>
    <n v="36"/>
    <s v="無"/>
    <m/>
    <s v="V"/>
    <m/>
  </r>
  <r>
    <s v="社政業務-社會福利-推行老人福利-獎補助費-對國內團體之捐助"/>
    <s v="建立社區照顧關懷據點並設置巷弄站長照站"/>
    <s v="財團法人臺中市私立童庭社會福利慈善事業基金會"/>
    <x v="39"/>
    <n v="36"/>
    <s v="無"/>
    <m/>
    <s v="V"/>
    <m/>
  </r>
  <r>
    <s v="社政業務-社會福利-推行老人福利-獎補助費-對國內團體之捐助"/>
    <s v="建立社區照顧關懷據點並設置巷弄站長照站"/>
    <s v="財團法人臺中市私立童庭社會福利慈善事業基金會"/>
    <x v="39"/>
    <n v="36"/>
    <s v="無"/>
    <m/>
    <s v="V"/>
    <m/>
  </r>
  <r>
    <s v="社政業務-社會福利-推行老人福利-獎補助費-對國內團體之捐助"/>
    <s v="建立社區照顧關懷據點並設置巷弄長照站"/>
    <s v="臺中市太平區福隆社區發展協會"/>
    <x v="39"/>
    <n v="36"/>
    <s v="無"/>
    <m/>
    <s v="V"/>
    <m/>
  </r>
  <r>
    <s v="社政業務-社會福利-推行老人福利-獎補助費-對國內團體之捐助"/>
    <s v="建立社區照顧關懷據點並設置巷弄長照站"/>
    <s v="臺中市太平區興隆社區發展協會"/>
    <x v="39"/>
    <n v="36"/>
    <s v="無"/>
    <m/>
    <s v="V"/>
    <m/>
  </r>
  <r>
    <s v="社政業務-社會福利-推行老人福利-獎補助費-對國內團體之捐助"/>
    <s v="建立社區照顧關懷據點並設置巷弄長照站"/>
    <s v="臺中市石岡區萬興社區發展協會"/>
    <x v="39"/>
    <n v="36"/>
    <s v="無"/>
    <m/>
    <s v="V"/>
    <m/>
  </r>
  <r>
    <s v="社政業務-社會福利-推行老人福利-獎補助費-對國內團體之捐助"/>
    <s v="建立社區照顧關懷據點並設置巷弄長照站"/>
    <s v="臺中市北屯區四民社區發展協會"/>
    <x v="39"/>
    <n v="36"/>
    <s v="無"/>
    <m/>
    <s v="V"/>
    <m/>
  </r>
  <r>
    <s v="社政業務-社會福利-推行老人福利-獎補助費-對國內團體之捐助"/>
    <s v="建立社區照顧關懷據點並設置巷弄長照站"/>
    <s v="台中市北屯區松和社區發展協會"/>
    <x v="39"/>
    <n v="36"/>
    <s v="無"/>
    <m/>
    <s v="V"/>
    <m/>
  </r>
  <r>
    <s v="社政業務-社會福利-推行老人福利-獎補助費-對國內團體之捐助"/>
    <s v="建立社區照顧關懷據點並設置巷弄長照站"/>
    <s v="社團法人臺中市北屯區三光社區發展協會"/>
    <x v="39"/>
    <n v="36"/>
    <s v="無"/>
    <m/>
    <s v="V"/>
    <m/>
  </r>
  <r>
    <s v="社政業務-社會福利-推行老人福利-獎補助費-對國內團體之捐助"/>
    <s v="建立社區照顧關懷據點之租金水電費用"/>
    <s v="臺中市太平區太平社區發展協會"/>
    <x v="39"/>
    <n v="8"/>
    <s v="無"/>
    <m/>
    <s v="V"/>
    <m/>
  </r>
  <r>
    <s v="社政業務-社會福利-推行老人福利-獎補助費-對國內團體之捐助"/>
    <s v="建立社區照顧關懷據點並設置巷弄長照站"/>
    <s v="社團法人臺中市惠來關懷服務協會(鵬程據點)"/>
    <x v="39"/>
    <n v="36"/>
    <s v="無"/>
    <m/>
    <s v="V"/>
    <m/>
  </r>
  <r>
    <s v="社政業務-社會福利-推行老人福利-獎補助費-對國內團體之捐助"/>
    <s v="建立社區照顧關懷據點並設置巷弄長照站"/>
    <s v="社團法人臺中市惠來關懷服務協會(惠來據點)"/>
    <x v="39"/>
    <n v="36"/>
    <s v="無"/>
    <m/>
    <s v="V"/>
    <m/>
  </r>
  <r>
    <s v="社政業務-社會福利-推行老人福利-獎補助費-對國內團體之捐助"/>
    <s v="建立社區照顧關懷據點並設置巷弄長照站"/>
    <s v="台中市西屯區上石社區發展協會"/>
    <x v="39"/>
    <n v="36"/>
    <s v="無"/>
    <m/>
    <s v="V"/>
    <m/>
  </r>
  <r>
    <s v="社政業務-社會福利-推行老人福利-獎補助費-對國內團體之捐助"/>
    <s v="建立社區照顧關懷據點並設置巷弄長照站"/>
    <s v="臺中市霧峰區北柳社區發展協會"/>
    <x v="39"/>
    <n v="36"/>
    <s v="無"/>
    <m/>
    <s v="V"/>
    <m/>
  </r>
  <r>
    <s v="社政業務-社會福利-推行老人福利-獎補助費-對國內團體之捐助"/>
    <s v="建立社區照顧關懷據點並設置巷弄長照站"/>
    <s v="臺中市霧峰區六股社區發展協會"/>
    <x v="39"/>
    <n v="36"/>
    <s v="無"/>
    <m/>
    <s v="V"/>
    <m/>
  </r>
  <r>
    <s v="社政業務-社會福利-推行老人福利-獎補助費-對國內團體之捐助"/>
    <s v="建立社區照顧關懷據點並設置巷弄長照站"/>
    <s v="臺中市霧峰區北柳社區發展協會"/>
    <x v="39"/>
    <n v="36"/>
    <s v="無"/>
    <m/>
    <s v="V"/>
    <m/>
  </r>
  <r>
    <s v="社政業務-社會福利-推行老人福利-獎補助費-對國內團體之捐助"/>
    <s v="建立社區照顧關懷據點並設置巷弄長照站"/>
    <s v="臺中市霧峰區北柳社區發展協會"/>
    <x v="39"/>
    <n v="36"/>
    <s v="無"/>
    <m/>
    <s v="V"/>
    <m/>
  </r>
  <r>
    <s v="社政業務-社會福利-推行老人福利-獎補助費-對國內團體之捐助"/>
    <s v="建立社區照顧關懷據點並設置巷弄長照站"/>
    <s v="臺中市三和社區福利發展協進會"/>
    <x v="39"/>
    <n v="30"/>
    <s v="無"/>
    <m/>
    <s v="V"/>
    <m/>
  </r>
  <r>
    <s v="社政業務-社會福利-推行老人福利-獎補助費-對國內團體之捐助"/>
    <s v="建立社區照顧關懷據點並設置巷弄長照站"/>
    <s v="社團法人中華傳愛社區服務協會(幸福樂齡)"/>
    <x v="39"/>
    <n v="30"/>
    <s v="無"/>
    <m/>
    <s v="V"/>
    <m/>
  </r>
  <r>
    <s v="社政業務-社會福利-推行老人福利-獎補助費-對國內團體之捐助"/>
    <s v="建立社區照顧關懷據點並設置巷弄長照站"/>
    <s v="臺中市南區西川社區發展協會"/>
    <x v="39"/>
    <n v="20"/>
    <s v="無"/>
    <m/>
    <s v="V"/>
    <m/>
  </r>
  <r>
    <s v="社政業務-社會福利-推行老人福利-獎補助費-對國內團體之捐助"/>
    <s v="建立社區照顧關懷據點並設置巷弄長照站"/>
    <s v="社團法人臺中市感恩關懷協會"/>
    <x v="39"/>
    <n v="36"/>
    <s v="無"/>
    <m/>
    <s v="V"/>
    <m/>
  </r>
  <r>
    <s v="社政業務-社會福利-推行老人福利-獎補助費-對國內團體之捐助"/>
    <s v="建立社區照顧關懷據點並設置巷弄長照站"/>
    <s v="臺中市潭仔墘社區文化協會"/>
    <x v="39"/>
    <n v="36"/>
    <s v="無"/>
    <m/>
    <s v="V"/>
    <m/>
  </r>
  <r>
    <s v="社政業務-社會福利-推行老人福利-獎補助費-對國內團體之捐助"/>
    <s v="建立社區照顧關懷據點並設置巷弄長照站"/>
    <s v="社團法人臺中市幸福關懷發展協會"/>
    <x v="39"/>
    <n v="36"/>
    <s v="無"/>
    <m/>
    <s v="V"/>
    <m/>
  </r>
  <r>
    <s v="社政業務-社會福利-推行老人福利-獎補助費-對國內團體之捐助"/>
    <s v="建立社區照顧關懷據點並設置巷弄長照站"/>
    <s v="社團法人臺中市感恩關懷協會"/>
    <x v="39"/>
    <n v="36"/>
    <s v="無"/>
    <m/>
    <s v="V"/>
    <m/>
  </r>
  <r>
    <s v="社政業務-社會福利-推行老人福利-獎補助費-對國內團體之捐助"/>
    <s v="建立社區照顧關懷據點並設置巷弄長照站"/>
    <s v="臺中市大雅區大雅社區發展協會"/>
    <x v="39"/>
    <n v="36"/>
    <s v="無"/>
    <m/>
    <s v="V"/>
    <m/>
  </r>
  <r>
    <s v="社政業務-社會福利-推行老人福利-獎補助費-對國內團體之捐助"/>
    <s v="建立社區照顧關懷據點並設置巷弄長照站"/>
    <s v="社團法人中華民國紫宸運動文教協會"/>
    <x v="39"/>
    <n v="36"/>
    <s v="無"/>
    <m/>
    <s v="V"/>
    <m/>
  </r>
  <r>
    <s v="社政業務-社會福利-推行老人福利-獎補助費-對國內團體之捐助"/>
    <s v="社區照顧關懷據點整合性補助計畫之「租金水電費用補助」"/>
    <s v="臺中市豐原區南村社區發展協會林炎煌"/>
    <x v="39"/>
    <n v="16"/>
    <s v="無"/>
    <m/>
    <s v="V"/>
    <m/>
  </r>
  <r>
    <s v="社政業務-社會福利-推行老人福利-獎補助費-對國內團體之捐助"/>
    <s v="建立社區照顧關懷據點暨巷弄長照站之「租金水電費用」"/>
    <s v="臺中市大雅區上雅社區發展協會關懷據點"/>
    <x v="39"/>
    <n v="13"/>
    <s v="無"/>
    <m/>
    <s v="V"/>
    <m/>
  </r>
  <r>
    <s v="社政業務-社會福利-推行老人福利-獎補助費-對國內團體之捐助"/>
    <s v="建立社區照顧關懷據點暨巷弄長照站之「租金水電費用」"/>
    <s v="臺中市大雅區西寶社區發展協會劉進福"/>
    <x v="39"/>
    <n v="6"/>
    <s v="無"/>
    <m/>
    <s v="V"/>
    <m/>
  </r>
  <r>
    <s v="社政業務-社會福利-推行老人福利-獎補助費-對國內團體之捐助"/>
    <s v="建立社區照顧關懷據點暨巷弄長照站之「租金水電費用」"/>
    <s v="臺中市十三寮聚落發展協會黃楚尊"/>
    <x v="39"/>
    <n v="51"/>
    <s v="無"/>
    <m/>
    <s v="V"/>
    <m/>
  </r>
  <r>
    <s v="社政業務-社會福利-推行老人福利-獎補助費-對國內團體之捐助"/>
    <s v="建立社區照顧關懷據點"/>
    <s v="臺中市大肚區新興社區發展協會"/>
    <x v="39"/>
    <n v="36"/>
    <s v="無"/>
    <m/>
    <s v="V"/>
    <m/>
  </r>
  <r>
    <s v="社政業務-社會福利-推行老人福利-獎補助費-對國內團體之捐助"/>
    <s v="建立社區照顧關懷據點並設置巷弄長照站"/>
    <s v="臺中市石岡區萬興社區發展協會"/>
    <x v="39"/>
    <n v="36"/>
    <s v="無"/>
    <m/>
    <s v="V"/>
    <m/>
  </r>
  <r>
    <s v="社政業務-社會福利-推行老人福利-獎補助費-對國內團體之捐助"/>
    <s v="建立社區照顧關懷據點並設置巷弄長照站"/>
    <s v="社團法人台灣優質生命協會"/>
    <x v="39"/>
    <n v="910"/>
    <s v="無"/>
    <m/>
    <s v="V"/>
    <m/>
  </r>
  <r>
    <s v="社政業務-社會福利-推行老人福利-獎補助費-對國內團體之捐助"/>
    <s v="獨居老人關懷訪視服務計畫關懷服務費及行政管理費"/>
    <s v="臺中市新社區東興社區發展協會彭玄法"/>
    <x v="39"/>
    <n v="6"/>
    <s v="無"/>
    <m/>
    <s v="V"/>
    <m/>
  </r>
  <r>
    <s v="社政業務-社會福利-推行老人福利-獎補助費-對國內團體之捐助"/>
    <s v="建立社區照顧關懷據點並設置巷弄長照站"/>
    <s v="社團法人台中市東區東信社區發展協會"/>
    <x v="39"/>
    <n v="36"/>
    <s v="無"/>
    <m/>
    <s v="V"/>
    <m/>
  </r>
  <r>
    <s v="社政業務-社會福利-推行老人福利-獎補助費-對國內團體之捐助"/>
    <s v="建立社區照顧關懷據點並設置巷弄長照站"/>
    <s v="財團法人台灣基督教長老教會忠孝路教會"/>
    <x v="39"/>
    <n v="36"/>
    <s v="無"/>
    <m/>
    <s v="V"/>
    <m/>
  </r>
  <r>
    <s v="社政業務-社會福利-推行老人福利-獎補助費-對國內團體之捐助"/>
    <s v="建立社區照顧關懷據點並設置巷弄長照站"/>
    <s v="社團法人臺中市惠來關懷服務協會(鵬程據點)"/>
    <x v="39"/>
    <n v="36"/>
    <s v="無"/>
    <m/>
    <s v="V"/>
    <m/>
  </r>
  <r>
    <s v="社政業務-社會福利-推行老人福利-獎補助費-對國內團體之捐助"/>
    <s v="建立社區照顧關懷據點並設置巷弄長照站"/>
    <s v="臺中市潭仔墘社區文化協會"/>
    <x v="39"/>
    <n v="36"/>
    <s v="無"/>
    <m/>
    <s v="V"/>
    <m/>
  </r>
  <r>
    <s v="社政業務-社會福利-推行老人福利-獎補助費-對國內團體之捐助"/>
    <s v="建立社區照顧關懷據點並設置巷弄長照站"/>
    <s v="臺中市豐原區豐榮社區發展協會"/>
    <x v="39"/>
    <n v="36"/>
    <s v="無"/>
    <m/>
    <s v="V"/>
    <m/>
  </r>
  <r>
    <s v="社政業務-社會福利-推行老人福利-獎補助費-對國內團體之捐助"/>
    <s v="建立社區照顧關懷據點並設置巷弄長照站"/>
    <s v="台中市西屯區福瑞社區發展協會"/>
    <x v="39"/>
    <n v="30"/>
    <s v="無"/>
    <m/>
    <s v="V"/>
    <m/>
  </r>
  <r>
    <s v="社政業務-社會福利-推行老人福利-獎補助費-對國內團體之捐助"/>
    <s v="建立社區照顧關懷據點"/>
    <s v="臺中市北屯區后庄社區發展協會"/>
    <x v="39"/>
    <n v="20"/>
    <s v="無"/>
    <m/>
    <s v="V"/>
    <m/>
  </r>
  <r>
    <s v="社政業務-社會福利-推行老人福利-獎補助費-對國內團體之捐助"/>
    <s v="建立社區照顧關懷據點"/>
    <s v="臺中市大肚區新興社區發展協會"/>
    <x v="39"/>
    <n v="36"/>
    <s v="無"/>
    <m/>
    <s v="V"/>
    <m/>
  </r>
  <r>
    <s v="社政業務-社會福利-推行老人福利-獎補助費-對國內團體之捐助"/>
    <s v="建立社區照顧關懷據點"/>
    <s v="臺中市大肚區社腳社區發展協會"/>
    <x v="39"/>
    <n v="36"/>
    <s v="無"/>
    <m/>
    <s v="V"/>
    <m/>
  </r>
  <r>
    <s v="社政業務-社會福利-推行老人福利-獎補助費-對國內團體之捐助"/>
    <s v="建立社區照顧關懷據點"/>
    <s v="臺中市大肚區大肚社區發展協會"/>
    <x v="39"/>
    <n v="36"/>
    <s v="無"/>
    <m/>
    <s v="V"/>
    <m/>
  </r>
  <r>
    <s v="社政業務-社會福利-推行老人福利-獎補助費-對國內團體之捐助"/>
    <s v="建立社區照顧關懷據點並設置巷弄長照站"/>
    <s v="臺中市神岡區北庄社區發展協會"/>
    <x v="39"/>
    <n v="36"/>
    <s v="無"/>
    <m/>
    <s v="V"/>
    <m/>
  </r>
  <r>
    <s v="社政業務-社會福利-推行老人福利-獎補助費-對國內團體之捐助"/>
    <s v="建立社區照顧關懷據點並設置巷弄站長照站"/>
    <s v="臺中市烏日區三和社區發展協會"/>
    <x v="39"/>
    <n v="36"/>
    <s v="無"/>
    <m/>
    <s v="V"/>
    <m/>
  </r>
  <r>
    <s v="社政業務-社會福利-推行老人福利-獎補助費-對國內團體之捐助"/>
    <s v="建立社區照顧關懷據點並設置巷弄站長照站"/>
    <s v="臺中市烏日區九德社區發展協會"/>
    <x v="39"/>
    <n v="36"/>
    <s v="無"/>
    <m/>
    <s v="V"/>
    <m/>
  </r>
  <r>
    <s v="社政業務-社會福利-推行老人福利-獎補助費-對國內團體之捐助"/>
    <s v="建立社區照顧關懷據點並設置巷弄長照站"/>
    <s v="臺中市沙鹿區清泉社區發展協會"/>
    <x v="39"/>
    <n v="36"/>
    <s v="無"/>
    <m/>
    <s v="V"/>
    <m/>
  </r>
  <r>
    <s v="社政業務-社會福利-推行老人福利-獎補助費-對國內團體之捐助"/>
    <s v="建立社區照顧關懷據點並設置巷弄長照站"/>
    <s v="臺中市沙鹿區沙鹿社區發展協會"/>
    <x v="39"/>
    <n v="36"/>
    <s v="無"/>
    <m/>
    <s v="V"/>
    <m/>
  </r>
  <r>
    <s v="社政業務-社會福利-推行老人福利-獎補助費-對國內團體之捐助"/>
    <s v="建立社區照顧關懷據點並設置巷弄長照站"/>
    <s v="臺中市沙鹿區沙鹿社區發展協會"/>
    <x v="39"/>
    <n v="36"/>
    <s v="無"/>
    <m/>
    <s v="V"/>
    <m/>
  </r>
  <r>
    <s v="社政業務-社會福利-推行老人福利-獎補助費-對國內團體之捐助"/>
    <s v="建立社區照顧關懷據點並設置巷弄長照站"/>
    <s v="社團法人台灣優質生命協會"/>
    <x v="39"/>
    <n v="978"/>
    <s v="無"/>
    <m/>
    <s v="V"/>
    <m/>
  </r>
  <r>
    <s v="社政業務-社會福利-推行老人福利-獎補助費-對國內團體之捐助"/>
    <s v="建立社區照顧關懷據點並設置巷弄長照站"/>
    <s v="臺中市石岡區萬安社區發展協會"/>
    <x v="39"/>
    <n v="36"/>
    <s v="無"/>
    <m/>
    <s v="V"/>
    <m/>
  </r>
  <r>
    <s v="社政業務-社會福利-推行老人福利-獎補助費-對國內團體之捐助"/>
    <s v="建立社區照顧關懷據點並設置巷弄長照站之充實設施設備費用-經常門"/>
    <s v="臺中市豐原區豐榮社區發展協會"/>
    <x v="39"/>
    <n v="22"/>
    <s v="無"/>
    <m/>
    <s v="V"/>
    <m/>
  </r>
  <r>
    <s v="社政業務-社會福利-推行老人福利-獎補助費-對國內團體之捐助"/>
    <s v="建立社區照顧關懷據點並設置巷弄長照站之「租金水電費用」"/>
    <s v="臺中市豐原區豐榮社區發展協會"/>
    <x v="39"/>
    <n v="8"/>
    <s v="無"/>
    <m/>
    <s v="V"/>
    <m/>
  </r>
  <r>
    <s v="社政業務-社會福利-推行老人福利-獎補助費-對國內團體之捐助"/>
    <s v="臺中市日間托老服務(長青快樂學堂)補助計畫暨建立社區照顧關懷據點並設置巷弄長照站"/>
    <s v="財團法人弘道老人福利基金會"/>
    <x v="39"/>
    <n v="196"/>
    <s v="無"/>
    <m/>
    <s v="V"/>
    <m/>
  </r>
  <r>
    <s v="社政業務-社會福利-推行老人福利-獎補助費-對國內團體之捐助"/>
    <s v="建立社區照顧關懷據點並設置巷弄長照站"/>
    <s v="臺中市弘馨社會福利關懷協會(積善)"/>
    <x v="39"/>
    <n v="30"/>
    <s v="無"/>
    <m/>
    <s v="V"/>
    <m/>
  </r>
  <r>
    <s v="社政業務-社會福利-推行老人福利-獎補助費-對國內團體之捐助"/>
    <s v="建立社區照顧關懷據點並設置巷弄長照站"/>
    <s v="臺中市敦親睦鄰藝術文化協會"/>
    <x v="39"/>
    <n v="30"/>
    <s v="無"/>
    <m/>
    <s v="V"/>
    <m/>
  </r>
  <r>
    <s v="社政業務-社會福利-推行老人福利-獎補助費-對國內團體之捐助"/>
    <s v="建立社區照顧關懷據點並設置巷弄長照站"/>
    <s v="臺中市大雅區西寶社區發展協會"/>
    <x v="39"/>
    <n v="30"/>
    <s v="無"/>
    <m/>
    <s v="V"/>
    <m/>
  </r>
  <r>
    <s v="社政業務-社會福利-推行老人福利-獎補助費-對國內團體之捐助"/>
    <s v="建立社區照顧關懷據點並設置巷弄長照站"/>
    <s v="臺中市豐原區南村里愛護您關照協會"/>
    <x v="39"/>
    <n v="30"/>
    <s v="無"/>
    <m/>
    <s v="V"/>
    <m/>
  </r>
  <r>
    <s v="社政業務-社會福利-推行老人福利-獎補助費-對國內團體之捐助"/>
    <s v="建立社區照顧關懷據點並設置巷弄長照站"/>
    <s v="臺中市豐原區鎌村社區發展協會"/>
    <x v="39"/>
    <n v="30"/>
    <s v="無"/>
    <m/>
    <s v="V"/>
    <m/>
  </r>
  <r>
    <s v="社政業務-社會福利-推行老人福利-獎補助費-對國內團體之捐助"/>
    <s v="建立社區照顧關懷據點並設置巷弄長照站之租金水電"/>
    <s v="台中市南區南門社區發展協會"/>
    <x v="39"/>
    <n v="24"/>
    <s v="無"/>
    <m/>
    <s v="V"/>
    <m/>
  </r>
  <r>
    <s v="社政業務-社會福利-推行老人福利-獎補助費-對國內團體之捐助"/>
    <s v="建立社區照顧關懷據點並設置巷弄長照站"/>
    <s v="財團法人福智慈善基金會(公益據點)"/>
    <x v="39"/>
    <n v="36"/>
    <s v="無"/>
    <m/>
    <s v="V"/>
    <m/>
  </r>
  <r>
    <s v="社政業務-社會福利-推行老人福利-獎補助費-對國內團體之捐助"/>
    <s v="建立社區照顧關懷據點並設置巷弄長照站"/>
    <s v="社團法人臺中市大恆樂齡協會"/>
    <x v="39"/>
    <n v="36"/>
    <s v="無"/>
    <m/>
    <s v="V"/>
    <m/>
  </r>
  <r>
    <s v="社政業務-社會福利-推行老人福利-獎補助費-對國內團體之捐助"/>
    <s v="建立社區照顧關懷據點並設置巷弄長照站"/>
    <s v="社團法人臺中市豐富幸福社區關懷協會"/>
    <x v="39"/>
    <n v="36"/>
    <s v="無"/>
    <m/>
    <s v="V"/>
    <m/>
  </r>
  <r>
    <s v="社政業務-社會福利-推行老人福利-獎補助費-對國內團體之捐助"/>
    <s v="建立社區照顧關懷據點並設置巷弄長照站"/>
    <s v="財團法人全成社會福利基金會"/>
    <x v="39"/>
    <n v="36"/>
    <s v="無"/>
    <m/>
    <s v="V"/>
    <m/>
  </r>
  <r>
    <s v="社政業務-社會福利-推行老人福利-獎補助費-對國內團體之捐助"/>
    <s v="建立社區照顧關懷據點並設置巷弄長照站"/>
    <s v="臺中市南屯區中台社區發展協會"/>
    <x v="39"/>
    <n v="36"/>
    <s v="無"/>
    <m/>
    <s v="V"/>
    <m/>
  </r>
  <r>
    <s v="社政業務-社會福利-推行老人福利-獎補助費-對國內團體之捐助"/>
    <s v="建立社區照顧關懷據點並設置巷弄長照站"/>
    <s v="財團法人中華民國佛教慈濟慈善事業基金會(南屯據點)"/>
    <x v="39"/>
    <n v="36"/>
    <s v="無"/>
    <m/>
    <s v="V"/>
    <m/>
  </r>
  <r>
    <s v="社政業務-社會福利-推行老人福利-獎補助費-對國內團體之捐助"/>
    <s v="建立社區照顧關懷據點並設置巷弄長照站"/>
    <s v="財團法人中華民國佛教慈濟慈善事業基金會(南屯據點)"/>
    <x v="39"/>
    <n v="36"/>
    <s v="無"/>
    <m/>
    <s v="V"/>
    <m/>
  </r>
  <r>
    <s v="社政業務-社會福利-推行老人福利-獎補助費-對國內團體之捐助"/>
    <s v="建立社區照顧關懷據點並設置巷弄長照站"/>
    <s v="台中市南屯區三厝社區發展協會"/>
    <x v="39"/>
    <n v="36"/>
    <s v="無"/>
    <m/>
    <s v="V"/>
    <m/>
  </r>
  <r>
    <s v="社政業務-社會福利-推行老人福利-獎補助費-對國內團體之捐助"/>
    <s v="建立社區照顧關懷據點並設置巷弄長照站"/>
    <s v="臺中市北屯區廍子社區發展協會"/>
    <x v="39"/>
    <n v="10"/>
    <s v="無"/>
    <m/>
    <s v="V"/>
    <m/>
  </r>
  <r>
    <s v="社政業務-社會福利-推行老人福利-獎補助費-對國內團體之捐助"/>
    <s v="建立社區照顧關懷據點並設置巷弄長照站"/>
    <s v="臺中市石岡區金星社區發展協會"/>
    <x v="39"/>
    <n v="36"/>
    <s v="無"/>
    <m/>
    <s v="V"/>
    <m/>
  </r>
  <r>
    <s v="社政業務-社會福利-推行老人福利-獎補助費-對國內團體之捐助"/>
    <s v="建立社區照顧關懷據點並設置巷弄長照站"/>
    <s v="臺中市潭子區家福健康促進協會"/>
    <x v="39"/>
    <n v="36"/>
    <s v="無"/>
    <m/>
    <s v="V"/>
    <m/>
  </r>
  <r>
    <s v="社政業務-社會福利-推行老人福利-獎補助費-對國內團體之捐助"/>
    <s v="建立社區照顧關懷據點並設置巷弄長照站"/>
    <s v="臺中市霧峰區六股社區發展協會"/>
    <x v="39"/>
    <n v="36"/>
    <s v="無"/>
    <m/>
    <s v="V"/>
    <m/>
  </r>
  <r>
    <s v="社政業務-社會福利-推行老人福利-獎補助費-對國內團體之捐助"/>
    <s v="建立社區照顧關懷據點並設置巷弄長照站"/>
    <s v="臺中市豐原區豐田社區發展協會"/>
    <x v="39"/>
    <n v="36"/>
    <s v="無"/>
    <m/>
    <s v="V"/>
    <m/>
  </r>
  <r>
    <s v="社政業務-社會福利-推行老人福利-獎補助費-對國內團體之捐助"/>
    <s v="建立社區照顧關懷據點並設置巷弄長照站"/>
    <s v="臺中市豐原區翁社社區發展協會"/>
    <x v="39"/>
    <n v="36"/>
    <s v="無"/>
    <m/>
    <s v="V"/>
    <m/>
  </r>
  <r>
    <s v="社政業務-社會福利-推行老人福利-獎補助費-對國內團體之捐助"/>
    <s v="建立社區照顧關懷據點並設置巷弄長照站"/>
    <s v="臺中市豐原區圳寮社區發展協會"/>
    <x v="39"/>
    <n v="36"/>
    <s v="無"/>
    <m/>
    <s v="V"/>
    <m/>
  </r>
  <r>
    <s v="社政業務-社會福利-推行老人福利-獎補助費-對國內團體之捐助"/>
    <s v="建立社區照顧關懷據點並設置巷弄長照站"/>
    <s v="臺中市南區西川社區發展協會"/>
    <x v="39"/>
    <n v="30"/>
    <s v="無"/>
    <m/>
    <s v="V"/>
    <m/>
  </r>
  <r>
    <s v="社政業務-社會福利-推行老人福利-獎補助費-對國內團體之捐助"/>
    <s v="建立社區照顧關懷據點並設置巷弄長照站"/>
    <s v="臺中市沙鹿區清泉社區發展協會"/>
    <x v="39"/>
    <n v="36"/>
    <s v="無"/>
    <m/>
    <s v="V"/>
    <m/>
  </r>
  <r>
    <s v="社政業務-社會福利-推行老人福利-獎補助費-對國內團體之捐助"/>
    <s v="建立社區照顧關懷據點並設置巷弄長照站"/>
    <s v="臺中市清水區南社社區發展協會"/>
    <x v="39"/>
    <n v="36"/>
    <s v="無"/>
    <m/>
    <s v="V"/>
    <m/>
  </r>
  <r>
    <s v="社政業務-社會福利-推行老人福利-獎補助費-對國內團體之捐助"/>
    <s v="建立社區照顧關懷據點並設置巷弄長照站"/>
    <s v="臺中市神岡區圳堵社區發展協會"/>
    <x v="39"/>
    <n v="36"/>
    <s v="無"/>
    <m/>
    <s v="V"/>
    <m/>
  </r>
  <r>
    <s v="社政業務-社會福利-推行老人福利-獎補助費-對國內團體之捐助"/>
    <s v="建立社區照顧關懷據點暨巷弄長照站之「租金水電費用」"/>
    <s v="臺中市大雅區大雅社區發展協會"/>
    <x v="39"/>
    <n v="30"/>
    <s v="無"/>
    <m/>
    <s v="V"/>
    <m/>
  </r>
  <r>
    <s v="社政業務-社會福利-推行老人福利-獎補助費-對國內團體之捐助"/>
    <s v="建立社區照顧關懷據點並設置巷弄長照站"/>
    <s v="臺中市十三寮聚落發展協會黃楚尊"/>
    <x v="39"/>
    <n v="708"/>
    <s v="無"/>
    <m/>
    <s v="V"/>
    <m/>
  </r>
  <r>
    <s v="社政業務-社會福利-推行老人福利-獎補助費-對國內團體之捐助"/>
    <s v="建立社區照顧關懷據點並設置巷弄長照站"/>
    <s v="臺中市神岡區北庄社區發展協會"/>
    <x v="39"/>
    <n v="754"/>
    <s v="無"/>
    <m/>
    <s v="V"/>
    <m/>
  </r>
  <r>
    <s v="社政業務-社會福利-推行老人福利-獎補助費-對國內團體之捐助"/>
    <s v="建立社區照顧關懷據點並設置巷弄長照站之租金水電費用"/>
    <s v="臺中市北屯區松和社區發展協會"/>
    <x v="39"/>
    <n v="42"/>
    <s v="無"/>
    <m/>
    <s v="V"/>
    <m/>
  </r>
  <r>
    <s v="社政業務-社會福利-推行老人福利-獎補助費-對國內團體之捐助"/>
    <s v="建立社區照顧關懷據點"/>
    <s v="臺中市大肚區大肚社區發展協會"/>
    <x v="39"/>
    <n v="36"/>
    <s v="無"/>
    <m/>
    <s v="V"/>
    <m/>
  </r>
  <r>
    <s v="社政業務-社會福利-推行老人福利-獎補助費-對國內團體之捐助"/>
    <s v="建立社區照顧關懷據點並設置巷弄長照站"/>
    <s v="臺中市大甲區頂店社區發展協會"/>
    <x v="39"/>
    <n v="36"/>
    <s v="無"/>
    <m/>
    <s v="V"/>
    <m/>
  </r>
  <r>
    <s v="社政業務-社會福利-推行老人福利-獎補助費-對國內團體之捐助"/>
    <s v="建立社區照顧關懷據點並設置巷弄長照站"/>
    <s v="臺中市梧棲區福德社區發展協會"/>
    <x v="39"/>
    <n v="36"/>
    <s v="無"/>
    <m/>
    <s v="V"/>
    <m/>
  </r>
  <r>
    <s v="社政業務-社會福利-推行老人福利-獎補助費-對國內團體之捐助"/>
    <s v="建立社區照顧關懷據點並設置巷弄長照站"/>
    <s v="臺中市豐原區南村社區發展協會"/>
    <x v="39"/>
    <n v="36"/>
    <s v="無"/>
    <m/>
    <s v="V"/>
    <m/>
  </r>
  <r>
    <s v="社政業務-社會福利-推行老人福利-獎補助費-對國內團體之捐助"/>
    <s v="建立社區照顧關懷據點並設置巷弄長照站"/>
    <s v="臺中市大甲區頂店社區發展協會"/>
    <x v="39"/>
    <n v="36"/>
    <s v="無"/>
    <m/>
    <s v="V"/>
    <m/>
  </r>
  <r>
    <s v="社政業務-社會福利-推行老人福利-獎補助費-對國內團體之捐助"/>
    <s v="建立社區照顧關懷據點並設置巷弄長照站之預防及延緩失能照護計畫"/>
    <s v="臺中市大雅區上楓社區發展協會"/>
    <x v="39"/>
    <n v="36"/>
    <s v="無"/>
    <m/>
    <s v="V"/>
    <m/>
  </r>
  <r>
    <s v="社政業務-社會福利-推行老人福利-獎補助費-對國內團體之捐助"/>
    <s v="建立社區照顧關懷據點並設置巷弄長照站之預防及延緩失能照護計畫"/>
    <s v="臺中市大甲區幸福社區發展協會"/>
    <x v="39"/>
    <n v="36"/>
    <s v="無"/>
    <m/>
    <s v="V"/>
    <m/>
  </r>
  <r>
    <s v="社政業務-社會福利-推行老人福利-獎補助費-對國內團體之捐助"/>
    <s v="建立社區照顧關懷據點並設置巷弄長照站之「預防及延緩失能照護計畫費用」"/>
    <s v="財團法人中華民國佛教慈濟慈善事業基金會"/>
    <x v="39"/>
    <n v="29"/>
    <s v="無"/>
    <m/>
    <s v="V"/>
    <m/>
  </r>
  <r>
    <s v="社政業務-社會福利-推行老人福利-獎補助費-對國內團體之捐助"/>
    <s v="建立社區照顧關懷據點並設置巷弄長照站"/>
    <s v="臺中市新社區崑南社區發展協會廖銘洲"/>
    <x v="39"/>
    <n v="708"/>
    <s v="無"/>
    <m/>
    <s v="V"/>
    <m/>
  </r>
  <r>
    <s v="社政業務-社會福利-推行老人福利-獎補助費-對國內團體之捐助"/>
    <s v="建立社區照顧關懷據點並設置巷弄長照站"/>
    <s v="臺中市石岡區龍興社區發展協會"/>
    <x v="39"/>
    <n v="708"/>
    <s v="無"/>
    <m/>
    <s v="V"/>
    <m/>
  </r>
  <r>
    <s v="社政業務-社會福利-推行老人福利-獎補助費-對國內團體之捐助"/>
    <s v="建立社區照顧關懷據點並設置巷弄長照站"/>
    <s v="臺中市龍井區東海社區發展協會"/>
    <x v="39"/>
    <n v="708"/>
    <s v="無"/>
    <m/>
    <s v="V"/>
    <m/>
  </r>
  <r>
    <s v="社政業務-社會福利-推行老人福利-獎補助費-對國內團體之捐助"/>
    <s v="建立社區照顧關懷據點並設置巷弄長照站之充實設施設備費用-資本門"/>
    <s v="臺中市大雅區大雅社區發展協會"/>
    <x v="39"/>
    <n v="30"/>
    <s v="無"/>
    <m/>
    <s v="V"/>
    <m/>
  </r>
  <r>
    <s v="社政業務-社會福利-推行老人福利-獎補助費-對國內團體之捐助"/>
    <s v="建立社區照顧關懷據點並設置巷弄長照站之充實設施設備費用-經常門"/>
    <s v="臺中市大雅區大雅社區發展協會"/>
    <x v="39"/>
    <n v="19"/>
    <s v="無"/>
    <m/>
    <s v="V"/>
    <m/>
  </r>
  <r>
    <s v="社政業務-社會福利-推行老人福利-獎補助費-對國內團體之捐助"/>
    <s v="建立社區照顧關懷據點並設置巷弄長照站"/>
    <s v="臺中市龍井區東海社區發展協會"/>
    <x v="39"/>
    <n v="36"/>
    <s v="無"/>
    <m/>
    <s v="V"/>
    <m/>
  </r>
  <r>
    <s v="社政業務-社會福利-推行老人福利-獎補助費-對國內團體之捐助"/>
    <s v="建立社區照顧關懷據點並設置巷弄長照站"/>
    <s v="台中市西屯區何安社區發展協會"/>
    <x v="39"/>
    <n v="36"/>
    <s v="無"/>
    <m/>
    <s v="V"/>
    <m/>
  </r>
  <r>
    <s v="社政業務-社會福利-推行老人福利-獎補助費-對國內團體之捐助"/>
    <s v="建立社區照顧關懷據點並設置巷弄長照站之開辦設施設備費用-資本門"/>
    <s v="臺中市烏日區螺潭社區發展協會葉進龍"/>
    <x v="39"/>
    <n v="53"/>
    <s v="無"/>
    <m/>
    <s v="V"/>
    <m/>
  </r>
  <r>
    <s v="社政業務-社會福利-推行老人福利-獎補助費-對國內團體之捐助"/>
    <s v="建立社區照顧關懷據點並設置巷弄長照站"/>
    <s v="台中市東勢區上城社區發展協會張玉雲李月霞"/>
    <x v="39"/>
    <n v="708"/>
    <s v="無"/>
    <m/>
    <s v="V"/>
    <m/>
  </r>
  <r>
    <s v="社政業務-社會福利-推行老人福利-獎補助費-對國內團體之捐助"/>
    <s v="建立社區照顧關懷據點之充實設施設備-經常門"/>
    <s v="臺中市清水區秀水社區發展協會"/>
    <x v="39"/>
    <n v="20"/>
    <s v="無"/>
    <m/>
    <s v="V"/>
    <m/>
  </r>
  <r>
    <s v="社政業務-社會福利-推行老人福利-獎補助費-對國內團體之捐助"/>
    <s v="建立社區照顧關懷據點並設置巷弄長照站"/>
    <s v="台中市西屯區永安社區發展協會"/>
    <x v="39"/>
    <n v="708"/>
    <s v="無"/>
    <m/>
    <s v="V"/>
    <m/>
  </r>
  <r>
    <s v="社政業務-社會福利-推行老人福利-獎補助費-對國內團體之捐助"/>
    <s v="建立社區照顧關懷據點並設置巷弄長照站"/>
    <s v="社團法人臺中市紅十字會"/>
    <x v="39"/>
    <n v="765"/>
    <s v="無"/>
    <m/>
    <s v="V"/>
    <m/>
  </r>
  <r>
    <s v="社政業務-社會福利-推行老人福利-獎補助費-對國內團體之捐助"/>
    <s v="建立社區照顧關懷據點並設置巷弄長照站"/>
    <s v="社團法人臺中市惠來關懷服務協會"/>
    <x v="39"/>
    <n v="708"/>
    <s v="無"/>
    <m/>
    <s v="V"/>
    <m/>
  </r>
  <r>
    <s v="社政業務-社會福利-推行老人福利-獎補助費-對國內團體之捐助"/>
    <s v="建立社區照顧關懷據點並設置巷弄長照站"/>
    <s v="台中市西屯區福瑞社區發展協會"/>
    <x v="39"/>
    <n v="665"/>
    <s v="無"/>
    <m/>
    <s v="V"/>
    <m/>
  </r>
  <r>
    <s v="社政業務-社會福利-推行老人福利-獎補助費-對國內團體之捐助"/>
    <s v="建立社區照顧關懷據點並設置巷弄長照站"/>
    <s v="社團法人臺中市惠來關懷服務協會"/>
    <x v="39"/>
    <n v="708"/>
    <s v="無"/>
    <m/>
    <s v="V"/>
    <m/>
  </r>
  <r>
    <s v="社政業務-社會福利-推行老人福利-獎補助費-對國內團體之捐助"/>
    <s v="建立社區照顧關懷據點並設置巷弄長照站及建立社區照顧關懷據點"/>
    <s v="台中市尾張仔文化發展協會"/>
    <x v="39"/>
    <n v="36"/>
    <s v="無"/>
    <m/>
    <s v="V"/>
    <m/>
  </r>
  <r>
    <s v="社政業務-社會福利-推行老人福利-獎補助費-對國內團體之捐助"/>
    <s v="建立社區照顧關懷據點並設置巷弄長照站及建立社區照顧關懷據點"/>
    <s v="台中市北區建成社區發展協會"/>
    <x v="39"/>
    <n v="36"/>
    <s v="無"/>
    <m/>
    <s v="V"/>
    <m/>
  </r>
  <r>
    <s v="社政業務-社會福利-推行老人福利-獎補助費-對國內團體之捐助"/>
    <s v="建立社區照顧關懷據點"/>
    <s v="臺中市大肚區萬興社區發展協會"/>
    <x v="39"/>
    <n v="36"/>
    <s v="無"/>
    <m/>
    <s v="V"/>
    <m/>
  </r>
  <r>
    <s v="社政業務-社會福利-推行老人福利-獎補助費-對國內團體之捐助"/>
    <s v="建立社區照顧關懷據點"/>
    <s v="社團法人臺中市天恩社區關懷協會"/>
    <x v="39"/>
    <n v="36"/>
    <s v="無"/>
    <m/>
    <s v="V"/>
    <m/>
  </r>
  <r>
    <s v="社政業務-社會福利-推行老人福利-獎補助費-對國內團體之捐助"/>
    <s v="建立社區照顧關懷據點"/>
    <s v="臺中市大肚區社腳社區發展協會"/>
    <x v="39"/>
    <n v="36"/>
    <s v="無"/>
    <m/>
    <s v="V"/>
    <m/>
  </r>
  <r>
    <s v="社政業務-社會福利-推行老人福利-獎補助費-對國內團體之捐助"/>
    <s v="建立社區照顧關懷據點"/>
    <s v="臺中市大肚區磺溪社區發展協會"/>
    <x v="39"/>
    <n v="36"/>
    <s v="無"/>
    <m/>
    <s v="V"/>
    <m/>
  </r>
  <r>
    <s v="社政業務-社會福利-推行老人福利-獎補助費-對國內團體之捐助"/>
    <s v="建立社區照顧關懷據點"/>
    <s v="臺中市大肚區蔗(庄-土+部)社區發展協會"/>
    <x v="39"/>
    <n v="36"/>
    <s v="無"/>
    <m/>
    <s v="V"/>
    <m/>
  </r>
  <r>
    <s v="社政業務-社會福利-推行老人福利-獎補助費-對國內團體之捐助"/>
    <s v="建立社區照顧關懷據點並設置巷弄站長照站"/>
    <s v="臺中市烏日區烏日社區發展協會"/>
    <x v="39"/>
    <n v="36"/>
    <s v="無"/>
    <m/>
    <s v="V"/>
    <m/>
  </r>
  <r>
    <s v="社政業務-社會福利-推行老人福利-獎補助費-對國內團體之捐助"/>
    <s v="建立社區照顧關懷據點並設置巷弄站長照站"/>
    <s v="台中市烏日區五光社區發展協會"/>
    <x v="39"/>
    <n v="36"/>
    <s v="無"/>
    <m/>
    <s v="V"/>
    <m/>
  </r>
  <r>
    <s v="社政業務-社會福利-推行老人福利-獎補助費-對國內團體之捐助"/>
    <s v="建立社區照顧關懷據點並設置巷弄站長照站"/>
    <s v="臺中市烏日區東園社區發展協會"/>
    <x v="39"/>
    <n v="36"/>
    <s v="無"/>
    <m/>
    <s v="V"/>
    <m/>
  </r>
  <r>
    <s v="社政業務-社會福利-推行老人福利-獎補助費-對國內團體之捐助"/>
    <s v="建立社區照顧關懷據點並設置巷弄站長照站"/>
    <s v="臺中市烏日區九德社區發展協會"/>
    <x v="39"/>
    <n v="36"/>
    <s v="無"/>
    <m/>
    <s v="V"/>
    <m/>
  </r>
  <r>
    <s v="社政業務-社會福利-推行老人福利-獎補助費-對國內團體之捐助"/>
    <s v="建立社區照顧關懷據點並設置巷弄長照站"/>
    <s v="台中市東勢區上城社區發展協會"/>
    <x v="39"/>
    <n v="36"/>
    <s v="無"/>
    <m/>
    <s v="V"/>
    <m/>
  </r>
  <r>
    <s v="社政業務-社會福利-推行老人福利-獎補助費-對國內團體之捐助"/>
    <s v="建立社區照顧關懷據點並設置巷弄長照站"/>
    <s v="臺中市東勢區興隆社區發展協會"/>
    <x v="39"/>
    <n v="36"/>
    <s v="無"/>
    <m/>
    <s v="V"/>
    <m/>
  </r>
  <r>
    <s v="社政業務-社會福利-推行老人福利-獎補助費-對國內團體之捐助"/>
    <s v="建立社區照顧關懷據點並設置巷弄長照站"/>
    <s v="臺中市新社區崑南社區發展協會"/>
    <x v="39"/>
    <n v="36"/>
    <s v="無"/>
    <m/>
    <s v="V"/>
    <m/>
  </r>
  <r>
    <s v="社政業務-社會福利-推行老人福利-獎補助費-對國內團體之捐助"/>
    <s v="建立社區照顧關懷據點並設置巷弄長照站"/>
    <s v="社團法人臺中市春天女性成長協會"/>
    <x v="39"/>
    <n v="36"/>
    <s v="無"/>
    <m/>
    <s v="V"/>
    <m/>
  </r>
  <r>
    <s v="社政業務-社會福利-推行老人福利-獎補助費-對國內團體之捐助"/>
    <s v="建立社區照顧關懷據點並設置巷弄長照站"/>
    <s v="臺中市東勢區中嵙社區發展協會"/>
    <x v="39"/>
    <n v="72"/>
    <s v="無"/>
    <m/>
    <s v="V"/>
    <m/>
  </r>
  <r>
    <s v="社政業務-社會福利-推行老人福利-獎補助費-對國內團體之捐助"/>
    <s v="建立社區照顧關懷據點並設置巷弄長照站"/>
    <s v="臺中市石岡區萬安社區發展協會"/>
    <x v="39"/>
    <n v="36"/>
    <s v="無"/>
    <m/>
    <s v="V"/>
    <m/>
  </r>
  <r>
    <s v="社政業務-社會福利-推行老人福利-獎補助費-對國內團體之捐助"/>
    <s v="建立社區照顧關懷據點並設置巷弄長照站之租金水電費用"/>
    <s v="財團法人台中市私立無極證道院社會福利慈善事業基金會"/>
    <x v="39"/>
    <n v="24"/>
    <s v="無"/>
    <m/>
    <s v="V"/>
    <m/>
  </r>
  <r>
    <s v="社政業務-社會福利-推行老人福利-獎補助費-對國內團體之捐助"/>
    <s v="建立社區照顧關懷據點並設置巷弄長照站"/>
    <s v="臺中市西屯區何明社區發展協會"/>
    <x v="39"/>
    <n v="36"/>
    <s v="無"/>
    <m/>
    <s v="V"/>
    <m/>
  </r>
  <r>
    <s v="社政業務-社會福利-推行老人福利-獎補助費-對國內團體之捐助"/>
    <s v="建立社區照顧關懷據點並設置巷弄長照站之充實設施設備費用-經常門"/>
    <s v="臺中市東勢區泰昌社區發展協會"/>
    <x v="39"/>
    <n v="4"/>
    <s v="無"/>
    <m/>
    <s v="V"/>
    <m/>
  </r>
  <r>
    <s v="社政業務-社會福利-推行老人福利-獎補助費-對國內團體之捐助"/>
    <s v="建立社區照顧關懷據點並設置巷弄長照站"/>
    <s v="臺中市幸福關懷發展協會"/>
    <x v="39"/>
    <n v="36"/>
    <s v="無"/>
    <m/>
    <s v="V"/>
    <m/>
  </r>
  <r>
    <s v="社政業務-社會福利-推行老人福利-獎補助費-對國內團體之捐助"/>
    <s v="建立社區照顧關懷據點並設置巷弄長照站"/>
    <s v="臺中市霧峰區六股社區發展協會"/>
    <x v="39"/>
    <n v="36"/>
    <s v="無"/>
    <m/>
    <s v="V"/>
    <m/>
  </r>
  <r>
    <s v="社政業務-社會福利-推行老人福利-獎補助費-對國內團體之捐助"/>
    <s v="建立社區照顧關懷據點並設置巷弄長照站"/>
    <s v="社團法人台中市惠來關懷服務協會"/>
    <x v="39"/>
    <n v="30"/>
    <s v="無"/>
    <m/>
    <s v="V"/>
    <m/>
  </r>
  <r>
    <s v="社政業務-社會福利-推行老人福利-獎補助費-對國內團體之捐助"/>
    <s v="建立社區照顧關懷據點並設置巷弄長照站"/>
    <s v="財團法人台中市私立無極證道院社會福利慈善事業基金會"/>
    <x v="39"/>
    <n v="30"/>
    <s v="無"/>
    <m/>
    <s v="V"/>
    <m/>
  </r>
  <r>
    <s v="社政業務-社會福利-推行老人福利-獎補助費-對國內團體之捐助"/>
    <s v="「第21屆全國老人『金韻獎』歌唱才藝大賽」活動"/>
    <s v="台灣老人聯誼協會"/>
    <x v="39"/>
    <n v="20"/>
    <s v="無"/>
    <m/>
    <s v="V"/>
    <m/>
  </r>
  <r>
    <s v="社政業務-社會福利-推行老人福利-獎補助費-對國內團體之捐助"/>
    <s v="建立社區照顧關懷據點並設置巷弄長照站"/>
    <s v="臺中市東勢區泰昌社區發展協會"/>
    <x v="39"/>
    <n v="705"/>
    <s v="無"/>
    <m/>
    <s v="V"/>
    <m/>
  </r>
  <r>
    <s v="社政業務-社會福利-推行老人福利-獎補助費-對國內團體之捐助"/>
    <s v="建立社區照顧關懷據點並設置巷弄長照站"/>
    <s v="社團法人台灣基督教好牧人全人關顧協會"/>
    <x v="39"/>
    <n v="708"/>
    <s v="無"/>
    <m/>
    <s v="V"/>
    <m/>
  </r>
  <r>
    <s v="社政業務-社會福利-推行老人福利-獎補助費-對國內團體之捐助"/>
    <s v="建立社區照顧關懷據點並設置巷弄長照站之預防及延緩失能照護計畫"/>
    <s v="臺中市沙鹿區洛泉社區發展協會"/>
    <x v="39"/>
    <n v="36"/>
    <s v="無"/>
    <m/>
    <s v="V"/>
    <m/>
  </r>
  <r>
    <s v="社政業務-社會福利-推行老人福利-獎補助費-對國內團體之捐助"/>
    <s v="社區照顧關懷據點整合性補助計畫之「潛力型單位試辦」"/>
    <s v="社團法人台灣喜信家庭關懷協會台中辦事處"/>
    <x v="39"/>
    <n v="20"/>
    <s v="無"/>
    <m/>
    <s v="V"/>
    <m/>
  </r>
  <r>
    <s v="社政業務-社會福利-推行老人福利-獎補助費-對國內團體之捐助"/>
    <s v="建立社區照顧關懷據點並設置巷弄站之「預防及延緩失能照護計畫費用」"/>
    <s v="社團法人臺中市沐風60長者之愛關懷協會"/>
    <x v="39"/>
    <n v="33"/>
    <s v="無"/>
    <m/>
    <s v="V"/>
    <m/>
  </r>
  <r>
    <s v="社政業務-社會福利-推行老人福利-獎補助費-對國內團體之捐助"/>
    <s v="建立社區照顧關懷據點之充實設施設備-經常門"/>
    <s v="臺中市清水區橋頭社區發展協會"/>
    <x v="39"/>
    <n v="16"/>
    <s v="無"/>
    <m/>
    <s v="V"/>
    <m/>
  </r>
  <r>
    <s v="社政業務-社會福利-推行老人福利-獎補助費-對國內團體之捐助"/>
    <s v="建立社區照顧關懷據點之充實設施設備費用-資本門"/>
    <s v="財團法人台中市私立無極證道院社會福利慈善事業基金會"/>
    <x v="39"/>
    <n v="45"/>
    <s v="無"/>
    <m/>
    <s v="V"/>
    <m/>
  </r>
  <r>
    <s v="社政業務-社會福利-推行老人福利-獎補助費-對國內團體之捐助"/>
    <s v="建立社區照顧關懷據點並設置巷弄長照站"/>
    <s v="臺中市東勢區興隆社區發展協會"/>
    <x v="39"/>
    <n v="36"/>
    <s v="無"/>
    <m/>
    <s v="V"/>
    <m/>
  </r>
  <r>
    <s v="社政業務-社會福利-推行老人福利-獎補助費-對國內團體之捐助"/>
    <s v="建立社區照顧關懷據點並設置巷弄長照站"/>
    <s v="臺中市大里區仁德社區發展協會"/>
    <x v="39"/>
    <n v="36"/>
    <s v="無"/>
    <m/>
    <s v="V"/>
    <m/>
  </r>
  <r>
    <s v="社政業務-社會福利-推行老人福利-獎補助費-對國內團體之捐助"/>
    <s v="建立社區照顧關懷據點並設置巷弄長照站"/>
    <s v="臺中市后里區墩東社區發展協會"/>
    <x v="39"/>
    <n v="36"/>
    <s v="無"/>
    <m/>
    <s v="V"/>
    <m/>
  </r>
  <r>
    <s v="社政業務-社會福利-推行老人福利-獎補助費-對國內團體之捐助"/>
    <s v="建立社區照顧關懷據點並設置巷弄長照站"/>
    <s v="台中市西區藍興社區發展協會"/>
    <x v="39"/>
    <n v="31"/>
    <s v="無"/>
    <m/>
    <s v="V"/>
    <m/>
  </r>
  <r>
    <s v="社政業務-社會福利-推行老人福利-獎補助費-對國內團體之捐助"/>
    <s v="建立社區照顧關懷據點"/>
    <s v="社團法人臺中市珍愛加恩關懷協會"/>
    <x v="39"/>
    <n v="30"/>
    <s v="無"/>
    <m/>
    <s v="V"/>
    <m/>
  </r>
  <r>
    <s v="社政業務-社會福利-推行老人福利-獎補助費-對國內團體之捐助"/>
    <s v="建立社區照顧關懷據點"/>
    <s v="台中市北屯區松茂社區發展協會"/>
    <x v="39"/>
    <n v="30"/>
    <s v="無"/>
    <m/>
    <s v="V"/>
    <m/>
  </r>
  <r>
    <s v="社政業務-社會福利-推行老人福利-獎補助費-對國內團體之捐助"/>
    <s v="附設臺中市私立普濟老人長期照顧中心(養護型)服務費計畫"/>
    <s v="財團法人台中市私立普濟社會福利慈善事業基金會"/>
    <x v="39"/>
    <n v="663"/>
    <s v="無"/>
    <m/>
    <s v="V"/>
    <m/>
  </r>
  <r>
    <s v="社政業務-社會福利-推行老人福利-獎補助費-對國內團體之捐助"/>
    <s v="建立社區照顧關懷據點並設置巷弄站"/>
    <s v="財團法人全成社會福利基金會"/>
    <x v="39"/>
    <n v="597"/>
    <s v="無"/>
    <m/>
    <s v="V"/>
    <m/>
  </r>
  <r>
    <s v="社政業務-社會福利-推行老人福利-獎補助費-對國內團體之捐助"/>
    <s v="社區照顧關懷據點整合性補助計畫之充實廚房設備費用-資本門"/>
    <s v="台中市西屯區永安社區發展協會"/>
    <x v="39"/>
    <n v="30"/>
    <s v="無"/>
    <m/>
    <s v="V"/>
    <m/>
  </r>
  <r>
    <s v="社政業務-社會福利-推行老人福利-獎補助費-對國內團體之捐助"/>
    <s v="建立社區照顧關懷據點並設置巷弄長照站之充實設施設備費用-經常門"/>
    <s v="臺中市大甲區聖母發展協會"/>
    <x v="39"/>
    <n v="50"/>
    <s v="無"/>
    <m/>
    <s v="V"/>
    <m/>
  </r>
  <r>
    <s v="社政業務-社會福利-推行老人福利-獎補助費-對國內團體之捐助"/>
    <s v="113年度本市日間托老服務計畫暨建立社區照顧關懷據點並設置巷弄長照站"/>
    <s v="社團法人臺中市清心社區福祉發展協會"/>
    <x v="39"/>
    <n v="21"/>
    <s v="無"/>
    <m/>
    <s v="V"/>
    <m/>
  </r>
  <r>
    <s v="社政業務-社會福利-推行老人福利-獎補助費-對國內團體之捐助"/>
    <s v="建立社區照顧關懷據點並設置巷弄長照站"/>
    <s v="臺中市三和社區福利發展協進會"/>
    <x v="39"/>
    <n v="36"/>
    <s v="無"/>
    <m/>
    <s v="V"/>
    <m/>
  </r>
  <r>
    <s v="社政業務-社會福利-推行老人福利-獎補助費-對國內團體之捐助"/>
    <s v="建立社區照顧關懷據點並設置巷弄長照站之「預防及延緩失能照護計畫費用」"/>
    <s v="臺中市梧棲區大庄社區發展協會林聖雄"/>
    <x v="39"/>
    <n v="72"/>
    <s v="無"/>
    <m/>
    <s v="V"/>
    <m/>
  </r>
  <r>
    <s v="社政業務-社會福利-推行老人福利-獎補助費-對國內團體之捐助"/>
    <s v="建立社區照顧關懷據點之充實設施設備-經常門"/>
    <s v="台中市西區藍興社區發展協會"/>
    <x v="39"/>
    <n v="27"/>
    <s v="無"/>
    <m/>
    <s v="V"/>
    <m/>
  </r>
  <r>
    <s v="社政業務-社會福利-推行老人福利-獎補助費-對國內團體之捐助"/>
    <s v="113年度臺中市建立社區照顧關懷據點並設置巷弄長照站"/>
    <s v="社團法人臺中市福康關懷協會"/>
    <x v="39"/>
    <n v="681"/>
    <s v="無"/>
    <m/>
    <s v="V"/>
    <m/>
  </r>
  <r>
    <s v="社政業務-社會福利-推行老人福利-獎補助費-對國內團體之捐助"/>
    <s v="建立社區照顧關懷據點並設置巷弄長照站"/>
    <s v="台中市南屯區三厝社區發展協會"/>
    <x v="39"/>
    <n v="111"/>
    <s v="無"/>
    <m/>
    <s v="V"/>
    <m/>
  </r>
  <r>
    <s v="社政業務-社會福利-推行老人福利-獎補助費-對國內團體之捐助"/>
    <s v="建立社區照顧關懷據點並設置巷弄長照站"/>
    <s v="臺中市大甲區銅安社區發展協會"/>
    <x v="39"/>
    <n v="36"/>
    <s v="無"/>
    <m/>
    <s v="V"/>
    <m/>
  </r>
  <r>
    <s v="社政業務-社會福利-推行老人福利-獎補助費-對國內團體之捐助"/>
    <s v="建立社區照顧關懷據點並設置巷弄長照站"/>
    <s v="臺中市大甲區中山社區發展協會"/>
    <x v="39"/>
    <n v="36"/>
    <s v="無"/>
    <m/>
    <s v="V"/>
    <m/>
  </r>
  <r>
    <s v="社政業務-社會福利-推行老人福利-獎補助費-對國內團體之捐助"/>
    <s v="建立社區照顧關懷據點並設置巷弄長照站"/>
    <s v="臺中市東海恩福關懷協會"/>
    <x v="39"/>
    <n v="36"/>
    <s v="無"/>
    <m/>
    <s v="V"/>
    <m/>
  </r>
  <r>
    <s v="社政業務-社會福利-推行老人福利-獎補助費-對國內團體之捐助"/>
    <s v="建立社區照顧關懷據點並設置巷弄長照站"/>
    <s v="台中市南屯區三厝社區發展協會"/>
    <x v="39"/>
    <n v="708"/>
    <s v="無"/>
    <m/>
    <s v="V"/>
    <m/>
  </r>
  <r>
    <s v="社政業務-社會福利-推行老人福利-獎補助費-對國內團體之捐助"/>
    <s v="建立社區照顧關懷據點並設置巷弄長照站之「預防及延緩失能照護計畫費用-第二期」"/>
    <s v="臺中市龍井區山腳社區發展協會"/>
    <x v="39"/>
    <n v="36"/>
    <s v="無"/>
    <m/>
    <s v="V"/>
    <m/>
  </r>
  <r>
    <s v="社政業務-社會福利-推行老人福利-獎補助費-對國內團體之捐助"/>
    <s v="建立社區照顧關懷據點並設置巷弄站長照站"/>
    <s v="臺中市烏日區仁德社區發展協會"/>
    <x v="39"/>
    <n v="36"/>
    <s v="無"/>
    <m/>
    <s v="V"/>
    <m/>
  </r>
  <r>
    <s v="社政業務-社會福利-推行老人福利-獎補助費-對國內團體之捐助"/>
    <s v="建立社區照顧關懷據點並設置巷弄長照站"/>
    <s v="臺中市人文關懷協會"/>
    <x v="39"/>
    <n v="36"/>
    <s v="無"/>
    <m/>
    <s v="V"/>
    <m/>
  </r>
  <r>
    <s v="社政業務-社會福利-推行老人福利-獎補助費-對國內團體之捐助"/>
    <s v="建立社區照顧關懷據點並設置巷弄長照站"/>
    <s v="臺中市霧峰區南柳社區發展協會"/>
    <x v="39"/>
    <n v="36"/>
    <s v="無"/>
    <m/>
    <s v="V"/>
    <m/>
  </r>
  <r>
    <s v="社政業務-社會福利-推行老人福利-獎補助費-對國內團體之捐助"/>
    <s v="建立社區照顧關懷據點並設置巷弄長照站之預防及延緩失能照護計畫"/>
    <s v="臺中市好生活愛護關懷協會"/>
    <x v="39"/>
    <n v="36"/>
    <s v="無"/>
    <m/>
    <s v="V"/>
    <m/>
  </r>
  <r>
    <s v="社政業務-社會福利-推行老人福利-獎補助費-對國內團體之捐助"/>
    <s v="銀髮關懷情．樂活攜手行~關懷獨居老人暨表揚模範祖父母行動公益活動"/>
    <s v="臺中市樂活銀髮族交流協會"/>
    <x v="39"/>
    <n v="20"/>
    <s v="無"/>
    <m/>
    <s v="V"/>
    <m/>
  </r>
  <r>
    <s v="社政業務-社會福利-推行老人福利-獎補助費-對國內團體之捐助"/>
    <s v="建立社區照顧關懷據點並設置巷弄長照站"/>
    <s v="台中市南屯區向心社區發展協會"/>
    <x v="39"/>
    <n v="36"/>
    <s v="無"/>
    <m/>
    <s v="V"/>
    <m/>
  </r>
  <r>
    <s v="社政業務-社會福利-推行老人福利-獎補助費-對國內團體之捐助"/>
    <s v="建立社區照顧關懷據點並設置巷弄長照站"/>
    <s v="臺中市沙鹿區興安社區發展協會"/>
    <x v="39"/>
    <n v="36"/>
    <s v="無"/>
    <m/>
    <s v="V"/>
    <m/>
  </r>
  <r>
    <s v="社政業務-社會福利-推行老人福利-獎補助費-對國內團體之捐助"/>
    <s v="建立社區照顧關懷據點並設置巷弄長照站"/>
    <s v="社團法人台中市活出美好關懷協會"/>
    <x v="39"/>
    <n v="36"/>
    <s v="無"/>
    <m/>
    <s v="V"/>
    <m/>
  </r>
  <r>
    <s v="社政業務-社會福利-推行老人福利-獎補助費-對國內團體之捐助"/>
    <s v="建立社區照顧關懷據點並設置巷弄長照站"/>
    <s v="臺中市霧峰區萊園社區發展協會"/>
    <x v="39"/>
    <n v="36"/>
    <s v="無"/>
    <m/>
    <s v="V"/>
    <m/>
  </r>
  <r>
    <s v="社政業務-社會福利-推行老人福利-獎補助費-對國內團體之捐助"/>
    <s v="建立社區照顧關懷據點並設置巷弄長照站"/>
    <s v="社團法人臺中市仁和樂活長青協會"/>
    <x v="39"/>
    <n v="30"/>
    <s v="無"/>
    <m/>
    <s v="V"/>
    <m/>
  </r>
  <r>
    <s v="社政業務-社會福利-推行老人福利-獎補助費-對國內團體之捐助"/>
    <s v="建立社區照顧關懷據點並設置巷弄長照站"/>
    <s v="臺中市北屯區(庄-土+部)子社區發展協會"/>
    <x v="39"/>
    <n v="30"/>
    <s v="無"/>
    <m/>
    <s v="V"/>
    <m/>
  </r>
  <r>
    <s v="社政業務-社會福利-推行老人福利-獎補助費-對國內團體之捐助"/>
    <s v="建立社區照顧關懷據點並設置巷弄長照站"/>
    <s v="臺中市大里區立德社區發展協會"/>
    <x v="39"/>
    <n v="36"/>
    <s v="無"/>
    <m/>
    <s v="V"/>
    <m/>
  </r>
  <r>
    <s v="社政業務-社會福利-推行老人福利-獎補助費-對國內團體之捐助"/>
    <s v="建立社區照顧關懷據點並設置巷弄長照站"/>
    <s v="臺中市大里區立德社區發展協會"/>
    <x v="39"/>
    <n v="36"/>
    <s v="無"/>
    <m/>
    <s v="V"/>
    <m/>
  </r>
  <r>
    <s v="社政業務-社會福利-推行老人福利-獎補助費-對國內團體之捐助"/>
    <s v="113年度臺中市日間托老服務(長青快樂學堂)計畫暨建立社區照顧關懷據點並設置巷弄長照站"/>
    <s v="社團法人臺中市清心社區福祉發展協會柯文卿"/>
    <x v="39"/>
    <n v="595"/>
    <s v="無"/>
    <m/>
    <s v="V"/>
    <m/>
  </r>
  <r>
    <s v="社政業務-社會福利-推行老人福利-獎補助費-對國內團體之捐助"/>
    <s v="113年度本市日間托老服務計畫暨建立社區照顧關懷據點並設置巷弄長照站"/>
    <s v="社團法人中華傳愛社區服務協會(豐富惠明長青快樂學堂)"/>
    <x v="39"/>
    <n v="20"/>
    <s v="無"/>
    <m/>
    <s v="V"/>
    <m/>
  </r>
  <r>
    <s v="社政業務-社會福利-推行老人福利-獎補助費-對國內團體之捐助"/>
    <s v="建立社區照顧關懷據點並設置巷弄長照站"/>
    <s v="臺中市東勢區石城社區發展協會"/>
    <x v="39"/>
    <n v="36"/>
    <s v="無"/>
    <m/>
    <s v="V"/>
    <m/>
  </r>
  <r>
    <s v="社政業務-社會福利-推行老人福利-獎補助費-對國內團體之捐助"/>
    <s v="建立社區照顧關懷據點並設置巷弄長照站"/>
    <s v="臺中市東勢區泰昌社區發展協會"/>
    <x v="39"/>
    <n v="36"/>
    <s v="無"/>
    <m/>
    <s v="V"/>
    <m/>
  </r>
  <r>
    <s v="社政業務-社會福利-推行老人福利-獎補助費-對國內團體之捐助"/>
    <s v="建立社區照顧關懷據點並設置巷弄長照站"/>
    <s v="臺中市新社區大南社區發展協會"/>
    <x v="39"/>
    <n v="36"/>
    <s v="無"/>
    <m/>
    <s v="V"/>
    <m/>
  </r>
  <r>
    <s v="社政業務-社會福利-推行老人福利-獎補助費-對國內團體之捐助"/>
    <s v="建立社區照顧關懷據點並設置巷弄長照站"/>
    <s v="臺中市新社區馬力埔社區發展協會"/>
    <x v="39"/>
    <n v="36"/>
    <s v="無"/>
    <m/>
    <s v="V"/>
    <m/>
  </r>
  <r>
    <s v="社政業務-社會福利-推行老人福利-獎補助費-對國內團體之捐助"/>
    <s v="建立社區照顧關懷據點並設置巷弄長照站"/>
    <s v="社團法人臺中市北屯區三光社區發展協會"/>
    <x v="39"/>
    <n v="36"/>
    <s v="無"/>
    <m/>
    <s v="V"/>
    <m/>
  </r>
  <r>
    <s v="社政業務-社會福利-推行老人福利-獎補助費-對國內團體之捐助"/>
    <s v="臺中市政府社會局推動日間托老服務(長青快樂學堂)補助計畫"/>
    <s v="社團法人中華傳愛社區服務協會杜明達"/>
    <x v="39"/>
    <n v="725"/>
    <s v="無"/>
    <m/>
    <s v="V"/>
    <m/>
  </r>
  <r>
    <s v="社政業務-社會福利-推行老人福利-獎補助費-對國內團體之捐助"/>
    <s v="建立社區照顧關懷據點並設置巷弄長照站之充實設施設備費(資本門)"/>
    <s v="臺中市北屯區(庄-土+部)子社區發展協會"/>
    <x v="39"/>
    <n v="40"/>
    <s v="無"/>
    <m/>
    <s v="V"/>
    <m/>
  </r>
  <r>
    <s v="社政業務-社會福利-推行老人福利-獎補助費-對國內團體之捐助"/>
    <s v="建立社區照顧關懷據點並設置巷弄長照站之充實設施設備費(經常門)"/>
    <s v="臺中市北屯區(庄-土+部)子社區發展協會"/>
    <x v="39"/>
    <n v="11"/>
    <s v="無"/>
    <m/>
    <s v="V"/>
    <m/>
  </r>
  <r>
    <s v="社政業務-社會福利-推行老人福利-獎補助費-對國內團體之捐助"/>
    <s v="建立社區照顧關懷據點"/>
    <s v="社團法人臺中市好伴照顧協會"/>
    <x v="39"/>
    <n v="36"/>
    <s v="無"/>
    <m/>
    <s v="V"/>
    <m/>
  </r>
  <r>
    <s v="社政業務-社會福利-推行老人福利-獎補助費-對國內團體之捐助"/>
    <s v="建立社區照顧關懷據點並設置巷弄站長照站"/>
    <s v="臺中市烏日區溪壩社區發展協會"/>
    <x v="39"/>
    <n v="36"/>
    <s v="無"/>
    <m/>
    <s v="V"/>
    <m/>
  </r>
  <r>
    <s v="社政業務-社會福利-推行老人福利-獎補助費-對國內團體之捐助"/>
    <s v="建立社區照顧關懷據點並設置巷弄長照站"/>
    <s v="臺中市大甲區文武社區發展協會"/>
    <x v="39"/>
    <n v="36"/>
    <s v="無"/>
    <m/>
    <s v="V"/>
    <m/>
  </r>
  <r>
    <s v="社政業務-社會福利-推行老人福利-獎補助費-對國內團體之捐助"/>
    <s v="建立社區照顧關懷據點並設置巷弄長照站"/>
    <s v="臺中市大甲區文曲社區發展協"/>
    <x v="39"/>
    <n v="36"/>
    <s v="無"/>
    <m/>
    <s v="V"/>
    <m/>
  </r>
  <r>
    <s v="社政業務-社會福利-推行老人福利-獎補助費-對國內團體之捐助"/>
    <s v="建立社區照顧關懷據點並設置巷弄長照站"/>
    <s v="臺中市大安區頂安社區發展協會"/>
    <x v="39"/>
    <n v="36"/>
    <s v="無"/>
    <m/>
    <s v="V"/>
    <m/>
  </r>
  <r>
    <s v="社政業務-社會福利-推行老人福利-獎補助費-對國內團體之捐助"/>
    <s v="建立社區照顧關懷據點並設置巷弄長照站之預防及延緩失能照護計畫-第二期"/>
    <s v="臺中市大甲區幸福社區發展協會"/>
    <x v="39"/>
    <n v="36"/>
    <s v="無"/>
    <m/>
    <s v="V"/>
    <m/>
  </r>
  <r>
    <s v="社政業務-社會福利-推行老人福利-獎補助費-對國內團體之捐助"/>
    <s v="建立社區照顧關懷據點並設置巷弄長照站之「預防及延緩失能照護計畫費用」"/>
    <s v="財團法人臺中市私立信望愛智能發展中心"/>
    <x v="39"/>
    <n v="36"/>
    <s v="無"/>
    <m/>
    <s v="V"/>
    <m/>
  </r>
  <r>
    <s v="社政業務-社會福利-推行老人福利-獎補助費-對國內團體之捐助"/>
    <s v="建立社區照顧關懷據點並設置巷弄長照站"/>
    <s v="臺中市豐原區南村里愛護您關照協會"/>
    <x v="39"/>
    <n v="36"/>
    <s v="無"/>
    <m/>
    <s v="V"/>
    <m/>
  </r>
  <r>
    <s v="社政業務-社會福利-推行老人福利-獎補助費-對國內團體之捐助"/>
    <s v="建立社區照顧關懷據點並設置巷弄長照站"/>
    <s v="臺中市豐原區圳寮社區發展協會"/>
    <x v="39"/>
    <n v="36"/>
    <s v="無"/>
    <m/>
    <s v="V"/>
    <m/>
  </r>
  <r>
    <s v="社政業務-社會福利-推行老人福利-獎補助費-對國內團體之捐助"/>
    <s v="建立社區照顧關懷據點並設置巷弄長照站"/>
    <s v="臺中市豐原區豐榮社區發展協會"/>
    <x v="39"/>
    <n v="36"/>
    <s v="無"/>
    <m/>
    <s v="V"/>
    <m/>
  </r>
  <r>
    <s v="社政業務-社會福利-推行老人福利-獎補助費-對國內團體之捐助"/>
    <s v="建立社區照顧關懷據點並設置巷弄長照站"/>
    <s v="臺中市豐原區翁子社區發展協會"/>
    <x v="39"/>
    <n v="36"/>
    <s v="無"/>
    <m/>
    <s v="V"/>
    <m/>
  </r>
  <r>
    <s v="社政業務-社會福利-推行老人福利-獎補助費-對國內團體之捐助"/>
    <s v="建立社區照顧關懷據點並設置巷弄長照站"/>
    <s v="社團法人中華民國紫宸運動文教協會"/>
    <x v="39"/>
    <n v="36"/>
    <s v="無"/>
    <m/>
    <s v="V"/>
    <m/>
  </r>
  <r>
    <s v="社政業務-社會福利-推行老人福利-獎補助費-對國內團體之捐助"/>
    <s v="建立社區照顧關懷據點並設置巷弄長照站"/>
    <s v="臺中市港尾社區長青協會"/>
    <x v="39"/>
    <n v="36"/>
    <s v="無"/>
    <m/>
    <s v="V"/>
    <m/>
  </r>
  <r>
    <s v="社政業務-社會福利-推行老人福利-獎補助費-對國內團體之捐助"/>
    <s v="建立社區照顧關懷據點並設置巷弄長照站"/>
    <s v="社團法人台中市惠來關懷服務協會"/>
    <x v="39"/>
    <n v="36"/>
    <s v="無"/>
    <m/>
    <s v="V"/>
    <m/>
  </r>
  <r>
    <s v="社政業務-社會福利-推行老人福利-獎補助費-對國內團體之捐助"/>
    <s v="建立社區照顧關懷據點並設置巷弄長照站"/>
    <s v="台中市西屯區福瑞社區發展協會"/>
    <x v="39"/>
    <n v="36"/>
    <s v="無"/>
    <m/>
    <s v="V"/>
    <m/>
  </r>
  <r>
    <s v="社政業務-社會福利-推行老人福利-獎補助費-對國內團體之捐助"/>
    <s v="建立社區照顧關懷據點並設置巷弄長照站"/>
    <s v="台中市龍龍社區關懷協會"/>
    <x v="39"/>
    <n v="36"/>
    <s v="無"/>
    <m/>
    <s v="V"/>
    <m/>
  </r>
  <r>
    <s v="社政業務-社會福利-推行老人福利-獎補助費-對國內團體之捐助"/>
    <s v="建立社區照顧關懷據點並設置巷弄長照站"/>
    <s v="臺中市龍井區田中社區發展協會"/>
    <x v="39"/>
    <n v="36"/>
    <s v="無"/>
    <m/>
    <s v="V"/>
    <m/>
  </r>
  <r>
    <s v="社政業務-社會福利-推行老人福利-獎補助費-對國內團體之捐助"/>
    <s v="建立社區照顧關懷據點並設置巷弄長照站及建立社區照顧關懷據點"/>
    <s v="社團法人臺中市篤行關懷協會"/>
    <x v="39"/>
    <n v="36"/>
    <s v="無"/>
    <m/>
    <s v="V"/>
    <m/>
  </r>
  <r>
    <s v="社政業務-社會福利-推行老人福利-獎補助費-對國內團體之捐助"/>
    <s v="建立社區照顧關懷據點"/>
    <s v="臺中市大肚區瑞井社區發展協會"/>
    <x v="39"/>
    <n v="36"/>
    <s v="無"/>
    <m/>
    <s v="V"/>
    <m/>
  </r>
  <r>
    <s v="社政業務-社會福利-推行老人福利-獎補助費-對國內團體之捐助"/>
    <s v="建立社區照顧關懷據點"/>
    <s v="臺中市大肚區營埔社區發展協會"/>
    <x v="39"/>
    <n v="36"/>
    <s v="無"/>
    <m/>
    <s v="V"/>
    <m/>
  </r>
  <r>
    <s v="社政業務-社會福利-推行老人福利-獎補助費-對國內團體之捐助"/>
    <s v="建立社區照顧關懷據點並設置巷弄長照站"/>
    <s v="社團法人臺中市大恆樂齡協會"/>
    <x v="39"/>
    <n v="622"/>
    <s v="無"/>
    <m/>
    <s v="V"/>
    <m/>
  </r>
  <r>
    <s v="社政業務-社會福利-推行老人福利-獎補助費-對國內團體之捐助"/>
    <s v="建立社區照顧關懷據點並設置巷弄長照站之預防及延緩失能照護計畫"/>
    <s v="臺中市沙鹿區鹿寮社區發展協會"/>
    <x v="39"/>
    <n v="29"/>
    <s v="無"/>
    <m/>
    <s v="V"/>
    <m/>
  </r>
  <r>
    <s v="社政業務-社會福利-推行老人福利-獎補助費-對國內團體之捐助"/>
    <s v="建立社區照顧關懷據點並設置巷弄長照站之預防及延緩失能照護計畫"/>
    <s v="臺中市沙鹿區鹿寮社區發展協會"/>
    <x v="39"/>
    <n v="30"/>
    <s v="無"/>
    <m/>
    <s v="V"/>
    <m/>
  </r>
  <r>
    <s v="社政業務-社會福利-推行老人福利-獎補助費-對國內團體之捐助"/>
    <s v="附設私立輔順仁愛之家服務費計畫"/>
    <s v="財團法人台中市順天宮輔順將軍廟"/>
    <x v="39"/>
    <n v="1422"/>
    <s v="無"/>
    <m/>
    <s v="V"/>
    <m/>
  </r>
  <r>
    <s v="社政業務-社會福利-推行老人福利-獎補助費-對國內團體之捐助"/>
    <s v="建立社區照顧關懷據點並設置巷弄長照站"/>
    <s v="台中市西屯區永安社區發展協會"/>
    <x v="39"/>
    <n v="36"/>
    <s v="無"/>
    <m/>
    <s v="V"/>
    <m/>
  </r>
  <r>
    <s v="社政業務-社會福利-推行老人福利-獎補助費-對國內團體之捐助"/>
    <s v="建立社區照顧關懷據點並設置巷弄長照站之預防及延緩失能照護計畫-第二期"/>
    <s v="臺中市大甲區建興社區發展協會"/>
    <x v="39"/>
    <n v="36"/>
    <s v="無"/>
    <m/>
    <s v="V"/>
    <m/>
  </r>
  <r>
    <s v="社政業務-社會福利-推行老人福利-獎補助費-對國內團體之捐助"/>
    <s v="建立社區照顧關懷據點並設置巷弄長照站之充實設施設備費用-經常門"/>
    <s v="臺中市新福樂齡關懷協會"/>
    <x v="39"/>
    <n v="19"/>
    <s v="無"/>
    <m/>
    <s v="V"/>
    <m/>
  </r>
  <r>
    <s v="社政業務-社會福利-推行老人福利-獎補助費-對國內團體之捐助"/>
    <s v="建立社區照顧關懷據點並設置巷弄長照站"/>
    <s v="台中市西區藍興社區發展協會"/>
    <x v="39"/>
    <n v="30"/>
    <s v="無"/>
    <m/>
    <s v="V"/>
    <m/>
  </r>
  <r>
    <s v="社政業務-社會福利-推行老人福利-獎補助費-對國內團體之捐助"/>
    <s v="建立社區照顧關懷據點並設置巷弄長照站"/>
    <s v="臺中市新福樂齡關懷協會"/>
    <x v="39"/>
    <n v="36"/>
    <s v="無"/>
    <m/>
    <s v="V"/>
    <m/>
  </r>
  <r>
    <s v="社政業務-社會福利-推行老人福利-獎補助費-對國內團體之捐助"/>
    <s v="建立社區照顧關懷據點並設置巷弄長照站"/>
    <s v="臺中市武陵長壽關懷協會"/>
    <x v="39"/>
    <n v="36"/>
    <s v="無"/>
    <m/>
    <s v="V"/>
    <m/>
  </r>
  <r>
    <s v="社政業務-社會福利-推行老人福利-獎補助費-對國內團體之捐助"/>
    <s v="建立社區照顧關懷據點並設置巷弄長照站"/>
    <s v="社團法人台中市厝邊關懷協會"/>
    <x v="39"/>
    <n v="36"/>
    <s v="無"/>
    <m/>
    <s v="V"/>
    <m/>
  </r>
  <r>
    <s v="社政業務-社會福利-推行老人福利-獎補助費-對國內團體之捐助"/>
    <s v="附設臺中市私立永耕老人養護中心計畫"/>
    <s v="財團法人臺中市私立永耕社會福利基金會"/>
    <x v="39"/>
    <n v="1727"/>
    <s v="無"/>
    <m/>
    <s v="V"/>
    <m/>
  </r>
  <r>
    <s v="社政業務-社會福利-推行老人福利-獎補助費-對國內團體之捐助"/>
    <s v="「113年慶祝祖父母節暨模範爺奶表揚」活動"/>
    <s v="台中市犁頭店長青會"/>
    <x v="39"/>
    <n v="20"/>
    <s v="無"/>
    <m/>
    <s v="V"/>
    <m/>
  </r>
  <r>
    <s v="社政業務-社會福利-推行老人福利-獎補助費-對國內團體之捐助"/>
    <s v="建立社區照顧關懷據點並設置巷弄長照站"/>
    <s v="社團法人臺中市東區富仁社區發展協會"/>
    <x v="39"/>
    <n v="36"/>
    <s v="無"/>
    <m/>
    <s v="V"/>
    <m/>
  </r>
  <r>
    <s v="社政業務-社會福利-推行老人福利-獎補助費-對國內團體之捐助"/>
    <s v="建立社區照顧關懷據點"/>
    <s v="臺中市正緣文教慈善會"/>
    <x v="39"/>
    <n v="30"/>
    <s v="無"/>
    <m/>
    <s v="V"/>
    <m/>
  </r>
  <r>
    <s v="社政業務-社會福利-推行老人福利-獎補助費-對國內團體之捐助"/>
    <s v="建立社區照顧關懷據點並設置巷弄長照站"/>
    <s v="臺中市黎明城鄉發展協會"/>
    <x v="39"/>
    <n v="36"/>
    <s v="無"/>
    <m/>
    <s v="V"/>
    <m/>
  </r>
  <r>
    <s v="社政業務-社會福利-推行老人福利-獎補助費-對國內團體之捐助"/>
    <s v="建立社區照顧關懷據點並設置巷弄長照站"/>
    <s v="臺中市石岡區金星社區發展協會"/>
    <x v="39"/>
    <n v="36"/>
    <s v="無"/>
    <m/>
    <s v="V"/>
    <m/>
  </r>
  <r>
    <s v="社政業務-社會福利-推行老人福利-獎補助費-對國內團體之捐助"/>
    <s v="建立社區照顧關懷據點並設置巷弄長照站"/>
    <s v="臺中市龍井區新庄社區發展協會"/>
    <x v="39"/>
    <n v="36"/>
    <s v="無"/>
    <m/>
    <s v="V"/>
    <m/>
  </r>
  <r>
    <s v="社政業務-社會福利-推行老人福利-獎補助費-對國內團體之捐助"/>
    <s v="建立社區照顧關懷據點並設置巷弄長照站"/>
    <s v="社團法人台中市婦幼關懷成長協會"/>
    <x v="39"/>
    <n v="36"/>
    <s v="無"/>
    <m/>
    <s v="V"/>
    <m/>
  </r>
  <r>
    <s v="社政業務-社會福利-推行老人福利-獎補助費-對國內團體之捐助"/>
    <s v="建立社區照顧關懷據點並設置巷弄長照站"/>
    <s v="臺中市西屯區何明社區發展協"/>
    <x v="39"/>
    <n v="36"/>
    <s v="無"/>
    <m/>
    <s v="V"/>
    <m/>
  </r>
  <r>
    <s v="社政業務-社會福利-推行老人福利-獎補助費-對國內團體之捐助"/>
    <s v="建立社區照顧關懷據點並設置巷弄長照站"/>
    <s v="臺中市龍井區新東社區發展協會辦理"/>
    <x v="39"/>
    <n v="36"/>
    <s v="無"/>
    <m/>
    <s v="V"/>
    <m/>
  </r>
  <r>
    <s v="社政業務-社會福利-推行老人福利-獎補助費-對國內團體之捐助"/>
    <s v="建立社區照顧關懷據點並設置巷弄長照站"/>
    <s v="臺中市清水老人會"/>
    <x v="39"/>
    <n v="72"/>
    <s v="無"/>
    <m/>
    <s v="V"/>
    <m/>
  </r>
  <r>
    <s v="社政業務-社會福利-推行老人福利-獎補助費-對國內團體之捐助"/>
    <s v="建立社區照顧關懷據點並設置巷弄長照站"/>
    <s v="臺中市清水區武鹿社區發展協會"/>
    <x v="39"/>
    <n v="72"/>
    <s v="無"/>
    <m/>
    <s v="V"/>
    <m/>
  </r>
  <r>
    <s v="社政業務-社會福利-推行老人福利-獎補助費-對國內團體之捐助"/>
    <s v="建立社區照顧關懷據點並設置巷弄長照站"/>
    <s v="台中市西屯區上石社區發展協會"/>
    <x v="39"/>
    <n v="36"/>
    <s v="無"/>
    <m/>
    <s v="V"/>
    <m/>
  </r>
  <r>
    <s v="社政業務-社會福利-推行老人福利-獎補助費-對國內團體之捐助"/>
    <s v="建立社區照顧關懷據點並設置巷弄長照站"/>
    <s v="臺中市十三寮聚落發展協會"/>
    <x v="39"/>
    <n v="10"/>
    <s v="無"/>
    <m/>
    <s v="V"/>
    <m/>
  </r>
  <r>
    <s v="社政業務-社會福利-推行老人福利-獎補助費-對國內團體之捐助"/>
    <s v="建立社區照顧關懷據點"/>
    <s v="臺中市大里區瑞城社區發展協會"/>
    <x v="39"/>
    <n v="30"/>
    <s v="無"/>
    <m/>
    <s v="V"/>
    <m/>
  </r>
  <r>
    <s v="社政業務-社會福利-推行老人福利-獎補助費-對國內團體之捐助"/>
    <s v="建立社區照顧關懷據點並設置巷弄長照站"/>
    <s v=" 中華民國紅心字會"/>
    <x v="39"/>
    <n v="10"/>
    <s v="無"/>
    <m/>
    <s v="V"/>
    <m/>
  </r>
  <r>
    <s v="社政業務-社會福利-身心障礙福利-獎補助費-對國內團體之捐助"/>
    <s v="臺中市德水園身心障礙教養院「113年（上半年）消防安全設備檢測、簽證及申報作業」"/>
    <s v="財團法人童傳盛文教基金會"/>
    <x v="39"/>
    <n v="48"/>
    <s v="無"/>
    <m/>
    <s v="V"/>
    <m/>
  </r>
  <r>
    <s v="社政業務-社會福利-身心障礙福利-獎補助費-對國內團體之捐助"/>
    <s v="臺中市德水園身心障礙教養院「113年上半年消防設備維修」"/>
    <s v="財團法人童傳盛文教基金會"/>
    <x v="39"/>
    <n v="124"/>
    <s v="無"/>
    <m/>
    <s v="V"/>
    <m/>
  </r>
  <r>
    <s v="社政業務-社會福利-身心障礙福利-獎補助費-對國內團體之捐助"/>
    <s v="身心障礙者嚴重情緒行為正向支持整合模式計畫"/>
    <s v="財團法人瑪利亞社會福利基金會"/>
    <x v="39"/>
    <n v="881"/>
    <s v="無"/>
    <m/>
    <s v="V"/>
    <m/>
  </r>
  <r>
    <s v="社政業務-社會福利-身心障礙福利-獎補助費-對國內團體之捐助"/>
    <s v="113年身心障礙家庭照顧者支持服務補助計畫"/>
    <s v="社團法人臺中市紅十字會"/>
    <x v="39"/>
    <n v="407"/>
    <s v="無"/>
    <m/>
    <s v="V"/>
    <m/>
  </r>
  <r>
    <s v="社政業務-社會福利-身心障礙福利-獎補助費-對國內團體之捐助"/>
    <s v="113年臺中市身心障礙者社區式日間服務布建計畫"/>
    <s v="社團法人臺中市長幼關懷協會"/>
    <x v="39"/>
    <n v="1552"/>
    <s v="無"/>
    <m/>
    <s v="V"/>
    <m/>
  </r>
  <r>
    <s v="社政業務-社會福利-身心障礙福利-獎補助費-對國內團體之捐助"/>
    <s v="臺中市機構式身心障礙者臨時及短期照顧服務計畫"/>
    <s v="財團法人台灣兒童暨家庭扶助基金會附設台中市私立家扶發展學園"/>
    <x v="39"/>
    <n v="110"/>
    <s v="無"/>
    <m/>
    <s v="V"/>
    <m/>
  </r>
  <r>
    <s v="社政業務-社會福利-身心障礙福利-獎補助費-對國內團體之捐助"/>
    <s v="臺中市身心障礙者自立生活支持計畫"/>
    <s v="財團法人伊甸社會福利基金會"/>
    <x v="39"/>
    <n v="517"/>
    <s v="無"/>
    <m/>
    <s v="V"/>
    <m/>
  </r>
  <r>
    <s v="社政業務-社會福利-身心障礙福利-獎補助費-對國內團體之捐助"/>
    <s v="113年臺中市到宅式與社區式身心障礙者臨時及短期照顧服務計畫"/>
    <s v="財團法人台中市私立龍眼林社會福利慈善事業基金會"/>
    <x v="39"/>
    <n v="51"/>
    <s v="無"/>
    <m/>
    <s v="V"/>
    <m/>
  </r>
  <r>
    <s v="社政業務-社會福利-身心障礙福利-獎補助費-對國內團體之捐助"/>
    <s v="113年臺中市機構式身心障礙者臨時及短期照顧服務計畫"/>
    <s v="財團法人瑪利亞社會福利基金會附設瑪利亞學園"/>
    <x v="39"/>
    <n v="3"/>
    <s v="無"/>
    <m/>
    <s v="V"/>
    <m/>
  </r>
  <r>
    <s v="社政業務-社會福利-身心障礙福利-獎補助費-對國內團體之捐助"/>
    <s v="臺中市機構式身心障礙者臨時及短期照顧服務計畫"/>
    <s v="台中市愛心家園"/>
    <x v="39"/>
    <n v="11"/>
    <s v="無"/>
    <m/>
    <s v="V"/>
    <m/>
  </r>
  <r>
    <s v="社政業務-社會福利-身心障礙福利-獎補助費-對國內團體之捐助"/>
    <s v="113年臺中市到宅式與社區式身心障礙者臨時及短期照顧服務計畫"/>
    <s v="伍愛長期照顧服務有限公司"/>
    <x v="39"/>
    <n v="3"/>
    <s v="無"/>
    <m/>
    <s v="V"/>
    <m/>
  </r>
  <r>
    <s v="社政業務-社會福利-身心障礙福利-獎補助費-對國內團體之捐助"/>
    <s v="113年臺中市到宅式與社區式身心障礙者臨時及短期照顧服務計畫"/>
    <s v="台灣家安社區關懷服務協會私立家安居家長照機構"/>
    <x v="39"/>
    <n v="16"/>
    <s v="無"/>
    <m/>
    <s v="V"/>
    <m/>
  </r>
  <r>
    <s v="社政業務-社會福利-身心障礙福利-獎補助費-對國內團體之捐助"/>
    <s v="臺中市機構式身心障礙者臨時及短期照顧服務計畫"/>
    <s v="財團法人天主教會台中教區附設台中市私立慈愛智能發展中心"/>
    <x v="39"/>
    <n v="19"/>
    <s v="無"/>
    <m/>
    <s v="V"/>
    <m/>
  </r>
  <r>
    <s v="社政業務-社會福利-身心障礙福利-獎補助費-對國內團體之捐助"/>
    <s v="113年臺中市燒燙傷與顏面損傷者生活重建服務計畫"/>
    <s v="財團法人陽光社會福利基金會"/>
    <x v="39"/>
    <n v="624"/>
    <s v="無"/>
    <m/>
    <s v="V"/>
    <m/>
  </r>
  <r>
    <s v="社政業務-社會福利-身心障礙福利-獎補助費-對國內團體之捐助"/>
    <s v="臺中市成年身心障礙者社區居住與生活服務計畫"/>
    <s v="財團法人向上社會福利基金會"/>
    <x v="39"/>
    <n v="540"/>
    <s v="無"/>
    <m/>
    <s v="V"/>
    <m/>
  </r>
  <r>
    <s v="社政業務-社會福利-身心障礙福利-獎補助費-對國內團體之捐助"/>
    <s v="113年身心障礙家庭照顧者支持服務補助計畫"/>
    <s v="社團法人臺中市紅十字會"/>
    <x v="39"/>
    <n v="306"/>
    <s v="無"/>
    <m/>
    <s v="V"/>
    <m/>
  </r>
  <r>
    <s v="社政業務-社會福利-身心障礙福利-獎補助費-對國內團體之捐助"/>
    <s v="113年身心障礙者家庭托顧服務"/>
    <s v="社團法人臺中市山海屯啟智協會"/>
    <x v="39"/>
    <n v="1635"/>
    <s v="無"/>
    <m/>
    <s v="V"/>
    <m/>
  </r>
  <r>
    <s v="社政業務-社會福利-身心障礙福利-獎補助費-對國內團體之捐助"/>
    <s v="113年度身心障礙者家庭托顧服務"/>
    <s v="財團法人臺中市私立肯納自閉症社會福利基金會"/>
    <x v="39"/>
    <n v="2346"/>
    <s v="無"/>
    <m/>
    <s v="V"/>
    <m/>
  </r>
  <r>
    <s v="社政業務-社會福利-身心障礙福利-獎補助費-對國內團體之捐助"/>
    <s v="113年臺中市到宅式與社區式身心障礙者臨時及短期照顧服務計畫"/>
    <s v="祥和長照服務有限公司私立祥和居家長照機構黃玉觀"/>
    <x v="39"/>
    <n v="6"/>
    <s v="無"/>
    <m/>
    <s v="V"/>
    <m/>
  </r>
  <r>
    <s v="社政業務-社會福利-身心障礙福利-獎補助費-對國內團體之捐助"/>
    <s v="113年臺中市到宅式與社區式身心障礙者臨時及短期照顧服務計畫"/>
    <s v="社團法人苗栗縣智障福利協進會"/>
    <x v="39"/>
    <n v="5"/>
    <s v="無"/>
    <m/>
    <s v="V"/>
    <m/>
  </r>
  <r>
    <s v="社政業務-社會福利-身心障礙福利-獎補助費-對國內團體之捐助"/>
    <s v="臺中市身心障礙者社區日間作業設施服務計畫"/>
    <s v="社團法人臺中市山海屯啟智協會"/>
    <x v="39"/>
    <n v="969"/>
    <s v="無"/>
    <m/>
    <s v="V"/>
    <m/>
  </r>
  <r>
    <s v="社政業務-社會福利-身心障礙福利-獎補助費-對國內團體之捐助"/>
    <s v="臺中市身心障礙者社區日間作業設施服務計畫"/>
    <s v="社團法人台灣福氣社區關懷協會"/>
    <x v="39"/>
    <n v="805"/>
    <s v="無"/>
    <m/>
    <s v="V"/>
    <m/>
  </r>
  <r>
    <s v="社政業務-社會福利-身心障礙福利-獎補助費-對國內團體之捐助"/>
    <s v="臺中市身心障礙者社區日間作業設施服務計畫"/>
    <s v="財團法人中華民國唐氏症基金會"/>
    <x v="39"/>
    <n v="806"/>
    <s v="無"/>
    <m/>
    <s v="V"/>
    <m/>
  </r>
  <r>
    <s v="社政業務-社會福利-身心障礙福利-獎補助費-對國內團體之捐助"/>
    <s v="臺中市身心障礙者社區日間作業設施服務計畫"/>
    <s v="財團法人台南市私立蓮心園社會福利慈善事業基金會"/>
    <x v="39"/>
    <n v="1016"/>
    <s v="無"/>
    <m/>
    <s v="V"/>
    <m/>
  </r>
  <r>
    <s v="社政業務-社會福利-身心障礙福利-獎補助費-對國內團體之捐助"/>
    <s v="臺中市身心障礙者社區日間作業設施服務計畫"/>
    <s v="財團法人瑪利亞社會福利基金會"/>
    <x v="39"/>
    <n v="1489"/>
    <s v="無"/>
    <m/>
    <s v="V"/>
    <m/>
  </r>
  <r>
    <s v="社政業務-社會福利-身心障礙福利-獎補助費-對國內團體之捐助"/>
    <s v="臺中市身心障礙者社區日間作業設施服務計畫"/>
    <s v="財團法人台南市私立蓮心園社會福利慈善事業基金會"/>
    <x v="39"/>
    <n v="1137"/>
    <s v="無"/>
    <m/>
    <s v="V"/>
    <m/>
  </r>
  <r>
    <s v="社政業務-社會福利-身心障礙福利-獎補助費-對國內團體之捐助"/>
    <s v="113年身心障礙者家庭托顧服務"/>
    <s v="財團法人臺中市私立肯納自閉症社會福利基金會"/>
    <x v="39"/>
    <n v="1790"/>
    <s v="無"/>
    <m/>
    <s v="V"/>
    <m/>
  </r>
  <r>
    <s v="社政業務-社會福利-身心障礙福利-獎補助費-對國內團體之捐助"/>
    <s v="113年臺中市到宅式與社區式身心障礙者臨時及短期照顧服務計畫"/>
    <s v="財團法人臺中市私立肯納自閉症社會福利基金會"/>
    <x v="39"/>
    <n v="52"/>
    <s v="無"/>
    <m/>
    <s v="V"/>
    <m/>
  </r>
  <r>
    <s v="社政業務-社會福利-身心障礙福利-獎補助費-對國內團體之捐助"/>
    <s v="臺中市成年身心障礙者社區居住與生活服務計畫"/>
    <s v="社團法人台中市智障者家長協會"/>
    <x v="39"/>
    <n v="879"/>
    <s v="無"/>
    <m/>
    <s v="V"/>
    <m/>
  </r>
  <r>
    <s v="社政業務-社會福利-身心障礙福利-獎補助費-對國內團體之捐助"/>
    <s v="113年臺中市身心障礙者社區式日間照顧服務計畫"/>
    <s v="社團法人臺中市蓮心自強服務協會"/>
    <x v="39"/>
    <n v="969"/>
    <s v="無"/>
    <m/>
    <s v="V"/>
    <m/>
  </r>
  <r>
    <s v="社政業務-社會福利-身心障礙福利-獎補助費-對國內團體之捐助"/>
    <s v="113年臺中市身心障礙者社區式日間照顧服務計畫"/>
    <s v="社團法人台灣福氣社區關懷協會"/>
    <x v="39"/>
    <n v="1095"/>
    <s v="無"/>
    <m/>
    <s v="V"/>
    <m/>
  </r>
  <r>
    <s v="社政業務-社會福利-身心障礙福利-獎補助費-對國內團體之捐助"/>
    <s v="113年度臺中市身心障礙者社區式日間照顧服務計畫"/>
    <s v="社團法人中華民國微光社會福利協會"/>
    <x v="39"/>
    <n v="930"/>
    <s v="無"/>
    <m/>
    <s v="V"/>
    <m/>
  </r>
  <r>
    <s v="社政業務-社會福利-身心障礙福利-獎補助費-對國內團體之捐助"/>
    <s v="113臺中市辦理身心障礙者社區式服務輔導計畫"/>
    <s v="中華民國幸福家庭促進協會"/>
    <x v="39"/>
    <n v="306"/>
    <s v="無"/>
    <m/>
    <s v="V"/>
    <m/>
  </r>
  <r>
    <s v="社政業務-社會福利-身心障礙福利-獎補助費-對國內團體之捐助"/>
    <s v="臺中市身心障礙者社區日間作業設施服務計畫"/>
    <s v="財團法人臺中市私立十方社會福利慈善事業基金會"/>
    <x v="39"/>
    <n v="1384"/>
    <s v="無"/>
    <m/>
    <s v="V"/>
    <m/>
  </r>
  <r>
    <s v="社政業務-社會福利-身心障礙福利-獎補助費-對國內團體之捐助"/>
    <s v="113年臺中市身心障礙者社區式日間照顧服務計畫"/>
    <s v="財團法人瑪利亞社會福利基金會附設瑪利亞霧峰教養家園"/>
    <x v="39"/>
    <n v="888"/>
    <s v="無"/>
    <m/>
    <s v="V"/>
    <m/>
  </r>
  <r>
    <s v="社政業務-社會福利-身心障礙福利-獎補助費-對國內團體之捐助"/>
    <s v="113年度臺中市身心障礙者社區式日間照顧服務計畫"/>
    <s v="社團法人台中市自閉症教育協進會捐款專戶"/>
    <x v="39"/>
    <n v="85"/>
    <s v="無"/>
    <m/>
    <s v="V"/>
    <m/>
  </r>
  <r>
    <s v="社政業務-社會福利-身心障礙福利-獎補助費-對國內團體之捐助"/>
    <s v="臺中市成年身心障礙者社區居住與生活服務計畫"/>
    <s v="財團法人瑪利亞社會福利基金會"/>
    <x v="39"/>
    <n v="824"/>
    <s v="無"/>
    <m/>
    <s v="V"/>
    <m/>
  </r>
  <r>
    <s v="社政業務-社會福利-身心障礙福利-獎補助費-對國內團體之捐助"/>
    <s v="臺中市成年身心障礙者社區居住與生活服務計畫"/>
    <s v="財團法人瑪利亞社會福利基金會"/>
    <x v="39"/>
    <n v="677"/>
    <s v="無"/>
    <m/>
    <s v="V"/>
    <m/>
  </r>
  <r>
    <s v="社政業務-社會福利-身心障礙福利-獎補助費-對國內團體之捐助"/>
    <s v="臺中市身心障礙者社區日間作業設施服務計畫"/>
    <s v="社團法人臺中市紅十字會"/>
    <x v="39"/>
    <n v="1180"/>
    <s v="無"/>
    <m/>
    <s v="V"/>
    <m/>
  </r>
  <r>
    <s v="社政業務-社會福利-身心障礙福利-獎補助費-對國內團體之捐助"/>
    <s v="臺中市身心障礙者社區日間作業設施服務計畫"/>
    <s v="社團法人台中市康復之友協會"/>
    <x v="39"/>
    <n v="579"/>
    <s v="無"/>
    <m/>
    <s v="V"/>
    <m/>
  </r>
  <r>
    <s v="社政業務-社會福利-身心障礙福利-獎補助費-對國內團體之捐助"/>
    <s v="臺中市成年身心障礙者社區居住與生活服務計畫"/>
    <s v="立達啟能訓練中心蘇耀文"/>
    <x v="39"/>
    <n v="608"/>
    <s v="無"/>
    <m/>
    <s v="V"/>
    <m/>
  </r>
  <r>
    <s v="社政業務-社會福利-身心障礙福利-獎補助費-對國內團體之捐助"/>
    <s v="臺中市身心障礙者社區日間作業設施服務計畫"/>
    <s v="財團法人臺中市私立信望愛智能發展中心"/>
    <x v="39"/>
    <n v="843"/>
    <s v="無"/>
    <m/>
    <s v="V"/>
    <m/>
  </r>
  <r>
    <s v="社政業務-社會福利-身心障礙福利-獎補助費-對國內團體之捐助"/>
    <s v="臺中市身心障礙者社區日間作業設施服務計畫"/>
    <s v="社團法人臺中市身心障礙者福利關懷協會"/>
    <x v="39"/>
    <n v="999"/>
    <s v="無"/>
    <m/>
    <s v="V"/>
    <m/>
  </r>
  <r>
    <s v="社政業務-社會福利-身心障礙福利-獎補助費-對國內團體之捐助"/>
    <s v="113年臺中市身心障礙者社區式日間照顧服務計畫"/>
    <s v="財團法人臺中市私立十方社會福利慈善事業基金會"/>
    <x v="39"/>
    <n v="1077"/>
    <s v="無"/>
    <m/>
    <s v="V"/>
    <m/>
  </r>
  <r>
    <s v="社政業務-社會福利-身心障礙福利-獎補助費-對國內團體之捐助"/>
    <s v="臺中市身心障礙者社區日間作業設施服務計畫"/>
    <s v="財團法人臺中市私立信望愛智能發展中心"/>
    <x v="39"/>
    <n v="821"/>
    <s v="無"/>
    <m/>
    <s v="V"/>
    <m/>
  </r>
  <r>
    <s v="社政業務-社會福利-身心障礙福利-獎補助費-對國內團體之捐助"/>
    <s v="臺中市成年身心障礙者社區居住與生活服務計畫"/>
    <s v="立達啟能訓練中心蘇耀文"/>
    <x v="39"/>
    <n v="383"/>
    <s v="無"/>
    <m/>
    <s v="V"/>
    <m/>
  </r>
  <r>
    <s v="社政業務-社會福利-身心障礙福利-獎補助費-對國內團體之捐助"/>
    <s v="臺中市成年身心障礙者社區居住與生活服務計畫"/>
    <s v="立達啟能訓練中心蘇耀文"/>
    <x v="39"/>
    <n v="987"/>
    <s v="無"/>
    <m/>
    <s v="V"/>
    <m/>
  </r>
  <r>
    <s v="社政業務-社會福利-身心障礙福利-獎補助費-對國內團體之捐助"/>
    <s v="臺中市成年身心障礙者社區居住與生活服務計畫"/>
    <s v="立達啟能訓練中心蘇耀文"/>
    <x v="39"/>
    <n v="525"/>
    <s v="無"/>
    <m/>
    <s v="V"/>
    <m/>
  </r>
  <r>
    <s v="社政業務-社會福利-身心障礙福利-獎補助費-對國內團體之捐助"/>
    <s v="臺中市成年身心障礙者社區居住與生活服務計畫"/>
    <s v="社團法人臺中市心樂活關懷協會"/>
    <x v="39"/>
    <n v="608"/>
    <s v="無"/>
    <m/>
    <s v="V"/>
    <m/>
  </r>
  <r>
    <s v="社政業務-社會福利-身心障礙福利-獎補助費-對國內團體之捐助"/>
    <s v="臺中市成年身心障礙者社區居住與生活服務計畫"/>
    <s v="財團法人瑪利亞社會福利基金會"/>
    <x v="39"/>
    <n v="668"/>
    <s v="無"/>
    <m/>
    <s v="V"/>
    <m/>
  </r>
  <r>
    <s v="社政業務-社會福利-身心障礙福利-獎補助費-對國內團體之捐助"/>
    <s v="臺中市成年身心障礙者社區居住與生活服務計畫"/>
    <s v="財團法人瑪利亞社會福利基金會"/>
    <x v="39"/>
    <n v="1144"/>
    <s v="無"/>
    <m/>
    <s v="V"/>
    <m/>
  </r>
  <r>
    <s v="社政業務-社會福利-身心障礙福利-獎補助費-對國內團體之捐助"/>
    <s v="113年臺中市身心障礙者社區式日間照顧服務計畫"/>
    <s v="財團法人伊甸社會福利基金會"/>
    <x v="39"/>
    <n v="979"/>
    <s v="無"/>
    <m/>
    <s v="V"/>
    <m/>
  </r>
  <r>
    <s v="社政業務-社會福利-身心障礙福利-獎補助費-對國內團體之捐助"/>
    <s v="臺中市成年身心障礙者社區居住與生活服務計畫"/>
    <s v="財團法人瑪利亞社會福利基金會"/>
    <x v="39"/>
    <n v="702"/>
    <s v="無"/>
    <m/>
    <s v="V"/>
    <m/>
  </r>
  <r>
    <s v="社政業務-社會福利-身心障礙福利-獎補助費-對國內團體之捐助"/>
    <s v="113年度臺中市身心障礙者社區式日間照顧服務計畫"/>
    <s v="財團法人台南市私立蓮心園社會福利慈善事業基金會"/>
    <x v="39"/>
    <n v="1110"/>
    <s v="無"/>
    <m/>
    <s v="V"/>
    <m/>
  </r>
  <r>
    <s v="社政業務-社會福利-身心障礙福利-獎補助費-對國內團體之捐助"/>
    <s v="113年臺中市身心障礙者社區式日間照顧服務計畫"/>
    <s v="社團法人臺中市蓮心自強服務協會"/>
    <x v="39"/>
    <n v="1107"/>
    <s v="無"/>
    <m/>
    <s v="V"/>
    <m/>
  </r>
  <r>
    <s v="社政業務-社會福利-身心障礙福利-獎補助費-對國內團體之捐助"/>
    <s v="113年臺中市身心障礙者社區式日間照顧服務計畫"/>
    <s v="財團法人臺中市私立宜家社會福利慈善基金會"/>
    <x v="39"/>
    <n v="952"/>
    <s v="無"/>
    <m/>
    <s v="V"/>
    <m/>
  </r>
  <r>
    <s v="社政業務-社會福利-身心障礙福利-獎補助費-對國內團體之捐助"/>
    <s v="臺中市成年身心障礙者社區居住與生活服務計畫"/>
    <s v="財團法人天主教會台中教區附設台中市私立慈愛智能發展中心"/>
    <x v="39"/>
    <n v="407"/>
    <s v="無"/>
    <m/>
    <s v="V"/>
    <m/>
  </r>
  <r>
    <s v="社政業務-社會福利-人民團體-獎補助費-對國內團體之捐助"/>
    <s v="「健blue飛」活動"/>
    <s v="台灣人慈善協會"/>
    <x v="39"/>
    <n v="13"/>
    <s v="無"/>
    <m/>
    <s v="V"/>
    <m/>
  </r>
  <r>
    <s v="社政業務-社會福利-人民團體-獎補助費-對國內團體之捐助"/>
    <s v="「婦女社會福利與性別平權講座」活動"/>
    <s v="臺中市大肚區新移民女性家庭關懷協會"/>
    <x v="39"/>
    <n v="20"/>
    <s v="無"/>
    <m/>
    <s v="V"/>
    <m/>
  </r>
  <r>
    <s v="社政業務-社會福利-人民團體-獎補助費-對國內團體之捐助"/>
    <s v="臺中市網路安全舞台劇活動"/>
    <s v="中華文創藝術公益協會陳泰源"/>
    <x v="39"/>
    <n v="15"/>
    <s v="無"/>
    <m/>
    <s v="V"/>
    <m/>
  </r>
  <r>
    <s v="社政業務-社會福利-人民團體-獎補助費-對國內團體之捐助"/>
    <s v="「113年度欣美家庭生活暨環境安全宣導」活動"/>
    <s v="臺中市外埔欣美協會"/>
    <x v="39"/>
    <n v="20"/>
    <s v="無"/>
    <m/>
    <s v="V"/>
    <m/>
  </r>
  <r>
    <s v="社政業務-社會福利-人民團體-獎補助費-對國內團體之捐助"/>
    <s v="「2024全民舞動拉丁舞公益推廣藝術日」活動"/>
    <s v="臺中市舞蹈運動協會"/>
    <x v="39"/>
    <n v="50"/>
    <s v="無"/>
    <m/>
    <s v="V"/>
    <m/>
  </r>
  <r>
    <s v="社政業務-社會福利-人民團體-獎補助費-對國內團體之捐助"/>
    <s v="攜手團結共創美好"/>
    <s v="社團法人臺中市社區終身學習推廣協會"/>
    <x v="39"/>
    <n v="15"/>
    <s v="無"/>
    <m/>
    <s v="V"/>
    <m/>
  </r>
  <r>
    <s v="社政業務-社會福利-人民團體-獎補助費-對國內團體之捐助"/>
    <s v="家庭暴力及性侵害防治宣導公益講座"/>
    <s v="臺中市南屯區後備憲兵荷松協會"/>
    <x v="39"/>
    <n v="12"/>
    <s v="無"/>
    <m/>
    <s v="V"/>
    <m/>
  </r>
  <r>
    <s v="社政業務-社會福利-人民團體-獎補助費-對國內團體之捐助"/>
    <s v="「端午佳節弱勢關懷粽香送暖」活動"/>
    <s v="社團法人臺中市太平新高福德協進會"/>
    <x v="39"/>
    <n v="15"/>
    <s v="無"/>
    <m/>
    <s v="V"/>
    <m/>
  </r>
  <r>
    <s v="社政業務-社會福利-人民團體-獎補助費-對國內團體之捐助"/>
    <s v="粽葉飄香端午敬老關懷長者聯歡會"/>
    <s v="臺中市太平區永成人文協會陳秋蟬"/>
    <x v="39"/>
    <n v="10"/>
    <s v="無"/>
    <m/>
    <s v="V"/>
    <m/>
  </r>
  <r>
    <s v="社政業務-社會福利-人民團體-獎補助費-對國內團體之捐助"/>
    <s v="端午愛心包粽關懷弱勢暨節約用電宣導活動"/>
    <s v="臺中市梧棲金天媽協會"/>
    <x v="39"/>
    <n v="20"/>
    <s v="無"/>
    <m/>
    <s v="V"/>
    <m/>
  </r>
  <r>
    <s v="社政業務-社會福利-人民團體-獎補助費-對國內團體之捐助"/>
    <s v="氣功十八法示範觀摩暨成果說明會"/>
    <s v="臺中市梧棲區體育館氣功協會"/>
    <x v="39"/>
    <n v="13"/>
    <s v="無"/>
    <m/>
    <s v="V"/>
    <m/>
  </r>
  <r>
    <s v="社政業務-社會福利-人民團體-獎補助費-對國內團體之捐助"/>
    <s v="第16屆臺中市家長會長盃羽球錦標賽"/>
    <s v="臺中市家長會長協會"/>
    <x v="39"/>
    <n v="10"/>
    <s v="無"/>
    <m/>
    <s v="V"/>
    <m/>
  </r>
  <r>
    <s v="社政業務-社會福利-人民團體-獎補助費-對國內團體之捐助"/>
    <s v="113年度長青盃歌唱比賽"/>
    <s v="台中市犁頭店長青會"/>
    <x v="39"/>
    <n v="12"/>
    <s v="無"/>
    <m/>
    <s v="V"/>
    <m/>
  </r>
  <r>
    <s v="社政業務-社會福利-人民團體-獎補助費-對國內團體之捐助"/>
    <s v="「溫馨包粽情~端午遞心意」端午節公益活動"/>
    <s v="臺中市禾喬溫馨關懷協會"/>
    <x v="39"/>
    <n v="13"/>
    <s v="無"/>
    <m/>
    <s v="V"/>
    <m/>
  </r>
  <r>
    <s v="社政業務-社會福利-人民團體-獎補助費-對國內團體之捐助"/>
    <s v="113年第十五屆「臺中市推行武術運動有功人員」表揚大會"/>
    <s v="臺中市少林武術協會陳金盛"/>
    <x v="39"/>
    <n v="12"/>
    <s v="無"/>
    <m/>
    <s v="V"/>
    <m/>
  </r>
  <r>
    <s v="社政業務-社會福利-人民團體-獎補助費-對國內團體之捐助"/>
    <s v="「2024行雲太極武藝觀摩暨研習會」活動"/>
    <s v="臺中市行雲太極武藝協會王智慧"/>
    <x v="39"/>
    <n v="12"/>
    <s v="無"/>
    <m/>
    <s v="V"/>
    <m/>
  </r>
  <r>
    <s v="社政業務-社會福利-人民團體-獎補助費-對國內團體之捐助"/>
    <s v="防毒宣導暨CPR+AED急救課程"/>
    <s v="臺中市大安區新移民家庭關懷協會"/>
    <x v="39"/>
    <n v="18"/>
    <s v="無"/>
    <m/>
    <s v="V"/>
    <m/>
  </r>
  <r>
    <s v="社政業務-社會福利-人民團體-獎補助費-對國內團體之捐助"/>
    <s v="113年度端午節粽香飄送溫馨活動"/>
    <s v="臺中市外埔區安定關懷協進會"/>
    <x v="39"/>
    <n v="20"/>
    <s v="無"/>
    <m/>
    <s v="V"/>
    <m/>
  </r>
  <r>
    <s v="社政業務-社會福利-人民團體-獎補助費-對國內團體之捐助"/>
    <s v="臺中市113年度志願服務基礎訓練及臺中市113度志願服務特殊訓練"/>
    <s v="臺中市紳士協會蔡明憲"/>
    <x v="39"/>
    <n v="57"/>
    <s v="無"/>
    <m/>
    <s v="V"/>
    <m/>
  </r>
  <r>
    <s v="社政業務-社會福利-人民團體-獎補助費-對國內團體之捐助"/>
    <s v="「關懷弱勢暨邊緣戶救濟宣導」活動"/>
    <s v="臺中市大安後備憲兵荷松協會"/>
    <x v="39"/>
    <n v="20"/>
    <s v="無"/>
    <m/>
    <s v="V"/>
    <m/>
  </r>
  <r>
    <s v="社政業務-社會福利-人民團體-獎補助費-對國內團體之捐助"/>
    <s v="健康教育宣導講座"/>
    <s v="臺中市后里區社區健康推展協會"/>
    <x v="39"/>
    <n v="20"/>
    <s v="無"/>
    <m/>
    <s v="V"/>
    <m/>
  </r>
  <r>
    <s v="社政業務-社會福利-人民團體-獎補助費-對國內團體之捐助"/>
    <s v="113年度「公益捐血」活動"/>
    <s v="臺中市豐原區後備憲兵荷松協會"/>
    <x v="39"/>
    <n v="12"/>
    <s v="無"/>
    <m/>
    <s v="V"/>
    <m/>
  </r>
  <r>
    <s v="社政業務-社會福利-人民團體-獎補助費-對國內團體之捐助"/>
    <s v="臺中市113年度志願服務社福類特殊訓練"/>
    <s v="台中市真善美國際同濟會"/>
    <x v="39"/>
    <n v="18"/>
    <s v="無"/>
    <m/>
    <s v="V"/>
    <m/>
  </r>
  <r>
    <s v="社政業務-社會福利-人民團體-獎補助費-對國內團體之捐助"/>
    <s v="臺中國際志工工作營計畫"/>
    <s v="臺中市梧棲區公所代辦經費專戶"/>
    <x v="39"/>
    <n v="100"/>
    <s v="無"/>
    <m/>
    <s v="V"/>
    <m/>
  </r>
  <r>
    <s v="社政業務-社會福利-人民團體-獎補助費-對國內團體之捐助"/>
    <s v="客家傳統美食文化暨支持電源開發活動"/>
    <s v="臺中市后里客家協會"/>
    <x v="39"/>
    <n v="13"/>
    <s v="無"/>
    <m/>
    <s v="V"/>
    <m/>
  </r>
  <r>
    <s v="社政業務-社會福利-人民團體-獎補助費-對國內團體之捐助"/>
    <s v="「113年婦幼節暨母親節慶祝」活動"/>
    <s v="臺中縣神岡鄉婦女會"/>
    <x v="39"/>
    <n v="20"/>
    <s v="無"/>
    <m/>
    <s v="V"/>
    <m/>
  </r>
  <r>
    <s v="社政業務-社會福利-人民團體-獎補助費-對國內團體之捐助"/>
    <s v="大烏龍盃軟式網球錦標賽"/>
    <s v="臺中市大肚區軟式網球協會"/>
    <x v="39"/>
    <n v="20"/>
    <s v="無"/>
    <m/>
    <s v="V"/>
    <m/>
  </r>
  <r>
    <s v="社政業務-社會福利-人民團體-獎補助費-對國內團體之捐助"/>
    <s v="提升洗衣技能暨節能減碳宣導講習"/>
    <s v="臺中市直轄市洗衣商業同業公會"/>
    <x v="39"/>
    <n v="14"/>
    <s v="無"/>
    <m/>
    <s v="V"/>
    <m/>
  </r>
  <r>
    <s v="社政業務-社會福利-人民團體-獎補助費-對國內團體之捐助"/>
    <s v="「感恩母親-珍愛獻禮」活動"/>
    <s v="臺中市娘家關懷協會"/>
    <x v="39"/>
    <n v="48"/>
    <s v="無"/>
    <m/>
    <s v="V"/>
    <m/>
  </r>
  <r>
    <s v="社政業務-社會福利-人民團體-獎補助費-對國內團體之捐助"/>
    <s v="「五月五慶端午愛心肉粽送暖」公益活動暨港務業務宣導活動"/>
    <s v="臺中市海線關懷協會李阿乾"/>
    <x v="39"/>
    <n v="15"/>
    <s v="無"/>
    <m/>
    <s v="V"/>
    <m/>
  </r>
  <r>
    <s v="社政業務-社會福利-人民團體-獎補助費-對國內團體之捐助"/>
    <s v="2024臺中就是棒社區棒球(春季)聯賽活動"/>
    <s v="臺中市體育協會葉秀煌"/>
    <x v="39"/>
    <n v="15"/>
    <s v="無"/>
    <m/>
    <s v="V"/>
    <m/>
  </r>
  <r>
    <s v="社政業務-社會福利-人民團體-獎補助費-對國內團體之捐助"/>
    <s v="「113年關懷銀髪族專題講座及節能減碳宣導」活動"/>
    <s v="臺中市大肚文化藝術關懷協會邱豊豐"/>
    <x v="39"/>
    <n v="20"/>
    <s v="無"/>
    <m/>
    <s v="V"/>
    <m/>
  </r>
  <r>
    <s v="社政業務-社會福利-人民團體-獎補助費-對國內團體之捐助"/>
    <s v="「小學子親子讀經營及節能用電宣導」活動"/>
    <s v="社團法人臺中市鎮德人文關懷協會"/>
    <x v="39"/>
    <n v="15"/>
    <s v="無"/>
    <m/>
    <s v="V"/>
    <m/>
  </r>
  <r>
    <s v="社政業務-社會福利-人民團體-獎補助費-對國內團體之捐助"/>
    <s v="第1屆廠協梅花盃少年籃球邀請賽"/>
    <s v="臺中市太平區太平工業區廠商協進會"/>
    <x v="39"/>
    <n v="20"/>
    <s v="無"/>
    <m/>
    <s v="V"/>
    <m/>
  </r>
  <r>
    <s v="社政業務-社會福利-人民團體-獎補助費-對國內團體之捐助"/>
    <s v="113年幸福生活講座"/>
    <s v="臺中市國防大學復興崗校友會"/>
    <x v="39"/>
    <n v="20"/>
    <s v="無"/>
    <m/>
    <s v="V"/>
    <m/>
  </r>
  <r>
    <s v="社政業務-社會福利-人民團體-獎補助費-對國內團體之捐助"/>
    <s v="「食在大地．發酵美學食農探索」活動"/>
    <s v="臺中市人文公益發展協會"/>
    <x v="39"/>
    <n v="20"/>
    <s v="無"/>
    <m/>
    <s v="V"/>
    <m/>
  </r>
  <r>
    <s v="社政業務-社會福利-人民團體-獎補助費-對國內團體之捐助"/>
    <s v="「粽香千里迎端午」活動"/>
    <s v="社團法人台中市婦女發展協會"/>
    <x v="39"/>
    <n v="20"/>
    <s v="無"/>
    <m/>
    <s v="V"/>
    <m/>
  </r>
  <r>
    <s v="社政業務-社會福利-人民團體-獎補助費-對國內團體之捐助"/>
    <s v="志工本職學能教育訓練"/>
    <s v="臺中市紳士協會蔡明憲"/>
    <x v="39"/>
    <n v="24"/>
    <s v="無"/>
    <m/>
    <s v="V"/>
    <m/>
  </r>
  <r>
    <s v="社政業務-社會福利-人民團體-獎補助費-對國內團體之捐助"/>
    <s v="臺中市113年度志願服務基礎訓練及臺中市113年度志願服務社會福利類特殊訓練"/>
    <s v="中華非營利組織發展協會"/>
    <x v="39"/>
    <n v="40"/>
    <s v="無"/>
    <m/>
    <s v="V"/>
    <m/>
  </r>
  <r>
    <s v="社政業務-社會福利-人民團體-獎補助費-對國內團體之捐助"/>
    <s v="臺中市113年度志願服務基礎暨社福類特殊訓練"/>
    <s v="臺中市北勢愛心協會楊鈺翔"/>
    <x v="39"/>
    <n v="8"/>
    <s v="無"/>
    <m/>
    <s v="V"/>
    <m/>
  </r>
  <r>
    <s v="社政業務-社會福利-人民團體-獎補助費-對國內團體之捐助"/>
    <s v="大愛童心影展公益活動"/>
    <s v="臺中市財神國際同濟會"/>
    <x v="39"/>
    <n v="10"/>
    <s v="無"/>
    <m/>
    <s v="V"/>
    <m/>
  </r>
  <r>
    <s v="社政業務-社會福利-人民團體-獎補助費-對國內團體之捐助"/>
    <s v="「捐出熱血靠大家，捐血一袋救一命」活動"/>
    <s v="臺中市外埔後備憲兵荷松協會"/>
    <x v="39"/>
    <n v="15"/>
    <s v="無"/>
    <m/>
    <s v="V"/>
    <m/>
  </r>
  <r>
    <s v="社政業務-社會福利-人民團體-獎補助費-對國內團體之捐助"/>
    <s v="大愛童心影展公益活動"/>
    <s v="臺中市德裕村國際同濟會"/>
    <x v="39"/>
    <n v="10"/>
    <s v="無"/>
    <m/>
    <s v="V"/>
    <m/>
  </r>
  <r>
    <s v="社政業務-社會福利-人民團體-獎補助費-對國內團體之捐助"/>
    <s v="補助亞洲機器人大賽訓練課程計畫"/>
    <s v="台灣樂喜創意積木教育發展協會蕭孟宜"/>
    <x v="39"/>
    <n v="10"/>
    <s v="無"/>
    <m/>
    <s v="V"/>
    <m/>
  </r>
  <r>
    <s v="社政業務-社會福利-人民團體-獎補助費-對國內團體之捐助"/>
    <s v="端午節關懷弱勢暨節能減碳宣導活動"/>
    <s v="臺中市北區後備憲兵荷松協會鄭煜叡"/>
    <x v="39"/>
    <n v="15"/>
    <s v="無"/>
    <m/>
    <s v="V"/>
    <m/>
  </r>
  <r>
    <s v="社政業務-社會福利-人民團體-獎補助費-對國內團體之捐助"/>
    <s v="「民法與刑法概論研習會」活動"/>
    <s v="臺中市東勢民防協會"/>
    <x v="39"/>
    <n v="15"/>
    <s v="無"/>
    <m/>
    <s v="V"/>
    <m/>
  </r>
  <r>
    <s v="社政業務-社會福利-人民團體-獎補助費-對國內團體之捐助"/>
    <s v="「銀髪族群歡慶端午節包粽子暨港務業務宣導」活動"/>
    <s v="臺中市環保慈善會"/>
    <x v="39"/>
    <n v="15"/>
    <s v="無"/>
    <m/>
    <s v="V"/>
    <m/>
  </r>
  <r>
    <s v="社政業務-社會福利-人民團體-獎補助費-對國內團體之捐助"/>
    <s v="「113偏鄉學童戶外活動研習」活動"/>
    <s v="臺中市歡喜慈善會"/>
    <x v="39"/>
    <n v="20"/>
    <s v="無"/>
    <m/>
    <s v="V"/>
    <m/>
  </r>
  <r>
    <s v="社政業務-社會福利-人民團體-獎補助費-對國內團體之捐助"/>
    <s v="「用愛心、送溫馨」關懷弱勢族群發放救濟物資及慰問金社服活動"/>
    <s v="臺中市心馨慈善會許美英"/>
    <x v="39"/>
    <n v="20"/>
    <s v="無"/>
    <m/>
    <s v="V"/>
    <m/>
  </r>
  <r>
    <s v="社政業務-社會福利-人民團體-獎補助費-對國內團體之捐助"/>
    <s v="仲夏夜之夢想慈善音樂會"/>
    <s v="世界和平聯合會台灣協會"/>
    <x v="39"/>
    <n v="10"/>
    <s v="無"/>
    <m/>
    <s v="V"/>
    <m/>
  </r>
  <r>
    <s v="社政業務-社會福利-人民團體-獎補助費-對國內團體之捐助"/>
    <s v="臺中市家戶室內污水管接管推展計畫"/>
    <s v="社團法人臺中市污水用戶接管推展協會"/>
    <x v="39"/>
    <n v="8"/>
    <s v="無"/>
    <m/>
    <s v="V"/>
    <m/>
  </r>
  <r>
    <s v="社政業務-社會福利-人民團體-獎補助費-對國內團體之捐助"/>
    <s v="大手牽小手祖孫情深深活動"/>
    <s v="社團法人台灣社區終身學習推廣協會"/>
    <x v="39"/>
    <n v="30"/>
    <s v="無"/>
    <m/>
    <s v="V"/>
    <m/>
  </r>
  <r>
    <s v="社政業務-社會福利-人民團體-獎補助費-對國內團體之捐助"/>
    <s v="113年臺中市運動愛臺灣推廣元極舞活動"/>
    <s v="臺中市甲安埔元極舞協會"/>
    <x v="39"/>
    <n v="15"/>
    <s v="無"/>
    <m/>
    <s v="V"/>
    <m/>
  </r>
  <r>
    <s v="社政業務-社會福利-人民團體-獎補助費-對國內團體之捐助"/>
    <s v="立夏聯展：夏風綻彩活動"/>
    <s v="臺中市青溪文藝學會杜進成"/>
    <x v="39"/>
    <n v="10"/>
    <s v="無"/>
    <m/>
    <s v="V"/>
    <m/>
  </r>
  <r>
    <s v="社政業務-社會福利-人民團體-獎補助費-對國內團體之捐助"/>
    <s v="臺中市113年度志願服務基礎訓練"/>
    <s v="財團法人臺中市私立十方社會福利慈善事業基金會附設十方啟能中心"/>
    <x v="39"/>
    <n v="14"/>
    <s v="無"/>
    <m/>
    <s v="V"/>
    <m/>
  </r>
  <r>
    <s v="社政業務-社會福利-人民團體-獎補助費-對國內團體之捐助"/>
    <s v="運動舞蹈觀摩暨防災宣導活動"/>
    <s v="臺中市福興康樂運動人文推廣協會蔣木林"/>
    <x v="39"/>
    <n v="15"/>
    <s v="無"/>
    <m/>
    <s v="V"/>
    <m/>
  </r>
  <r>
    <s v="社政業務-社會福利-人民團體-獎補助費-對國內團體之捐助"/>
    <s v="「113年度「公益捐血」活動"/>
    <s v="臺中市后里後備憲兵荷松協會"/>
    <x v="39"/>
    <n v="18"/>
    <s v="無"/>
    <m/>
    <s v="V"/>
    <m/>
  </r>
  <r>
    <s v="社政業務-社會福利-人民團體-獎補助費-對國內團體之捐助"/>
    <s v="「愛在偏鄉，用行動出發」愛心活動"/>
    <s v="社團法人臺灣許願藤關懷協會"/>
    <x v="39"/>
    <n v="20"/>
    <s v="無"/>
    <m/>
    <s v="V"/>
    <m/>
  </r>
  <r>
    <s v="社政業務-社會福利-人民團體-獎補助費-對國內團體之捐助"/>
    <s v="家庭暴力及性侵害防治宣導公益講座"/>
    <s v="臺中市南區後備憲兵荷松協會田震凱"/>
    <x v="39"/>
    <n v="12"/>
    <s v="無"/>
    <m/>
    <s v="V"/>
    <m/>
  </r>
  <r>
    <s v="社政業務-社會福利-人民團體-獎補助費-對國內團體之捐助"/>
    <s v="捐血暨消防安全住警器、節能減碳宣導公益活動"/>
    <s v="臺中市明聖植福會"/>
    <x v="39"/>
    <n v="12"/>
    <s v="無"/>
    <m/>
    <s v="V"/>
    <m/>
  </r>
  <r>
    <s v="社政業務-社會福利-人民團體-獎補助費-對國內團體之捐助"/>
    <s v="靜心書法:書法藝術與美學研習課程"/>
    <s v="社團法人臺中市劉家古厝休閒觀光經濟發展協會"/>
    <x v="39"/>
    <n v="15"/>
    <s v="無"/>
    <m/>
    <s v="V"/>
    <m/>
  </r>
  <r>
    <s v="社政業務-社會福利-人民團體-獎補助費-對國內團體之捐助"/>
    <s v="2024五線譜盃全國歌唱交流暨市政政策宣導活動"/>
    <s v="臺中市五線譜歌唱協會"/>
    <x v="39"/>
    <n v="10"/>
    <s v="無"/>
    <m/>
    <s v="V"/>
    <m/>
  </r>
  <r>
    <s v="社政業務-社會福利-人民團體-獎補助費-對國內團體之捐助"/>
    <s v="大愛童心影展公益活動"/>
    <s v="台中市東南國際同濟會"/>
    <x v="39"/>
    <n v="10"/>
    <s v="無"/>
    <m/>
    <s v="V"/>
    <m/>
  </r>
  <r>
    <s v="社政業務-社會福利-人民團體-獎補助費-對國內團體之捐助"/>
    <s v="溫馨關懷快樂營-自信飛揚活動經費"/>
    <s v="臺中市大安獅子會"/>
    <x v="39"/>
    <n v="18"/>
    <s v="無"/>
    <m/>
    <s v="V"/>
    <m/>
  </r>
  <r>
    <s v="社政業務-社會福利-人民團體-獎補助費-對國內團體之捐助"/>
    <s v="113年度慶祝母親節「慈母恩．傳溫馨」感恩活動"/>
    <s v="臺中市北區金龍長青協會楊文欽"/>
    <x v="39"/>
    <n v="12"/>
    <s v="無"/>
    <m/>
    <s v="V"/>
    <m/>
  </r>
  <r>
    <s v="社政業務-社會福利-人民團體-獎補助費-對國內團體之捐助"/>
    <s v="2024年國際青年商會中華民國總會中區會慢速壘球錦標賽"/>
    <s v="臺中市神岡國際青年商會"/>
    <x v="39"/>
    <n v="10"/>
    <s v="無"/>
    <m/>
    <s v="V"/>
    <m/>
  </r>
  <r>
    <s v="社政業務-社會福利-人民團體-獎補助費-對國內團體之捐助"/>
    <s v="113年臺中市大里區體育會游泳委員會游泳運動嘉年華活動"/>
    <s v="臺中市大里區體育會"/>
    <x v="39"/>
    <n v="20"/>
    <s v="無"/>
    <m/>
    <s v="V"/>
    <m/>
  </r>
  <r>
    <s v="社政業務-社會福利-人民團體-獎補助費-對國內團體之捐助"/>
    <s v="臺中市大肚區永順吳府千歲慈善協會捐血活動"/>
    <s v="臺中市大肚區永順吳府千歲慈善協會"/>
    <x v="39"/>
    <n v="29"/>
    <s v="無"/>
    <m/>
    <s v="V"/>
    <m/>
  </r>
  <r>
    <s v="社政業務-社會福利-人民團體-獎補助費-對國內團體之捐助"/>
    <s v="神的孩子都在SHOW"/>
    <s v="臺中市神岡國際青年商會"/>
    <x v="39"/>
    <n v="10"/>
    <s v="無"/>
    <m/>
    <s v="V"/>
    <m/>
  </r>
  <r>
    <s v="社政業務-社會福利-人民團體-獎補助費-對國內團體之捐助"/>
    <s v="春日活動舒活筋骨友善高齡"/>
    <s v="臺中市體育運動舞蹈輔導協會葉麗玲"/>
    <x v="39"/>
    <n v="10"/>
    <s v="無"/>
    <m/>
    <s v="V"/>
    <m/>
  </r>
  <r>
    <s v="社政業務-社會福利-人民團體-獎補助費-對國內團體之捐助"/>
    <s v="臺中市潭子書畫協會街頭藝術文化之旅"/>
    <s v="台中市潭子書畫協會"/>
    <x v="39"/>
    <n v="9"/>
    <s v="無"/>
    <m/>
    <s v="V"/>
    <m/>
  </r>
  <r>
    <s v="社政業務-社會福利-人民團體-獎補助費-對國內團體之捐助"/>
    <s v="113年度志願服務基礎暨社福類特殊訓練"/>
    <s v="財團法人拓凱教育基金會"/>
    <x v="39"/>
    <n v="24"/>
    <s v="無"/>
    <m/>
    <s v="V"/>
    <m/>
  </r>
  <r>
    <s v="社政業務-社會福利-人民團體-獎補助費-對國內團體之捐助"/>
    <s v="113年臺中市采墨畫會會員聯展"/>
    <s v="臺中市采墨畫會葉素婉"/>
    <x v="39"/>
    <n v="10"/>
    <s v="無"/>
    <m/>
    <s v="V"/>
    <m/>
  </r>
  <r>
    <s v="社政業務-社會福利-人民團體-獎補助費-對國內團體之捐助"/>
    <s v="臺中市113年度志願服務成長訓練"/>
    <s v="臺中市紳士協會蔡明憲"/>
    <x v="39"/>
    <n v="50"/>
    <s v="無"/>
    <m/>
    <s v="V"/>
    <m/>
  </r>
  <r>
    <s v="社政業務-社會福利-人民團體-獎補助費-對國內團體之捐助"/>
    <s v="2024年吉馬杯全國歌唱比賽"/>
    <s v="台中市吉馬歌唱協會陳四皆"/>
    <x v="39"/>
    <n v="13"/>
    <s v="無"/>
    <m/>
    <s v="V"/>
    <m/>
  </r>
  <r>
    <s v="社政業務-社會福利-人民團體-獎補助費-對國內團體之捐助"/>
    <s v="2024年眾青平聲歌唱大賽"/>
    <s v="國際青年商會中華民國總會台中市太平國際青年商會林士煉"/>
    <x v="39"/>
    <n v="12"/>
    <s v="無"/>
    <m/>
    <s v="V"/>
    <m/>
  </r>
  <r>
    <s v="社政業務-社會福利-人民團體-獎補助費-對國內團體之捐助"/>
    <s v="養生飲食口腔照護防老化失智座談會"/>
    <s v="臺中市健康管理學會"/>
    <x v="39"/>
    <n v="10"/>
    <s v="無"/>
    <m/>
    <s v="V"/>
    <m/>
  </r>
  <r>
    <s v="社政業務-社會福利-人民團體-獎補助費-對國內團體之捐助"/>
    <s v="113年慶祝父親節獨居榮民里民餐會暨表揚模範父親聯誼大會"/>
    <s v="臺中市同心關懷協會"/>
    <x v="39"/>
    <n v="20"/>
    <s v="無"/>
    <m/>
    <s v="V"/>
    <m/>
  </r>
  <r>
    <s v="社政業務-社會福利-人民團體-獎補助費-對國內團體之捐助"/>
    <s v="主席盃公益講座暨卡拉OK歌唱比賽"/>
    <s v="臺中市富貴國際同濟會"/>
    <x v="39"/>
    <n v="13"/>
    <s v="無"/>
    <m/>
    <s v="V"/>
    <m/>
  </r>
  <r>
    <s v="社政業務-社會福利-人民團體-獎補助費-對國內團體之捐助"/>
    <s v="臺中市113年度志願服務社福類特殊訓練"/>
    <s v="臺中市潭子區家福社區發展協會簡順盛"/>
    <x v="39"/>
    <n v="17"/>
    <s v="無"/>
    <m/>
    <s v="V"/>
    <m/>
  </r>
  <r>
    <s v="社政業務-社會福利-人民團體-獎補助費-對國內團體之捐助"/>
    <s v="臺中市113年度志願服務基礎訓練及臺中市113年度志願服務社會福利類特殊訓練"/>
    <s v="中華非營利組織發展協會"/>
    <x v="39"/>
    <n v="40"/>
    <s v="無"/>
    <m/>
    <s v="V"/>
    <m/>
  </r>
  <r>
    <s v="社政業務-社會福利-人民團體-獎補助費-對國內團體之捐助"/>
    <s v="歡慶父親節~『深層的愛』講座與趣味競賽"/>
    <s v="社團法人台中市城市之光關懷協會"/>
    <x v="39"/>
    <n v="12"/>
    <s v="無"/>
    <m/>
    <s v="V"/>
    <m/>
  </r>
  <r>
    <s v="社政業務-社會福利-人民團體-獎補助費-對國內團體之捐助"/>
    <s v="113年慶祝母親節「運動愛台灣、健康登山趣」及模範婆媳績優小組長暨支持電源開發推廣乾淨能源港務業務宣導活動"/>
    <s v="臺中市龍井區婦女會張櫻齡"/>
    <x v="39"/>
    <n v="50"/>
    <s v="無"/>
    <m/>
    <s v="V"/>
    <m/>
  </r>
  <r>
    <s v="社政業務-社會福利-人民團體-獎補助費-對國內團體之捐助"/>
    <s v="「太極拳技術研習觀摩暨潔淨能源宣導」活動"/>
    <s v="臺中市清水太極拳協會"/>
    <x v="39"/>
    <n v="20"/>
    <s v="無"/>
    <m/>
    <s v="V"/>
    <m/>
  </r>
  <r>
    <s v="社政業務-社會福利-人民團體-獎補助費-對國內團體之捐助"/>
    <s v="「只要我踏出一步，人生更精彩」活動"/>
    <s v="社團法人臺中市潭仔墘綜合障礙福利協進會"/>
    <x v="39"/>
    <n v="20"/>
    <s v="無"/>
    <m/>
    <s v="V"/>
    <m/>
  </r>
  <r>
    <s v="社政業務-社會福利-人民團體-獎補助費-對國內團體之捐助"/>
    <s v="113年度臺中市高智爾球個人射擊錦標賽實施計畫"/>
    <s v="臺中市高智爾球運動發展協會"/>
    <x v="39"/>
    <n v="20"/>
    <s v="無"/>
    <m/>
    <s v="V"/>
    <m/>
  </r>
  <r>
    <s v="社政業務-社會福利-人民團體-獎補助費-對國內團體之捐助"/>
    <s v="「義警兄弟健康促進」活動"/>
    <s v="臺中市大安義勇警察協會"/>
    <x v="39"/>
    <n v="20"/>
    <s v="無"/>
    <m/>
    <s v="V"/>
    <m/>
  </r>
  <r>
    <s v="社政業務-社會福利-人民團體-獎補助費-對國內團體之捐助"/>
    <s v="「113年客家歌謠歡唱及民俗」活動"/>
    <s v="李海金臺中縣東勢鎮老人會"/>
    <x v="39"/>
    <n v="15"/>
    <s v="無"/>
    <m/>
    <s v="V"/>
    <m/>
  </r>
  <r>
    <s v="社政業務-社會福利-人民團體-獎補助費-對國內團體之捐助"/>
    <s v="113年臺中市學校護理人員暑期繼續教育研習"/>
    <s v="臺中市學校護理人員協會李小玉"/>
    <x v="39"/>
    <n v="16"/>
    <s v="無"/>
    <m/>
    <s v="V"/>
    <m/>
  </r>
  <r>
    <s v="社政業務-社會福利-人民團體-獎補助費-對國內團體之捐助"/>
    <s v="2024健康樂動人生有夢活動"/>
    <s v="社團法人臺中市大楓腳福德關懷協會"/>
    <x v="39"/>
    <n v="15"/>
    <s v="無"/>
    <m/>
    <s v="V"/>
    <m/>
  </r>
  <r>
    <s v="社政業務-社會福利-人民團體-獎補助費-對國內團體之捐助"/>
    <s v="中元節普渡民俗文化傳承暨提升農民經濟收益"/>
    <s v="臺中市大甲區鐵山早覺協會"/>
    <x v="39"/>
    <n v="15"/>
    <s v="無"/>
    <m/>
    <s v="V"/>
    <m/>
  </r>
  <r>
    <s v="社政業務-社會福利-人民團體-獎補助費-對國內團體之捐助"/>
    <s v="「捐血送愛心暨全民國防教育及消防教育宣導」活動"/>
    <s v="臺中市大雅區後備憲兵荷松協會"/>
    <x v="39"/>
    <n v="20"/>
    <s v="無"/>
    <m/>
    <s v="V"/>
    <m/>
  </r>
  <r>
    <s v="社政業務-社會福利-人民團體-獎補助費-對國內團體之捐助"/>
    <s v="「活躍老化」健康講座活動"/>
    <s v="臺中市大安區體育會"/>
    <x v="39"/>
    <n v="20"/>
    <s v="無"/>
    <m/>
    <s v="V"/>
    <m/>
  </r>
  <r>
    <s v="社政業務-社會福利-人民團體-獎補助費-對國內團體之捐助"/>
    <s v="台中港區第27屆獅子盃少年鋼琴觀摩演奏會經費"/>
    <s v="國際獅子會中華民國總會台灣省台中縣第四分會陳瑾鍵"/>
    <x v="39"/>
    <n v="18"/>
    <s v="無"/>
    <m/>
    <s v="V"/>
    <m/>
  </r>
  <r>
    <s v="社政業務-社會福利-人民團體-獎補助費-對國內團體之捐助"/>
    <s v="推廣排舞休閒運動暨增進社區凝聚力活動"/>
    <s v="臺中市沙鹿區排舞協會宋秀珠"/>
    <x v="39"/>
    <n v="10"/>
    <s v="無"/>
    <m/>
    <s v="V"/>
    <m/>
  </r>
  <r>
    <s v="社政業務-社會福利-人民團體-獎補助費-對國內團體之捐助"/>
    <s v="公益捐血"/>
    <s v="國際獅子會300C2區臺中市緣馨獅子會陳明珠"/>
    <x v="39"/>
    <n v="20"/>
    <s v="無"/>
    <m/>
    <s v="V"/>
    <m/>
  </r>
  <r>
    <s v="社政業務-社會福利-人民團體-獎補助費-對國內團體之捐助"/>
    <s v="中秋氛圍甜點手作活動"/>
    <s v="臺中市西屯區下七張犁文化發展協會張青榮"/>
    <x v="39"/>
    <n v="18"/>
    <s v="無"/>
    <m/>
    <s v="V"/>
    <m/>
  </r>
  <r>
    <s v="社政業務-社會福利-人民團體-獎補助費-對國內團體之捐助"/>
    <s v="「中部帕金森病友桌球班」活動"/>
    <s v="社團法人台灣帕金森病友權益促進會"/>
    <x v="39"/>
    <n v="12"/>
    <s v="無"/>
    <m/>
    <s v="V"/>
    <m/>
  </r>
  <r>
    <s v="社政業務-社會福利-人民團體-獎補助費-對國內團體之捐助"/>
    <s v="113年一起『Fun』輕鬆講座暨社會福利宣導"/>
    <s v="社團法人臺中市經絡養生保健協會"/>
    <x v="39"/>
    <n v="13"/>
    <s v="無"/>
    <m/>
    <s v="V"/>
    <m/>
  </r>
  <r>
    <s v="社政業務-社會福利-人民團體-獎補助費-對國內團體之捐助"/>
    <s v="113年臺中市運動愛臺灣健康樂活舞蹈表演活動"/>
    <s v="台中市運動教練協會"/>
    <x v="39"/>
    <n v="20"/>
    <s v="無"/>
    <m/>
    <s v="V"/>
    <m/>
  </r>
  <r>
    <s v="一般建築及設備-一般建築及設備-獎補助費-對國內團體之捐助"/>
    <s v="建立社區照顧關懷據點並設置巷弄長照站之充實設施設備費用-資本門"/>
    <s v="社團法人臺中市神岡區溪洲社區發展協會"/>
    <x v="39"/>
    <n v="40"/>
    <s v="無"/>
    <m/>
    <s v="V"/>
    <m/>
  </r>
  <r>
    <s v="一般建築及設備-一般建築及設備-獎補助費-對國內團體之捐助"/>
    <s v="建立社區照顧關懷據點並設置巷弄長照站之開辦費用-資本門"/>
    <s v="台中市東區東門社區發展協會"/>
    <x v="39"/>
    <n v="50"/>
    <s v="無"/>
    <m/>
    <s v="V"/>
    <m/>
  </r>
  <r>
    <s v="一般建築及設備-一般建築及設備-獎補助費-對國內團體之捐助"/>
    <s v="建立社區照顧關懷據點並設置巷弄長照站之充實設施設備費用-資本門"/>
    <s v="溪壩社區照顧關懷站"/>
    <x v="39"/>
    <n v="42"/>
    <s v="無"/>
    <m/>
    <s v="V"/>
    <m/>
  </r>
  <r>
    <s v="一般建築及設備-一般建築及設備-獎補助費-對國內團體之捐助"/>
    <s v="建立社區照顧關懷據點並設置巷弄長照站之充實設施設備費用-資本門"/>
    <s v="社團法人中華民國失智者照顧協會"/>
    <x v="39"/>
    <n v="30"/>
    <s v="無"/>
    <m/>
    <s v="V"/>
    <m/>
  </r>
  <r>
    <s v="一般建築及設備-一般建築及設備-獎補助費-對國內團體之捐助"/>
    <s v="建立社區照顧關懷據點並設置巷弄長照站之充實設施設備-資本門"/>
    <s v="臺中市樂活銀髮族交流協會"/>
    <x v="39"/>
    <n v="46"/>
    <s v="無"/>
    <m/>
    <s v="V"/>
    <m/>
  </r>
  <r>
    <s v="一般建築及設備-一般建築及設備-獎補助費-對國內團體之捐助"/>
    <s v="建立社區照顧關懷據點之充實設施設備費用-資本門"/>
    <s v="臺中市霧峰區本堂社區發展協會"/>
    <x v="39"/>
    <n v="30"/>
    <s v="無"/>
    <m/>
    <s v="V"/>
    <m/>
  </r>
  <r>
    <s v="一般建築及設備-一般建築及設備-獎補助費-對國內團體之捐助"/>
    <s v="建立社區照顧關懷據點並設置巷弄長照站之充實設施設備費用-資本門"/>
    <s v="臺中市大甲區銅安社區發展協會"/>
    <x v="39"/>
    <n v="28"/>
    <s v="無"/>
    <m/>
    <s v="V"/>
    <m/>
  </r>
  <r>
    <s v="一般建築及設備-一般建築及設備-獎補助費-對國內團體之捐助"/>
    <s v="建立社區照顧關懷據點之充實設施設備費用-資本門"/>
    <s v="臺中市神岡區神岡社區發展協會關懷據點"/>
    <x v="39"/>
    <n v="29"/>
    <s v="無"/>
    <m/>
    <s v="V"/>
    <m/>
  </r>
  <r>
    <s v="一般建築及設備-一般建築及設備-獎補助費-對國內團體之捐助"/>
    <s v="建立社區照顧關懷據點之充實設施設備-資本門"/>
    <s v="財團法人中華民國佛教慈濟慈善事業基金會"/>
    <x v="39"/>
    <n v="35"/>
    <s v="無"/>
    <m/>
    <s v="V"/>
    <m/>
  </r>
  <r>
    <s v="一般建築及設備-一般建築及設備-獎補助費-對國內團體之捐助"/>
    <s v="建立社區照顧關懷據點之充實設施設備費用-資本門"/>
    <s v="臺中市大安區西安社區發展協會"/>
    <x v="39"/>
    <n v="50"/>
    <s v="無"/>
    <m/>
    <s v="V"/>
    <m/>
  </r>
  <r>
    <s v="一般建築及設備-一般建築及設備-獎補助費-對國內團體之捐助"/>
    <s v="建立社區照顧關懷據點之充實設施設備-資本門"/>
    <s v="臺中市梧棲區草湳社區發展協會童宗裕"/>
    <x v="39"/>
    <n v="27"/>
    <s v="無"/>
    <m/>
    <s v="V"/>
    <m/>
  </r>
  <r>
    <s v="一般建築及設備-一般建築及設備-獎補助費-對國內團體之捐助"/>
    <s v="建立社區照顧關懷據點之充實設施設備費用-資本門"/>
    <s v="財團法人中華民國佛教慈濟慈善事業基金會"/>
    <x v="39"/>
    <n v="46"/>
    <s v="無"/>
    <m/>
    <s v="V"/>
    <m/>
  </r>
  <r>
    <s v="一般建築及設備-一般建築及設備-獎補助費-對國內團體之捐助"/>
    <s v="建立社區照顧關懷據點之充實設施設備費用-資本門"/>
    <s v="臺中市大甲區頂店社區發展協會"/>
    <x v="39"/>
    <n v="50"/>
    <s v="無"/>
    <m/>
    <s v="V"/>
    <m/>
  </r>
  <r>
    <s v="一般建築及設備-一般建築及設備-獎補助費-對國內團體之捐助"/>
    <s v="建立社區照顧關懷據點之充實設施設備費用-資本門"/>
    <s v="臺中市大甲區德化社區發展協會"/>
    <x v="39"/>
    <n v="46"/>
    <s v="無"/>
    <m/>
    <s v="V"/>
    <m/>
  </r>
  <r>
    <s v="一般建築及設備-一般建築及設備-獎補助費-對國內團體之捐助"/>
    <s v="建立社區照顧關懷據點之充實設施設備費用-資本門"/>
    <s v="臺中市大甲區福德社區發展協會"/>
    <x v="39"/>
    <n v="50"/>
    <s v="無"/>
    <m/>
    <s v="V"/>
    <m/>
  </r>
  <r>
    <s v="一般建築及設備-一般建築及設備-獎補助費-對國內團體之捐助"/>
    <s v="建立社區照顧關懷據點之充實設施設備-資本門"/>
    <s v="財團法人中華民國佛教慈濟慈善事業基金會"/>
    <x v="39"/>
    <n v="50"/>
    <s v="無"/>
    <m/>
    <s v="V"/>
    <m/>
  </r>
  <r>
    <s v="一般建築及設備-一般建築及設備-獎補助費-對國內團體之捐助"/>
    <s v="建立社區照顧關懷據點之充實設施設備費用-資本門"/>
    <s v="台中市西屯區福和社區發展協會"/>
    <x v="39"/>
    <n v="25"/>
    <s v="無"/>
    <m/>
    <s v="V"/>
    <m/>
  </r>
  <r>
    <s v="一般建築及設備-一般建築及設備-獎補助費-對國內團體之捐助"/>
    <s v="建立社區照顧關懷據點並設置巷弄長照站之充實設施設備費用-資本門"/>
    <s v="社團法人台中市婦幼關懷成長協會"/>
    <x v="39"/>
    <n v="25"/>
    <s v="無"/>
    <m/>
    <s v="V"/>
    <m/>
  </r>
  <r>
    <s v="一般建築及設備-一般建築及設備-獎補助費-對國內團體之捐助"/>
    <s v="建立社區照顧關懷據點並設置巷弄長照站之充實設施設備費用-資本門"/>
    <s v="臺中市龍井區山腳社區發展協會"/>
    <x v="39"/>
    <n v="30"/>
    <s v="無"/>
    <m/>
    <s v="V"/>
    <m/>
  </r>
  <r>
    <s v="一般建築及設備-一般建築及設備-獎補助費-對國內團體之捐助"/>
    <s v="建立社區照顧關懷據點並設置巷弄長照站之充實設施設備費用-資本門"/>
    <s v="台中市西屯區福瑞社區發展協會"/>
    <x v="39"/>
    <n v="50"/>
    <s v="無"/>
    <m/>
    <s v="V"/>
    <m/>
  </r>
  <r>
    <s v="一般建築及設備-一般建築及設備-獎補助費-對國內團體之捐助"/>
    <s v="建立社區照顧關懷據點並設置巷弄長照站之充實設施設備費用-資本門"/>
    <s v="吳榮益台中市北區錦村社區發展協會"/>
    <x v="39"/>
    <n v="25"/>
    <s v="無"/>
    <m/>
    <s v="V"/>
    <m/>
  </r>
  <r>
    <s v="一般建築及設備-一般建築及設備-獎補助費-對國內團體之捐助"/>
    <s v="建立社區照顧關懷據點之充實設施設備費用-資本門"/>
    <s v="台中市南區國光社區發展協會"/>
    <x v="39"/>
    <n v="35"/>
    <s v="無"/>
    <m/>
    <s v="V"/>
    <m/>
  </r>
  <r>
    <s v="一般建築及設備-一般建築及設備-獎補助費-對國內團體之捐助"/>
    <s v="建立社區照顧關懷據點並設置巷弄長照站之充實設施設備費用-資本門"/>
    <s v="台中市北區賴興社區發展協會"/>
    <x v="39"/>
    <n v="38"/>
    <s v="無"/>
    <m/>
    <s v="V"/>
    <m/>
  </r>
  <r>
    <s v="一般建築及設備-一般建築及設備-獎補助費-對國內團體之捐助"/>
    <s v="建立社區照顧關懷據點並設置巷弄長照站之充實設施設備費用-資本"/>
    <s v="臺中市和平區和平社區發展協會陳奕正"/>
    <x v="39"/>
    <n v="30"/>
    <s v="無"/>
    <m/>
    <s v="V"/>
    <m/>
  </r>
  <r>
    <s v="一般建築及設備-一般建築及設備-獎補助費-對國內團體之捐助"/>
    <s v="建立社區照顧關懷據點並設置巷弄長照站之開辦設施設備費用-資本門"/>
    <s v="臺中市潭子區栗林社區發展協會余鈴環"/>
    <x v="39"/>
    <n v="72"/>
    <s v="無"/>
    <m/>
    <s v="V"/>
    <m/>
  </r>
  <r>
    <s v="一般建築及設備-一般建築及設備-獎補助費-對國內團體之捐助"/>
    <s v="113年身心障礙者家庭托顧服務"/>
    <s v="社團法人臺中市山海屯啟智協會"/>
    <x v="39"/>
    <n v="40"/>
    <s v="無"/>
    <m/>
    <s v="V"/>
    <m/>
  </r>
  <r>
    <s v="一般建築及設備-一般建築及設備-獎補助費-對國內團體之捐助"/>
    <s v="113年度身心障礙者家庭托顧服務"/>
    <s v="財團法人臺中市私立肯納自閉症社會福利基金會"/>
    <x v="39"/>
    <n v="40"/>
    <s v="無"/>
    <m/>
    <s v="V"/>
    <m/>
  </r>
  <r>
    <s v="一般建築及設備-一般建築及設備-獎補助費-對國內團體之捐助"/>
    <s v="一般性獎助計畫經費申請獎助項目及基準之充實設施設備費-資本門"/>
    <s v="臺中市石岡區金星社區發展協會"/>
    <x v="39"/>
    <n v="23"/>
    <s v="無"/>
    <m/>
    <s v="V"/>
    <m/>
  </r>
  <r>
    <s v="一般建築及設備-一般建築及設備-獎補助費-對國內團體之捐助"/>
    <s v="建立社區照顧關懷據點並設置巷弄長照站之充實設施設備費用-資本門"/>
    <s v="臺中市武陵長壽關懷協會"/>
    <x v="39"/>
    <n v="38"/>
    <s v="無"/>
    <m/>
    <s v="V"/>
    <m/>
  </r>
  <r>
    <s v="一般建築及設備-一般建築及設備-獎補助費-對國內團體之捐助"/>
    <s v="建立社區照顧關懷據點並設置巷弄長照站之充實設施設備費用-資本門"/>
    <s v="臺中市東勢區詒福社區發展協會"/>
    <x v="39"/>
    <n v="30"/>
    <s v="無"/>
    <m/>
    <s v="V"/>
    <m/>
  </r>
  <r>
    <s v="一般建築及設備-一般建築及設備-獎補助費-對國內團體之捐助"/>
    <s v="建立社區照顧關懷據點並設置巷弄長照站之充實設施設備費用-資本門"/>
    <s v="臺中市潭子區家福社區發展協會簡順盛"/>
    <x v="39"/>
    <n v="15"/>
    <s v="無"/>
    <m/>
    <s v="V"/>
    <m/>
  </r>
  <r>
    <s v="一般建築及設備-一般建築及設備-獎補助費-對國內團體之捐助"/>
    <s v="建立社區照顧關懷據點並設置巷弄長照站之充實設施設備費用-資本門"/>
    <s v="臺中市大里區永隆社區發展協會"/>
    <x v="39"/>
    <n v="30"/>
    <s v="無"/>
    <m/>
    <s v="V"/>
    <m/>
  </r>
  <r>
    <s v="一般建築及設備-一般建築及設備-獎補助費-對國內團體之捐助"/>
    <s v="建立社區照顧關懷據點之充實設施設備費用-資本門"/>
    <s v="臺中市環保慈善會何昀真"/>
    <x v="39"/>
    <n v="46"/>
    <s v="無"/>
    <m/>
    <s v="V"/>
    <m/>
  </r>
  <r>
    <s v="一般建築及設備-一般建築及設備-獎補助費-對國內團體之捐助"/>
    <s v="建立社區照顧關懷據點並設置巷弄長照站之充實設施設備費用-資本門"/>
    <s v="臺中市沙鹿區晉江社區發展協會"/>
    <x v="39"/>
    <n v="43"/>
    <s v="無"/>
    <m/>
    <s v="V"/>
    <m/>
  </r>
  <r>
    <s v="一般建築及設備-一般建築及設備-獎補助費-對國內團體之捐助"/>
    <s v="建立社區照顧關懷據點之充實設施設備費用-資本門"/>
    <s v="臺中市大肚區社腳社區發展協會"/>
    <x v="39"/>
    <n v="30"/>
    <s v="無"/>
    <m/>
    <s v="V"/>
    <m/>
  </r>
  <r>
    <s v="一般建築及設備-一般建築及設備-獎補助費-對國內團體之捐助"/>
    <s v="建立社區照顧關懷據點並設置巷弄長照站之充實設施設備費用-資本門"/>
    <s v="臺中市神岡區北庄社區發展協會"/>
    <x v="39"/>
    <n v="50"/>
    <s v="無"/>
    <m/>
    <s v="V"/>
    <m/>
  </r>
  <r>
    <s v="一般建築及設備-一般建築及設備-獎補助費-對國內團體之捐助"/>
    <s v="113年度臺中市身心障礙者社區式日間照顧服務計畫"/>
    <s v="社團法人台中市自閉症教育協進會捐款專戶"/>
    <x v="39"/>
    <n v="477"/>
    <s v="無"/>
    <m/>
    <s v="V"/>
    <m/>
  </r>
  <r>
    <s v="一般建築及設備-一般建築及設備-獎補助費-對國內團體之捐助"/>
    <s v="臺中市成年身心障礙者社區居住與生活服務計畫"/>
    <s v="立達啟能訓練中心蘇耀文"/>
    <x v="39"/>
    <n v="10"/>
    <s v="無"/>
    <m/>
    <s v="V"/>
    <m/>
  </r>
  <r>
    <s v="一般建築及設備-一般建築及設備-獎補助費-對國內團體之捐助"/>
    <s v="建立社區照顧關懷據點並設置巷弄長照站之充實設施設備費用-資本門"/>
    <s v="臺中市龍井區東海社區發展協會"/>
    <x v="39"/>
    <n v="50"/>
    <s v="無"/>
    <m/>
    <s v="V"/>
    <m/>
  </r>
  <r>
    <s v="一般建築及設備-一般建築及設備-獎補助費-對國內團體之捐助"/>
    <s v="建立社區照顧關懷據點並設置巷弄長照站之充實設施設備費用-資本門"/>
    <s v="臺中市清水區秀水社區發展協會"/>
    <x v="39"/>
    <n v="30"/>
    <s v="無"/>
    <m/>
    <s v="V"/>
    <m/>
  </r>
  <r>
    <s v="一般建築及設備-一般建築及設備-獎補助費-對國內團體之捐助"/>
    <s v="建立社區照顧關懷據點並設置巷弄長照站之充實設施設備費用-資本門"/>
    <s v="臺中市東勢區泰昌社區發展協會"/>
    <x v="39"/>
    <n v="46"/>
    <s v="無"/>
    <m/>
    <s v="V"/>
    <m/>
  </r>
  <r>
    <s v="一般建築及設備-一般建築及設備-獎補助費-對國內團體之捐助"/>
    <s v="建立社區照顧關懷據點並設置巷弄長照站之充實設施設備費用-資本門"/>
    <s v="臺中市清水區橋頭社區發展協會"/>
    <x v="39"/>
    <n v="34"/>
    <s v="無"/>
    <m/>
    <s v="V"/>
    <m/>
  </r>
  <r>
    <s v="一般建築及設備-一般建築及設備-獎補助費-對國內團體之捐助"/>
    <s v="建立社區照顧關懷據點並設置巷弄長照站之充實設施設備費用-資本門"/>
    <s v="台中市西屯區何安社區發展協會"/>
    <x v="39"/>
    <n v="50"/>
    <s v="無"/>
    <m/>
    <s v="V"/>
    <m/>
  </r>
  <r>
    <s v="一般建築及設備-一般建築及設備-獎補助費-對國內團體之捐助"/>
    <s v="建立社區照顧關懷據點並設置巷弄長照站之充實設施設備費用-資本門"/>
    <s v="台中市西區藍興社區發展協會"/>
    <x v="39"/>
    <n v="23"/>
    <s v="無"/>
    <m/>
    <s v="V"/>
    <m/>
  </r>
  <r>
    <s v="一般建築及設備-一般建築及設備-獎補助費-對國內團體之捐助"/>
    <s v="建立社區照顧關懷據點並設置巷弄長照站之充實設施設備費用-資本門"/>
    <s v="臺中市新福樂齡關懷協會"/>
    <x v="39"/>
    <n v="30"/>
    <s v="無"/>
    <m/>
    <s v="V"/>
    <m/>
  </r>
  <r>
    <s v="一般建築及設備-一般建築及設備-獎補助費-對國內團體之捐助"/>
    <s v="建立社區照顧關懷據點並設置巷弄長照站之充實設施設備費用-資本門"/>
    <s v="財團法人中華基督教浸信宣道會台中教會"/>
    <x v="39"/>
    <n v="50"/>
    <s v="無"/>
    <m/>
    <s v="V"/>
    <m/>
  </r>
  <r>
    <s v="一般建築及設備-一般建築及設備-獎補助費-對國內團體之捐助"/>
    <s v="建立社區照顧關懷據點之充實設施設備-資本門"/>
    <s v="台中市南屯區同心社區發展協會曾義風"/>
    <x v="39"/>
    <n v="20"/>
    <s v="無"/>
    <m/>
    <s v="V"/>
    <m/>
  </r>
  <r>
    <s v="家庭暴力及性侵害防治業務-家庭暴力及性侵害防治工作-成人保護-獎補助費-對國內團體之捐助"/>
    <s v="辦理宣導「拒絕暴力-社區更美好」"/>
    <s v="吳榮益 台中市北區錦村社區發展協會"/>
    <x v="40"/>
    <n v="20"/>
    <s v="無"/>
    <m/>
    <s v="V"/>
    <m/>
  </r>
  <r>
    <s v="家庭暴力及性侵害防治業務-家庭暴力及性侵害防治工作-成人保護-獎補助費-對國內團體之捐助"/>
    <s v="辦理家庭暴力及性侵害防治計畫宣導活動費"/>
    <s v="臺中市向陽社會服務協會"/>
    <x v="40"/>
    <n v="20"/>
    <s v="無"/>
    <m/>
    <s v="V"/>
    <m/>
  </r>
  <r>
    <s v="家庭暴力及性侵害防治業務-家庭暴力及性侵害防治工作-成人保護-獎補助費-對國內團體之捐助"/>
    <s v="辦理「無形的傷痛」宣導活動費"/>
    <s v="中華愛心公益協會"/>
    <x v="40"/>
    <n v="19"/>
    <s v="無"/>
    <m/>
    <s v="V"/>
    <m/>
  </r>
  <r>
    <s v="家庭暴力及性侵害防治業務-家庭暴力及性侵害防治工作-成人保護-獎補助費-對國內團體之捐助"/>
    <s v="辦理家庭暴力及性侵害防治計畫宣導活動費"/>
    <s v="社團法人台灣東南亞姊妹會"/>
    <x v="40"/>
    <n v="20"/>
    <s v="無"/>
    <m/>
    <s v="V"/>
    <m/>
  </r>
  <r>
    <s v="家庭暴力及性侵害防治業務-家庭暴力及性侵害防治工作-成人保護-獎補助費-對國內團體之捐助"/>
    <s v="辦理「社區反家庭暴力宣導活動」費"/>
    <s v="臺中市豐原區中山社區發展協會"/>
    <x v="40"/>
    <n v="20"/>
    <s v="無"/>
    <m/>
    <s v="V"/>
    <m/>
  </r>
  <r>
    <s v="家庭暴力及性侵害防治業務-家庭暴力及性侵害防治工作-成人保護-獎補助費-對國內團體之捐助"/>
    <s v="辦理「龍來家庭暴力及性侵害防治宣導」活動費"/>
    <s v="臺中市豐原區朴子里社區促進協會"/>
    <x v="40"/>
    <n v="20"/>
    <s v="無"/>
    <m/>
    <s v="V"/>
    <m/>
  </r>
  <r>
    <s v="家庭暴力及性侵害防治業務-家庭暴力及性侵害防治工作-成人保護-獎補助費-對國內團體之捐助"/>
    <s v="辦理家庭暴力防治「恐怖情人應如何防範」活動費"/>
    <s v="社團法人臺中市全人健康樂活關懷協會"/>
    <x v="40"/>
    <n v="20"/>
    <s v="無"/>
    <m/>
    <s v="V"/>
    <m/>
  </r>
  <r>
    <s v="家庭暴力及性侵害防治業務-家庭暴力及性侵害防治工作-成人保護-獎補助費-對國內團體之捐助"/>
    <s v="辦理「臺中市預防家庭暴力舞台劇活動」經費"/>
    <s v="中華文創藝術公益協會陳泰源"/>
    <x v="40"/>
    <n v="20"/>
    <s v="無"/>
    <m/>
    <s v="V"/>
    <m/>
  </r>
  <r>
    <s v="家庭暴力及性侵害防治業務-家庭暴力及性侵害防治工作-成人保護-獎補助費-對國內團體之捐助"/>
    <s v="宣導活動家庭暴力及性侵害防治宣導暨拓印年畫贈春聯活動費"/>
    <s v="社團法人臺中市向陽荷松客家協會"/>
    <x v="40"/>
    <n v="20"/>
    <s v="無"/>
    <m/>
    <s v="V"/>
    <m/>
  </r>
  <r>
    <s v="家庭暴力及性侵害防治業務-家庭暴力及性侵害防治工作-成人保護-獎補助費-對國內團體之捐助"/>
    <s v="辦理家庭暴力及性侵害防治計畫宣導活動費"/>
    <s v="社團法人台中市玉兆生活美學協會"/>
    <x v="40"/>
    <n v="20"/>
    <s v="無"/>
    <m/>
    <s v="V"/>
    <m/>
  </r>
  <r>
    <s v="家庭暴力及性侵害防治業務-家庭暴力及性侵害防治工作-成人保護-獎補助費-對國內團體之捐助"/>
    <s v="辦理家庭暴力及性侵害防治計畫宣導活動費"/>
    <s v="臺中市豐原區翁社社區發展協會"/>
    <x v="40"/>
    <n v="20"/>
    <s v="無"/>
    <m/>
    <s v="V"/>
    <m/>
  </r>
  <r>
    <s v="家庭暴力及性侵害防治業務-家庭暴力及性侵害防治工作-成人保護-獎補助費-對國內團體之捐助"/>
    <s v="辦理社區反家庭暴力宣導活動費"/>
    <s v="臺中市豐原區南村社區發展協會林炎煌"/>
    <x v="40"/>
    <n v="20"/>
    <s v="無"/>
    <m/>
    <s v="V"/>
    <m/>
  </r>
  <r>
    <s v="家庭暴力及性侵害防治業務-家庭暴力及性侵害防治工作-成人保護-獎補助費-對國內團體之捐助"/>
    <s v="辦理「113年兒少性剝削防制活動」經費"/>
    <s v="台灣原住民族文化推廣協會"/>
    <x v="40"/>
    <n v="20"/>
    <s v="無"/>
    <m/>
    <s v="V"/>
    <m/>
  </r>
  <r>
    <s v="家庭暴力及性侵害防治業務-家庭暴力及性侵害防治工作-成人保護-獎補助費-對國內團體之捐助"/>
    <s v="辦理綠美化贈苗家庭暴力及性侵害防治宣導活動費"/>
    <s v="臺中市福安慈善發展協會"/>
    <x v="40"/>
    <n v="20"/>
    <s v="無"/>
    <m/>
    <s v="V"/>
    <m/>
  </r>
  <r>
    <s v="家庭暴力及性侵害防治業務-家庭暴力及性侵害防治工作-成人保護-獎補助費-對國內團體之捐助"/>
    <s v="協會辦理113年臺中市兒少性剝削防制校園巡迴戲劇演出宣導活動"/>
    <s v="台灣關懷社會公益服務協會"/>
    <x v="40"/>
    <n v="20"/>
    <s v="無"/>
    <m/>
    <s v="V"/>
    <m/>
  </r>
  <r>
    <s v="家庭暴力及性侵害防治業務-家庭暴力及性侵害防治工作-成人保護-獎補助費-對國內團體之捐助"/>
    <s v="辦理「臺中市紳士協會113年度性別關係家庭和諧宣導活動」"/>
    <s v="臺中市紳士協會蔡明憲"/>
    <x v="40"/>
    <n v="20"/>
    <s v="無"/>
    <m/>
    <s v="V"/>
    <m/>
  </r>
  <r>
    <s v="家庭暴力及性侵害防治業務-家庭暴力及性侵害防治工作-成人保護-獎補助費-對國內團體之捐助"/>
    <s v="辦理「兩性平權、遏止家庭暴力及性侵害宣導」活動費"/>
    <s v="臺中市北屯區仁和社區發展協會"/>
    <x v="40"/>
    <n v="20"/>
    <s v="無"/>
    <m/>
    <s v="V"/>
    <m/>
  </r>
  <r>
    <s v="家庭暴力及性侵害防治業務-家庭暴力及性侵害防治工作-成人保護-獎補助費-對國內團體之捐助"/>
    <s v="辦理用盡一生的愛，遠離暴力活動費"/>
    <s v="臺中市神岡區圳堵社區發展協會"/>
    <x v="40"/>
    <n v="20"/>
    <s v="無"/>
    <m/>
    <s v="V"/>
    <m/>
  </r>
  <r>
    <s v="家庭暴力及性侵害防治業務-家庭暴力及性侵害防治工作-成人保護-獎補助費-對國內團體之捐助"/>
    <s v="辦理銀贏歲月讓愛延續～幸福零暴力活動費"/>
    <s v="臺中市石岡區萬興社區發展協會"/>
    <x v="40"/>
    <n v="20"/>
    <s v="無"/>
    <m/>
    <s v="V"/>
    <m/>
  </r>
  <r>
    <s v="家庭暴力及性侵害防治業務-家庭暴力及性侵害防治工作-成人保護-獎補助費-對國內團體之捐助"/>
    <s v="辦理愛的抱抱，遠離家暴暨父親節感恩活動費"/>
    <s v="臺中市山海屯國際生命線協會"/>
    <x v="40"/>
    <n v="20"/>
    <s v="無"/>
    <m/>
    <s v="V"/>
    <m/>
  </r>
  <r>
    <s v="家庭暴力及性侵害防治業務-家庭暴力及性侵害防治工作-成人保護-獎補助費-對國內團體之捐助"/>
    <s v="情緒穩穩，暴力聞聞-家庭暴力防治宣導費"/>
    <s v="台中市西區大忠社區發展協會"/>
    <x v="40"/>
    <n v="20"/>
    <s v="無"/>
    <m/>
    <s v="V"/>
    <m/>
  </r>
  <r>
    <s v="家庭暴力及性侵害防治業務-家庭暴力及性侵害防治工作-成人保護-獎補助費-對國內團體之捐助"/>
    <s v="辦理性別暴力防治宣導-中秋晚會費"/>
    <s v="台中市北區五常社區發展協會"/>
    <x v="40"/>
    <n v="20"/>
    <s v="無"/>
    <m/>
    <s v="V"/>
    <m/>
  </r>
  <r>
    <s v="家庭暴力及性侵害防治業務-家庭暴力及性侵害防治工作-成人保護-獎補助費-對國內團體之捐助"/>
    <s v="辦理街坊出招9競賽防暴鎌心村里無憂活動費"/>
    <s v="臺中市豐原區鎌村社區發展協會"/>
    <x v="40"/>
    <n v="30"/>
    <s v="無"/>
    <m/>
    <s v="V"/>
    <m/>
  </r>
  <r>
    <s v="家庭暴力及性侵害防治業務-家庭暴力及性侵害防治工作-兒少保護-獎補助費-對國內團體之捐助"/>
    <s v="精進及擴充兒少家外安置資源(提升少年自立生活適應協助服務量能計畫)"/>
    <s v="社團法人中華育幼機構兒童關懷協會"/>
    <x v="40"/>
    <n v="690"/>
    <s v="無"/>
    <m/>
    <s v="V"/>
    <m/>
  </r>
  <r>
    <s v="家庭暴力及性侵害防治業務-家庭暴力及性侵害防治工作-兒少保護-獎補助費-對國內團體之捐助"/>
    <s v="臺中市少年自立宿舍服務"/>
    <s v="社團法人中華育幼機構兒童關懷協會"/>
    <x v="40"/>
    <n v="168"/>
    <s v="無"/>
    <m/>
    <s v="V"/>
    <m/>
  </r>
  <r>
    <s v="家庭暴力及性侵害防治業務-家庭暴力及性侵害防治工作-兒少保護-獎補助費-對國內團體之捐助"/>
    <s v="臺中市兒童少年保護個案、無依兒童少年出養服務費用"/>
    <s v="財團法人忠義社會福利事業基金會"/>
    <x v="40"/>
    <n v="399"/>
    <s v="無"/>
    <m/>
    <s v="V"/>
    <m/>
  </r>
  <r>
    <s v="家庭暴力及性侵害防治業務-家庭暴力及性侵害防治工作-兒少保護-獎補助費-對國內團體之捐助"/>
    <s v="113年兒少保護案件親職教育服務方案"/>
    <s v="財團法人台中市私立慈光社會福利慈善事業基金會"/>
    <x v="40"/>
    <n v="1274"/>
    <s v="無"/>
    <m/>
    <s v="V"/>
    <m/>
  </r>
  <r>
    <s v="家庭暴力及性侵害防治業務-家庭暴力及性侵害防治工作-兒少保護-獎補助費-對國內團體之捐助"/>
    <s v="113年度社安網第二期計畫-寄養家庭支持資源強化計畫"/>
    <s v="財團法人台灣兒童暨家庭扶助基金會台中市南區分事務所"/>
    <x v="40"/>
    <n v="145"/>
    <s v="無"/>
    <m/>
    <s v="V"/>
    <m/>
  </r>
  <r>
    <s v="家庭暴力及性侵害防治業務-家庭暴力及性侵害防治工作-兒少保護-獎補助費-對國內團體之捐助"/>
    <s v="113年度社安網第二期計畫-寄養家庭支持資源強化計畫"/>
    <s v="財團法人迎曦教育基金會"/>
    <x v="40"/>
    <n v="5"/>
    <s v="無"/>
    <m/>
    <s v="V"/>
    <m/>
  </r>
  <r>
    <s v="勞政業務-勞資關係-獎補助費-對國內團體之捐助"/>
    <s v="補助工會辦理推展會務，健全工會組織運作，強化勞工服務，保障勞工權益等相關活動"/>
    <s v="台中市總工會"/>
    <x v="41"/>
    <n v="870"/>
    <s v="無"/>
    <m/>
    <s v="V"/>
    <m/>
  </r>
  <r>
    <s v="勞政業務-勞資關係-獎補助費-對國內團體之捐助"/>
    <s v="補助工會辦理推展會務，健全工會組織運作，強化勞工服務，保障勞工權益等相關活動"/>
    <s v="台灣勞工大聯盟總工會"/>
    <x v="41"/>
    <n v="855"/>
    <s v="無"/>
    <m/>
    <s v="V"/>
    <m/>
  </r>
  <r>
    <s v="勞政業務-勞資關係-獎補助費-對國內團體之捐助"/>
    <s v="補助工會辦理推展會務，健全工會組織運作，強化勞工服務，保障勞工權益等相關活動"/>
    <s v="臺中直轄市總工會"/>
    <x v="41"/>
    <n v="1031"/>
    <s v="無"/>
    <m/>
    <s v="V"/>
    <m/>
  </r>
  <r>
    <s v="勞政業務-勞資關係-獎補助費-對國內團體之捐助"/>
    <s v="補助工會辦理推展會務，健全工會組織運作，強化勞工服務，保障勞工權益等相關活動"/>
    <s v="大臺中職業總工會"/>
    <x v="41"/>
    <n v="846"/>
    <s v="無"/>
    <m/>
    <s v="V"/>
    <m/>
  </r>
  <r>
    <s v="勞政業務-勞資關係-獎補助費-對國內團體之捐助"/>
    <s v="補助工會辦理推展會務，健全工會組織運作，強化勞工服務，保障勞工權益等相關活動"/>
    <s v="臺中市職業總工會"/>
    <x v="41"/>
    <n v="990"/>
    <s v="無"/>
    <m/>
    <s v="V"/>
    <m/>
  </r>
  <r>
    <s v="勞政業務-勞資關係-獎補助費-對國內團體之捐助"/>
    <s v="補助工會辦理推展會務，健全工會組織運作，強化勞工服務，保障勞工權益等相關活動"/>
    <s v="台中市產業總工會"/>
    <x v="41"/>
    <n v="1002"/>
    <s v="無"/>
    <m/>
    <s v="V"/>
    <m/>
  </r>
  <r>
    <s v="勞政業務-勞資關係-獎補助費-對國內團體之捐助"/>
    <s v="補助工會辦理推展會務，健全工會組織運作，強化勞工服務，保障勞工權益等相關活動"/>
    <s v="台中市不動產經紀人職業工會"/>
    <x v="41"/>
    <n v="20"/>
    <s v="無"/>
    <m/>
    <s v="V"/>
    <m/>
  </r>
  <r>
    <s v="勞政業務-勞資關係-獎補助費-對國內團體之捐助"/>
    <s v="補助工會辦理推展會務，健全工會組織運作，強化勞工服務，保障勞工權益等相關活動"/>
    <s v="台中市泥水業職業工會"/>
    <x v="41"/>
    <n v="19"/>
    <s v="無"/>
    <m/>
    <s v="V"/>
    <m/>
  </r>
  <r>
    <s v="勞政業務-勞資關係-獎補助費-對國內團體之捐助"/>
    <s v="補助工會辦理推展會務，健全工會組織運作，強化勞工服務，保障勞工權益等相關活動"/>
    <s v="台中市美容業職業工會"/>
    <x v="41"/>
    <n v="18"/>
    <s v="無"/>
    <m/>
    <s v="V"/>
    <m/>
  </r>
  <r>
    <s v="勞政業務-勞資關係-獎補助費-對國內團體之捐助"/>
    <s v="補助工會辦理推展會務，健全工會組織運作，強化勞工服務，保障勞工權益等相關活動"/>
    <s v="台中市金屬建築結構及零組件製造職業工會"/>
    <x v="41"/>
    <n v="20"/>
    <s v="無"/>
    <m/>
    <s v="V"/>
    <m/>
  </r>
  <r>
    <s v="勞政業務-勞資關係-獎補助費-對國內團體之捐助"/>
    <s v="補助工會辦理推展會務，健全工會組織運作，強化勞工服務，保障勞工權益等相關活動"/>
    <s v="臺中市肉品運送人員職業工會"/>
    <x v="41"/>
    <n v="20"/>
    <s v="無"/>
    <m/>
    <s v="V"/>
    <m/>
  </r>
  <r>
    <s v="勞政業務-勞資關係-獎補助費-對國內團體之捐助"/>
    <s v="補助工會辦理推展會務，健全工會組織運作，強化勞工服務，保障勞工權益等相關活動"/>
    <s v="台中市照相錄影業職業工會"/>
    <x v="41"/>
    <n v="20"/>
    <s v="無"/>
    <m/>
    <s v="V"/>
    <m/>
  </r>
  <r>
    <s v="勞政業務-勞資關係-獎補助費-對國內團體之捐助"/>
    <s v="補助工會辦理推展會務，健全工會組織運作，強化勞工服務，保障勞工權益等相關活動"/>
    <s v="台中市西餐服務人員職業工會"/>
    <x v="41"/>
    <n v="20"/>
    <s v="無"/>
    <m/>
    <s v="V"/>
    <m/>
  </r>
  <r>
    <s v="勞政業務-勞資關係-獎補助費-對國內團體之捐助"/>
    <s v="補助工會辦理推展會務，健全工會組織運作，強化勞工服務，保障勞工權益等相關活動"/>
    <s v="台中市電器裝修職業工會"/>
    <x v="41"/>
    <n v="20"/>
    <s v="無"/>
    <m/>
    <s v="V"/>
    <m/>
  </r>
  <r>
    <s v="勞政業務-勞資關係-獎補助費-對國內團體之捐助"/>
    <s v="補助工會辦理推展會務，健全工會組織運作，強化勞工服務，保障勞工權益等相關活動"/>
    <s v="大臺中廚具裝修職業工會"/>
    <x v="41"/>
    <n v="20"/>
    <s v="無"/>
    <m/>
    <s v="V"/>
    <m/>
  </r>
  <r>
    <s v="勞政業務-勞資關係-獎補助費-對國內團體之捐助"/>
    <s v="補助工會辦理推展會務，健全工會組織運作，強化勞工服務，保障勞工權益等相關活動"/>
    <s v="臺中市文化創意設計從業人員職業工會"/>
    <x v="41"/>
    <n v="19"/>
    <s v="無"/>
    <m/>
    <s v="V"/>
    <m/>
  </r>
  <r>
    <s v="勞政業務-勞資關係-獎補助費-對國內團體之捐助"/>
    <s v="補助工會辦理推展會務，健全工會組織運作，強化勞工服務，保障勞工權益等相關活動"/>
    <s v="台中市彩券販賣人員職業工會"/>
    <x v="41"/>
    <n v="20"/>
    <s v="無"/>
    <m/>
    <s v="V"/>
    <m/>
  </r>
  <r>
    <s v="勞政業務-勞資關係-獎補助費-對國內團體之捐助"/>
    <s v="補助工會辦理推展會務，健全工會組織運作，強化勞工服務，保障勞工權益等相關活動"/>
    <s v="台中市社區服務人員職業工會"/>
    <x v="41"/>
    <n v="18"/>
    <s v="無"/>
    <m/>
    <s v="V"/>
    <m/>
  </r>
  <r>
    <s v="勞政業務-勞資關係-獎補助費-對國內團體之捐助"/>
    <s v="補助工會辦理推展會務，健全工會組織運作，強化勞工服務，保障勞工權益等相關活動"/>
    <s v="台中市寢具製作職業工會"/>
    <x v="41"/>
    <n v="20"/>
    <s v="無"/>
    <m/>
    <s v="V"/>
    <m/>
  </r>
  <r>
    <s v="勞政業務-勞資關係-獎補助費-對國內團體之捐助"/>
    <s v="補助工會辦理推展會務，健全工會組織運作，強化勞工服務，保障勞工權益等相關活動"/>
    <s v="台中市才藝教學服務人員職業工會"/>
    <x v="41"/>
    <n v="20"/>
    <s v="無"/>
    <m/>
    <s v="V"/>
    <m/>
  </r>
  <r>
    <s v="勞政業務-勞資關係-獎補助費-對國內團體之捐助"/>
    <s v="補助工會辦理推展會務，健全工會組織運作，強化勞工服務，保障勞工權益等相關活動"/>
    <s v="臺中直轄市勞工團體從業人員職業工會"/>
    <x v="41"/>
    <n v="20"/>
    <s v="無"/>
    <m/>
    <s v="V"/>
    <m/>
  </r>
  <r>
    <s v="勞政業務-勞資關係-獎補助費-對國內團體之捐助"/>
    <s v="補助工會辦理推展會務，健全工會組織運作，強化勞工服務，保障勞工權益等相關活動"/>
    <s v="台中市縫紉業職業工會"/>
    <x v="41"/>
    <n v="20"/>
    <s v="無"/>
    <m/>
    <s v="V"/>
    <m/>
  </r>
  <r>
    <s v="勞政業務-勞資關係-獎補助費-對國內團體之捐助"/>
    <s v="補助工會辦理推展會務，健全工會組織運作，強化勞工服務，保障勞工權益等相關活動"/>
    <s v="台中市芳療整體保養職業工會"/>
    <x v="41"/>
    <n v="20"/>
    <s v="無"/>
    <m/>
    <s v="V"/>
    <m/>
  </r>
  <r>
    <s v="勞政業務-勞資關係-獎補助費-對國內團體之捐助"/>
    <s v="補助工會辦理推展會務，健全工會組織運作，強化勞工服務，保障勞工權益等相關活動"/>
    <s v="台中市廚具裝修職業工會"/>
    <x v="41"/>
    <n v="20"/>
    <s v="無"/>
    <m/>
    <s v="V"/>
    <m/>
  </r>
  <r>
    <s v="勞政業務-勞資關係-獎補助費-對國內團體之捐助"/>
    <s v="補助工會辦理推展會務，健全工會組織運作，強化勞工服務，保障勞工權益等相關活動"/>
    <s v="大臺中檳榔包裝加工業職業工會"/>
    <x v="41"/>
    <n v="19"/>
    <s v="無"/>
    <m/>
    <s v="V"/>
    <m/>
  </r>
  <r>
    <s v="勞政業務-勞資關係-獎補助費-對國內團體之捐助"/>
    <s v="補助工會辦理推展會務，健全工會組織運作，強化勞工服務，保障勞工權益等相關活動"/>
    <s v="台灣勞工大聯盟工會"/>
    <x v="41"/>
    <n v="20"/>
    <s v="無"/>
    <m/>
    <s v="V"/>
    <m/>
  </r>
  <r>
    <s v="勞政業務-勞資關係-獎補助費-對國內團體之捐助"/>
    <s v="補助工會辦理推展會務，健全工會組織運作，強化勞工服務，保障勞工權益等相關活動"/>
    <s v="台中市美姿禮儀造型職業工會"/>
    <x v="41"/>
    <n v="19"/>
    <s v="無"/>
    <m/>
    <s v="V"/>
    <m/>
  </r>
  <r>
    <s v="勞政業務-勞資關係-獎補助費-對國內團體之捐助"/>
    <s v="補助各勞工相關團體辦理勞工教育"/>
    <s v="臺中市職業總工會"/>
    <x v="41"/>
    <n v="650"/>
    <s v="無"/>
    <m/>
    <s v="V"/>
    <m/>
  </r>
  <r>
    <s v="勞政業務-勞資關係-獎補助費-對國內團體之捐助"/>
    <s v="補助各勞工相關團體辦理勞工教育"/>
    <s v="大臺中職業總工會"/>
    <x v="41"/>
    <n v="840"/>
    <s v="無"/>
    <m/>
    <s v="V"/>
    <m/>
  </r>
  <r>
    <s v="勞政業務-勞資關係-獎補助費-對國內團體之捐助"/>
    <s v="補助各勞工相關團體辦理勞工教育"/>
    <s v="台中市總工會"/>
    <x v="41"/>
    <n v="690"/>
    <s v="無"/>
    <m/>
    <s v="V"/>
    <m/>
  </r>
  <r>
    <s v="勞政業務-勞資關係-獎補助費-對國內團體之捐助"/>
    <s v="補助各勞工相關團體辦理勞工教育"/>
    <s v="臺中直轄市總工會"/>
    <x v="41"/>
    <n v="535"/>
    <s v="無"/>
    <m/>
    <s v="V"/>
    <m/>
  </r>
  <r>
    <s v="勞政業務-勞資關係-獎補助費-對國內團體之捐助"/>
    <s v="補助各勞工相關團體辦理勞工教育"/>
    <s v="台中市產業總工會"/>
    <x v="41"/>
    <n v="600"/>
    <s v="無"/>
    <m/>
    <s v="V"/>
    <m/>
  </r>
  <r>
    <s v="勞政業務-勞資關係-獎補助費-對國內團體之捐助"/>
    <s v="補助各勞工相關團體辦理勞工教育"/>
    <s v="台灣勞工大聯盟總工會"/>
    <x v="41"/>
    <n v="420"/>
    <s v="無"/>
    <m/>
    <s v="V"/>
    <m/>
  </r>
  <r>
    <s v="勞政業務-勞資關係-獎補助費-對國內團體之捐助"/>
    <s v="補助各勞工相關團體辦理勞工教育"/>
    <s v="台中市美容業職業工會"/>
    <x v="41"/>
    <n v="115"/>
    <s v="無"/>
    <m/>
    <s v="V"/>
    <m/>
  </r>
  <r>
    <s v="勞政業務-勞資關係-獎補助費-對國內團體之捐助"/>
    <s v="補助各勞工相關團體辦理勞工教育"/>
    <s v="台中市營造業職業工會"/>
    <x v="41"/>
    <n v="260"/>
    <s v="無"/>
    <m/>
    <s v="V"/>
    <m/>
  </r>
  <r>
    <s v="勞政業務-勞資關係-獎補助費-對國內團體之捐助"/>
    <s v="補助各勞工相關團體辦理勞工教育"/>
    <s v="台中市橡膠製品修補職業工會"/>
    <x v="41"/>
    <n v="55"/>
    <s v="無"/>
    <m/>
    <s v="V"/>
    <m/>
  </r>
  <r>
    <s v="勞政業務-勞資關係-獎補助費-對國內團體之捐助"/>
    <s v="補助各勞工相關團體辦理勞工教育"/>
    <s v="台中市音樂業職業工會"/>
    <x v="41"/>
    <n v="80"/>
    <s v="無"/>
    <m/>
    <s v="V"/>
    <m/>
  </r>
  <r>
    <s v="勞政業務-勞資關係-獎補助費-對國內團體之捐助"/>
    <s v="補助各勞工相關團體辦理勞工教育"/>
    <s v="台中市農產品運送工職業工會"/>
    <x v="41"/>
    <n v="40"/>
    <s v="無"/>
    <m/>
    <s v="V"/>
    <m/>
  </r>
  <r>
    <s v="勞政業務-勞資關係-獎補助費-對國內團體之捐助"/>
    <s v="補助各勞工相關團體辦理勞工教育"/>
    <s v="臺中市腳底按摩職業工會"/>
    <x v="41"/>
    <n v="33"/>
    <s v="無"/>
    <m/>
    <s v="V"/>
    <m/>
  </r>
  <r>
    <s v="勞政業務-勞資關係-獎補助費-對國內團體之捐助"/>
    <s v="補助各勞工相關團體辦理勞工教育"/>
    <s v="台中市西餐服務人員職業工會"/>
    <x v="41"/>
    <n v="42"/>
    <s v="無"/>
    <m/>
    <s v="V"/>
    <m/>
  </r>
  <r>
    <s v="勞政業務-勞資關係-獎補助費-對國內團體之捐助"/>
    <s v="補助各勞工相關團體辦理勞工教育"/>
    <s v="大台中社區服務人員職業工會"/>
    <x v="41"/>
    <n v="40"/>
    <s v="無"/>
    <m/>
    <s v="V"/>
    <m/>
  </r>
  <r>
    <s v="勞政業務-勞資關係-獎補助費-對國內團體之捐助"/>
    <s v="補助各勞工相關團體辦理勞工教育"/>
    <s v="大臺中美容業職業工會"/>
    <x v="41"/>
    <n v="25"/>
    <s v="無"/>
    <m/>
    <s v="V"/>
    <m/>
  </r>
  <r>
    <s v="勞政業務-勞資關係-獎補助費-對國內團體之捐助"/>
    <s v="補助各勞工相關團體辦理勞工教育"/>
    <s v="臺中市日用品運送服務職業工會"/>
    <x v="41"/>
    <n v="32"/>
    <s v="無"/>
    <m/>
    <s v="V"/>
    <m/>
  </r>
  <r>
    <s v="勞政業務-勞資關係-獎補助費-對國內團體之捐助"/>
    <s v="補助各勞工相關團體辦理勞工教育"/>
    <s v="台中市理燙髮美容業職業工會"/>
    <x v="41"/>
    <n v="40"/>
    <s v="無"/>
    <m/>
    <s v="V"/>
    <m/>
  </r>
  <r>
    <s v="勞政業務-勞資關係-獎補助費-對國內團體之捐助"/>
    <s v="補助各勞工相關團體辦理勞工教育"/>
    <s v="臺中市銲接切割人員職業工會"/>
    <x v="41"/>
    <n v="40"/>
    <s v="無"/>
    <m/>
    <s v="V"/>
    <m/>
  </r>
  <r>
    <s v="勞政業務-勞資關係-獎補助費-對國內團體之捐助"/>
    <s v="補助各勞工相關團體辦理勞工教育"/>
    <s v="台中市冷凍空調業職業工會"/>
    <x v="41"/>
    <n v="40"/>
    <s v="無"/>
    <m/>
    <s v="V"/>
    <m/>
  </r>
  <r>
    <s v="勞政業務-勞資關係-獎補助費-對國內團體之捐助"/>
    <s v="補助各勞工相關團體辦理勞工教育"/>
    <s v="臺中縣水泥製品加工職業工會"/>
    <x v="41"/>
    <n v="80"/>
    <s v="無"/>
    <m/>
    <s v="V"/>
    <m/>
  </r>
  <r>
    <s v="勞政業務-勞資關係-獎補助費-對國內團體之捐助"/>
    <s v="補助各勞工相關團體辦理勞工教育"/>
    <s v="大臺中餐飲業職業工會"/>
    <x v="41"/>
    <n v="80"/>
    <s v="無"/>
    <m/>
    <s v="V"/>
    <m/>
  </r>
  <r>
    <s v="勞政業務-勞資關係-獎補助費-對國內團體之捐助"/>
    <s v="補助各勞工相關團體辦理勞工教育"/>
    <s v="大臺中木工業職業工會"/>
    <x v="41"/>
    <n v="120"/>
    <s v="無"/>
    <m/>
    <s v="V"/>
    <m/>
  </r>
  <r>
    <s v="勞政業務-勞資關係-獎補助費-對國內團體之捐助"/>
    <s v="補助各勞工相關團體辦理勞工教育"/>
    <s v="大臺中營造業職業工會"/>
    <x v="41"/>
    <n v="380"/>
    <s v="無"/>
    <m/>
    <s v="V"/>
    <m/>
  </r>
  <r>
    <s v="勞政業務-勞資關係-獎補助費-對國內團體之捐助"/>
    <s v="補助各勞工相關團體辦理勞工教育"/>
    <s v="臺中市農機代耕業職業工會"/>
    <x v="41"/>
    <n v="40"/>
    <s v="無"/>
    <m/>
    <s v="V"/>
    <m/>
  </r>
  <r>
    <s v="勞政業務-勞資關係-獎補助費-對國內團體之捐助"/>
    <s v="補助各勞工相關團體辦理勞工教育"/>
    <s v="臺中直轄市農事服務職業工會"/>
    <x v="41"/>
    <n v="40"/>
    <s v="無"/>
    <m/>
    <s v="V"/>
    <m/>
  </r>
  <r>
    <s v="勞政業務-勞資關係-獎補助費-對國內團體之捐助"/>
    <s v="補助各勞工相關團體辦理勞工教育"/>
    <s v="臺中直轄市中餐服務人員職業工會"/>
    <x v="41"/>
    <n v="80"/>
    <s v="無"/>
    <m/>
    <s v="V"/>
    <m/>
  </r>
  <r>
    <s v="勞政業務-勞資關係-獎補助費-對國內團體之捐助"/>
    <s v="補助各勞工相關團體辦理勞工教育"/>
    <s v="臺中直轄市油漆工程業職業工會"/>
    <x v="41"/>
    <n v="80"/>
    <s v="無"/>
    <m/>
    <s v="V"/>
    <m/>
  </r>
  <r>
    <s v="勞政業務-勞資關係-獎補助費-對國內團體之捐助"/>
    <s v="補助各勞工相關團體辦理勞工教育"/>
    <s v="臺中直轄市通信服務人員職業工會"/>
    <x v="41"/>
    <n v="80"/>
    <s v="無"/>
    <m/>
    <s v="V"/>
    <m/>
  </r>
  <r>
    <s v="勞政業務-勞資關係-獎補助費-對國內團體之捐助"/>
    <s v="補助各勞工相關團體辦理勞工教育"/>
    <s v="臺中直轄市米食製品從業人員職業工會"/>
    <x v="41"/>
    <n v="80"/>
    <s v="無"/>
    <m/>
    <s v="V"/>
    <m/>
  </r>
  <r>
    <s v="勞政業務-勞資關係-獎補助費-對國內團體之捐助"/>
    <s v="補助各勞工相關團體辦理勞工教育"/>
    <s v="臺中直轄市勞工團體從業人員職業工會"/>
    <x v="41"/>
    <n v="32"/>
    <s v="無"/>
    <m/>
    <s v="V"/>
    <m/>
  </r>
  <r>
    <s v="勞政業務-勞資關係-獎補助費-對國內團體之捐助"/>
    <s v="補助各勞工相關團體辦理勞工教育"/>
    <s v="台中市木工業職業工會"/>
    <x v="41"/>
    <n v="70"/>
    <s v="無"/>
    <m/>
    <s v="V"/>
    <m/>
  </r>
  <r>
    <s v="勞政業務-勞資關係-獎補助費-對國內團體之捐助"/>
    <s v="補助各勞工相關團體辦理勞工教育"/>
    <s v="台中市地政業務從業人員職業工會"/>
    <x v="41"/>
    <n v="31"/>
    <s v="無"/>
    <m/>
    <s v="V"/>
    <m/>
  </r>
  <r>
    <s v="勞政業務-勞資關係-獎補助費-對國內團體之捐助"/>
    <s v="補助各勞工相關團體辦理勞工教育"/>
    <s v="臺中市清潔服務職業工會"/>
    <x v="41"/>
    <n v="40"/>
    <s v="無"/>
    <m/>
    <s v="V"/>
    <m/>
  </r>
  <r>
    <s v="勞政業務-勞資關係-獎補助費-對國內團體之捐助"/>
    <s v="補助各勞工相關團體辦理勞工教育"/>
    <s v="臺中市漫畫從業人員職業工會"/>
    <x v="41"/>
    <n v="25"/>
    <s v="無"/>
    <m/>
    <s v="V"/>
    <m/>
  </r>
  <r>
    <s v="勞政業務-勞資關係-獎補助費-對國內團體之捐助"/>
    <s v="補助各勞工相關團體辦理勞工教育"/>
    <s v="台中市職業訓練培訓人員職業工會"/>
    <x v="41"/>
    <n v="35"/>
    <s v="無"/>
    <m/>
    <s v="V"/>
    <m/>
  </r>
  <r>
    <s v="勞政業務-勞資關係-獎補助費-對國內團體之捐助"/>
    <s v="補助各勞工相關團體辦理勞工教育"/>
    <s v="台中市汽車駕駛員職業工會"/>
    <x v="41"/>
    <n v="80"/>
    <s v="無"/>
    <m/>
    <s v="V"/>
    <m/>
  </r>
  <r>
    <s v="勞政業務-勞資關係-獎補助費-對國內團體之捐助"/>
    <s v="補助各勞工相關團體辦理勞工教育"/>
    <s v="台中市汽車服務業職業工會"/>
    <x v="41"/>
    <n v="40"/>
    <s v="無"/>
    <m/>
    <s v="V"/>
    <m/>
  </r>
  <r>
    <s v="勞政業務-勞資關係-獎補助費-對國內團體之捐助"/>
    <s v="補助各勞工相關團體辦理勞工教育"/>
    <s v="台中市才藝教學服務人員職業工會"/>
    <x v="41"/>
    <n v="36"/>
    <s v="無"/>
    <m/>
    <s v="V"/>
    <m/>
  </r>
  <r>
    <s v="勞政業務-勞資關係-獎補助費-對國內團體之捐助"/>
    <s v="補助各勞工相關團體辦理勞工教育"/>
    <s v="臺中市人力資源管理人員職業工會"/>
    <x v="41"/>
    <n v="27"/>
    <s v="無"/>
    <m/>
    <s v="V"/>
    <m/>
  </r>
  <r>
    <s v="勞政業務-勞資關係-獎補助費-對國內團體之捐助"/>
    <s v="補助各勞工相關團體辦理勞工教育"/>
    <s v="台中市餐飲業職業工會"/>
    <x v="41"/>
    <n v="70"/>
    <s v="無"/>
    <m/>
    <s v="V"/>
    <m/>
  </r>
  <r>
    <s v="勞政業務-勞資關係-獎補助費-對國內團體之捐助"/>
    <s v="補助各勞工相關團體辦理勞工教育"/>
    <s v="臺中市農耕工作業職業工會"/>
    <x v="41"/>
    <n v="40"/>
    <s v="無"/>
    <m/>
    <s v="V"/>
    <m/>
  </r>
  <r>
    <s v="勞政業務-勞資關係-獎補助費-對國內團體之捐助"/>
    <s v="補助各勞工相關團體辦理勞工教育"/>
    <s v="台中市機踏車修理業職業工會"/>
    <x v="41"/>
    <n v="40"/>
    <s v="無"/>
    <m/>
    <s v="V"/>
    <m/>
  </r>
  <r>
    <s v="勞政業務-勞資關係-獎補助費-對國內團體之捐助"/>
    <s v="補助各勞工相關團體辦理勞工教育"/>
    <s v="台中市芳療整體保養職業工會"/>
    <x v="41"/>
    <n v="39"/>
    <s v="無"/>
    <m/>
    <s v="V"/>
    <m/>
  </r>
  <r>
    <s v="勞政業務-勞資關係-獎補助費-對國內團體之捐助"/>
    <s v="補助各勞工相關團體辦理勞工教育"/>
    <s v="台中市通信服務人員職業工會"/>
    <x v="41"/>
    <n v="40"/>
    <s v="無"/>
    <m/>
    <s v="V"/>
    <m/>
  </r>
  <r>
    <s v="勞政業務-勞資關係-獎補助費-對國內團體之捐助"/>
    <s v="補助各勞工相關團體辦理勞工教育"/>
    <s v="台中市油漆業職業工會"/>
    <x v="41"/>
    <n v="78"/>
    <s v="無"/>
    <m/>
    <s v="V"/>
    <m/>
  </r>
  <r>
    <s v="勞政業務-勞資關係-獎補助費-對國內團體之捐助"/>
    <s v="補助各勞工相關團體辦理勞工教育"/>
    <s v="台中市汽車修理業職業工會"/>
    <x v="41"/>
    <n v="26"/>
    <s v="無"/>
    <m/>
    <s v="V"/>
    <m/>
  </r>
  <r>
    <s v="勞政業務-勞資關係-獎補助費-對國內團體之捐助"/>
    <s v="補助各勞工相關團體辦理勞工教育"/>
    <s v="台中市廣告代理職業工會"/>
    <x v="41"/>
    <n v="40"/>
    <s v="無"/>
    <m/>
    <s v="V"/>
    <m/>
  </r>
  <r>
    <s v="勞政業務-勞資關係-獎補助費-對國內團體之捐助"/>
    <s v="補助各勞工相關團體辦理勞工教育"/>
    <s v="台中市廣告服務業職業工會"/>
    <x v="41"/>
    <n v="40"/>
    <s v="無"/>
    <m/>
    <s v="V"/>
    <m/>
  </r>
  <r>
    <s v="勞政業務-勞資關係-獎補助費-對國內團體之捐助"/>
    <s v="補助各勞工相關團體辦理勞工教育"/>
    <s v="台中市美髮美容技術指導員職業工會"/>
    <x v="41"/>
    <n v="40"/>
    <s v="無"/>
    <m/>
    <s v="V"/>
    <m/>
  </r>
  <r>
    <s v="勞政業務-勞資關係-獎補助費-對國內團體之捐助"/>
    <s v="補助各勞工相關團體辦理勞工教育"/>
    <s v="台中市印刷業職業工會"/>
    <x v="41"/>
    <n v="79"/>
    <s v="無"/>
    <m/>
    <s v="V"/>
    <m/>
  </r>
  <r>
    <s v="勞政業務-勞資關係-獎補助費-對國內團體之捐助"/>
    <s v="補助各勞工相關團體辦理勞工教育"/>
    <s v="大臺中廚師業職業工會"/>
    <x v="41"/>
    <n v="40"/>
    <s v="無"/>
    <m/>
    <s v="V"/>
    <m/>
  </r>
  <r>
    <s v="勞政業務-勞資關係-獎補助費-對國內團體之捐助"/>
    <s v="補助各勞工相關團體辦理勞工教育"/>
    <s v="台中市社區服務人員職業工會"/>
    <x v="41"/>
    <n v="27"/>
    <s v="無"/>
    <m/>
    <s v="V"/>
    <m/>
  </r>
  <r>
    <s v="勞政業務-勞資關係-獎補助費-對國內團體之捐助"/>
    <s v="補助各勞工相關團體辦理勞工教育"/>
    <s v="台中市皮革製品業職業工會"/>
    <x v="41"/>
    <n v="40"/>
    <s v="無"/>
    <m/>
    <s v="V"/>
    <m/>
  </r>
  <r>
    <s v="勞政業務-勞資關係-獎補助費-對國內團體之捐助"/>
    <s v="補助各勞工相關團體辦理勞工教育"/>
    <s v="台中市製棉業職業工會"/>
    <x v="41"/>
    <n v="80"/>
    <s v="無"/>
    <m/>
    <s v="V"/>
    <m/>
  </r>
  <r>
    <s v="勞政業務-勞資關係-獎補助費-對國內團體之捐助"/>
    <s v="補助各勞工相關團體辦理勞工教育"/>
    <s v="台中市泥水業職業工會"/>
    <x v="41"/>
    <n v="40"/>
    <s v="無"/>
    <m/>
    <s v="V"/>
    <m/>
  </r>
  <r>
    <s v="勞政業務-勞資關係-獎補助費-對國內團體之捐助"/>
    <s v="補助各勞工相關團體辦理勞工教育"/>
    <s v="臺中市民俗技藝工作者職業工會"/>
    <x v="41"/>
    <n v="35"/>
    <s v="無"/>
    <m/>
    <s v="V"/>
    <m/>
  </r>
  <r>
    <s v="勞政業務-勞資關係-獎補助費-對國內團體之捐助"/>
    <s v="補助各勞工相關團體辦理勞工教育"/>
    <s v="台中市不動產經紀人職業工會"/>
    <x v="41"/>
    <n v="40"/>
    <s v="無"/>
    <m/>
    <s v="V"/>
    <m/>
  </r>
  <r>
    <s v="勞政業務-勞資關係-獎補助費-對國內團體之捐助"/>
    <s v="補助各勞工相關團體辦理勞工教育"/>
    <s v="台中市營建土木職業工會"/>
    <x v="41"/>
    <n v="40"/>
    <s v="無"/>
    <m/>
    <s v="V"/>
    <m/>
  </r>
  <r>
    <s v="勞政業務-勞資關係-獎補助費-對國內團體之捐助"/>
    <s v="補助各勞工相關團體辦理勞工教育"/>
    <s v="臺中直轄市農產品運送工職業工會"/>
    <x v="41"/>
    <n v="40"/>
    <s v="無"/>
    <m/>
    <s v="V"/>
    <m/>
  </r>
  <r>
    <s v="勞政業務-勞資關係-獎補助費-對國內團體之捐助"/>
    <s v="補助各勞工相關團體辦理勞工教育"/>
    <s v="台中市縫紉業職業工會"/>
    <x v="41"/>
    <n v="35"/>
    <s v="無"/>
    <m/>
    <s v="V"/>
    <m/>
  </r>
  <r>
    <s v="勞政業務-勞資關係-獎補助費-對國內團體之捐助"/>
    <s v="補助各勞工相關團體辦理勞工教育"/>
    <s v="台中市不動產服務職業工會"/>
    <x v="41"/>
    <n v="21"/>
    <s v="無"/>
    <m/>
    <s v="V"/>
    <m/>
  </r>
  <r>
    <s v="勞政業務-勞資關係-獎補助費-對國內團體之捐助"/>
    <s v="補助各勞工相關團體辦理勞工教育"/>
    <s v="臺中市婚喪喜慶司儀人員職業工會"/>
    <x v="41"/>
    <n v="23"/>
    <s v="無"/>
    <m/>
    <s v="V"/>
    <m/>
  </r>
  <r>
    <s v="勞政業務-勞資關係-獎補助費-對國內團體之捐助"/>
    <s v="補助各勞工相關團體辦理勞工教育"/>
    <s v="台中市陸上運輸服務人員職業工會"/>
    <x v="41"/>
    <n v="31"/>
    <s v="無"/>
    <m/>
    <s v="V"/>
    <m/>
  </r>
  <r>
    <s v="勞政業務-勞資關係-獎補助費-對國內團體之捐助"/>
    <s v="補助各勞工相關團體辦理勞工教育"/>
    <s v="大臺中褓姆職業工會"/>
    <x v="41"/>
    <n v="31"/>
    <s v="無"/>
    <m/>
    <s v="V"/>
    <m/>
  </r>
  <r>
    <s v="勞政業務-勞資關係-獎補助費-對國內團體之捐助"/>
    <s v="補助各勞工相關團體辦理勞工教育"/>
    <s v="台中市雜誌職業工會"/>
    <x v="41"/>
    <n v="29"/>
    <s v="無"/>
    <m/>
    <s v="V"/>
    <m/>
  </r>
  <r>
    <s v="勞政業務-勞資關係-獎補助費-對國內團體之捐助"/>
    <s v="補助各勞工相關團體辦理勞工教育"/>
    <s v="大臺中廚具裝修職業工會"/>
    <x v="41"/>
    <n v="31"/>
    <s v="無"/>
    <m/>
    <s v="V"/>
    <m/>
  </r>
  <r>
    <s v="勞政業務-勞資關係-獎補助費-對國內團體之捐助"/>
    <s v="補助各勞工相關團體辦理勞工教育"/>
    <s v="台中直轄市才藝教學服務人員職業工會"/>
    <x v="41"/>
    <n v="30"/>
    <s v="無"/>
    <m/>
    <s v="V"/>
    <m/>
  </r>
  <r>
    <s v="勞政業務-勞資關係-獎補助費-對國內團體之捐助"/>
    <s v="補助各勞工相關團體辦理勞工教育"/>
    <s v="大臺中魚貨搬運業職業工會"/>
    <x v="41"/>
    <n v="29"/>
    <s v="無"/>
    <m/>
    <s v="V"/>
    <m/>
  </r>
  <r>
    <s v="勞政業務-勞資關係-獎補助費-對國內團體之捐助"/>
    <s v="補助各勞工相關團體辦理勞工教育"/>
    <s v="台中市建築鋼筋工職業工會"/>
    <x v="41"/>
    <n v="30"/>
    <s v="無"/>
    <m/>
    <s v="V"/>
    <m/>
  </r>
  <r>
    <s v="勞政業務-勞資關係-獎補助費-對國內團體之捐助"/>
    <s v="補助各勞工相關團體辦理勞工教育"/>
    <s v="臺中直轄市帽蓆編織業職業工會"/>
    <x v="41"/>
    <n v="40"/>
    <s v="無"/>
    <m/>
    <s v="V"/>
    <m/>
  </r>
  <r>
    <s v="勞政業務-勞資關係-獎補助費-對國內團體之捐助"/>
    <s v="補助各勞工相關團體辦理勞工教育"/>
    <s v="臺中市文化創意設計從業人員職業工會"/>
    <x v="41"/>
    <n v="24"/>
    <s v="無"/>
    <m/>
    <s v="V"/>
    <m/>
  </r>
  <r>
    <s v="勞政業務-勞資關係-獎補助費-對國內團體之捐助"/>
    <s v="補助各勞工相關團體辦理勞工教育"/>
    <s v="大臺中模板工職業工會"/>
    <x v="41"/>
    <n v="40"/>
    <s v="無"/>
    <m/>
    <s v="V"/>
    <m/>
  </r>
  <r>
    <s v="勞政業務-勞資關係-獎補助費-對國內團體之捐助"/>
    <s v="補助各勞工相關團體辦理勞工教育"/>
    <s v="台中市電器裝修職業工會"/>
    <x v="41"/>
    <n v="120"/>
    <s v="無"/>
    <m/>
    <s v="V"/>
    <m/>
  </r>
  <r>
    <s v="勞政業務-勞資關係-獎補助費-對國內團體之捐助"/>
    <s v="補助各勞工相關團體辦理勞工教育"/>
    <s v="台中市美姿禮儀造型職業工會"/>
    <x v="41"/>
    <n v="28"/>
    <s v="無"/>
    <m/>
    <s v="V"/>
    <m/>
  </r>
  <r>
    <s v="勞政業務-勞資關係-獎補助費-對國內團體之捐助"/>
    <s v="補助各勞工相關團體辦理勞工教育"/>
    <s v="台中市乳品飲料派送業職業工會"/>
    <x v="41"/>
    <n v="28"/>
    <s v="無"/>
    <m/>
    <s v="V"/>
    <m/>
  </r>
  <r>
    <s v="勞政業務-勞資關係-獎補助費-對國內團體之捐助"/>
    <s v="補助各勞工相關團體辦理勞工教育"/>
    <s v="台中市翻譯人員職業工會"/>
    <x v="41"/>
    <n v="30"/>
    <s v="無"/>
    <m/>
    <s v="V"/>
    <m/>
  </r>
  <r>
    <s v="勞政業務-勞資關係-獎補助費-對國內團體之捐助"/>
    <s v="補助各勞工相關團體辦理勞工教育"/>
    <s v="台中市小吃業職業工會"/>
    <x v="41"/>
    <n v="40"/>
    <s v="無"/>
    <m/>
    <s v="V"/>
    <m/>
  </r>
  <r>
    <s v="勞政業務-勞資關係-獎補助費-對國內團體之捐助"/>
    <s v="補助總工會及職業工會辦理會員健康檢查"/>
    <s v="大台中社區服務人員職業工會"/>
    <x v="41"/>
    <n v="42"/>
    <s v="無"/>
    <m/>
    <s v="V"/>
    <m/>
  </r>
  <r>
    <s v="勞政業務-勞資關係-獎補助費-對國內團體之捐助"/>
    <s v="補助總工會及職業工會辦理會員健康檢查"/>
    <s v="大臺中美髮美容技術指導員"/>
    <x v="41"/>
    <n v="60"/>
    <s v="無"/>
    <m/>
    <s v="V"/>
    <m/>
  </r>
  <r>
    <s v="勞政業務-勞資關係-獎補助費-對國內團體之捐助"/>
    <s v="補助總工會及職業工會辦理會員健康檢查"/>
    <s v="大臺中模板工職業工會"/>
    <x v="41"/>
    <n v="9"/>
    <s v="無"/>
    <m/>
    <s v="V"/>
    <m/>
  </r>
  <r>
    <s v="勞政業務-勞資關係-獎補助費-對國內團體之捐助"/>
    <s v="補助總工會及職業工會辦理會員健康檢查"/>
    <s v="大臺中木工業職業工會"/>
    <x v="41"/>
    <n v="29"/>
    <s v="無"/>
    <m/>
    <s v="V"/>
    <m/>
  </r>
  <r>
    <s v="勞政業務-勞資關係-獎補助費-對國內團體之捐助"/>
    <s v="補助總工會及職業工會辦理會員健康檢查"/>
    <s v="台中市美容業職業工會"/>
    <x v="41"/>
    <n v="74"/>
    <s v="無"/>
    <m/>
    <s v="V"/>
    <m/>
  </r>
  <r>
    <s v="勞政業務-勞資關係-獎補助費-對國內團體之捐助"/>
    <s v="補助總工會及職業工會辦理會員健康檢查"/>
    <s v="臺中市職業總工會"/>
    <x v="41"/>
    <n v="320"/>
    <s v="無"/>
    <m/>
    <s v="V"/>
    <m/>
  </r>
  <r>
    <s v="勞政業務-勞資關係-獎補助費-對國內團體之捐助"/>
    <s v="補助總工會及職業工會辦理會員健康檢查"/>
    <s v="台灣勞工大聯盟總工會"/>
    <x v="41"/>
    <n v="374"/>
    <s v="無"/>
    <m/>
    <s v="V"/>
    <m/>
  </r>
  <r>
    <s v="勞政業務-勞資關係-獎補助費-對國內團體之捐助"/>
    <s v="補助總工會及職業工會辦理會員健康檢查"/>
    <s v="臺中市肉類食品加工職業工會"/>
    <x v="41"/>
    <n v="39"/>
    <s v="無"/>
    <m/>
    <s v="V"/>
    <m/>
  </r>
  <r>
    <s v="勞政業務-勞資關係-獎補助費-對國內團體之捐助"/>
    <s v="補助總工會及職業工會辦理會員健康檢查"/>
    <s v="台中市農機修理業職業工會"/>
    <x v="41"/>
    <n v="16"/>
    <s v="無"/>
    <m/>
    <s v="V"/>
    <m/>
  </r>
  <r>
    <s v="勞政業務-勞資關係-獎補助費-對國內團體之捐助"/>
    <s v="補助總工會及職業工會辦理會員健康檢查"/>
    <s v="大臺中蛋類加工派送業職業工會"/>
    <x v="41"/>
    <n v="31"/>
    <s v="無"/>
    <m/>
    <s v="V"/>
    <m/>
  </r>
  <r>
    <s v="勞政業務-勞資關係-獎補助費-對國內團體之捐助"/>
    <s v="補助總工會及職業工會辦理會員健康檢查"/>
    <s v="大臺中花藝設計製作職業工會"/>
    <x v="41"/>
    <n v="34"/>
    <s v="無"/>
    <m/>
    <s v="V"/>
    <m/>
  </r>
  <r>
    <s v="勞政業務-勞資關係-獎補助費-對國內團體之捐助"/>
    <s v="補助總工會及職業工會辦理會員健康檢查"/>
    <s v="臺中直轄市屠宰業職業工會"/>
    <x v="41"/>
    <n v="27"/>
    <s v="無"/>
    <m/>
    <s v="V"/>
    <m/>
  </r>
  <r>
    <s v="勞政業務-勞資關係-獎補助費-對國內團體之捐助"/>
    <s v="補助總工會及職業工會辦理會員健康檢查"/>
    <s v="臺中市衛浴器材服務職業工會"/>
    <x v="41"/>
    <n v="6"/>
    <s v="無"/>
    <m/>
    <s v="V"/>
    <m/>
  </r>
  <r>
    <s v="勞政業務-勞資關係-獎補助費-對國內團體之捐助"/>
    <s v="補助總工會及職業工會辦理會員健康檢查"/>
    <s v="臺中市農機代耕業職業工會"/>
    <x v="41"/>
    <n v="177"/>
    <s v="無"/>
    <m/>
    <s v="V"/>
    <m/>
  </r>
  <r>
    <s v="勞政業務-勞資關係-獎補助費-對國內團體之捐助"/>
    <s v="補助總工會及職業工會辦理會員健康檢查"/>
    <s v="臺中市服飾設計業職業工會"/>
    <x v="41"/>
    <n v="112"/>
    <s v="無"/>
    <m/>
    <s v="V"/>
    <m/>
  </r>
  <r>
    <s v="勞政業務-勞資關係-獎補助費-對國內團體之捐助"/>
    <s v="補助總工會及職業工會辦理會員健康檢查"/>
    <s v="台中市汽車修理業職業工會"/>
    <x v="41"/>
    <n v="110"/>
    <s v="無"/>
    <m/>
    <s v="V"/>
    <m/>
  </r>
  <r>
    <s v="勞政業務-勞資關係-獎補助費-對國內團體之捐助"/>
    <s v="補助中介團體辦理勞資爭議調解"/>
    <s v="社團法人台中市勞資關係協會"/>
    <x v="41"/>
    <n v="297"/>
    <s v="無"/>
    <m/>
    <s v="V"/>
    <m/>
  </r>
  <r>
    <s v="勞政業務-勞資關係-獎補助費-對國內團體之捐助"/>
    <s v="補助中介團體辦理勞資爭議調解"/>
    <s v="社團法人臺中市(縣)勞資關係協會"/>
    <x v="41"/>
    <n v="248"/>
    <s v="無"/>
    <m/>
    <s v="V"/>
    <m/>
  </r>
  <r>
    <s v="勞政業務-勞資關係-獎補助費-對國內團體之捐助"/>
    <s v="補助中介團體辦理勞資爭議調解"/>
    <s v="社團法人台中市勞雇關係協會"/>
    <x v="41"/>
    <n v="343"/>
    <s v="無"/>
    <m/>
    <s v="V"/>
    <m/>
  </r>
  <r>
    <s v="勞政業務-綜合規劃-獎補助費-對國內團體之捐助  "/>
    <s v="勞工志願服務課程計畫"/>
    <s v="台中市美容業職業工會"/>
    <x v="41"/>
    <n v="17"/>
    <s v="無 "/>
    <m/>
    <s v="V"/>
    <m/>
  </r>
  <r>
    <s v="勞政業務-綜合規劃-獎補助費-對國內團體之捐助  "/>
    <s v="113年度志願服務成長教育訓練計畫"/>
    <s v="台灣勞工大聯盟總工會  "/>
    <x v="41"/>
    <n v="40"/>
    <s v="無 "/>
    <m/>
    <s v="V"/>
    <m/>
  </r>
  <r>
    <s v="勞政業務-綜合規劃-獎補助費-對國內團體之捐助  "/>
    <s v="113年志願服務觀摩參訪"/>
    <s v="臺中市農機代耕業職業工會"/>
    <x v="41"/>
    <n v="39"/>
    <s v="無 "/>
    <m/>
    <s v="V"/>
    <m/>
  </r>
  <r>
    <s v="勞政業務-綜合規劃-獎補助費-對國內團體之捐助  "/>
    <s v="113年勞工志願服務教育訓練"/>
    <s v="台中市總工會"/>
    <x v="41"/>
    <n v="40"/>
    <s v="無 "/>
    <m/>
    <s v="V"/>
    <m/>
  </r>
  <r>
    <s v="勞政業務-勞工福利-獎補助費-對國內團體之捐助 "/>
    <s v="補助總工會辦理勞工休閒活動 "/>
    <s v="台灣勞工大聯盟總工會"/>
    <x v="42"/>
    <n v="200"/>
    <s v="無"/>
    <m/>
    <s v="V"/>
    <m/>
  </r>
  <r>
    <s v="勞政業務-勞工福利-獎補助費-對國內團體之捐助 "/>
    <s v="補助總工會辦理勞工休閒活動 "/>
    <s v="台中市產業總工會"/>
    <x v="42"/>
    <n v="129"/>
    <s v="無"/>
    <m/>
    <s v="V"/>
    <m/>
  </r>
  <r>
    <s v="勞政業務-勞工福利-獎補助費-對國內團體之捐助 "/>
    <s v="補助總工會辦理勞工休閒活動 "/>
    <s v="台中市總工會"/>
    <x v="42"/>
    <n v="100"/>
    <s v="無"/>
    <m/>
    <s v="V"/>
    <m/>
  </r>
  <r>
    <s v="勞政業務-勞工福利-獎補助費-對國內團體之捐助 "/>
    <s v="補助總工會辦理勞工休閒活動 "/>
    <s v="台中市勞資合唱團"/>
    <x v="42"/>
    <n v="20"/>
    <s v="無"/>
    <m/>
    <s v="V"/>
    <m/>
  </r>
  <r>
    <s v="勞動檢查業務-勞動檢查-勞動檢查監督業務-獎補助費-對國內團體之捐助"/>
    <s v="補助台中市冷凍空調業職業工會辦理113年度第一梯次職業安全衛生教育訓練"/>
    <s v="台中市冷凍空調業職業工會"/>
    <x v="43"/>
    <n v="40"/>
    <s v="無"/>
    <m/>
    <s v="V"/>
    <m/>
  </r>
  <r>
    <s v="勞動檢查業務-勞動檢查-勞動檢查監督業務-獎補助費-對國內團體之捐助"/>
    <s v="補助臺中市工業會辦理113年度第一梯次職業安全衛生教育訓練"/>
    <s v="台中市工業會"/>
    <x v="43"/>
    <n v="38"/>
    <s v="無"/>
    <m/>
    <s v="V"/>
    <m/>
  </r>
  <r>
    <s v="勞動檢查業務-勞動檢查-勞動檢查監督業務-獎補助費-對國內團體之捐助"/>
    <s v="補助臺中市工業會辦理113年度第二梯次職業安全衛生教育訓練"/>
    <s v="台中市工業會"/>
    <x v="43"/>
    <n v="38"/>
    <s v="無"/>
    <m/>
    <s v="V"/>
    <m/>
  </r>
  <r>
    <s v="勞動檢查業務-勞動檢查-勞動檢查監督業務-獎補助費-對國內團體之捐助"/>
    <s v="補助臺中市工業會辦理113年度第三梯次職業安全衛生教育訓練"/>
    <s v="台中市工業會"/>
    <x v="43"/>
    <n v="38"/>
    <s v="無"/>
    <m/>
    <s v="V"/>
    <m/>
  </r>
  <r>
    <s v="勞動檢查業務-勞動檢查-勞動檢查監督業務-獎補助費-對國內團體之捐助"/>
    <s v="補助臺中市工業會辦理113年度第四梯次職業安全衛生教育訓練"/>
    <s v="台中市工業會"/>
    <x v="43"/>
    <n v="38"/>
    <s v="無"/>
    <m/>
    <s v="V"/>
    <m/>
  </r>
  <r>
    <s v="勞動檢查業務-勞動檢查-勞動檢查監督業務-獎補助費-對國內團體之捐助"/>
    <s v="補助臺中市工業會辦理113年度第五梯次職業安全衛生教育訓練"/>
    <s v="台中市工業會"/>
    <x v="43"/>
    <n v="37"/>
    <s v="無"/>
    <m/>
    <s v="V"/>
    <m/>
  </r>
  <r>
    <s v="就業服務業務-就業服務-獎補助費-對國內團體之捐助"/>
    <s v="補助臺中市總工業會辦理徵才活動(7/20食品徵才活動)"/>
    <s v="臺中市總工業會"/>
    <x v="44"/>
    <n v="300"/>
    <s v="無"/>
    <m/>
    <s v="V"/>
    <m/>
  </r>
  <r>
    <s v="衛生業務-疾病管制工作-獎補助費-對國內團體之捐助"/>
    <s v="113年傳染病防治計畫(結核病高風險族群主動發現及防治計畫)-電腦處理費"/>
    <s v="中山醫學大學附設醫院"/>
    <x v="45"/>
    <n v="10"/>
    <s v="無"/>
    <m/>
    <s v="V"/>
    <m/>
  </r>
  <r>
    <s v="衛生業務-疾病管制工作-獎補助費-對國內團體之捐助"/>
    <s v="113年傳染病防治計畫(結核病高風險族群主動發現及防治計畫)-電腦處理費"/>
    <s v="中國醫藥大學附設醫院"/>
    <x v="45"/>
    <n v="10"/>
    <s v="無"/>
    <m/>
    <s v="V"/>
    <m/>
  </r>
  <r>
    <s v="衛生業務-疾病管制工作-獎補助費-對國內團體之捐助"/>
    <s v="113年傳染病防治計畫(結核病高風險族群主動發現及防治計畫)-電腦處理費"/>
    <s v="澄清綜合醫院中港分院"/>
    <x v="45"/>
    <n v="10"/>
    <s v="無"/>
    <m/>
    <s v="V"/>
    <m/>
  </r>
  <r>
    <s v="衛生業務-疾病管制工作-獎補助費-對國內團體之捐助"/>
    <s v="113年傳染病防治計畫(結核病高風險族群主動發現及防治計畫)-電腦處理費"/>
    <s v="童綜合醫療社團法人童綜合醫院"/>
    <x v="45"/>
    <n v="10"/>
    <s v="無"/>
    <m/>
    <s v="V"/>
    <m/>
  </r>
  <r>
    <s v="衛生業務-疾病管制工作-獎補助費-對國內團體之捐助"/>
    <s v="113年傳染病防治計畫(結核病高風險族群主動發現及防治計畫)-電腦處理費"/>
    <s v="佛教慈濟醫療財團法人台中慈濟醫院"/>
    <x v="45"/>
    <n v="10"/>
    <s v="無"/>
    <m/>
    <s v="V"/>
    <m/>
  </r>
  <r>
    <s v="衛生業務-疾病管制工作-獎補助費-對國內團體之捐助"/>
    <s v="113年傳染病防治計畫(結核病高風險族群主動發現及防治計畫)-電腦處理費"/>
    <s v="東勢區農會附設農民醫院"/>
    <x v="45"/>
    <n v="10"/>
    <s v="無"/>
    <m/>
    <s v="V"/>
    <m/>
  </r>
  <r>
    <s v="衛生業務-保健工作-獎補助費-對國內團體之捐助"/>
    <s v="衛生福利部國民健康署補助辦理110年至111年布建之銀髮健身俱樂部據點後續營運計畫(112年)相關費用"/>
    <s v="仁馨護理之家、品沐職能治療所"/>
    <x v="45"/>
    <n v="600"/>
    <s v="無"/>
    <m/>
    <s v="V"/>
    <m/>
  </r>
  <r>
    <s v="衛生業務-長期照護工作-獎補助費-對國內團體之捐助"/>
    <s v="112年度住宿式機構強化感染管制獎勵計畫"/>
    <s v="佳醫長照社團法人附設台中市私立佑全住宿長照機構"/>
    <x v="45"/>
    <n v="480"/>
    <s v="無"/>
    <m/>
    <s v="V"/>
    <m/>
  </r>
  <r>
    <s v="衛生業務-長期照護工作-獎補助費-對國內團體之捐助"/>
    <s v="112年度住宿式機構強化感染管制獎勵計畫"/>
    <s v="青松長照社團法人附設臺中市私立公園青松住宿長照機構"/>
    <x v="45"/>
    <n v="330"/>
    <s v="無"/>
    <m/>
    <s v="V"/>
    <m/>
  </r>
  <r>
    <s v="衛生業務-長期照護工作-獎補助費-對國內團體之捐助"/>
    <s v="112年度住宿式機構強化感染管制獎勵計畫"/>
    <s v="青松長照社團法人附設臺中市私立夏田青松住宿長照機構"/>
    <x v="45"/>
    <n v="330"/>
    <s v="無"/>
    <m/>
    <s v="V"/>
    <m/>
  </r>
  <r>
    <s v="衛生業務-長期照護工作-獎補助費-對國內團體之捐助"/>
    <s v="112年度住宿式機構強化感染管制獎勵計畫"/>
    <s v="青松長照社團法人附設臺中市私立大里青松住宿長照機構"/>
    <x v="45"/>
    <n v="420"/>
    <s v="無"/>
    <m/>
    <s v="V"/>
    <m/>
  </r>
  <r>
    <s v="衛生業務-長期照護工作-獎補助費-對國內團體之捐助"/>
    <s v="112年度住宿式機構強化感染管制獎勵計畫"/>
    <s v="青松長照社團法人附設臺中市私立烏日青松住宿長照機構"/>
    <x v="45"/>
    <n v="380"/>
    <s v="無"/>
    <m/>
    <s v="V"/>
    <m/>
  </r>
  <r>
    <s v="衛生業務-長期照護工作-獎補助費-對國內團體之捐助"/>
    <s v="112年度住宿式機構強化感染管制獎勵計畫(一般護理之家)"/>
    <s v="佛教慈濟醫療財團法人附設台中慈濟護理之家"/>
    <x v="45"/>
    <n v="570"/>
    <s v="無"/>
    <m/>
    <s v="V"/>
    <m/>
  </r>
  <r>
    <s v="衛生業務-長期照護工作-獎補助費-對國內團體之捐助"/>
    <s v="112年度住宿式機構強化感染管制獎勵計畫(一般護理之家)"/>
    <s v="佛教慈濟醫療財團法人台中慈濟醫院"/>
    <x v="45"/>
    <n v="400"/>
    <s v="無"/>
    <m/>
    <s v="V"/>
    <m/>
  </r>
  <r>
    <s v="衛生業務-長期照護工作-獎補助費-對國內團體之捐助"/>
    <s v="112年度住宿式機構強化感染管制獎勵計畫(一般護理之家)"/>
    <s v="賢德醫院附設護理之家"/>
    <x v="45"/>
    <n v="330"/>
    <s v="無"/>
    <m/>
    <s v="V"/>
    <m/>
  </r>
  <r>
    <s v="衛生業務-長期照護工作-獎補助費-對國內團體之捐助"/>
    <s v="112年度住宿式機構強化感染管制獎勵計畫(一般護理之家)"/>
    <s v="賢德醫院"/>
    <x v="45"/>
    <n v="350"/>
    <s v="無"/>
    <m/>
    <s v="V"/>
    <m/>
  </r>
  <r>
    <s v="衛生業務-長期照護工作-獎補助費-對國內團體之捐助"/>
    <s v="112年度住宿式機構強化感染管制獎勵計畫(一般護理之家)"/>
    <s v="大明護理之家"/>
    <x v="45"/>
    <n v="370"/>
    <s v="無"/>
    <m/>
    <s v="V"/>
    <m/>
  </r>
  <r>
    <s v="衛生業務-長期照護工作-獎補助費-對國內團體之捐助"/>
    <s v="112年度住宿式機構強化感染管制獎勵計畫(一般護理之家)"/>
    <s v="華穗護理之家"/>
    <x v="45"/>
    <n v="410"/>
    <s v="無"/>
    <m/>
    <s v="V"/>
    <m/>
  </r>
  <r>
    <s v="衛生業務-長期照護工作-獎補助費-對國內團體之捐助"/>
    <s v="112年度住宿式機構強化感染管制獎勵計畫(一般護理之家)"/>
    <s v="澄清綜合醫院"/>
    <x v="45"/>
    <n v="500"/>
    <s v="無"/>
    <m/>
    <s v="V"/>
    <m/>
  </r>
  <r>
    <s v="衛生業務-長期照護工作-獎補助費-對國內團體之捐助"/>
    <s v="112年度住宿式機構強化感染管制獎勵計畫(一般護理之家)"/>
    <s v="明依護理之家"/>
    <x v="45"/>
    <n v="430"/>
    <s v="無"/>
    <m/>
    <s v="V"/>
    <m/>
  </r>
  <r>
    <s v="衛生業務-長期照護工作-獎補助費-對國內團體之捐助"/>
    <s v="112年度住宿式機構強化感染管制獎勵計畫(一般護理之家)"/>
    <s v="惠全護理之家"/>
    <x v="45"/>
    <n v="340"/>
    <s v="無"/>
    <m/>
    <s v="V"/>
    <m/>
  </r>
  <r>
    <s v="衛生業務-長期照護工作-獎補助費-對國內團體之捐助"/>
    <s v="112年度住宿式機構強化感染管制獎勵計畫(一般護理之家)"/>
    <s v="宏恩醫院附設健康護理之家"/>
    <x v="45"/>
    <n v="330"/>
    <s v="無"/>
    <m/>
    <s v="V"/>
    <m/>
  </r>
  <r>
    <s v="衛生業務-長期照護工作-獎補助費-對國內團體之捐助"/>
    <s v="112年度住宿式機構強化感染管制獎勵計畫(一般護理之家)"/>
    <s v="宏恩醫院"/>
    <x v="45"/>
    <n v="300"/>
    <s v="無"/>
    <m/>
    <s v="V"/>
    <m/>
  </r>
  <r>
    <s v="衛生業務-長期照護工作-獎補助費-對國內團體之捐助"/>
    <s v="112年度住宿式機構強化感染管制獎勵計畫(一般護理之家)"/>
    <s v="九德大愛護理之家"/>
    <x v="45"/>
    <n v="190"/>
    <s v="無"/>
    <m/>
    <s v="V"/>
    <m/>
  </r>
  <r>
    <s v="衛生業務-長期照護工作-獎補助費-對國內團體之捐助"/>
    <s v="112年度住宿式機構強化感染管制獎勵計畫(一般護理之家)"/>
    <s v="福碩護理之家"/>
    <x v="45"/>
    <n v="400"/>
    <s v="無"/>
    <m/>
    <s v="V"/>
    <m/>
  </r>
  <r>
    <s v="衛生業務-長期照護工作-獎補助費-對國內團體之捐助"/>
    <s v="112年度住宿式機構強化感染管制獎勵計畫(一般護理之家)"/>
    <s v="感恩護理之家"/>
    <x v="45"/>
    <n v="180"/>
    <s v="無"/>
    <m/>
    <s v="V"/>
    <m/>
  </r>
  <r>
    <s v="衛生業務-長期照護工作-獎補助費-對國內團體之捐助"/>
    <s v="112年度住宿式機構強化感染管制獎勵計畫(一般護理之家)"/>
    <s v="豐陽護理之家"/>
    <x v="45"/>
    <n v="420"/>
    <s v="無"/>
    <m/>
    <s v="V"/>
    <m/>
  </r>
  <r>
    <s v="衛生業務-長期照護工作-獎補助費-對國內團體之捐助"/>
    <s v="112年度住宿式機構強化感染管制獎勵計畫(一般護理之家)"/>
    <s v="財團法人凱華護理之家"/>
    <x v="45"/>
    <n v="450"/>
    <s v="無"/>
    <m/>
    <s v="V"/>
    <m/>
  </r>
  <r>
    <s v="衛生業務-長期照護工作-獎補助費-對國內團體之捐助"/>
    <s v="112年度住宿式機構強化感染管制獎勵計畫(一般護理之家)"/>
    <s v="光田醫療社團法人光田綜合醫院"/>
    <x v="45"/>
    <n v="650"/>
    <s v="無"/>
    <m/>
    <s v="V"/>
    <m/>
  </r>
  <r>
    <s v="衛生業務-長期照護工作-獎補助費-對國內團體之捐助"/>
    <s v="112年度住宿式機構強化感染管制獎勵計畫(一般護理之家)"/>
    <s v="仁馨護理之家"/>
    <x v="45"/>
    <n v="440"/>
    <s v="無"/>
    <m/>
    <s v="V"/>
    <m/>
  </r>
  <r>
    <s v="衛生業務-長期照護工作-獎補助費-對國內團體之捐助"/>
    <s v="112年度住宿式機構強化感染管制獎勵計畫(一般護理之家)"/>
    <s v="毓祥護理之家"/>
    <x v="45"/>
    <n v="220"/>
    <s v="無"/>
    <m/>
    <s v="V"/>
    <m/>
  </r>
  <r>
    <s v="衛生業務-長期照護工作-獎補助費-對國內團體之捐助"/>
    <s v="112年度住宿式機構強化感染管制獎勵計畫(一般護理之家)"/>
    <s v="台中市德康護理之家"/>
    <x v="45"/>
    <n v="180"/>
    <s v="無"/>
    <m/>
    <s v="V"/>
    <m/>
  </r>
  <r>
    <s v="衛生業務-長期照護工作-獎補助費-對國內團體之捐助"/>
    <s v="112年度住宿式機構強化感染管制獎勵計畫(一般護理之家)"/>
    <s v="光田醫療社團法人附設光田護理之家"/>
    <x v="45"/>
    <n v="370"/>
    <s v="無"/>
    <m/>
    <s v="V"/>
    <m/>
  </r>
  <r>
    <s v="衛生業務-長期照護工作-獎補助費-對國內團體之捐助"/>
    <s v="112年度住宿式機構強化感染管制獎勵計畫(一般護理之家)"/>
    <s v="佶園護理之家"/>
    <x v="45"/>
    <n v="420"/>
    <s v="無"/>
    <m/>
    <s v="V"/>
    <m/>
  </r>
  <r>
    <s v="衛生業務-長期照護工作-獎補助費-對國內團體之捐助"/>
    <s v="112年度住宿式機構強化感染管制獎勵計畫(一般護理之家)"/>
    <s v="宏恩醫院附設護理之家"/>
    <x v="45"/>
    <n v="420"/>
    <s v="無"/>
    <m/>
    <s v="V"/>
    <m/>
  </r>
  <r>
    <s v="衛生業務-長期照護工作-獎補助費-對國內團體之捐助"/>
    <s v="112年度住宿式機構強化感染管制獎勵計畫(一般護理之家)"/>
    <s v="長瑞護理之家"/>
    <x v="45"/>
    <n v="190"/>
    <s v="無"/>
    <m/>
    <s v="V"/>
    <m/>
  </r>
  <r>
    <s v="衛生業務-長期照護工作-獎補助費-對國內團體之捐助"/>
    <s v="112年度住宿式機構強化感染管制獎勵計畫(一般護理之家)"/>
    <s v="永錡護理之家"/>
    <x v="45"/>
    <n v="340"/>
    <s v="無"/>
    <m/>
    <s v="V"/>
    <m/>
  </r>
  <r>
    <s v="衛生業務-長期照護工作-獎補助費-對國內團體之捐助"/>
    <s v="112年度住宿式機構強化感染管制獎勵計畫(一般護理之家)"/>
    <s v="頤園護理之家"/>
    <x v="45"/>
    <n v="420"/>
    <s v="無"/>
    <m/>
    <s v="V"/>
    <m/>
  </r>
  <r>
    <s v="衛生業務-長期照護工作-獎補助費-對國內團體之捐助"/>
    <s v="112年度住宿式機構強化感染管制獎勵計畫(一般護理之家)"/>
    <s v="養生園護理之家"/>
    <x v="45"/>
    <n v="440"/>
    <s v="無"/>
    <m/>
    <s v="V"/>
    <m/>
  </r>
  <r>
    <s v="衛生業務-長期照護工作-獎補助費-對國內團體之捐助"/>
    <s v="112年度住宿式機構強化感染管制獎勵計畫(一般護理之家)"/>
    <s v="仁惠護理之家"/>
    <x v="45"/>
    <n v="300"/>
    <s v="無"/>
    <m/>
    <s v="V"/>
    <m/>
  </r>
  <r>
    <s v="衛生業務-長期照護工作-獎補助費-對國內團體之捐助"/>
    <s v="112年度住宿式機構強化感染管制獎勵計畫(一般護理之家)"/>
    <s v="幸福家園護理之家"/>
    <x v="45"/>
    <n v="340"/>
    <s v="無"/>
    <m/>
    <s v="V"/>
    <m/>
  </r>
  <r>
    <s v="衛生業務-長期照護工作-獎補助費-對國內團體之捐助"/>
    <s v="112年度住宿式機構強化感染管制獎勵計畫(一般護理之家)"/>
    <s v="長安護理之家"/>
    <x v="45"/>
    <n v="290"/>
    <s v="無"/>
    <m/>
    <s v="V"/>
    <m/>
  </r>
  <r>
    <s v="衛生業務-長期照護工作-獎補助費-對國內團體之捐助"/>
    <s v="112年度住宿式機構強化感染管制獎勵計畫(一般護理之家)"/>
    <s v="財團法人敬德基金會附設護理之家"/>
    <x v="45"/>
    <n v="490"/>
    <s v="無"/>
    <m/>
    <s v="V"/>
    <m/>
  </r>
  <r>
    <s v="衛生業務-長期照護工作-獎補助費-對國內團體之捐助"/>
    <s v="112年度住宿式機構強化感染管制獎勵計畫(一般護理之家)"/>
    <s v="清泉醫院附設護理之家"/>
    <x v="45"/>
    <n v="330"/>
    <s v="無"/>
    <m/>
    <s v="V"/>
    <m/>
  </r>
  <r>
    <s v="衛生業務-長期照護工作-獎補助費-對國內團體之捐助"/>
    <s v="112年度住宿式機構強化感染管制獎勵計畫(一般護理之家)"/>
    <s v="康福護理之家"/>
    <x v="45"/>
    <n v="260"/>
    <s v="無"/>
    <m/>
    <s v="V"/>
    <m/>
  </r>
  <r>
    <s v="衛生業務-長期照護工作-獎補助費-對國內團體之捐助"/>
    <s v="112年度住宿式機構強化感染管制獎勵計畫(一般護理之家)"/>
    <s v="澄清綜合醫院中港分院"/>
    <x v="45"/>
    <n v="350"/>
    <s v="無"/>
    <m/>
    <s v="V"/>
    <m/>
  </r>
  <r>
    <s v="衛生業務-長期照護工作-獎補助費-對國內團體之捐助"/>
    <s v="112年度住宿式機構強化感染管制獎勵計畫(一般護理之家)"/>
    <s v="林新醫療社團法人附設烏日林新護理之家"/>
    <x v="45"/>
    <n v="380"/>
    <s v="無"/>
    <m/>
    <s v="V"/>
    <m/>
  </r>
  <r>
    <s v="衛生業務-長期照護工作-獎補助費-對國內團體之捐助"/>
    <s v="112年度住宿式機構強化感染管制獎勵計畫(一般護理之家)"/>
    <s v="林新醫療社團法人烏日林新醫院"/>
    <x v="45"/>
    <n v="150"/>
    <s v="無"/>
    <m/>
    <s v="V"/>
    <m/>
  </r>
  <r>
    <s v="衛生業務-長期照護工作-獎補助費-對國內團體之捐助"/>
    <s v="112年度住宿式機構強化感染管制獎勵計畫(一般護理之家)"/>
    <s v="大里護理之家"/>
    <x v="45"/>
    <n v="180"/>
    <s v="無"/>
    <m/>
    <s v="V"/>
    <m/>
  </r>
  <r>
    <s v="衛生業務-長期照護工作-獎補助費-對國內團體之捐助"/>
    <s v="112年度住宿式機構強化感染管制獎勵計畫(一般護理之家)"/>
    <s v="葡萄園護理之家"/>
    <x v="45"/>
    <n v="180"/>
    <s v="無"/>
    <m/>
    <s v="V"/>
    <m/>
  </r>
  <r>
    <s v="衛生業務-長期照護工作-獎補助費-對國內團體之捐助"/>
    <s v="112年度住宿式機構強化感染管制獎勵計畫(一般護理之家)"/>
    <s v="仁愛醫療財團法人台中仁愛醫院"/>
    <x v="45"/>
    <n v="200"/>
    <s v="無"/>
    <m/>
    <s v="V"/>
    <m/>
  </r>
  <r>
    <s v="衛生業務-長期照護工作-獎補助費-對國內團體之捐助"/>
    <s v="112年度住宿式機構強化感染管制獎勵計畫(一般護理之家)"/>
    <s v="仁愛醫療財團法人附設大里仁愛護理之家"/>
    <x v="45"/>
    <n v="490"/>
    <s v="無"/>
    <m/>
    <s v="V"/>
    <m/>
  </r>
  <r>
    <s v="衛生業務-長期照護工作-獎補助費-對國內團體之捐助"/>
    <s v="112年度住宿式機構強化感染管制獎勵計畫(一般護理之家)"/>
    <s v="林新醫療社團法人附設林新護理之家"/>
    <x v="45"/>
    <n v="520"/>
    <s v="無"/>
    <m/>
    <s v="V"/>
    <m/>
  </r>
  <r>
    <s v="衛生業務-長期照護工作-獎補助費-對國內團體之捐助"/>
    <s v="112年度住宿式機構強化感染管制獎勵計畫(一般護理之家)"/>
    <s v="林新醫療社團法人林新醫院"/>
    <x v="45"/>
    <n v="150"/>
    <s v="無"/>
    <m/>
    <s v="V"/>
    <m/>
  </r>
  <r>
    <s v="衛生業務-長期照護工作-獎補助費-對國內團體之捐助"/>
    <s v="112年度住宿式機構強化感染管制獎勵計畫(一般護理之家)"/>
    <s v="永康護理之家"/>
    <x v="45"/>
    <n v="540"/>
    <s v="無"/>
    <m/>
    <s v="V"/>
    <m/>
  </r>
  <r>
    <s v="衛生業務-長期照護工作-獎補助費-對國內團體之捐助"/>
    <s v="112年度住宿式機構強化感染管制獎勵計畫(一般護理之家)"/>
    <s v="李綜合醫療社團法人大甲李綜合醫院"/>
    <x v="45"/>
    <n v="250"/>
    <s v="無"/>
    <m/>
    <s v="V"/>
    <m/>
  </r>
  <r>
    <s v="衛生業務-長期照護工作-獎補助費-對國內團體之捐助"/>
    <s v="112年度住宿式機構強化感染管制獎勵計畫(一般護理之家)"/>
    <s v="仁美護理之家"/>
    <x v="45"/>
    <n v="190"/>
    <s v="無"/>
    <m/>
    <s v="V"/>
    <m/>
  </r>
  <r>
    <s v="衛生業務-長期照護工作-獎補助費-對國內團體之捐助"/>
    <s v="112年度住宿式機構強化感染管制獎勵計畫(一般護理之家)"/>
    <s v="中山醫學大學附設醫院附設護理之家"/>
    <x v="45"/>
    <n v="250"/>
    <s v="無"/>
    <m/>
    <s v="V"/>
    <m/>
  </r>
  <r>
    <s v="衛生業務-長期照護工作-獎補助費-對國內團體之捐助"/>
    <s v="112年度住宿式機構強化感染管制獎勵計畫(一般護理之家)"/>
    <s v="台中佳醫護理之家"/>
    <x v="45"/>
    <n v="370"/>
    <s v="無"/>
    <m/>
    <s v="V"/>
    <m/>
  </r>
  <r>
    <s v="衛生業務-長期照護工作-獎補助費-對國內團體之捐助"/>
    <s v="112年度住宿式機構強化感染管制獎勵計畫(一般護理之家)"/>
    <s v="鈺善園護理之家"/>
    <x v="45"/>
    <n v="190"/>
    <s v="無"/>
    <m/>
    <s v="V"/>
    <m/>
  </r>
  <r>
    <s v="衛生業務-長期照護工作-獎補助費-對國內團體之捐助"/>
    <s v="112年度住宿式機構強化感染管制獎勵計畫(一般護理之家)"/>
    <s v="私立杏德護理之家"/>
    <x v="45"/>
    <n v="330"/>
    <s v="無"/>
    <m/>
    <s v="V"/>
    <m/>
  </r>
  <r>
    <s v="衛生業務-長期照護工作-獎補助費-對國內團體之捐助"/>
    <s v="112年度住宿式機構強化感染管制獎勵計畫(一般護理之家)"/>
    <s v="德化佶園護理之家"/>
    <x v="45"/>
    <n v="380"/>
    <s v="無"/>
    <m/>
    <s v="V"/>
    <m/>
  </r>
  <r>
    <s v="衛生業務-長期照護工作-獎補助費-對國內團體之捐助"/>
    <s v="112年度減少照護機構住民至醫療機構就醫方案"/>
    <s v="九德大愛護理之家"/>
    <x v="45"/>
    <n v="229"/>
    <s v="無"/>
    <m/>
    <s v="V"/>
    <m/>
  </r>
  <r>
    <s v="衛生業務-長期照護工作-獎補助費-對國內團體之捐助"/>
    <s v="112年度減少照護機構住民至醫療機構就醫方案"/>
    <s v="大肚松群護理之家"/>
    <x v="45"/>
    <n v="199"/>
    <s v="無"/>
    <m/>
    <s v="V"/>
    <m/>
  </r>
  <r>
    <s v="衛生業務-長期照護工作-獎補助費-對國內團體之捐助"/>
    <s v="112年度減少照護機構住民至醫療機構就醫方案"/>
    <s v="大里護理之家"/>
    <x v="45"/>
    <n v="105"/>
    <s v="無"/>
    <m/>
    <s v="V"/>
    <m/>
  </r>
  <r>
    <s v="衛生業務-長期照護工作-獎補助費-對國內團體之捐助"/>
    <s v="112年度減少照護機構住民至醫療機構就醫方案"/>
    <s v="中山醫學大學附設醫院"/>
    <x v="45"/>
    <n v="352"/>
    <s v="無"/>
    <m/>
    <s v="V"/>
    <m/>
  </r>
  <r>
    <s v="衛生業務-長期照護工作-獎補助費-對國內團體之捐助"/>
    <s v="112年度減少照護機構住民至醫療機構就醫方案"/>
    <s v="中山醫學大學附設醫院附設護理之家"/>
    <x v="45"/>
    <n v="290"/>
    <s v="無"/>
    <m/>
    <s v="V"/>
    <m/>
  </r>
  <r>
    <s v="衛生業務-長期照護工作-獎補助費-對國內團體之捐助"/>
    <s v="112年度減少照護機構住民至醫療機構就醫方案"/>
    <s v="仁惠護理之家"/>
    <x v="45"/>
    <n v="244"/>
    <s v="無"/>
    <m/>
    <s v="V"/>
    <m/>
  </r>
  <r>
    <s v="衛生業務-長期照護工作-獎補助費-對國內團體之捐助"/>
    <s v="112年度減少照護機構住民至醫療機構就醫方案"/>
    <s v="仁愛醫療財團法人台中仁愛醫院"/>
    <x v="45"/>
    <n v="2197"/>
    <s v="無"/>
    <m/>
    <s v="V"/>
    <m/>
  </r>
  <r>
    <s v="衛生業務-長期照護工作-獎補助費-對國內團體之捐助"/>
    <s v="112年度減少照護機構住民至醫療機構就醫方案"/>
    <s v="仁馨護理之家"/>
    <x v="45"/>
    <n v="140"/>
    <s v="無"/>
    <m/>
    <s v="V"/>
    <m/>
  </r>
  <r>
    <s v="衛生業務-長期照護工作-獎補助費-對國內團體之捐助"/>
    <s v="112年度減少照護機構住民至醫療機構就醫方案"/>
    <s v="元盛診所"/>
    <x v="45"/>
    <n v="75"/>
    <s v="無"/>
    <m/>
    <s v="V"/>
    <m/>
  </r>
  <r>
    <s v="衛生業務-長期照護工作-獎補助費-對國內團體之捐助"/>
    <s v="112年度減少照護機構住民至醫療機構就醫方案"/>
    <s v="台中市德康護理之家"/>
    <x v="45"/>
    <n v="66"/>
    <s v="無"/>
    <m/>
    <s v="V"/>
    <m/>
  </r>
  <r>
    <s v="衛生業務-長期照護工作-獎補助費-對國內團體之捐助"/>
    <s v="112年度減少照護機構住民至醫療機構就醫方案"/>
    <s v="台中佳醫護理之家"/>
    <x v="45"/>
    <n v="220"/>
    <s v="無"/>
    <m/>
    <s v="V"/>
    <m/>
  </r>
  <r>
    <s v="衛生業務-長期照護工作-獎補助費-對國內團體之捐助"/>
    <s v="112年度減少照護機構住民至醫療機構就醫方案"/>
    <s v="本堂澄清醫院"/>
    <x v="45"/>
    <n v="239"/>
    <s v="無"/>
    <m/>
    <s v="V"/>
    <m/>
  </r>
  <r>
    <s v="衛生業務-長期照護工作-獎補助費-對國內團體之捐助"/>
    <s v="112年度減少照護機構住民至醫療機構就醫方案"/>
    <s v="本堂澄清醫院附設護理之家"/>
    <x v="45"/>
    <n v="93"/>
    <s v="無"/>
    <m/>
    <s v="V"/>
    <m/>
  </r>
  <r>
    <s v="衛生業務-長期照護工作-獎補助費-對國內團體之捐助"/>
    <s v="112年度減少照護機構住民至醫療機構就醫方案"/>
    <s v="永進長照社團法人附設私立善美得綜合長照機構"/>
    <x v="45"/>
    <n v="222"/>
    <s v="無"/>
    <m/>
    <s v="V"/>
    <m/>
  </r>
  <r>
    <s v="衛生業務-長期照護工作-獎補助費-對國內團體之捐助"/>
    <s v="112年度減少照護機構住民至醫療機構就醫方案"/>
    <s v="永錡護理之家"/>
    <x v="45"/>
    <n v="213"/>
    <s v="無"/>
    <m/>
    <s v="V"/>
    <m/>
  </r>
  <r>
    <s v="衛生業務-長期照護工作-獎補助費-對國內團體之捐助"/>
    <s v="112年度減少照護機構住民至醫療機構就醫方案"/>
    <s v="光田醫療社團法人光田綜合醫院"/>
    <x v="45"/>
    <n v="711"/>
    <s v="無"/>
    <m/>
    <s v="V"/>
    <m/>
  </r>
  <r>
    <s v="衛生業務-長期照護工作-獎補助費-對國內團體之捐助"/>
    <s v="112年度減少照護機構住民至醫療機構就醫方案"/>
    <s v="光田醫療社團法人附設光田護理之家"/>
    <x v="45"/>
    <n v="85"/>
    <s v="無"/>
    <m/>
    <s v="V"/>
    <m/>
  </r>
  <r>
    <s v="衛生業務-長期照護工作-獎補助費-對國內團體之捐助"/>
    <s v="112年度減少照護機構住民至醫療機構就醫方案"/>
    <s v="全能家庭醫學科診所"/>
    <x v="45"/>
    <n v="276"/>
    <s v="無"/>
    <m/>
    <s v="V"/>
    <m/>
  </r>
  <r>
    <s v="衛生業務-長期照護工作-獎補助費-對國內團體之捐助"/>
    <s v="112年度減少照護機構住民至醫療機構就醫方案"/>
    <s v="全能診所"/>
    <x v="45"/>
    <n v="292"/>
    <s v="無"/>
    <m/>
    <s v="V"/>
    <m/>
  </r>
  <r>
    <s v="衛生業務-長期照護工作-獎補助費-對國內團體之捐助"/>
    <s v="112年度減少照護機構住民至醫療機構就醫方案"/>
    <s v="回生家庭醫學科診所"/>
    <x v="45"/>
    <n v="266"/>
    <s v="無"/>
    <m/>
    <s v="V"/>
    <m/>
  </r>
  <r>
    <s v="衛生業務-長期照護工作-獎補助費-對國內團體之捐助"/>
    <s v="112年度減少照護機構住民至醫療機構就醫方案"/>
    <s v="佛教慈濟醫療財團法人台中慈濟醫院"/>
    <x v="45"/>
    <n v="715"/>
    <s v="無"/>
    <m/>
    <s v="V"/>
    <m/>
  </r>
  <r>
    <s v="衛生業務-長期照護工作-獎補助費-對國內團體之捐助"/>
    <s v="112年度減少照護機構住民至醫療機構就醫方案"/>
    <s v="佛教慈濟醫療財團法人附設台中慈濟護理之家"/>
    <x v="45"/>
    <n v="617"/>
    <s v="無"/>
    <m/>
    <s v="V"/>
    <m/>
  </r>
  <r>
    <s v="衛生業務-長期照護工作-獎補助費-對國內團體之捐助"/>
    <s v="112年度減少照護機構住民至醫療機構就醫方案"/>
    <s v="私立杏德護理之家"/>
    <x v="45"/>
    <n v="187"/>
    <s v="無"/>
    <m/>
    <s v="V"/>
    <m/>
  </r>
  <r>
    <s v="衛生業務-長期照護工作-獎補助費-對國內團體之捐助"/>
    <s v="112年度減少照護機構住民至醫療機構就醫方案"/>
    <s v="育恩診所"/>
    <x v="45"/>
    <n v="341"/>
    <s v="無"/>
    <m/>
    <s v="V"/>
    <m/>
  </r>
  <r>
    <s v="衛生業務-長期照護工作-獎補助費-對國內團體之捐助"/>
    <s v="112年度減少照護機構住民至醫療機構就醫方案"/>
    <s v="享溫心護理之家"/>
    <x v="45"/>
    <n v="16"/>
    <s v="無"/>
    <m/>
    <s v="V"/>
    <m/>
  </r>
  <r>
    <s v="衛生業務-長期照護工作-獎補助費-對國內團體之捐助"/>
    <s v="112年度減少照護機構住民至醫療機構就醫方案"/>
    <s v="佳松護理之家"/>
    <x v="45"/>
    <n v="124"/>
    <s v="無"/>
    <m/>
    <s v="V"/>
    <m/>
  </r>
  <r>
    <s v="衛生業務-長期照護工作-獎補助費-對國內團體之捐助"/>
    <s v="112年度減少照護機構住民至醫療機構就醫方案"/>
    <s v="佳靖診所"/>
    <x v="45"/>
    <n v="270"/>
    <s v="無"/>
    <m/>
    <s v="V"/>
    <m/>
  </r>
  <r>
    <s v="衛生業務-長期照護工作-獎補助費-對國內團體之捐助"/>
    <s v="112年度減少照護機構住民至醫療機構就醫方案"/>
    <s v="佳醫長照社團法人附設台中市私立佑全住宿長照機構"/>
    <x v="45"/>
    <n v="229"/>
    <s v="無"/>
    <m/>
    <s v="V"/>
    <m/>
  </r>
  <r>
    <s v="衛生業務-長期照護工作-獎補助費-對國內團體之捐助"/>
    <s v="112年度減少照護機構住民至醫療機構就醫方案"/>
    <s v="佶園護理之家"/>
    <x v="45"/>
    <n v="289"/>
    <s v="無"/>
    <m/>
    <s v="V"/>
    <m/>
  </r>
  <r>
    <s v="衛生業務-長期照護工作-獎補助費-對國內團體之捐助"/>
    <s v="112年度減少照護機構住民至醫療機構就醫方案"/>
    <s v="幸福家園護理之家"/>
    <x v="45"/>
    <n v="216"/>
    <s v="無"/>
    <m/>
    <s v="V"/>
    <m/>
  </r>
  <r>
    <s v="衛生業務-長期照護工作-獎補助費-對國內團體之捐助"/>
    <s v="112年度減少照護機構住民至醫療機構就醫方案"/>
    <s v="明依護理之家"/>
    <x v="45"/>
    <n v="9"/>
    <s v="無"/>
    <m/>
    <s v="V"/>
    <m/>
  </r>
  <r>
    <s v="衛生業務-長期照護工作-獎補助費-對國內團體之捐助"/>
    <s v="112年度減少照護機構住民至醫療機構就醫方案"/>
    <s v="明德醫院"/>
    <x v="45"/>
    <n v="420"/>
    <s v="無"/>
    <m/>
    <s v="V"/>
    <m/>
  </r>
  <r>
    <s v="衛生業務-長期照護工作-獎補助費-對國內團體之捐助"/>
    <s v="112年度減少照護機構住民至醫療機構就醫方案"/>
    <s v="明德醫院附設精神護理之家"/>
    <x v="45"/>
    <n v="59"/>
    <s v="無"/>
    <m/>
    <s v="V"/>
    <m/>
  </r>
  <r>
    <s v="衛生業務-長期照護工作-獎補助費-對國內團體之捐助"/>
    <s v="112年度減少照護機構住民至醫療機構就醫方案"/>
    <s v="松群護理之家"/>
    <x v="45"/>
    <n v="156"/>
    <s v="無"/>
    <m/>
    <s v="V"/>
    <m/>
  </r>
  <r>
    <s v="衛生業務-長期照護工作-獎補助費-對國內團體之捐助"/>
    <s v="112年度減少照護機構住民至醫療機構就醫方案"/>
    <s v="林新醫療社團法人烏日林新醫院"/>
    <x v="45"/>
    <n v="711"/>
    <s v="無"/>
    <m/>
    <s v="V"/>
    <m/>
  </r>
  <r>
    <s v="衛生業務-長期照護工作-獎補助費-對國內團體之捐助"/>
    <s v="112年度減少照護機構住民至醫療機構就醫方案"/>
    <s v="欣悅診所"/>
    <x v="45"/>
    <n v="76"/>
    <s v="無"/>
    <m/>
    <s v="V"/>
    <m/>
  </r>
  <r>
    <s v="衛生業務-長期照護工作-獎補助費-對國內團體之捐助"/>
    <s v="112年度減少照護機構住民至醫療機構就醫方案"/>
    <s v="長安護理之家"/>
    <x v="45"/>
    <n v="200"/>
    <s v="無"/>
    <m/>
    <s v="V"/>
    <m/>
  </r>
  <r>
    <s v="衛生業務-長期照護工作-獎補助費-對國內團體之捐助"/>
    <s v="112年度減少照護機構住民至醫療機構就醫方案"/>
    <s v="長瑞護理之家"/>
    <x v="45"/>
    <n v="214"/>
    <s v="無"/>
    <m/>
    <s v="V"/>
    <m/>
  </r>
  <r>
    <s v="衛生業務-長期照護工作-獎補助費-對國內團體之捐助"/>
    <s v="112年度減少照護機構住民至醫療機構就醫方案"/>
    <s v="青松健康股份有限公司附設私立樹仔腳社區長照機構"/>
    <x v="45"/>
    <n v="39"/>
    <s v="無"/>
    <m/>
    <s v="V"/>
    <m/>
  </r>
  <r>
    <s v="衛生業務-長期照護工作-獎補助費-對國內團體之捐助"/>
    <s v="112年度減少照護機構住民至醫療機構就醫方案"/>
    <s v="南平診所"/>
    <x v="45"/>
    <n v="471"/>
    <s v="無"/>
    <m/>
    <s v="V"/>
    <m/>
  </r>
  <r>
    <s v="衛生業務-長期照護工作-獎補助費-對國內團體之捐助"/>
    <s v="112年度減少照護機構住民至醫療機構就醫方案"/>
    <s v="家園護理之家"/>
    <x v="45"/>
    <n v="525"/>
    <s v="無"/>
    <m/>
    <s v="V"/>
    <m/>
  </r>
  <r>
    <s v="衛生業務-長期照護工作-獎補助費-對國內團體之捐助"/>
    <s v="112年度減少照護機構住民至醫療機構就醫方案"/>
    <s v="益家診所"/>
    <x v="45"/>
    <n v="428"/>
    <s v="無"/>
    <m/>
    <s v="V"/>
    <m/>
  </r>
  <r>
    <s v="衛生業務-長期照護工作-獎補助費-對國內團體之捐助"/>
    <s v="112年度減少照護機構住民至醫療機構就醫方案"/>
    <s v="財團法人臺灣省私立永信社會福利基金會附設臺中市私立心佳社區式服務類長期照顧服務機構"/>
    <x v="45"/>
    <n v="18"/>
    <s v="無"/>
    <m/>
    <s v="V"/>
    <m/>
  </r>
  <r>
    <s v="衛生業務-長期照護工作-獎補助費-對國內團體之捐助"/>
    <s v="112年度減少照護機構住民至醫療機構就醫方案"/>
    <s v="財團法人臺灣省私立永信社會福利基金會附設臺中市私立心佳社區式長期照顧機構(團屋)"/>
    <x v="45"/>
    <n v="21"/>
    <s v="無"/>
    <m/>
    <s v="V"/>
    <m/>
  </r>
  <r>
    <s v="衛生業務-長期照護工作-獎補助費-對國內團體之捐助"/>
    <s v="112年度減少照護機構住民至醫療機構就醫方案"/>
    <s v="財團法人馨園護理之家"/>
    <x v="45"/>
    <n v="113"/>
    <s v="無"/>
    <m/>
    <s v="V"/>
    <m/>
  </r>
  <r>
    <s v="衛生業務-長期照護工作-獎補助費-對國內團體之捐助"/>
    <s v="112年度減少照護機構住民至醫療機構就醫方案"/>
    <s v="常春醫院"/>
    <x v="45"/>
    <n v="642"/>
    <s v="無"/>
    <m/>
    <s v="V"/>
    <m/>
  </r>
  <r>
    <s v="衛生業務-長期照護工作-獎補助費-對國內團體之捐助"/>
    <s v="112年度減少照護機構住民至醫療機構就醫方案"/>
    <s v="康福護理之家"/>
    <x v="45"/>
    <n v="187"/>
    <s v="無"/>
    <m/>
    <s v="V"/>
    <m/>
  </r>
  <r>
    <s v="衛生業務-長期照護工作-獎補助費-對國內團體之捐助"/>
    <s v="112年度減少照護機構住民至醫療機構就醫方案"/>
    <s v="張德旺耳鼻喉科"/>
    <x v="45"/>
    <n v="246"/>
    <s v="無"/>
    <m/>
    <s v="V"/>
    <m/>
  </r>
  <r>
    <s v="衛生業務-長期照護工作-獎補助費-對國內團體之捐助"/>
    <s v="112年度減少照護機構住民至醫療機構就醫方案"/>
    <s v="清泉醫院"/>
    <x v="45"/>
    <n v="882"/>
    <s v="無"/>
    <m/>
    <s v="V"/>
    <m/>
  </r>
  <r>
    <s v="衛生業務-長期照護工作-獎補助費-對國內團體之捐助"/>
    <s v="112年度減少照護機構住民至醫療機構就醫方案"/>
    <s v="清泉醫院附設護理之家"/>
    <x v="45"/>
    <n v="429"/>
    <s v="無"/>
    <m/>
    <s v="V"/>
    <m/>
  </r>
  <r>
    <s v="衛生業務-長期照護工作-獎補助費-對國內團體之捐助"/>
    <s v="112年度減少照護機構住民至醫療機構就醫方案"/>
    <s v="清濱醫院附設精神護理之家"/>
    <x v="45"/>
    <n v="203"/>
    <s v="無"/>
    <m/>
    <s v="V"/>
    <m/>
  </r>
  <r>
    <s v="衛生業務-長期照護工作-獎補助費-對國內團體之捐助"/>
    <s v="112年度減少照護機構住民至醫療機構就醫方案"/>
    <s v="惠群護理之家"/>
    <x v="45"/>
    <n v="255"/>
    <s v="無"/>
    <m/>
    <s v="V"/>
    <m/>
  </r>
  <r>
    <s v="衛生業務-長期照護工作-獎補助費-對國內團體之捐助"/>
    <s v="112年度減少照護機構住民至醫療機構就醫方案"/>
    <s v="華穗護理之家"/>
    <x v="45"/>
    <n v="365"/>
    <s v="無"/>
    <m/>
    <s v="V"/>
    <m/>
  </r>
  <r>
    <s v="衛生業務-長期照護工作-獎補助費-對國內團體之捐助"/>
    <s v="112年度減少照護機構住民至醫療機構就醫方案"/>
    <s v="感恩護理之家"/>
    <x v="45"/>
    <n v="61"/>
    <s v="無"/>
    <m/>
    <s v="V"/>
    <m/>
  </r>
  <r>
    <s v="衛生業務-長期照護工作-獎補助費-對國內團體之捐助"/>
    <s v="112年度減少照護機構住民至醫療機構就醫方案"/>
    <s v="毓祥護理之家"/>
    <x v="45"/>
    <n v="284"/>
    <s v="無"/>
    <m/>
    <s v="V"/>
    <m/>
  </r>
  <r>
    <s v="衛生業務-長期照護工作-獎補助費-對國內團體之捐助"/>
    <s v="112年度減少照護機構住民至醫療機構就醫方案"/>
    <s v="瑞光護理之家"/>
    <x v="45"/>
    <n v="25"/>
    <s v="無"/>
    <m/>
    <s v="V"/>
    <m/>
  </r>
  <r>
    <s v="衛生業務-長期照護工作-獎補助費-對國內團體之捐助"/>
    <s v="112年度減少照護機構住民至醫療機構就醫方案"/>
    <s v="鈺善園護理之家"/>
    <x v="45"/>
    <n v="242"/>
    <s v="無"/>
    <m/>
    <s v="V"/>
    <m/>
  </r>
  <r>
    <s v="衛生業務-長期照護工作-獎補助費-對國內團體之捐助"/>
    <s v="112年度減少照護機構住民至醫療機構就醫方案"/>
    <s v="福碩護理之家"/>
    <x v="45"/>
    <n v="380"/>
    <s v="無"/>
    <m/>
    <s v="V"/>
    <m/>
  </r>
  <r>
    <s v="衛生業務-長期照護工作-獎補助費-對國內團體之捐助"/>
    <s v="112年度減少照護機構住民至醫療機構就醫方案"/>
    <s v="臺中護理之家"/>
    <x v="45"/>
    <n v="120"/>
    <s v="無"/>
    <m/>
    <s v="V"/>
    <m/>
  </r>
  <r>
    <s v="衛生業務-長期照護工作-獎補助費-對國內團體之捐助"/>
    <s v="112年度減少照護機構住民至醫療機構就醫方案"/>
    <s v="臺安醫院雙十分院"/>
    <x v="45"/>
    <n v="586"/>
    <s v="無"/>
    <m/>
    <s v="V"/>
    <m/>
  </r>
  <r>
    <s v="衛生業務-長期照護工作-獎補助費-對國內團體之捐助"/>
    <s v="112年度減少照護機構住民至醫療機構就醫方案"/>
    <s v="德化佶園護理之家"/>
    <x v="45"/>
    <n v="190"/>
    <s v="無"/>
    <m/>
    <s v="V"/>
    <m/>
  </r>
  <r>
    <s v="衛生業務-長期照護工作-獎補助費-對國內團體之捐助"/>
    <s v="112年度減少照護機構住民至醫療機構就醫方案"/>
    <s v="澄清綜合醫院"/>
    <x v="45"/>
    <n v="1179"/>
    <s v="無"/>
    <m/>
    <s v="V"/>
    <m/>
  </r>
  <r>
    <s v="衛生業務-長期照護工作-獎補助費-對國內團體之捐助"/>
    <s v="112年度減少照護機構住民至醫療機構就醫方案"/>
    <s v="澄清綜合醫院中港分院"/>
    <x v="45"/>
    <n v="561"/>
    <s v="無"/>
    <m/>
    <s v="V"/>
    <m/>
  </r>
  <r>
    <s v="衛生業務-長期照護工作-獎補助費-對國內團體之捐助"/>
    <s v="112年度減少照護機構住民至醫療機構就醫方案"/>
    <s v="澄清醫院中港分院"/>
    <x v="45"/>
    <n v="19"/>
    <s v="無"/>
    <m/>
    <s v="V"/>
    <m/>
  </r>
  <r>
    <s v="衛生業務-長期照護工作-獎補助費-對國內團體之捐助"/>
    <s v="112年度減少照護機構住民至醫療機構就醫方案"/>
    <s v="蔡神經科診所"/>
    <x v="45"/>
    <n v="579"/>
    <s v="無"/>
    <m/>
    <s v="V"/>
    <m/>
  </r>
  <r>
    <s v="衛生業務-長期照護工作-獎補助費-對國內團體之捐助"/>
    <s v="112年度減少照護機構住民至醫療機構就醫方案"/>
    <s v="賢德醫院"/>
    <x v="45"/>
    <n v="379"/>
    <s v="無"/>
    <m/>
    <s v="V"/>
    <m/>
  </r>
  <r>
    <s v="衛生業務-長期照護工作-獎補助費-對國內團體之捐助"/>
    <s v="112年度減少照護機構住民至醫療機構就醫方案"/>
    <s v="興安診所"/>
    <x v="45"/>
    <n v="91"/>
    <s v="無"/>
    <m/>
    <s v="V"/>
    <m/>
  </r>
  <r>
    <s v="衛生業務-長期照護工作-獎補助費-對國內團體之捐助"/>
    <s v="112年度減少照護機構住民至醫療機構就醫方案"/>
    <s v="頤園護理之家"/>
    <x v="45"/>
    <n v="113"/>
    <s v="無"/>
    <m/>
    <s v="V"/>
    <m/>
  </r>
  <r>
    <s v="衛生業務-長期照護工作-獎補助費-對國內團體之捐助"/>
    <s v="112年度減少照護機構住民至醫療機構就醫方案"/>
    <s v="聯安醫院"/>
    <x v="45"/>
    <n v="404"/>
    <s v="無"/>
    <m/>
    <s v="V"/>
    <m/>
  </r>
  <r>
    <s v="衛生業務-長期照護工作-獎補助費-對國內團體之捐助"/>
    <s v="112年度減少照護機構住民至醫療機構就醫方案"/>
    <s v="豐安醫院"/>
    <x v="45"/>
    <n v="14"/>
    <s v="無"/>
    <m/>
    <s v="V"/>
    <m/>
  </r>
  <r>
    <s v="衛生業務-長期照護工作-獎補助費-對國內團體之捐助"/>
    <s v="112年度減少照護機構住民至醫療機構就醫方案"/>
    <s v="豐盛長照社團法人附設臺中市私立南丁格爾住宿長照機構"/>
    <x v="45"/>
    <n v="305"/>
    <s v="無"/>
    <m/>
    <s v="V"/>
    <m/>
  </r>
  <r>
    <s v="衛生業務-長期照護工作-獎補助費-對國內團體之捐助"/>
    <s v="失智照護服務計畫(共照中心)"/>
    <s v="仁愛醫療財團法人大里仁愛醫院"/>
    <x v="45"/>
    <n v="1187"/>
    <s v="無"/>
    <m/>
    <s v="V"/>
    <m/>
  </r>
  <r>
    <s v="衛生業務-長期照護工作-獎補助費-對國內團體之捐助"/>
    <s v="家庭照顧者支持性服務創新型計畫"/>
    <s v="社團法人臺中市紅十字會"/>
    <x v="45"/>
    <n v="752"/>
    <s v="無"/>
    <m/>
    <s v="V"/>
    <m/>
  </r>
  <r>
    <s v="衛生業務-長期照護工作-獎補助費-對國內團體之捐助"/>
    <s v="家庭照顧者支持性服務創新型計畫"/>
    <s v="林靜羭社會工作師事務所"/>
    <x v="45"/>
    <n v="2"/>
    <s v="無"/>
    <m/>
    <s v="V"/>
    <m/>
  </r>
  <r>
    <s v="衛生業務-長期照護工作-獎補助費-對國內團體之捐助"/>
    <s v="家庭照顧者支持性服務創新型計畫"/>
    <s v="財團法人老五老基金會"/>
    <x v="45"/>
    <n v="1123"/>
    <s v="無"/>
    <m/>
    <s v="V"/>
    <m/>
  </r>
  <r>
    <s v="衛生業務-長期照護工作-獎補助費-對國內團體之捐助"/>
    <s v="家庭照顧者支持性服務創新型計畫"/>
    <s v="財團法人天主教曉明社會福利基金會"/>
    <x v="45"/>
    <n v="1675"/>
    <s v="無"/>
    <m/>
    <s v="V"/>
    <m/>
  </r>
  <r>
    <s v="衛生業務-長期照護工作-獎補助費-對國內團體之捐助"/>
    <s v="家庭照顧者支持性服務創新型計畫"/>
    <s v="維弘復健科診所"/>
    <x v="45"/>
    <n v="1360"/>
    <s v="無"/>
    <m/>
    <s v="V"/>
    <m/>
  </r>
  <r>
    <s v="衛生業務-長期照護工作-獎補助費-對國內團體之捐助"/>
    <s v="家庭照顧者支持性服務創新型計畫"/>
    <s v="財團法人臺中市私立宜家社會福利慈善基金會"/>
    <x v="45"/>
    <n v="1307"/>
    <s v="無"/>
    <m/>
    <s v="V"/>
    <m/>
  </r>
  <r>
    <s v="衛生業務-長期照護工作-獎補助費-對國內團體之捐助"/>
    <s v="長照2.0整合型計畫-社區整體照顧服務體系A單位"/>
    <s v="中山醫學大學附設醫院"/>
    <x v="45"/>
    <n v="805"/>
    <s v="無"/>
    <m/>
    <s v="V"/>
    <m/>
  </r>
  <r>
    <s v="衛生業務-長期照護工作-獎補助費-對國內團體之捐助"/>
    <s v="長照2.0整合型計畫-社區整體照顧服務體系C級巷弄長照站"/>
    <s v="林燕玲居家護理所(豐原區田心里)"/>
    <x v="45"/>
    <n v="682"/>
    <s v="無"/>
    <m/>
    <s v="V"/>
    <m/>
  </r>
  <r>
    <s v="衛生業務-長期照護工作-獎補助費-對國內團體之捐助"/>
    <s v="長照2.0整合型計畫-社區整體照顧服務體系C級巷弄長照站"/>
    <s v="瑞健診所"/>
    <x v="45"/>
    <n v="616"/>
    <s v="無"/>
    <m/>
    <s v="V"/>
    <m/>
  </r>
  <r>
    <s v="衛生業務-長期照護工作-獎補助費-對國內團體之捐助"/>
    <s v="長照2.0整合型計畫-社區整體照顧服務體系C級巷弄長照站"/>
    <s v="優生聯合婦產科診所(豐原區中興里)"/>
    <x v="45"/>
    <n v="724"/>
    <s v="無"/>
    <m/>
    <s v="V"/>
    <m/>
  </r>
  <r>
    <s v="衛生業務-長期照護工作-獎補助費-對國內團體之捐助"/>
    <s v="長照2.0整合型計畫-社區整體照顧服務體系C級巷弄長照站"/>
    <s v="大業診所"/>
    <x v="45"/>
    <n v="730"/>
    <s v="無"/>
    <m/>
    <s v="V"/>
    <m/>
  </r>
  <r>
    <s v="衛生業務-長期照護工作-獎補助費-對國內團體之捐助"/>
    <s v="長照2.0整合型計畫-社區整體照顧服務體系C級巷弄長照站"/>
    <s v="臺中市私立愛鄰居家式服務類長期照顧服務機構(新社區永源里)"/>
    <x v="45"/>
    <n v="701"/>
    <s v="無"/>
    <m/>
    <s v="V"/>
    <m/>
  </r>
  <r>
    <s v="衛生業務-長期照護工作-獎補助費-對國內團體之捐助"/>
    <s v="長照2.0整合型計畫-社區整體照顧服務體系C級巷弄長照站"/>
    <s v="財團法人伊甸社會福利基金會附設臺中市私立台中居家式服務類長期照顧服務機構"/>
    <x v="45"/>
    <n v="697"/>
    <s v="無"/>
    <m/>
    <s v="V"/>
    <m/>
  </r>
  <r>
    <s v="衛生業務-長期照護工作-獎補助費-對國內團體之捐助"/>
    <s v="長照2.0整合型計畫-社區整體照顧服務體系C級巷弄長照站"/>
    <s v="主悅診所"/>
    <x v="45"/>
    <n v="198"/>
    <s v="無"/>
    <m/>
    <s v="V"/>
    <m/>
  </r>
  <r>
    <s v="衛生業務-長期照護工作-獎補助費-對國內團體之捐助"/>
    <s v="長照2.0整合型計畫-社區整體照顧服務體系C級巷弄長照站"/>
    <s v="長安診所"/>
    <x v="45"/>
    <n v="633"/>
    <s v="無"/>
    <m/>
    <s v="V"/>
    <m/>
  </r>
  <r>
    <s v="衛生業務-長期照護工作-獎補助費-對國內團體之捐助"/>
    <s v="長照2.0整合型計畫-社區整體照顧服務體系C級巷弄長照站"/>
    <s v="財團法人臺中市私立好耆老人長期照顧中心(養護型)"/>
    <x v="45"/>
    <n v="633"/>
    <s v="無"/>
    <m/>
    <s v="V"/>
    <m/>
  </r>
  <r>
    <s v="衛生業務-長期照護工作-獎補助費-對國內團體之捐助"/>
    <s v="長照2.0整合型計畫-社區整體照顧服務體系C級巷弄長照站"/>
    <s v="有限責任臺中市家圓照顧服務勞動合作社附設臺中市私立家圓居家式服務類長期照顧服務機構"/>
    <x v="45"/>
    <n v="770"/>
    <s v="無"/>
    <m/>
    <s v="V"/>
    <m/>
  </r>
  <r>
    <s v="衛生業務-長期照護工作-獎補助費-對國內團體之捐助"/>
    <s v="長照2.0整合型計畫-社區整體照顧服務體系C級巷弄長照站"/>
    <s v="真善美復能物理治療所"/>
    <x v="45"/>
    <n v="659"/>
    <s v="無"/>
    <m/>
    <s v="V"/>
    <m/>
  </r>
  <r>
    <s v="衛生業務-長期照護工作-獎補助費-對國內團體之捐助"/>
    <s v="長照2.0整合型計畫-社區整體照顧服務體系C級巷弄長照站"/>
    <s v="臺中市私立愛樂福居家長照機構(后里區墩南里)"/>
    <x v="45"/>
    <n v="710"/>
    <s v="無"/>
    <m/>
    <s v="V"/>
    <m/>
  </r>
  <r>
    <s v="衛生業務-長期照護工作-獎補助費-對國內團體之捐助"/>
    <s v="長照2.0整合型計畫-社區整體照顧服務體系C級巷弄長照站"/>
    <s v="品沐職能治療所(大河里)"/>
    <x v="45"/>
    <n v="179"/>
    <s v="無"/>
    <m/>
    <s v="V"/>
    <m/>
  </r>
  <r>
    <s v="衛生業務-長期照護工作-獎補助費-對國內團體之捐助"/>
    <s v="長照2.0整合型計畫-社區整體照顧服務體系C級巷弄長照站"/>
    <s v="有安心長照服務有限公司臺中市私立有安心居家長照機構(沙鹿區)"/>
    <x v="45"/>
    <n v="615"/>
    <s v="無"/>
    <m/>
    <s v="V"/>
    <m/>
  </r>
  <r>
    <s v="衛生業務-長期照護工作-獎補助費-對國內團體之捐助"/>
    <s v="長照2.0整合型計畫-社區整體照顧服務體系C級巷弄長照站"/>
    <s v="臺中市私立愛樂福居家長照機構(東區新庄里)"/>
    <x v="45"/>
    <n v="708"/>
    <s v="無"/>
    <m/>
    <s v="V"/>
    <m/>
  </r>
  <r>
    <s v="衛生業務-長期照護工作-獎補助費-對國內團體之捐助"/>
    <s v="長照2.0整合型計畫-社區整體照顧服務體系C級巷弄長照站"/>
    <s v="優生聯合婦產科診所(豐原區東勢里)"/>
    <x v="45"/>
    <n v="756"/>
    <s v="無"/>
    <m/>
    <s v="V"/>
    <m/>
  </r>
  <r>
    <s v="衛生業務-長期照護工作-獎補助費-對國內團體之捐助"/>
    <s v="長照2.0整合型計畫-社區整體照顧服務體系C級巷弄長照站"/>
    <s v="愛樂恩有限公司附設臺中市私立雙恩綜合長照機構"/>
    <x v="45"/>
    <n v="215"/>
    <s v="無"/>
    <m/>
    <s v="V"/>
    <m/>
  </r>
  <r>
    <s v="衛生業務-長期照護工作-獎補助費-對國內團體之捐助"/>
    <s v="長照2.0整合型計畫-社區整體照顧服務體系C級巷弄長照站"/>
    <s v="光仁居家護理所(豐原區三村里)"/>
    <x v="45"/>
    <n v="695"/>
    <s v="無"/>
    <m/>
    <s v="V"/>
    <m/>
  </r>
  <r>
    <s v="衛生業務-長期照護工作-獎補助費-對國內團體之捐助"/>
    <s v="長照2.0整合型計畫-社區整體照顧服務體系C級巷弄長照站"/>
    <s v="邱震翔職能治療所(中平里)"/>
    <x v="45"/>
    <n v="210"/>
    <s v="無"/>
    <m/>
    <s v="V"/>
    <m/>
  </r>
  <r>
    <s v="衛生業務-長期照護工作-獎補助費-對國內團體之捐助"/>
    <s v="長照2.0整合型計畫-社區整體照顧服務體系C級巷弄長照站"/>
    <s v="專業居家護理所"/>
    <x v="45"/>
    <n v="190"/>
    <s v="無"/>
    <m/>
    <s v="V"/>
    <m/>
  </r>
  <r>
    <s v="衛生業務-長期照護工作-獎補助費-對國內團體之捐助"/>
    <s v="長照2.0整合型計畫-社區整體照顧服務體系C級巷弄長照站"/>
    <s v="光仁居家護理所(潭子區東寶里)"/>
    <x v="45"/>
    <n v="719"/>
    <s v="無"/>
    <m/>
    <s v="V"/>
    <m/>
  </r>
  <r>
    <s v="衛生業務-長期照護工作-獎補助費-對國內團體之捐助"/>
    <s v="長照2.0整合型計畫-社區整體照顧服務體系C級巷弄長照站"/>
    <s v="陸建民診所(豐原區南田里)"/>
    <x v="45"/>
    <n v="716"/>
    <s v="無"/>
    <m/>
    <s v="V"/>
    <m/>
  </r>
  <r>
    <s v="衛生業務-長期照護工作-獎補助費-對國內團體之捐助"/>
    <s v="長照2.0整合型計畫-社區整體照顧服務體系C級巷弄長照站"/>
    <s v="陸建民診所(豐原區西安里)"/>
    <x v="45"/>
    <n v="712"/>
    <s v="無"/>
    <m/>
    <s v="V"/>
    <m/>
  </r>
  <r>
    <s v="衛生業務-長期照護工作-獎補助費-對國內團體之捐助"/>
    <s v="長照2.0整合型計畫-社區整體照顧服務體系C級巷弄長照站"/>
    <s v="社團法人台灣省社區關懷協會附設臺中市私立愛鄰居家式服務類長期照顧服務機構(烏日區湖日里)"/>
    <x v="45"/>
    <n v="277"/>
    <s v="無"/>
    <m/>
    <s v="V"/>
    <m/>
  </r>
  <r>
    <s v="衛生業務-長期照護工作-獎補助費-對國內團體之捐助"/>
    <s v="長照2.0整合型計畫-社區整體照顧服務體系C級巷弄長照站"/>
    <s v="牧羊人居家服務整合有限公司附設臺中市私立牧羊人居家長照機構(北區賴旺里)"/>
    <x v="45"/>
    <n v="727"/>
    <s v="無"/>
    <m/>
    <s v="V"/>
    <m/>
  </r>
  <r>
    <s v="衛生業務-長期照護工作-獎補助費-對國內團體之捐助"/>
    <s v="長照2.0整合型計畫-社區整體照顧服務體系C級巷弄長照站"/>
    <s v="金老時居家護理所(西屯區惠來里)"/>
    <x v="45"/>
    <n v="254"/>
    <s v="無"/>
    <m/>
    <s v="V"/>
    <m/>
  </r>
  <r>
    <s v="衛生業務-長期照護工作-獎補助費-對國內團體之捐助"/>
    <s v="長照2.0整合型計畫-社區整體照顧服務體系C級巷弄長照站"/>
    <s v="財團法人臺中市私立家寶社會福利慈善事業基金會附設私立居家長照機構(大肚區福山里)"/>
    <x v="45"/>
    <n v="644"/>
    <s v="無"/>
    <m/>
    <s v="V"/>
    <m/>
  </r>
  <r>
    <s v="衛生業務-長期照護工作-獎補助費-對國內團體之捐助"/>
    <s v="長照2.0整合型計畫-社區整體照顧服務體系C級巷弄長照站"/>
    <s v="一家人居家護理所(神岡區岸裡里)"/>
    <x v="45"/>
    <n v="652"/>
    <s v="無"/>
    <m/>
    <s v="V"/>
    <m/>
  </r>
  <r>
    <s v="衛生業務-長期照護工作-獎補助費-對國內團體之捐助"/>
    <s v="長照2.0整合型計畫-社區整體照顧服務體系C級巷弄長照站"/>
    <s v="一家人居家護理所(豐原區西湳里)"/>
    <x v="45"/>
    <n v="719"/>
    <s v="無"/>
    <m/>
    <s v="V"/>
    <m/>
  </r>
  <r>
    <s v="衛生業務-長期照護工作-獎補助費-對國內團體之捐助"/>
    <s v="長照2.0整合型計畫-社區整體照顧服務體系C級巷弄長照站"/>
    <s v="一家人居家護理所(豐原區豐圳里)"/>
    <x v="45"/>
    <n v="719"/>
    <s v="無"/>
    <m/>
    <s v="V"/>
    <m/>
  </r>
  <r>
    <s v="衛生業務-長期照護工作-獎補助費-對國內團體之捐助"/>
    <s v="長照2.0整合型計畫-社區整體照顧服務體系C級巷弄長照站"/>
    <s v="老佛爺居家職能治療所(大里區中新里)"/>
    <x v="45"/>
    <n v="674"/>
    <s v="無"/>
    <m/>
    <s v="V"/>
    <m/>
  </r>
  <r>
    <s v="衛生業務-長期照護工作-獎補助費-對國內團體之捐助"/>
    <s v="長照2.0整合型計畫-社區整體照顧服務體系C級巷弄長照站"/>
    <s v="老佛爺居家職能治療所(大里區祥興里)"/>
    <x v="45"/>
    <n v="642"/>
    <s v="無"/>
    <m/>
    <s v="V"/>
    <m/>
  </r>
  <r>
    <s v="衛生業務-長期照護工作-獎補助費-對國內團體之捐助"/>
    <s v="長照2.0整合型計畫-社區整體照顧服務體系C級巷弄長照站"/>
    <s v="老佛爺居家職能治療所(大雅區六寶里)"/>
    <x v="45"/>
    <n v="642"/>
    <s v="無"/>
    <m/>
    <s v="V"/>
    <m/>
  </r>
  <r>
    <s v="衛生業務-長期照護工作-獎補助費-對國內團體之捐助"/>
    <s v="長照2.0整合型計畫-社區整體照顧服務體系C級巷弄長照站"/>
    <s v="老佛爺居家職能治療所(大雅區忠義里)"/>
    <x v="45"/>
    <n v="642"/>
    <s v="無"/>
    <m/>
    <s v="V"/>
    <m/>
  </r>
  <r>
    <s v="衛生業務-長期照護工作-獎補助費-對國內團體之捐助"/>
    <s v="長照2.0整合型計畫-社區整體照顧服務體系C級巷弄長照站"/>
    <s v="傑可而股份有限公司私立御歸來居家長照機構(清水區高東里)"/>
    <x v="45"/>
    <n v="717"/>
    <s v="無"/>
    <m/>
    <s v="V"/>
    <m/>
  </r>
  <r>
    <s v="衛生業務-長期照護工作-獎補助費-對國內團體之捐助"/>
    <s v="長照2.0整合型計畫-社區整體照顧服務體系C級巷弄長照站"/>
    <s v="真善美科技整合服務股份有限公司附設私立銀光居家長照機構"/>
    <x v="45"/>
    <n v="342"/>
    <s v="無"/>
    <m/>
    <s v="V"/>
    <m/>
  </r>
  <r>
    <s v="衛生業務-長期照護工作-獎補助費-對國內團體之捐助"/>
    <s v="長照2.0整合型計畫-社區整體照顧服務體系C級巷弄長照站"/>
    <s v="安康診所"/>
    <x v="45"/>
    <n v="726"/>
    <s v="無"/>
    <m/>
    <s v="V"/>
    <m/>
  </r>
  <r>
    <s v="衛生業務-長期照護工作-獎補助費-對國內團體之捐助"/>
    <s v="長照2.0整合型計畫-社區整體照顧服務體系C級巷弄長照站"/>
    <s v="一家人居家護理所(龍井區忠和里)"/>
    <x v="45"/>
    <n v="769"/>
    <s v="無"/>
    <m/>
    <s v="V"/>
    <m/>
  </r>
  <r>
    <s v="衛生業務-長期照護工作-獎補助費-對國內團體之捐助"/>
    <s v="長照2.0整合型計畫-社區整體照顧服務體系C級巷弄長照站"/>
    <s v="祈安聯合診所"/>
    <x v="45"/>
    <n v="208"/>
    <s v="無"/>
    <m/>
    <s v="V"/>
    <m/>
  </r>
  <r>
    <s v="衛生業務-長期照護工作-獎補助費-對國內團體之捐助"/>
    <s v="長照2.0整合型計畫-社區整體照顧服務體系C級巷弄長照站"/>
    <s v="傑可而股份有限公司私立御歸來居家長照機構(清水區槺榔里)"/>
    <x v="45"/>
    <n v="717"/>
    <s v="無"/>
    <m/>
    <s v="V"/>
    <m/>
  </r>
  <r>
    <s v="衛生業務-長期照護工作-獎補助費-對國內團體之捐助"/>
    <s v="長照2.0整合型計畫-社區整體照顧服務體系C級巷弄長照站"/>
    <s v="臺中市私立愛鄰居家式服務類長期照顧服務機構(新社區中興里)"/>
    <x v="45"/>
    <n v="666"/>
    <s v="無"/>
    <m/>
    <s v="V"/>
    <m/>
  </r>
  <r>
    <s v="衛生業務-長期照護工作-獎補助費-對國內團體之捐助"/>
    <s v="長照2.0整合型計畫-社區整體照顧服務體系C級巷弄長照站"/>
    <s v="牧羊人居家服務整合有限公司附設臺中市私立牧羊人居家長照機構(太平區東平里)"/>
    <x v="45"/>
    <n v="702"/>
    <s v="無"/>
    <m/>
    <s v="V"/>
    <m/>
  </r>
  <r>
    <s v="衛生業務-長期照護工作-獎補助費-對國內團體之捐助"/>
    <s v="長照2.0整合型計畫-社區整體照顧服務體系C級巷弄長照站"/>
    <s v="臺中市私立愛樂福居家長照機構(東區富仁里)"/>
    <x v="45"/>
    <n v="331"/>
    <s v="無"/>
    <m/>
    <s v="V"/>
    <m/>
  </r>
  <r>
    <s v="衛生業務-長期照護工作-獎補助費-對國內團體之捐助"/>
    <s v="長照2.0整合型計畫-社區整體照顧服務體系C級巷弄長照站"/>
    <s v="肌治生活居家物理治療所(太平區坪林里)"/>
    <x v="45"/>
    <n v="842"/>
    <s v="無"/>
    <m/>
    <s v="V"/>
    <m/>
  </r>
  <r>
    <s v="衛生業務-長期照護工作-獎補助費-對國內團體之捐助"/>
    <s v="長照2.0整合型計畫-社區整體照顧服務體系C級巷弄長照站"/>
    <s v="有安心長照服務有限公司臺中市私立有安心居家長照機構(沙鹿區興仁里)"/>
    <x v="45"/>
    <n v="175"/>
    <s v="無"/>
    <m/>
    <s v="V"/>
    <m/>
  </r>
  <r>
    <s v="衛生業務-長期照護工作-獎補助費-對國內團體之捐助"/>
    <s v="長照2.0整合型計畫-社區整體照顧服務體系C級巷弄長照站"/>
    <s v="春輝堂藥局"/>
    <x v="45"/>
    <n v="648"/>
    <s v="無"/>
    <m/>
    <s v="V"/>
    <m/>
  </r>
  <r>
    <s v="衛生業務-長期照護工作-獎補助費-對國內團體之捐助"/>
    <s v="長照2.0整合型計畫-社區整體照顧服務體系C級巷弄長照站"/>
    <s v="林居藥局(后里區后里里)"/>
    <x v="45"/>
    <n v="767"/>
    <s v="無"/>
    <m/>
    <s v="V"/>
    <m/>
  </r>
  <r>
    <s v="衛生業務-長期照護工作-獎補助費-對國內團體之捐助"/>
    <s v="長照2.0整合型計畫-社區整體照顧服務體系C級巷弄長照站"/>
    <s v="林居藥局(后里區公館里)"/>
    <x v="45"/>
    <n v="763"/>
    <s v="無"/>
    <m/>
    <s v="V"/>
    <m/>
  </r>
  <r>
    <s v="衛生業務-長期照護工作-獎補助費-對國內團體之捐助"/>
    <s v="長照2.0整合型計畫-社區整體照顧服務體系C級巷弄長照站"/>
    <s v="璞心診所"/>
    <x v="45"/>
    <n v="743"/>
    <s v="無"/>
    <m/>
    <s v="V"/>
    <m/>
  </r>
  <r>
    <s v="衛生業務-長期照護工作-獎補助費-對國內團體之捐助"/>
    <s v="長照2.0整合型計畫-社區整體照顧服務體系C級巷弄長照站"/>
    <s v="璞心診所(豐原區下街里)"/>
    <x v="45"/>
    <n v="690"/>
    <s v="無"/>
    <m/>
    <s v="V"/>
    <m/>
  </r>
  <r>
    <s v="衛生業務-長期照護工作-獎補助費-對國內團體之捐助"/>
    <s v="長照2.0整合型計畫-社區整體照顧服務體系C級巷弄長照站"/>
    <s v="璞心診所(北屯區平田里)"/>
    <x v="45"/>
    <n v="742"/>
    <s v="無"/>
    <m/>
    <s v="V"/>
    <m/>
  </r>
  <r>
    <s v="衛生業務-長期照護工作-獎補助費-對國內團體之捐助"/>
    <s v="長照2.0整合型計畫-社區整體照顧服務體系C級巷弄長照站"/>
    <s v="慧安居家呼吸照護所(梧棲區下寮里)"/>
    <x v="45"/>
    <n v="689"/>
    <s v="無"/>
    <m/>
    <s v="V"/>
    <m/>
  </r>
  <r>
    <s v="衛生業務-長期照護工作-獎補助費-對國內團體之捐助"/>
    <s v="長照2.0整合型計畫-社區整體照顧服務體系C級巷弄長照站"/>
    <s v="慧安居家呼吸照護所(龍井區龍津里)"/>
    <x v="45"/>
    <n v="660"/>
    <s v="無"/>
    <m/>
    <s v="V"/>
    <m/>
  </r>
  <r>
    <s v="衛生業務-長期照護工作-獎補助費-對國內團體之捐助"/>
    <s v="長照2.0整合型計畫-社區整體照顧服務體系C級巷弄長照站"/>
    <s v="肌治生活居家物理治療所(太平區光明里)"/>
    <x v="45"/>
    <n v="761"/>
    <s v="無"/>
    <m/>
    <s v="V"/>
    <m/>
  </r>
  <r>
    <s v="衛生業務-長期照護工作-獎補助費-對國內團體之捐助"/>
    <s v="長照2.0整合型計畫-社區整體照顧服務體系C級巷弄長照站"/>
    <s v="光田醫療社團法人光田綜合醫院"/>
    <x v="45"/>
    <n v="33"/>
    <s v="無"/>
    <m/>
    <s v="V"/>
    <m/>
  </r>
  <r>
    <s v="衛生業務-長期照護工作-獎補助費-對國內團體之捐助"/>
    <s v="長照2.0整合型計畫-社區整體照顧服務體系C級巷弄長照站"/>
    <s v="大明護理之家"/>
    <x v="45"/>
    <n v="78"/>
    <s v="無"/>
    <m/>
    <s v="V"/>
    <m/>
  </r>
  <r>
    <s v="衛生業務-長期照護工作-獎補助費-對國內團體之捐助"/>
    <s v="長照2.0整合型計畫-社區整體照顧服務體系C級巷弄長照站"/>
    <s v="老佛爺居家職能治療所"/>
    <x v="45"/>
    <n v="29"/>
    <s v="無"/>
    <m/>
    <s v="V"/>
    <m/>
  </r>
  <r>
    <s v="衛生業務-長期照護工作-獎補助費-對國內團體之捐助"/>
    <s v="長照2.0整合型計畫-社區整體照顧服務體系C級巷弄長照站"/>
    <s v="鈺善園護理之家"/>
    <x v="45"/>
    <n v="1"/>
    <s v="無"/>
    <m/>
    <s v="V"/>
    <m/>
  </r>
  <r>
    <s v="衛生業務-長期照護工作-獎補助費-對國內團體之捐助"/>
    <s v="長照2.0整合型計畫-社區整體照顧服務體系C級巷弄長照站"/>
    <s v="真善美居家護理所"/>
    <x v="45"/>
    <n v="4"/>
    <s v="無"/>
    <m/>
    <s v="V"/>
    <m/>
  </r>
  <r>
    <s v="衛生業務-長期照護工作-獎補助費-對國內團體之捐助"/>
    <s v="長照2.0整合型計畫-社區整體照顧服務體系C級巷弄長照站"/>
    <s v="社團法人台灣長期照護推廣協會附設臺中市私立青青居家長照機構"/>
    <x v="45"/>
    <n v="5"/>
    <s v="無"/>
    <m/>
    <s v="V"/>
    <m/>
  </r>
  <r>
    <s v="衛生業務-長期照護工作-獎補助費-對國內團體之捐助"/>
    <s v="長照2.0整合型計畫-失智團屋"/>
    <s v="社團法人台中市社會關懷服務協會附設臺中市私立活力村社區式服務類長期照顧服務機構"/>
    <x v="45"/>
    <n v="2036"/>
    <s v="無"/>
    <m/>
    <s v="V"/>
    <m/>
  </r>
  <r>
    <s v="衛生業務-長期照護工作-獎補助費-對國內團體之捐助"/>
    <s v="長照2.0整合型計畫-失智團屋"/>
    <s v="青松健康股份有限公司附設私立樹仔腳社區長照機構"/>
    <x v="45"/>
    <n v="2595"/>
    <s v="無"/>
    <m/>
    <s v="V"/>
    <m/>
  </r>
  <r>
    <s v="衛生業務-長期照護工作-獎補助費-對國內團體之捐助"/>
    <s v="長照2.0整合型計畫-失智團屋"/>
    <s v="財團法人臺灣省私立永信社會福利基金會附設臺中市私立心佳社區式服務類長期照顧服務機構"/>
    <x v="45"/>
    <n v="1846"/>
    <s v="無"/>
    <m/>
    <s v="V"/>
    <m/>
  </r>
  <r>
    <s v="衛生業務-長期照護工作-獎補助費-對國內團體之捐助"/>
    <s v="長照2.0整合型計畫-營養餐飲"/>
    <s v="社團法人臺中市秀老郎公益服務協會"/>
    <x v="45"/>
    <n v="6"/>
    <s v="無"/>
    <m/>
    <s v="V"/>
    <m/>
  </r>
  <r>
    <s v="衛生業務-長期照護工作-獎補助費-對國內團體之捐助"/>
    <s v="長照2.0整合型計畫-營養餐飲"/>
    <s v="台中佳醫護理之家"/>
    <x v="45"/>
    <n v="302"/>
    <s v="無"/>
    <m/>
    <s v="V"/>
    <m/>
  </r>
  <r>
    <s v="衛生業務-長期照護工作-獎補助費-對國內團體之捐助"/>
    <s v="長照2.0整合型計畫-營養餐飲"/>
    <s v="財團法人台中市私立甘霖社會福利慈善事業基金會"/>
    <x v="45"/>
    <n v="269"/>
    <s v="無"/>
    <m/>
    <s v="V"/>
    <m/>
  </r>
  <r>
    <s v="衛生業務-長期照護工作-獎補助費-對國內團體之捐助"/>
    <s v="長照2.0整合型計畫-營養餐飲"/>
    <s v="財團法人弘道老人福利基金會"/>
    <x v="45"/>
    <n v="637"/>
    <s v="無"/>
    <m/>
    <s v="V"/>
    <m/>
  </r>
  <r>
    <s v="衛生業務-長期照護工作-獎補助費-對國內團體之捐助"/>
    <s v="長照2.0整合型計畫-營養餐飲"/>
    <s v="財團法人老五老基金會"/>
    <x v="45"/>
    <n v="974"/>
    <s v="無"/>
    <m/>
    <s v="V"/>
    <m/>
  </r>
  <r>
    <s v="衛生業務-長期照護工作-獎補助費-對國內團體之捐助"/>
    <s v="長照2.0整合型計畫-營養餐飲"/>
    <s v="社團法人台灣健康整合服務協會"/>
    <x v="45"/>
    <n v="574"/>
    <s v="無"/>
    <m/>
    <s v="V"/>
    <m/>
  </r>
  <r>
    <s v="衛生業務-長期照護工作-獎補助費-對國內團體之捐助"/>
    <s v="長照2.0整合型計畫-交通接送"/>
    <s v="財團法人台灣省私立毓得社會福利基金會"/>
    <x v="45"/>
    <n v="2965"/>
    <s v="無"/>
    <m/>
    <s v="V"/>
    <m/>
  </r>
  <r>
    <s v="衛生業務-長期照護工作-獎補助費-對國內團體之捐助"/>
    <s v="長照2.0整合型計畫-交通接送"/>
    <s v="財團法人臺中市私立童庭社會福利慈善事業基金會"/>
    <x v="45"/>
    <n v="3678"/>
    <s v="無"/>
    <m/>
    <s v="V"/>
    <m/>
  </r>
  <r>
    <s v="衛生業務-長期照護工作-獎補助費-對國內團體之捐助"/>
    <s v="長照2.0整合型計畫-交通接送"/>
    <s v="財團法人志浩慈善基金會"/>
    <x v="45"/>
    <n v="1194"/>
    <s v="無"/>
    <m/>
    <s v="V"/>
    <m/>
  </r>
  <r>
    <s v="衛生業務-長期照護工作-獎補助費-對國內團體之捐助"/>
    <s v="長照2.0整合型計畫-交通接送"/>
    <s v="財團法人台中市私立本堂社會福利慈善基金會"/>
    <x v="45"/>
    <n v="430"/>
    <s v="無"/>
    <m/>
    <s v="V"/>
    <m/>
  </r>
  <r>
    <s v="衛生業務-長期照護工作-獎補助費-對國內團體之捐助"/>
    <s v="長照2.0整合型計畫-交通接送"/>
    <s v="財團法人臺中市私立家寶社會福利慈善事業基金會"/>
    <x v="45"/>
    <n v="780"/>
    <s v="無"/>
    <m/>
    <s v="V"/>
    <m/>
  </r>
  <r>
    <s v="衛生業務-長期照護工作-獎補助費-對國內團體之捐助"/>
    <s v="長照2.0整合型計畫-交通接送"/>
    <s v="財團法人台灣省私立菩提仁愛之家"/>
    <x v="45"/>
    <n v="398"/>
    <s v="無"/>
    <m/>
    <s v="V"/>
    <m/>
  </r>
  <r>
    <s v="衛生業務-長期照護工作-獎補助費-對國內團體之捐助"/>
    <s v="長照2.0整合型計畫-交通接送"/>
    <s v="社團法人臺中市綠生活創意行動協會"/>
    <x v="45"/>
    <n v="3528"/>
    <s v="無"/>
    <m/>
    <s v="V"/>
    <m/>
  </r>
  <r>
    <s v="衛生業務-長期照護工作-獎補助費-對國內團體之捐助"/>
    <s v="長照2.0整合型計畫-交通接送"/>
    <s v="社團法人臺中市大恆樂齡協會"/>
    <x v="45"/>
    <n v="2753"/>
    <s v="無"/>
    <m/>
    <s v="V"/>
    <m/>
  </r>
  <r>
    <s v="衛生業務-長期照護工作-獎補助費-對國內團體之捐助"/>
    <s v="長照2.0整合型計畫-交通接送"/>
    <s v="社團法人臺中市好伴照顧協會"/>
    <x v="45"/>
    <n v="784"/>
    <s v="無"/>
    <m/>
    <s v="V"/>
    <m/>
  </r>
  <r>
    <s v="衛生業務-長期照護工作-獎補助費-對國內團體之捐助"/>
    <s v="長照2.0整合型計畫-交通接送"/>
    <s v="台灣家安社區關懷服務協會"/>
    <x v="45"/>
    <n v="3141"/>
    <s v="無"/>
    <m/>
    <s v="V"/>
    <m/>
  </r>
  <r>
    <s v="衛生業務-長期照護工作-獎補助費-對國內團體之捐助"/>
    <s v="長照2.0整合型計畫-交通接送"/>
    <s v="臺中市榮輝交通接送發展協會"/>
    <x v="45"/>
    <n v="2552"/>
    <s v="無"/>
    <m/>
    <s v="V"/>
    <m/>
  </r>
  <r>
    <s v="衛生業務-長期照護工作-獎補助費-對國內團體之捐助"/>
    <s v="長照2.0整合型計畫-交通接送"/>
    <s v="翔新診所"/>
    <x v="45"/>
    <n v="3960"/>
    <s v="無"/>
    <m/>
    <s v="V"/>
    <m/>
  </r>
  <r>
    <s v="衛生業務-長期照護工作-獎補助費-對國內團體之捐助"/>
    <s v="長照2.0整合型計畫-交通接送"/>
    <s v="長安診所"/>
    <x v="45"/>
    <n v="792"/>
    <s v="無"/>
    <m/>
    <s v="V"/>
    <m/>
  </r>
  <r>
    <s v="衛生業務-長期照護工作-獎補助費-對國內團體之捐助"/>
    <s v="長照2.0整合型計畫-交通接送"/>
    <s v="宜家診所"/>
    <x v="45"/>
    <n v="800"/>
    <s v="無"/>
    <m/>
    <s v="V"/>
    <m/>
  </r>
  <r>
    <s v="衛生業務-長期照護工作-獎補助費-對國內團體之捐助"/>
    <s v="長照2.0整合型計畫-交通接送"/>
    <s v="淨新診所"/>
    <x v="45"/>
    <n v="431"/>
    <s v="無"/>
    <m/>
    <s v="V"/>
    <m/>
  </r>
  <r>
    <s v="衛生業務-長期照護工作-獎補助費-對國內團體之捐助"/>
    <s v="長照2.0整合型計畫-交通接送"/>
    <s v="晉安診所"/>
    <x v="45"/>
    <n v="758"/>
    <s v="無"/>
    <m/>
    <s v="V"/>
    <m/>
  </r>
  <r>
    <s v="衛生業務-長期照護工作-獎補助費-對國內團體之捐助"/>
    <s v="長照2.0整合型計畫-交通接送"/>
    <s v="仁德診所"/>
    <x v="45"/>
    <n v="424"/>
    <s v="無"/>
    <m/>
    <s v="V"/>
    <m/>
  </r>
  <r>
    <s v="衛生業務-長期照護工作-獎補助費-對國內團體之捐助"/>
    <s v="長照2.0整合型計畫-交通接送"/>
    <s v="楊啟坤耳鼻喉科診所"/>
    <x v="45"/>
    <n v="393"/>
    <s v="無"/>
    <m/>
    <s v="V"/>
    <m/>
  </r>
  <r>
    <s v="衛生業務-長期照護工作-獎補助費-對國內團體之捐助"/>
    <s v="長照2.0整合型計畫-交通接送"/>
    <s v="顧耳鼻喉科診所_x000a_(增加核定金額)"/>
    <x v="45"/>
    <n v="454"/>
    <s v="無"/>
    <m/>
    <s v="V"/>
    <m/>
  </r>
  <r>
    <s v="衛生業務-長期照護工作-獎補助費-對國內團體之捐助"/>
    <s v="長照2.0整合型計畫-交通接送"/>
    <s v="長頸鹿小兒科診所"/>
    <x v="45"/>
    <n v="1664"/>
    <s v="無"/>
    <m/>
    <s v="V"/>
    <m/>
  </r>
  <r>
    <s v="衛生業務-長期照護工作-獎補助費-對國內團體之捐助"/>
    <s v="長照2.0整合型計畫-交通接送"/>
    <s v="社團法人臺灣長德社區關懷協會"/>
    <x v="45"/>
    <n v="412"/>
    <s v="無"/>
    <m/>
    <s v="V"/>
    <m/>
  </r>
  <r>
    <s v="一般建築及設備-一般建築及設備-獎補助費-對國內團體之捐助"/>
    <s v="長照2.0整合型計畫-社區整體照顧服務體系C級巷弄長照站"/>
    <s v="主悅診所"/>
    <x v="45"/>
    <n v="15"/>
    <s v="無"/>
    <m/>
    <s v="V"/>
    <m/>
  </r>
  <r>
    <s v="一般建築及設備-一般建築及設備-獎補助費-對國內團體之捐助"/>
    <s v="長照2.0整合型計畫-社區整體照顧服務體系C級巷弄長照站"/>
    <s v="林居藥局(后里區后里里)"/>
    <x v="45"/>
    <n v="34"/>
    <s v="無"/>
    <m/>
    <s v="V"/>
    <m/>
  </r>
  <r>
    <s v="一般建築及設備-一般建築及設備-獎補助費-對國內團體之捐助"/>
    <s v="長照2.0整合型計畫-社區整體照顧服務體系C級巷弄長照站"/>
    <s v="林居藥局(后里區公館里)"/>
    <x v="45"/>
    <n v="34"/>
    <s v="無"/>
    <m/>
    <s v="V"/>
    <m/>
  </r>
  <r>
    <s v="一般建築及設備-一般建築及設備-獎補助費-對國內團體之捐助"/>
    <s v="長照2.0整合型計畫-社區整體照顧服務體系C級巷弄長照站"/>
    <s v="璞心診所"/>
    <x v="45"/>
    <n v="39"/>
    <s v="無"/>
    <m/>
    <s v="V"/>
    <m/>
  </r>
  <r>
    <s v="一般建築及設備-一般建築及設備-獎補助費-對國內團體之捐助"/>
    <s v="長照2.0整合型計畫-社區整體照顧服務體系C級巷弄長照站"/>
    <s v="璞心診所(豐原區下街里)"/>
    <x v="45"/>
    <n v="47"/>
    <s v="無"/>
    <m/>
    <s v="V"/>
    <m/>
  </r>
  <r>
    <s v="一般建築及設備-一般建築及設備-獎補助費-對國內團體之捐助"/>
    <s v="長照2.0整合型計畫-社區整體照顧服務體系C級巷弄長照站"/>
    <s v="璞心診所(北屯區平田里)"/>
    <x v="45"/>
    <n v="49"/>
    <s v="無"/>
    <m/>
    <s v="V"/>
    <m/>
  </r>
  <r>
    <s v="一般建築及設備-一般建築及設備-獎補助費-對國內團體之捐助"/>
    <s v="長照2.0整合型計畫-社區整體照顧服務體系C級巷弄長照站"/>
    <s v="慧安居家呼吸照護所(梧棲區下寮里)"/>
    <x v="45"/>
    <n v="64"/>
    <s v="無"/>
    <m/>
    <s v="V"/>
    <m/>
  </r>
  <r>
    <s v="一般建築及設備-一般建築及設備-獎補助費-對國內團體之捐助"/>
    <s v="長照2.0整合型計畫-社區整體照顧服務體系C級巷弄長照站"/>
    <s v="慧安居家呼吸照護所(龍井區龍津里)"/>
    <x v="45"/>
    <n v="64"/>
    <s v="無"/>
    <m/>
    <s v="V"/>
    <m/>
  </r>
  <r>
    <s v="文教活動-視覺藝術-獎補助費-對國內團體之捐助"/>
    <s v="臺中市東南美術會創會50週年特展"/>
    <s v="臺中市東南美術會"/>
    <x v="46"/>
    <n v="40"/>
    <s v="無"/>
    <m/>
    <s v="V"/>
    <m/>
  </r>
  <r>
    <s v="文教活動-視覺藝術-獎補助費-對國內團體之捐助"/>
    <s v="2024葫蘆墩美展"/>
    <s v="台中縣葫蘆墩美術研究會"/>
    <x v="46"/>
    <n v="40"/>
    <s v="無"/>
    <m/>
    <s v="V"/>
    <m/>
  </r>
  <r>
    <s v="文教活動-視覺藝術-獎補助費-對國內團體之捐助"/>
    <s v="台中市大台中美術協會第39屆會員聯展"/>
    <s v="台中市大台中美術協會"/>
    <x v="46"/>
    <n v="20"/>
    <s v="無"/>
    <m/>
    <s v="V"/>
    <m/>
  </r>
  <r>
    <s v="文教活動-視覺藝術-獎補助費-對國內團體之捐助"/>
    <s v="2024臺中市美術教育學會會員創作展暨臺日兒童繪畫交流展臺中市學童繪畫比賽得獎作品展"/>
    <s v="台中市美術教育學會"/>
    <x v="46"/>
    <n v="40"/>
    <s v="無"/>
    <m/>
    <s v="V"/>
    <m/>
  </r>
  <r>
    <s v="文教活動-視覺藝術-獎補助費-對國內團體之捐助"/>
    <s v="2024台灣普羅藝術交流協會會員聯展-逸外之境"/>
    <s v="台灣普羅藝術交流協會"/>
    <x v="46"/>
    <n v="20"/>
    <s v="無"/>
    <m/>
    <s v="V"/>
    <m/>
  </r>
  <r>
    <s v="文教活動-視覺藝術-獎補助費-對國內團體之捐助"/>
    <s v="臺中市朝中畫會2024會員聯展"/>
    <s v="臺中市朝中畫會"/>
    <x v="46"/>
    <n v="20"/>
    <s v="無"/>
    <m/>
    <s v="V"/>
    <m/>
  </r>
  <r>
    <s v="文教活動-視覺藝術-獎補助費-對國內團體之捐助"/>
    <s v="113年度臺中市藝術創作協會會員聯展"/>
    <s v="臺中市藝術創作協會"/>
    <x v="46"/>
    <n v="20"/>
    <s v="無"/>
    <m/>
    <s v="V"/>
    <m/>
  </r>
  <r>
    <s v="文教活動-視覺藝術-獎補助費-對國內團體之捐助"/>
    <s v="臺中市石雕協會第十屆會員聯展"/>
    <s v="臺中市石雕協會"/>
    <x v="46"/>
    <n v="20"/>
    <s v="無"/>
    <m/>
    <s v="V"/>
    <m/>
  </r>
  <r>
    <s v="文教活動-視覺藝術-獎補助費-對國內團體之捐助"/>
    <s v="2024梧棲快樂兒童創意美展"/>
    <s v="臺中縣梧棲鎮藝術文化協會"/>
    <x v="46"/>
    <n v="40"/>
    <s v="無"/>
    <m/>
    <s v="V"/>
    <m/>
  </r>
  <r>
    <s v="文教活動-視覺藝術-獎補助費-對國內團體之捐助"/>
    <s v="靈光再現"/>
    <s v="台藝大國際當代藝術聯盟"/>
    <x v="46"/>
    <n v="20"/>
    <s v="無"/>
    <m/>
    <s v="V"/>
    <m/>
  </r>
  <r>
    <s v="文教活動-視覺藝術-獎補助費-對國內團體之捐助"/>
    <s v="第71屆中部美術展"/>
    <s v="台灣中部美術協會"/>
    <x v="46"/>
    <n v="460"/>
    <s v="無"/>
    <m/>
    <s v="V"/>
    <m/>
  </r>
  <r>
    <s v="文教活動-視覺藝術-獎補助費-對國內團體之捐助"/>
    <s v="2024臺中市藝術家學會會員聯展"/>
    <s v="臺中市藝術家學會"/>
    <x v="46"/>
    <n v="20"/>
    <s v="無"/>
    <m/>
    <s v="V"/>
    <m/>
  </r>
  <r>
    <s v="文教活動-視覺藝術-獎補助費-對國內團體之捐助"/>
    <s v="華夏風華2024會員聯展"/>
    <s v="臺中市華夏書畫協會"/>
    <x v="46"/>
    <n v="20"/>
    <s v="無"/>
    <m/>
    <s v="V"/>
    <m/>
  </r>
  <r>
    <s v="文教活動-視覺藝術-獎補助費-對國內團體之捐助"/>
    <s v="群藝齊揚-臺中市墨緣雅集畫會四十週年會員聯展"/>
    <s v="臺中市墨緣雅集畫會"/>
    <x v="46"/>
    <n v="20"/>
    <s v="無"/>
    <m/>
    <s v="V"/>
    <m/>
  </r>
  <r>
    <s v="文教活動-視覺藝術-獎補助費-對國內團體之捐助"/>
    <s v="臺中市第十一屆生之光身心障礙繪畫徵選比賽暨繪畫班黃利安老師師生成果展"/>
    <s v="臺中市身心障礙藝術發展協會"/>
    <x v="46"/>
    <n v="20"/>
    <s v="無"/>
    <m/>
    <s v="V"/>
    <m/>
  </r>
  <r>
    <s v="文教活動-視覺藝術-獎補助費-對國內團體之捐助"/>
    <s v="第八十七屆臺陽美術特展"/>
    <s v="中華民國臺陽美術協會"/>
    <x v="46"/>
    <n v="38"/>
    <s v="無"/>
    <m/>
    <s v="V"/>
    <m/>
  </r>
  <r>
    <s v="文教活動-視覺藝術-獎補助費-對國內團體之捐助"/>
    <s v="第25屆臺中市美術沙龍學會2024美展"/>
    <s v="臺中市美術沙龍學會"/>
    <x v="46"/>
    <n v="20"/>
    <s v="無"/>
    <m/>
    <s v="V"/>
    <m/>
  </r>
  <r>
    <s v="文教活動-視覺藝術-獎補助費-對國內團體之捐助"/>
    <s v="臺中市中堅攝影學會113年度攝影展"/>
    <s v="臺中市中堅攝影學會"/>
    <x v="46"/>
    <n v="20"/>
    <s v="無"/>
    <m/>
    <s v="V"/>
    <m/>
  </r>
  <r>
    <s v="文教活動-視覺藝術-獎補助費-對國內團體之捐助"/>
    <s v="涵融萬殊七-臺中市東方水墨畫會會員團體展"/>
    <s v="臺中市東方水墨畫會"/>
    <x v="46"/>
    <n v="20"/>
    <s v="無"/>
    <m/>
    <s v="V"/>
    <m/>
  </r>
  <r>
    <s v="文教活動-視覺藝術-獎補助費-對國內團體之捐助"/>
    <s v="龍騰鵲唱魚躍鳶飛-臺中市文藝作家協會39週年會員聯展"/>
    <s v="臺中市文藝作家協會"/>
    <x v="46"/>
    <n v="20"/>
    <s v="無"/>
    <m/>
    <s v="V"/>
    <m/>
  </r>
  <r>
    <s v="文教活動-視覺藝術-獎補助費-對國內團體之捐助"/>
    <s v="臻愛家園，文化大台中特展"/>
    <s v="臺灣東亞國際文化藝術交流協會"/>
    <x v="46"/>
    <n v="20"/>
    <s v="無"/>
    <m/>
    <s v="V"/>
    <m/>
  </r>
  <r>
    <s v="文教活動-視覺藝術-獎補助費-對國內團體之捐助"/>
    <s v="第24屆臺灣國際藝術協會2024美"/>
    <s v="臺灣國際藝術協會"/>
    <x v="46"/>
    <n v="140"/>
    <s v="無"/>
    <m/>
    <s v="V"/>
    <m/>
  </r>
  <r>
    <s v="文教活動-表演藝術-獎補助費-對國內團體之捐助"/>
    <s v="因愛而唱十：與自己的對話"/>
    <s v="愛唱歌手合唱團"/>
    <x v="46"/>
    <n v="20"/>
    <s v="無"/>
    <m/>
    <s v="V"/>
    <m/>
  </r>
  <r>
    <s v="文教活動-表演藝術-獎補助費-對國內團體之捐助"/>
    <s v="古典管絃樂團2024新年音樂會"/>
    <s v="古典管絃樂團"/>
    <x v="46"/>
    <n v="25"/>
    <s v="無"/>
    <m/>
    <s v="V"/>
    <m/>
  </r>
  <r>
    <s v="文教活動-表演藝術-獎補助費-對國內團體之捐助"/>
    <s v="哩賀相聲"/>
    <s v="漢霖民俗說唱藝術團"/>
    <x v="46"/>
    <n v="20"/>
    <s v="無"/>
    <m/>
    <s v="V"/>
    <m/>
  </r>
  <r>
    <s v="文教活動-表演藝術-獎補助費-對國內團體之捐助"/>
    <s v="玉獅傳"/>
    <s v="真大豐木偶掌中劇團"/>
    <x v="46"/>
    <n v="15"/>
    <s v="無"/>
    <m/>
    <s v="V"/>
    <m/>
  </r>
  <r>
    <s v="文教活動-表演藝術-獎補助費-對國內團體之捐助"/>
    <s v="春之饗。願"/>
    <s v="台中市福爾摩莎合唱團"/>
    <x v="46"/>
    <n v="10"/>
    <s v="無"/>
    <m/>
    <s v="V"/>
    <m/>
  </r>
  <r>
    <s v="文教活動-表演藝術-獎補助費-對國內團體之捐助"/>
    <s v="聽見土地的聲音-有故事的人帶著音樂來"/>
    <s v="大甲愛樂室內樂團"/>
    <x v="46"/>
    <n v="25"/>
    <s v="無"/>
    <m/>
    <s v="V"/>
    <m/>
  </r>
  <r>
    <s v="文教活動-表演藝術-獎補助費-對國內團體之捐助"/>
    <s v="《璀璨經典百老匯》交響音樂會"/>
    <s v="狂美交響管樂團"/>
    <x v="46"/>
    <n v="25"/>
    <s v="無"/>
    <m/>
    <s v="V"/>
    <m/>
  </r>
  <r>
    <s v="文教活動-表演藝術-獎補助費-對國內團體之捐助"/>
    <s v="聖章伏龍記"/>
    <s v="金宇園掌中劇團"/>
    <x v="46"/>
    <n v="20"/>
    <s v="無"/>
    <m/>
    <s v="V"/>
    <m/>
  </r>
  <r>
    <s v="文教活動-表演藝術-獎補助費-對國內團體之捐助"/>
    <s v="宋朝傳奇狄龍收玉面虎"/>
    <s v="國光歌劇團"/>
    <x v="46"/>
    <n v="30"/>
    <s v="無"/>
    <m/>
    <s v="V"/>
    <m/>
  </r>
  <r>
    <s v="文教活動-表演藝術-獎補助費-對國內團體之捐助"/>
    <s v="新光閃閃鼓舞躍元宵"/>
    <s v="川越文化藝術團"/>
    <x v="46"/>
    <n v="15"/>
    <s v="無"/>
    <m/>
    <s v="V"/>
    <m/>
  </r>
  <r>
    <s v="文教活動-表演藝術-獎補助費-對國內團體之捐助"/>
    <s v="小顏回一生傳"/>
    <s v="中國太陽園掌中劇團"/>
    <x v="46"/>
    <n v="20"/>
    <s v="無"/>
    <m/>
    <s v="V"/>
    <m/>
  </r>
  <r>
    <s v="文教活動-表演藝術-獎補助費-對國內團體之捐助"/>
    <s v="臺灣傀儡藝術之美"/>
    <s v="錦飛鳳傀儡戲劇團"/>
    <x v="46"/>
    <n v="20"/>
    <s v="無"/>
    <m/>
    <s v="V"/>
    <m/>
  </r>
  <r>
    <s v="文教活動-表演藝術-獎補助費-對國內團體之捐助"/>
    <s v="親子傳統布袋戲《這不是西遊記，但是演孫悟空》"/>
    <s v="台中聲五洲掌中劇團"/>
    <x v="46"/>
    <n v="25"/>
    <s v="無"/>
    <m/>
    <s v="V"/>
    <m/>
  </r>
  <r>
    <s v="文教活動-表演藝術-獎補助費-對國內團體之捐助"/>
    <s v="探索布袋戲的世界-從『唸歌』到『布袋戲』交流會」"/>
    <s v="微笑唸歌團"/>
    <x v="46"/>
    <n v="35"/>
    <s v="無"/>
    <m/>
    <s v="V"/>
    <m/>
  </r>
  <r>
    <s v="文教活動-表演藝術-獎補助費-對國內團體之捐助"/>
    <s v="武林風雲"/>
    <s v="雲龍木偶劇團"/>
    <x v="46"/>
    <n v="15"/>
    <s v="無"/>
    <m/>
    <s v="V"/>
    <m/>
  </r>
  <r>
    <s v="文教活動-表演藝術-獎補助費-對國內團體之捐助"/>
    <s v="「愛樂種子美藝傳愛」公益音樂會"/>
    <s v="美藝室內樂團"/>
    <x v="46"/>
    <n v="15"/>
    <s v="無"/>
    <m/>
    <s v="V"/>
    <m/>
  </r>
  <r>
    <s v="文教活動-表演藝術-獎補助費-對國內團體之捐助"/>
    <s v="瀟灑情俠之決戰魔宮"/>
    <s v="五洲秋峰園掌中劇團"/>
    <x v="46"/>
    <n v="20"/>
    <s v="無"/>
    <m/>
    <s v="V"/>
    <m/>
  </r>
  <r>
    <s v="文教活動-表演藝術-獎補助費-對國內團體之捐助"/>
    <s v="童偶賞戲趣"/>
    <s v="雲林五洲小桃源掌中劇團"/>
    <x v="46"/>
    <n v="20"/>
    <s v="無"/>
    <m/>
    <s v="V"/>
    <m/>
  </r>
  <r>
    <s v="文教活動-表演藝術-獎補助費-對國內團體之捐助"/>
    <s v="在花廳，度曲臨風IV~女怕嫁錯郎"/>
    <s v="風城崑劇團"/>
    <x v="46"/>
    <n v="20"/>
    <s v="無"/>
    <m/>
    <s v="V"/>
    <m/>
  </r>
  <r>
    <s v="文教活動-表演藝術-獎補助費-對國內團體之捐助"/>
    <s v="大開兒童歌舞劇-好久茶的秘密《日月潭傳奇》校園演出"/>
    <s v="大開劇團"/>
    <x v="46"/>
    <n v="30"/>
    <s v="無"/>
    <m/>
    <s v="V"/>
    <m/>
  </r>
  <r>
    <s v="文教活動-表演藝術-獎補助費-對國內團體之捐助"/>
    <s v="HERO 4 WHO誰是英雄國際舞蹈大賽"/>
    <s v="壹萬小時表演藝術團"/>
    <x v="46"/>
    <n v="20"/>
    <s v="無"/>
    <m/>
    <s v="V"/>
    <m/>
  </r>
  <r>
    <s v="文教活動-表演藝術-獎補助費-對國內團體之捐助"/>
    <s v="弘宇掌藝《花園遊記》演出計畫"/>
    <s v="弘宇木偶劇團"/>
    <x v="46"/>
    <n v="20"/>
    <s v="無"/>
    <m/>
    <s v="V"/>
    <m/>
  </r>
  <r>
    <s v="文教活動-表演藝術-獎補助費-對國內團體之捐助"/>
    <s v="校園推廣紮根之旅(四)~芝麻開門"/>
    <s v="晶采歌仔戲曲社"/>
    <x v="46"/>
    <n v="20"/>
    <s v="無"/>
    <m/>
    <s v="V"/>
    <m/>
  </r>
  <r>
    <s v="文教活動-表演藝術-獎補助費-對國內團體之捐助"/>
    <s v="與偶相遇‧校園布袋演出計畫(西遊記之美猴王)"/>
    <s v="忠五洲掌中劇團"/>
    <x v="46"/>
    <n v="20"/>
    <s v="無"/>
    <m/>
    <s v="V"/>
    <m/>
  </r>
  <r>
    <s v="文教活動-表演藝術-獎補助費-對國內團體之捐助"/>
    <s v="《吉賽兒》芭蕾舞劇"/>
    <s v="羅德芭蕾舞團"/>
    <x v="46"/>
    <n v="20"/>
    <s v="無"/>
    <m/>
    <s v="V"/>
    <m/>
  </r>
  <r>
    <s v="文教活動-表演藝術-獎補助費-對國內團體之捐助"/>
    <s v="「藝掌乾坤-戲夢浮生」推廣巡演計畫"/>
    <s v="宏聲大天地掌中劇團"/>
    <x v="46"/>
    <n v="20"/>
    <s v="無"/>
    <m/>
    <s v="V"/>
    <m/>
  </r>
  <r>
    <s v="文教活動-表演藝術-獎補助費-對國內團體之捐助"/>
    <s v="爵士樂之春-Olivier　Ｂaron Jazz Trio爵士三重奏OBJ3"/>
    <s v="爵士人樂團"/>
    <x v="46"/>
    <n v="10"/>
    <s v="無"/>
    <m/>
    <s v="V"/>
    <m/>
  </r>
  <r>
    <s v="文教活動-表演藝術-獎補助費-對國內團體之捐助"/>
    <s v="歡樂掌中《游龍記》演出計畫"/>
    <s v="鳳舞奇觀布袋戲團"/>
    <x v="46"/>
    <n v="15"/>
    <s v="無"/>
    <m/>
    <s v="V"/>
    <m/>
  </r>
  <r>
    <s v="文教活動-表演藝術-獎補助費-對國內團體之捐助"/>
    <s v="牛罵頭舞台X浮現祭"/>
    <s v="浮現藝文展演空間"/>
    <x v="46"/>
    <n v="90"/>
    <s v="無"/>
    <m/>
    <s v="V"/>
    <m/>
  </r>
  <r>
    <s v="文教活動-表演藝術-獎補助費-對國內團體之捐助"/>
    <s v="與偶同歡‧校園演出計畫"/>
    <s v="中民園掌中劇團"/>
    <x v="46"/>
    <n v="15"/>
    <s v="無"/>
    <m/>
    <s v="V"/>
    <m/>
  </r>
  <r>
    <s v="文教活動-表演藝術-獎補助費-對國內團體之捐助"/>
    <s v="Bouffons"/>
    <s v="喚劇團"/>
    <x v="46"/>
    <n v="25"/>
    <s v="無"/>
    <m/>
    <s v="V"/>
    <m/>
  </r>
  <r>
    <s v="文教活動-表演藝術-獎補助費-對國內團體之捐助"/>
    <s v="2024焦點舞團【曜】-白晝將行，日曜而生"/>
    <s v="焦點舞團"/>
    <x v="46"/>
    <n v="20"/>
    <s v="無"/>
    <m/>
    <s v="V"/>
    <m/>
  </r>
  <r>
    <s v="文教活動-表演藝術-獎補助費-對國內團體之捐助"/>
    <s v="魔法師的考驗-地球危機"/>
    <s v="盛保羅魔幻劇團"/>
    <x v="46"/>
    <n v="20"/>
    <s v="無"/>
    <m/>
    <s v="V"/>
    <m/>
  </r>
  <r>
    <s v="文教活動-表演藝術-獎補助費-對國內團體之捐助"/>
    <s v="聲動韋瓦第"/>
    <s v="巴洛克獨奏家樂團"/>
    <x v="46"/>
    <n v="10"/>
    <s v="無"/>
    <m/>
    <s v="V"/>
    <m/>
  </r>
  <r>
    <s v="文教活動-表演藝術-獎補助費-對國內團體之捐助"/>
    <s v="掌中世界‧校園演出計畫(社鼠記)"/>
    <s v="通世界掌中劇團"/>
    <x v="46"/>
    <n v="15"/>
    <s v="無"/>
    <m/>
    <s v="V"/>
    <m/>
  </r>
  <r>
    <s v="文教活動-表演藝術-獎補助費-對國內團體之捐助"/>
    <s v="集厥大成-集樂軒北管戲演出"/>
    <s v="東門集樂軒"/>
    <x v="46"/>
    <n v="20"/>
    <s v="無"/>
    <m/>
    <s v="V"/>
    <m/>
  </r>
  <r>
    <s v="文教活動-表演藝術-獎補助費-對國內團體之捐助"/>
    <s v="113年第二期愛永不止息感恩音樂會"/>
    <s v="紅瑛流行爵士樂團"/>
    <x v="46"/>
    <n v="10"/>
    <s v="無"/>
    <m/>
    <s v="V"/>
    <m/>
  </r>
  <r>
    <s v="文教活動-表演藝術-獎補助費-對國內團體之捐助"/>
    <s v="2024傑優青少年打擊樂團年度音樂會《傑優們！集合》"/>
    <s v="財團法人擊樂文教基金會"/>
    <x v="46"/>
    <n v="15"/>
    <s v="無"/>
    <m/>
    <s v="V"/>
    <m/>
  </r>
  <r>
    <s v="文教活動-表演藝術-獎補助費-對國內團體之捐助"/>
    <s v="戀戀南鳥風情畫LaFeria de Abril en　Nanwu"/>
    <s v="迷火佛拉明哥舞坊"/>
    <x v="46"/>
    <n v="20"/>
    <s v="無"/>
    <m/>
    <s v="V"/>
    <m/>
  </r>
  <r>
    <s v="文教活動-表演藝術-獎補助費-對國內團體之捐助"/>
    <s v="台灣雅樂-音樂下鄉巡迴演出音樂會"/>
    <s v="臺中市道卡斯音樂協會"/>
    <x v="46"/>
    <n v="20"/>
    <s v="無"/>
    <m/>
    <s v="V"/>
    <m/>
  </r>
  <r>
    <s v="文教活動-表演藝術-獎補助費-對國內團體之捐助"/>
    <s v="藝起童樂-與偶有約(小神童柯包)"/>
    <s v="雷峰掌中劇團"/>
    <x v="46"/>
    <n v="15"/>
    <s v="無"/>
    <m/>
    <s v="V"/>
    <m/>
  </r>
  <r>
    <s v="文教活動-表演藝術-獎補助費-對國內團體之捐助"/>
    <s v="安達魯西亞文化祭第四屆塞維亞春會在台中"/>
    <s v="沃佛朗明哥工作室"/>
    <x v="46"/>
    <n v="20"/>
    <s v="無"/>
    <m/>
    <s v="V"/>
    <m/>
  </r>
  <r>
    <s v="文教活動-表演藝術-獎補助費-對國內團體之捐助"/>
    <s v="社區巡迴公演~七子十三生"/>
    <s v="五洲自然香掌中綜合藝術團"/>
    <x v="46"/>
    <n v="20"/>
    <s v="無"/>
    <m/>
    <s v="V"/>
    <m/>
  </r>
  <r>
    <s v="文教活動-表演藝術-獎補助費-對國內團體之捐助"/>
    <s v="2024影想音樂沙龍《初夏之約》講座音樂會"/>
    <s v="財團法人影想文化藝術基金會"/>
    <x v="46"/>
    <n v="150"/>
    <s v="無"/>
    <m/>
    <s v="V"/>
    <m/>
  </r>
  <r>
    <s v="文教活動-表演藝術-獎補助費-對國內團體之捐助"/>
    <s v="卡通大冒險-《親子趣味Bingo音樂會》龍年篇"/>
    <s v="金喇叭銅管5重奏"/>
    <x v="46"/>
    <n v="15"/>
    <s v="無"/>
    <m/>
    <s v="V"/>
    <m/>
  </r>
  <r>
    <s v="文教活動-表演藝術-獎補助費-對國內團體之捐助"/>
    <s v="如果時間可以重來"/>
    <s v="泰興樂掌中藝術團"/>
    <x v="46"/>
    <n v="20"/>
    <s v="無"/>
    <m/>
    <s v="V"/>
    <m/>
  </r>
  <r>
    <s v="文教活動-表演藝術-獎補助費-對國內團體之捐助"/>
    <s v="台灣舞曲時光機"/>
    <s v="臺中市北屯區廍子社區發展協會"/>
    <x v="46"/>
    <n v="15"/>
    <s v="無"/>
    <m/>
    <s v="V"/>
    <m/>
  </r>
  <r>
    <s v="文教活動-表演藝術-獎補助費-對國內團體之捐助"/>
    <s v="與大師有約-蘇顯達"/>
    <s v="台中室內樂集"/>
    <x v="46"/>
    <n v="15"/>
    <s v="無"/>
    <m/>
    <s v="V"/>
    <m/>
  </r>
  <r>
    <s v="文教活動-表演藝術-獎補助費-對國內團體之捐助"/>
    <s v="113年1月-6月光華關懷派對"/>
    <s v="東山樂團"/>
    <x v="46"/>
    <n v="10"/>
    <s v="無"/>
    <m/>
    <s v="V"/>
    <m/>
  </r>
  <r>
    <s v="文教活動-表演藝術-獎補助費-對國內團體之捐助"/>
    <s v="113年度社區巡迴公演"/>
    <s v="神龍掌中藝術團"/>
    <x v="46"/>
    <n v="20"/>
    <s v="無"/>
    <m/>
    <s v="V"/>
    <m/>
  </r>
  <r>
    <s v="文教活動-表演藝術-獎補助費-對國內團體之捐助"/>
    <s v="日本橫濱第十三屆國際老年合唱節活動"/>
    <s v="台中市合唱團"/>
    <x v="46"/>
    <n v="35"/>
    <s v="無"/>
    <m/>
    <s v="V"/>
    <m/>
  </r>
  <r>
    <s v="文教活動-表演藝術-獎補助費-對國內團體之捐助"/>
    <s v="越南胡志明市「台灣樂來越愛你音樂演奏會」"/>
    <s v="台中市康乃馨合唱團"/>
    <x v="46"/>
    <n v="30"/>
    <s v="無"/>
    <m/>
    <s v="V"/>
    <m/>
  </r>
  <r>
    <s v="文教活動-表演藝術-獎補助費-對國內團體之捐助"/>
    <s v="兒童藝術節"/>
    <s v="創造焦點"/>
    <x v="46"/>
    <n v="400"/>
    <s v="無"/>
    <m/>
    <s v="V"/>
    <m/>
  </r>
  <r>
    <s v="文教活動-表演藝術-獎補助費-對國內團體之捐助"/>
    <s v="兒童藝術節"/>
    <s v="台灣揚琴樂團"/>
    <x v="46"/>
    <n v="200"/>
    <s v="無"/>
    <m/>
    <s v="V"/>
    <m/>
  </r>
  <r>
    <s v="文教活動-表演藝術-獎補助費-對國內團體之捐助"/>
    <s v="兒童藝術節"/>
    <s v="嚐劇場"/>
    <x v="46"/>
    <n v="400"/>
    <s v="無"/>
    <m/>
    <s v="V"/>
    <m/>
  </r>
  <r>
    <s v="文教活動-表演藝術-獎補助費-對國內團體之捐助"/>
    <s v="兒童藝術節"/>
    <s v="臺灣青年管樂團"/>
    <x v="46"/>
    <n v="400"/>
    <s v="無"/>
    <m/>
    <s v="V"/>
    <m/>
  </r>
  <r>
    <s v="文教活動-表演藝術-獎補助費-對國內團體之捐助"/>
    <s v="兒童藝術節"/>
    <s v="極至體能舞蹈團"/>
    <x v="46"/>
    <n v="200"/>
    <s v="無"/>
    <m/>
    <s v="V"/>
    <m/>
  </r>
  <r>
    <s v="文教活動-表演藝術-獎補助費-對國內團體之捐助"/>
    <s v="黑鳶色の少年"/>
    <s v="你好漫才工作室"/>
    <x v="46"/>
    <n v="10"/>
    <s v="無"/>
    <m/>
    <s v="V"/>
    <m/>
  </r>
  <r>
    <s v="文教活動-表演藝術-獎補助費-對國內團體之捐助"/>
    <s v="共鳴室內樂團2024年度音樂會-樂意之共鳴"/>
    <s v="共鳴室內樂團"/>
    <x v="46"/>
    <n v="15"/>
    <s v="無"/>
    <m/>
    <s v="V"/>
    <m/>
  </r>
  <r>
    <s v="文教活動-表演藝術-獎補助費-對國內團體之捐助"/>
    <s v="柳腰飛花伴歌行"/>
    <s v="玖悅舞團"/>
    <x v="46"/>
    <n v="20"/>
    <s v="無"/>
    <m/>
    <s v="V"/>
    <m/>
  </r>
  <r>
    <s v="文教活動-表演藝術-獎補助費-對國內團體之捐助"/>
    <s v="2024經典四季X中台灣愛樂"/>
    <s v="中台灣愛樂管弦樂團"/>
    <x v="46"/>
    <n v="15"/>
    <s v="無"/>
    <m/>
    <s v="V"/>
    <m/>
  </r>
  <r>
    <s v="文教活動-表演藝術-獎補助費-對國內團體之捐助"/>
    <s v="虎豹母陳弄嫂"/>
    <s v="昇平五洲園"/>
    <x v="46"/>
    <n v="20"/>
    <s v="無"/>
    <m/>
    <s v="V"/>
    <m/>
  </r>
  <r>
    <s v="文教活動-表演藝術-獎補助費-對國內團體之捐助"/>
    <s v="不限電劇本改編演出計畫《便所在哪裡》"/>
    <s v="不限電戲劇實驗室"/>
    <x v="46"/>
    <n v="20"/>
    <s v="無"/>
    <m/>
    <s v="V"/>
    <m/>
  </r>
  <r>
    <s v="文教活動-表演藝術-獎補助費-對國內團體之捐助"/>
    <s v="春天的故事-同樂"/>
    <s v="台灣絲竹室內樂團"/>
    <x v="46"/>
    <n v="20"/>
    <s v="無"/>
    <m/>
    <s v="V"/>
    <m/>
  </r>
  <r>
    <s v="文教活動-表演藝術-獎補助費-對國內團體之捐助"/>
    <s v="台中市新世紀合唱團2024年度公演"/>
    <s v="台中市新世紀合唱團"/>
    <x v="46"/>
    <n v="25"/>
    <s v="無"/>
    <m/>
    <s v="V"/>
    <m/>
  </r>
  <r>
    <s v="文教活動-表演藝術-獎補助費-對國內團體之捐助"/>
    <s v="戀愛加加酒2.0"/>
    <s v="20%實驗劇坊"/>
    <x v="46"/>
    <n v="20"/>
    <s v="無"/>
    <m/>
    <s v="V"/>
    <m/>
  </r>
  <r>
    <s v="文教活動-表演藝術-獎補助費-對國內團體之捐助"/>
    <s v="讓吉他為妳而伴"/>
    <s v="加一吉他"/>
    <x v="46"/>
    <n v="15"/>
    <s v="無"/>
    <m/>
    <s v="V"/>
    <m/>
  </r>
  <r>
    <s v="文教活動-表演藝術-獎補助費-對國內團體之捐助"/>
    <s v="救救水世界"/>
    <s v="台中朝藝閣掌中劇團"/>
    <x v="46"/>
    <n v="20"/>
    <s v="無"/>
    <m/>
    <s v="V"/>
    <m/>
  </r>
  <r>
    <s v="文教活動-表演藝術-獎補助費-對國內團體之捐助"/>
    <s v="藝遊偶戲校園推廣演出「海水變鹹」"/>
    <s v="蕭添鎮民俗布袋戲團"/>
    <x v="46"/>
    <n v="20"/>
    <s v="無"/>
    <m/>
    <s v="V"/>
    <m/>
  </r>
  <r>
    <s v="文教活動-表演藝術-獎補助費-對國內團體之捐助"/>
    <s v="《澄澈之光》木管大型室內樂音樂會(臺中場)"/>
    <s v="時間藝術工作室"/>
    <x v="46"/>
    <n v="15"/>
    <s v="無"/>
    <m/>
    <s v="V"/>
    <m/>
  </r>
  <r>
    <s v="文教活動-表演藝術-獎補助費-對國內團體之捐助"/>
    <s v="日月太鼓-飛天尋樂展風華"/>
    <s v="夢江南歌舞劇團"/>
    <x v="46"/>
    <n v="20"/>
    <s v="無"/>
    <m/>
    <s v="V"/>
    <m/>
  </r>
  <r>
    <s v="文教活動-表演藝術-獎補助費-對國內團體之捐助"/>
    <s v="愛‧啟航音樂會"/>
    <s v="曉明至愛合唱團"/>
    <x v="46"/>
    <n v="20"/>
    <s v="無"/>
    <m/>
    <s v="V"/>
    <m/>
  </r>
  <r>
    <s v="文教活動-表演藝術-獎補助費-對國內團體之捐助"/>
    <s v="2024國際交流系列音樂會《魔法之歌》"/>
    <s v="台中室內合唱團"/>
    <x v="46"/>
    <n v="35"/>
    <s v="無"/>
    <m/>
    <s v="V"/>
    <m/>
  </r>
  <r>
    <s v="文教活動-表演藝術-獎補助費-對國內團體之捐助"/>
    <s v="鰲峰音樂饗宴"/>
    <s v="臺中市戀戀鰲峰樂音協會"/>
    <x v="46"/>
    <n v="20"/>
    <s v="無"/>
    <m/>
    <s v="V"/>
    <m/>
  </r>
  <r>
    <s v="文教活動-表演藝術-獎補助費-對國內團體之捐助"/>
    <s v="2024年布袋戲薪傳推廣計畫-布袋戲表演活動(南俠風雲傳)"/>
    <s v="社團法人台灣戲劇協進會"/>
    <x v="46"/>
    <n v="20"/>
    <s v="無"/>
    <m/>
    <s v="V"/>
    <m/>
  </r>
  <r>
    <s v="文教活動-表演藝術-獎補助費-對國內團體之捐助"/>
    <s v="婕安納仲夏音樂會2"/>
    <s v="婕安納絲竹樂團"/>
    <x v="46"/>
    <n v="15"/>
    <s v="無"/>
    <m/>
    <s v="V"/>
    <m/>
  </r>
  <r>
    <s v="文教活動-表演藝術-獎補助費-對國內團體之捐助"/>
    <s v="《酬神》宋坤傳藝_20週年大戲"/>
    <s v="宋坤傳藝"/>
    <x v="46"/>
    <n v="30"/>
    <s v="無"/>
    <m/>
    <s v="V"/>
    <m/>
  </r>
  <r>
    <s v="文教活動-表演藝術-獎補助費-對國內團體之捐助"/>
    <s v="臺南一中校友管樂團第五十七次竹園留聲音樂會《漫步_》"/>
    <s v="臺南一中校友管樂團"/>
    <x v="46"/>
    <n v="20"/>
    <s v="無"/>
    <m/>
    <s v="V"/>
    <m/>
  </r>
  <r>
    <s v="文教活動-表演藝術-獎補助費-對國內團體之捐助"/>
    <s v="2024夏日古典音樂會"/>
    <s v="樂以忘憂室內樂團"/>
    <x v="46"/>
    <n v="15"/>
    <s v="無"/>
    <m/>
    <s v="V"/>
    <m/>
  </r>
  <r>
    <s v="文教活動-表演藝術-獎補助費-對國內團體之捐助"/>
    <s v="清水劇團2024年度公演-《曲終人未散~我懷念的老建築舊空間》"/>
    <s v="清水劇團"/>
    <x v="46"/>
    <n v="40"/>
    <s v="無"/>
    <m/>
    <s v="V"/>
    <m/>
  </r>
  <r>
    <s v="文教活動-表演藝術-獎補助費-對國內團體之捐助"/>
    <s v="《動畫楽ノ祭》-日本動漫交響音樂會2"/>
    <s v="高雄市管樂團"/>
    <x v="46"/>
    <n v="20"/>
    <s v="無"/>
    <m/>
    <s v="V"/>
    <m/>
  </r>
  <r>
    <s v="文教活動-表演藝術-獎補助費-對國內團體之捐助"/>
    <s v="2024聖采琪星空傳愛音樂會"/>
    <s v="財團法人天主教上智文教基金會"/>
    <x v="46"/>
    <n v="30"/>
    <s v="無"/>
    <m/>
    <s v="V"/>
    <m/>
  </r>
  <r>
    <s v="文教活動-表演藝術-獎補助費-對國內團體之捐助"/>
    <s v="小神轎~迎媽祖祈福"/>
    <s v="臺中娘家關懷協會"/>
    <x v="46"/>
    <n v="95"/>
    <s v="無"/>
    <m/>
    <s v="V"/>
    <m/>
  </r>
  <r>
    <s v="文教活動-表演藝術-獎補助費-對國內團體之捐助"/>
    <s v="【越】有【藝】意~越南文化之行"/>
    <s v="蒲公英文創魅力舞劇團"/>
    <x v="46"/>
    <n v="20"/>
    <s v="無"/>
    <m/>
    <s v="V"/>
    <m/>
  </r>
  <r>
    <s v="文教活動-表演藝術-獎補助費-對國內團體之捐助"/>
    <s v="so　wie　so"/>
    <s v="幾個人室內樂團"/>
    <x v="46"/>
    <n v="25"/>
    <s v="無"/>
    <m/>
    <s v="V"/>
    <m/>
  </r>
  <r>
    <s v="文教活動-表演藝術-獎補助費-對國內團體之捐助"/>
    <s v="113年愛『劇』在一起-溫柔鬥士公益兒童劇《抓龍特攻隊》"/>
    <s v="蘋果劇團"/>
    <x v="46"/>
    <n v="20"/>
    <s v="無"/>
    <m/>
    <s v="V"/>
    <m/>
  </r>
  <r>
    <s v="文教活動-表演藝術-獎補助費-對國內團體之捐助"/>
    <s v="國際演藝．台灣情"/>
    <s v="極至體能舞蹈團"/>
    <x v="46"/>
    <n v="100"/>
    <s v="無"/>
    <m/>
    <s v="V"/>
    <m/>
  </r>
  <r>
    <s v="文教活動-表演藝術-獎補助費-對國內團體之捐助"/>
    <s v="2024東京-臺灣嘉年華"/>
    <s v="九天民俗技藝團"/>
    <x v="46"/>
    <n v="73"/>
    <s v="無"/>
    <m/>
    <s v="V"/>
    <m/>
  </r>
  <r>
    <s v="文教活動-表演藝術-獎補助費-對國內團體之捐助"/>
    <s v="2024廈門小白鷺舞蹈交流匯演"/>
    <s v="臺灣舞蹈藝術交流協會"/>
    <x v="46"/>
    <n v="50"/>
    <s v="無"/>
    <m/>
    <s v="V"/>
    <m/>
  </r>
  <r>
    <s v="文教活動-表演藝術-獎補助費-對國內團體之捐助"/>
    <s v="台日韓音樂文化交流"/>
    <s v="星晞望管弦樂團"/>
    <x v="46"/>
    <n v="50"/>
    <s v="無"/>
    <m/>
    <s v="V"/>
    <m/>
  </r>
  <r>
    <s v="文教活動-表演藝術-獎補助費-對國內團體之捐助"/>
    <s v="《Unsolved未解，懸》德國慕尼黑THINK　BIG！#10-兒童/青少年表演藝術節演出計畫"/>
    <s v="聚合舞PolymerDMT"/>
    <x v="46"/>
    <n v="15"/>
    <s v="無"/>
    <m/>
    <s v="V"/>
    <m/>
  </r>
  <r>
    <s v="文教活動-表演藝術-獎補助費-對國內團體之捐助"/>
    <s v="《廟埕時光同樂會》演出計畫"/>
    <s v="九天民俗技藝團"/>
    <x v="46"/>
    <n v="600"/>
    <s v="無"/>
    <m/>
    <s v="V"/>
    <m/>
  </r>
  <r>
    <s v="文教活動-表演藝術-獎補助費-對國內團體之捐助"/>
    <s v="《情義》演出計畫"/>
    <s v="中國太陽園掌中劇團"/>
    <x v="46"/>
    <n v="300"/>
    <s v="無"/>
    <m/>
    <s v="V"/>
    <m/>
  </r>
  <r>
    <s v="文教活動-文化資源-獎補助費-對國內團體之捐助"/>
    <s v="「藝術、文物與語言、文學傳承」提升計畫"/>
    <s v="財團法人阿罩霧文化基金會"/>
    <x v="46"/>
    <n v="360"/>
    <s v="無"/>
    <m/>
    <s v="V"/>
    <m/>
  </r>
  <r>
    <s v="文教活動-文化資源-獎補助費-對國內團體之捐助"/>
    <s v="「演武場的時光語彙」協作計畫"/>
    <s v="財團法人道禾教育基金會附設道禾六藝文化館"/>
    <x v="46"/>
    <n v="75"/>
    <s v="無"/>
    <m/>
    <s v="V"/>
    <m/>
  </r>
  <r>
    <s v="文教活動-文化資源-獎補助費-對國內團體之捐助"/>
    <s v="展示內容提升計畫"/>
    <s v="亞洲大學附屬現代美術館"/>
    <x v="46"/>
    <n v="300"/>
    <s v="無"/>
    <m/>
    <s v="V"/>
    <m/>
  </r>
  <r>
    <s v="文教活動-文化資源-獎補助費-對國內團體之捐助"/>
    <s v="招福除穢‧祥龍獻瑞"/>
    <s v="臺中市龍井區龍東社區發展協會"/>
    <x v="46"/>
    <n v="20"/>
    <s v="無"/>
    <m/>
    <s v="V"/>
    <m/>
  </r>
  <r>
    <s v="文教活動-文化資源-獎補助費-對國內團體之捐助"/>
    <s v="夜巡忠明鬧元宵3"/>
    <s v="臺中市西區忠明社區發展協會"/>
    <x v="46"/>
    <n v="20"/>
    <s v="無"/>
    <m/>
    <s v="V"/>
    <m/>
  </r>
  <r>
    <s v="文教活動-文化資源-獎補助費-對國內團體之捐助"/>
    <s v="15暝元宵日戀戀合作"/>
    <s v="台中市東區合作社區發展協會"/>
    <x v="46"/>
    <n v="20"/>
    <s v="無"/>
    <m/>
    <s v="V"/>
    <m/>
  </r>
  <r>
    <s v="文教活動-文化資源-獎補助費-對國內團體之捐助"/>
    <s v="「金龍吉祥賀新春」新春揮毫活動"/>
    <s v="臺中市大安區西安社區發展協會"/>
    <x v="46"/>
    <n v="19"/>
    <s v="無"/>
    <m/>
    <s v="V"/>
    <m/>
  </r>
  <r>
    <s v="文教活動-文化資源-獎補助費-對國內團體之捐助"/>
    <s v="安中社區寫春聯送春聯藝文暨民俗節慶活動"/>
    <s v="臺中市大安區安中社區發展協會"/>
    <x v="46"/>
    <n v="20"/>
    <s v="無"/>
    <m/>
    <s v="V"/>
    <m/>
  </r>
  <r>
    <s v="文教活動-文化資源-獎補助費-對國內團體之捐助"/>
    <s v="愛相隨行無礙~書法之美體驗活動"/>
    <s v="臺中市潭子區東寶社區發展協會"/>
    <x v="46"/>
    <n v="20"/>
    <s v="無"/>
    <m/>
    <s v="V"/>
    <m/>
  </r>
  <r>
    <s v="文教活動-文化資源-獎補助費-對國內團體之捐助"/>
    <s v="翰墨迎春過好年"/>
    <s v="臺中市潭子書畫協會"/>
    <x v="46"/>
    <n v="17"/>
    <s v="無"/>
    <m/>
    <s v="V"/>
    <m/>
  </r>
  <r>
    <s v="文教活動-文化資源-獎補助費-對國內團體之捐助"/>
    <s v="唐代煮茶藝文推廣活動"/>
    <s v="臺中市東海藝術街文創協會"/>
    <x v="46"/>
    <n v="20"/>
    <s v="無"/>
    <m/>
    <s v="V"/>
    <m/>
  </r>
  <r>
    <s v="文教活動-文化資源-獎補助費-對國內團體之捐助"/>
    <s v="迎春納福鬧元宵"/>
    <s v="臺中市三奶夫人關懷協會"/>
    <x v="46"/>
    <n v="15"/>
    <s v="無"/>
    <m/>
    <s v="V"/>
    <m/>
  </r>
  <r>
    <s v="文教活動-文化資源-獎補助費-對國內團體之捐助"/>
    <s v="麗水提燈鬧元宵"/>
    <s v="臺中市龍井區麗水社區發展協會"/>
    <x v="46"/>
    <n v="15"/>
    <s v="無"/>
    <m/>
    <s v="V"/>
    <m/>
  </r>
  <r>
    <s v="文教活動-文化資源-獎補助費-對國內團體之捐助"/>
    <s v="送龍行大運揮毫贈春聯活動"/>
    <s v="臺中市神岡區神洲社區發展協會"/>
    <x v="46"/>
    <n v="13"/>
    <s v="無"/>
    <m/>
    <s v="V"/>
    <m/>
  </r>
  <r>
    <s v="文教活動-文化資源-獎補助費-對國內團體之捐助"/>
    <s v="喜迎新春金龍年揮毫送春聯"/>
    <s v="臺中市豐原區朴子里社區促進協會"/>
    <x v="46"/>
    <n v="15"/>
    <s v="無"/>
    <m/>
    <s v="V"/>
    <m/>
  </r>
  <r>
    <s v="文教活動-文化資源-獎補助費-對國內團體之捐助"/>
    <s v="忠和社區歲末迎春名家揮毫活動"/>
    <s v="臺中市龍井區忠和社區發展協會"/>
    <x v="46"/>
    <n v="15"/>
    <s v="無"/>
    <m/>
    <s v="V"/>
    <m/>
  </r>
  <r>
    <s v="文教活動-文化資源-獎補助費-對國內團體之捐助"/>
    <s v="歲末團圓話年俗"/>
    <s v="臺中市後車頭發展協會"/>
    <x v="46"/>
    <n v="15"/>
    <s v="無"/>
    <m/>
    <s v="V"/>
    <m/>
  </r>
  <r>
    <s v="文教活動-文化資源-獎補助費-對國內團體之捐助"/>
    <s v="113年現場『寫春聯、贈春聯』民俗節慶創意藝術之美活動"/>
    <s v="台灣藝術家協會"/>
    <x v="46"/>
    <n v="40"/>
    <s v="無"/>
    <m/>
    <s v="V"/>
    <m/>
  </r>
  <r>
    <s v="文教活動-文化資源-獎補助費-對國內團體之捐助"/>
    <s v="點亮鹿寮-一起做公益"/>
    <s v="臺中市沙鹿區鹿寮社區發展協會"/>
    <x v="46"/>
    <n v="30"/>
    <s v="無"/>
    <m/>
    <s v="V"/>
    <m/>
  </r>
  <r>
    <s v="文教活動-文化資源-獎補助費-對國內團體之捐助"/>
    <s v="迎春福氣到、揮毫剪窗花"/>
    <s v="臺中市神岡區三角社區發展協會"/>
    <x v="46"/>
    <n v="20"/>
    <s v="無"/>
    <m/>
    <s v="V"/>
    <m/>
  </r>
  <r>
    <s v="文教活動-文化資源-獎補助費-對國內團體之捐助"/>
    <s v="慶元宵~東峰城鄉亮起來"/>
    <s v="臺中市東峰城鄉發展協會"/>
    <x v="46"/>
    <n v="20"/>
    <s v="無"/>
    <m/>
    <s v="V"/>
    <m/>
  </r>
  <r>
    <s v="文教活動-文化資源-獎補助費-對國內團體之捐助"/>
    <s v="港尾水墨藝術與茶道文化節"/>
    <s v="臺中市港尾社區長青協會"/>
    <x v="46"/>
    <n v="15"/>
    <s v="無"/>
    <m/>
    <s v="V"/>
    <m/>
  </r>
  <r>
    <s v="文教活動-文化資源-獎補助費-對國內團體之捐助"/>
    <s v="甲辰祥龍-新春揮毫送春聯活動"/>
    <s v="臺中市東區新庄社區發展協會"/>
    <x v="46"/>
    <n v="15"/>
    <s v="無"/>
    <m/>
    <s v="V"/>
    <m/>
  </r>
  <r>
    <s v="文教活動-文化資源-獎補助費-對國內團體之捐助"/>
    <s v="2024年元宵上元乞龜祈福‧護佑蒼生"/>
    <s v="臺中市大雅區大雅社區發展協會"/>
    <x v="46"/>
    <n v="80"/>
    <s v="無"/>
    <m/>
    <s v="V"/>
    <m/>
  </r>
  <r>
    <s v="文教活動-文化資源-獎補助費-對國內團體之捐助"/>
    <s v="認識清明時節之民俗活動文化活動"/>
    <s v="臺中市大甲區中山社區發展協會"/>
    <x v="46"/>
    <n v="20"/>
    <s v="無"/>
    <m/>
    <s v="V"/>
    <m/>
  </r>
  <r>
    <s v="文教活動-文化資源-獎補助費-對國內團體之捐助"/>
    <s v="念念鄉土情民俗節慶水碓聖帥端午綁粽樂"/>
    <s v="臺中市南屯區鎮平社區發展協會"/>
    <x v="46"/>
    <n v="20"/>
    <s v="無"/>
    <m/>
    <s v="V"/>
    <m/>
  </r>
  <r>
    <s v="文教活動-文化資源-獎補助費-對國內團體之捐助"/>
    <s v="元宵佳節說故事親子手作賞花趣"/>
    <s v="臺中市微笑協會"/>
    <x v="46"/>
    <n v="20"/>
    <s v="無"/>
    <m/>
    <s v="V"/>
    <m/>
  </r>
  <r>
    <s v="文教活動-文化資源-獎補助費-對國內團體之捐助"/>
    <s v="清明艾祭祖-艾粄製作"/>
    <s v="臺中市石岡區萬安社區發展協會"/>
    <x v="46"/>
    <n v="17"/>
    <s v="無"/>
    <m/>
    <s v="V"/>
    <m/>
  </r>
  <r>
    <s v="文教活動-文化資源-獎補助費-對國內團體之捐助"/>
    <s v="113年元宵節提燈籠暨踩街摸彩活動"/>
    <s v="臺中市大安區東安社區發展協會"/>
    <x v="46"/>
    <n v="20"/>
    <s v="無"/>
    <m/>
    <s v="V"/>
    <m/>
  </r>
  <r>
    <s v="文教活動-文化資源-獎補助費-對國內團體之捐助"/>
    <s v="禁火、禁菸、寒食節再現活動"/>
    <s v="臺中市北屯區三和社區發展協會"/>
    <x v="46"/>
    <n v="20"/>
    <s v="無"/>
    <m/>
    <s v="V"/>
    <m/>
  </r>
  <r>
    <s v="文教活動-文化資源-獎補助費-對國內團體之捐助"/>
    <s v="丁台鬧元宵‧歡樂踩街趣"/>
    <s v="臺中市霧峰區丁台社區發展協會"/>
    <x v="46"/>
    <n v="20"/>
    <s v="無"/>
    <m/>
    <s v="V"/>
    <m/>
  </r>
  <r>
    <s v="文教活動-文化資源-獎補助費-對國內團體之捐助"/>
    <s v="歡慶元宵~親子DIY同趣搖元宵"/>
    <s v="臺中市樂齡照護發展協會"/>
    <x v="46"/>
    <n v="15"/>
    <s v="無"/>
    <m/>
    <s v="V"/>
    <m/>
  </r>
  <r>
    <s v="文教活動-文化資源-獎補助費-對國內團體之捐助"/>
    <s v="甘蔗崙元宵彩繪燈籠"/>
    <s v="臺中市潭子區甘蔗社區發展協會"/>
    <x v="46"/>
    <n v="15"/>
    <s v="無"/>
    <m/>
    <s v="V"/>
    <m/>
  </r>
  <r>
    <s v="文教活動-文化資源-獎補助費-對國內團體之捐助"/>
    <s v="113年埔子社區慶元宵猜燈謎提燈籠摸彩活動"/>
    <s v="臺中市沙鹿區埔子社區發展協會"/>
    <x v="46"/>
    <n v="15"/>
    <s v="無"/>
    <m/>
    <s v="V"/>
    <m/>
  </r>
  <r>
    <s v="文教活動-文化資源-獎補助費-對國內團體之捐助"/>
    <s v="慶端午關懷社區溫馨情"/>
    <s v="社團法人臺中市東區富仁社區發展協會"/>
    <x v="46"/>
    <n v="15"/>
    <s v="無"/>
    <m/>
    <s v="V"/>
    <m/>
  </r>
  <r>
    <s v="文教活動-文化資源-獎補助費-對國內團體之捐助"/>
    <s v="溫馨母親節關懷弱勢親子音樂藝文市集晚會"/>
    <s v="社團法人臺中市身無礙關懷協會"/>
    <x v="46"/>
    <n v="15"/>
    <s v="無"/>
    <m/>
    <s v="V"/>
    <m/>
  </r>
  <r>
    <s v="文教活動-文化資源-獎補助費-對國內團體之捐助"/>
    <s v="童演童語崇德音樂會"/>
    <s v="臺中市北區崇德社區發展協會"/>
    <x v="46"/>
    <n v="15"/>
    <s v="無"/>
    <m/>
    <s v="V"/>
    <m/>
  </r>
  <r>
    <s v="文教活動-文化資源-獎補助費-對國內團體之捐助"/>
    <s v="搓湯圓燈籠DIY猜燈謎慶元宵活動"/>
    <s v="臺中市大安區永安社區發展協會"/>
    <x v="46"/>
    <n v="12"/>
    <s v="無"/>
    <m/>
    <s v="V"/>
    <m/>
  </r>
  <r>
    <s v="文教活動-文化資源-獎補助費-對國內團體之捐助"/>
    <s v="2024邱厝元宵愛心藝文之夜系列活動"/>
    <s v="臺中市邱厝慈善協會"/>
    <x v="46"/>
    <n v="13"/>
    <s v="無"/>
    <m/>
    <s v="V"/>
    <m/>
  </r>
  <r>
    <s v="文教活動-文化資源-獎補助費-對國內團體之捐助"/>
    <s v="新年龍來辭玉兔榮迎元宵打燈虎"/>
    <s v="臺中市南區藍興堡發展協會"/>
    <x v="46"/>
    <n v="15"/>
    <s v="無"/>
    <m/>
    <s v="V"/>
    <m/>
  </r>
  <r>
    <s v="文教活動-文化資源-獎補助費-對國內團體之捐助"/>
    <s v="喜迎新春金龍年揮毫送春聯"/>
    <s v="臺中市豐原區朴子里社區促進協會"/>
    <x v="46"/>
    <n v="15"/>
    <s v="無"/>
    <m/>
    <s v="V"/>
    <m/>
  </r>
  <r>
    <s v="文教活動-文化資源-獎補助費-對國內團體之捐助"/>
    <s v="樂成媽媽樣樣夠"/>
    <s v="臺中市東區樂成社區發展協會"/>
    <x v="46"/>
    <n v="15"/>
    <s v="無"/>
    <m/>
    <s v="V"/>
    <m/>
  </r>
  <r>
    <s v="文教活動-文化資源-獎補助費-對國內團體之捐助"/>
    <s v="慶祝元宵節親子同樂創意彩繪燈籠"/>
    <s v="臺中市北屯區松竹社區發展協會"/>
    <x v="46"/>
    <n v="15"/>
    <s v="無"/>
    <m/>
    <s v="V"/>
    <m/>
  </r>
  <r>
    <s v="文教活動-文化資源-獎補助費-對國內團體之捐助"/>
    <s v="南屯萬和宮老二媽回西屯省親文化祭布袋戲"/>
    <s v="五洲園今日掌中劇團"/>
    <x v="46"/>
    <n v="20"/>
    <s v="無"/>
    <m/>
    <s v="V"/>
    <m/>
  </r>
  <r>
    <s v="文教活動-文化資源-獎補助費-對國內團體之捐助"/>
    <s v="文昌開智竅節節高升活動"/>
    <s v="臺中市復興產業協會"/>
    <x v="46"/>
    <n v="20"/>
    <s v="無"/>
    <m/>
    <s v="V"/>
    <m/>
  </r>
  <r>
    <s v="文教活動-文化資源-獎補助費-對國內團體之捐助"/>
    <s v="旱溪媽祖與臺中市後備憲兵文化巡禮活動"/>
    <s v="臺中市後備憲兵荷松協會"/>
    <x v="46"/>
    <n v="30"/>
    <s v="無"/>
    <m/>
    <s v="V"/>
    <m/>
  </r>
  <r>
    <s v="文教活動-文化資源-獎補助費-對國內團體之捐助"/>
    <s v="五月情親子呷肉粽配蔴薏"/>
    <s v="臺中市南屯區豐樂社區發展協會"/>
    <x v="46"/>
    <n v="30"/>
    <s v="無"/>
    <m/>
    <s v="V"/>
    <m/>
  </r>
  <r>
    <s v="文教活動-文化資源-獎補助費-對國內團體之捐助"/>
    <s v="一筆一畫勾勒豐收台灣年"/>
    <s v="財團法人長春防災基金會"/>
    <x v="46"/>
    <n v="15"/>
    <s v="無"/>
    <m/>
    <s v="V"/>
    <m/>
  </r>
  <r>
    <s v="文教活動-文化資源-獎補助費-對國內團體之捐助"/>
    <s v="端來一盤香米粽，午時無刻喜融融"/>
    <s v="臺中市大頭家厝總體營造協會"/>
    <x v="46"/>
    <n v="20"/>
    <s v="無"/>
    <m/>
    <s v="V"/>
    <m/>
  </r>
  <r>
    <s v="文教活動-文化資源-獎補助費-對國內團體之捐助"/>
    <s v="端午綁粽DIY飄香情"/>
    <s v="臺中市潭子區大豐社區發展協會"/>
    <x v="46"/>
    <n v="20"/>
    <s v="無"/>
    <m/>
    <s v="V"/>
    <m/>
  </r>
  <r>
    <s v="文教活動-文化資源-獎補助費-對國內團體之捐助"/>
    <s v="2024文化走讀-認識大甲社區及商圈"/>
    <s v="臺中市大甲觀光產業促進協會"/>
    <x v="46"/>
    <n v="30"/>
    <s v="無"/>
    <m/>
    <s v="V"/>
    <m/>
  </r>
  <r>
    <s v="文教活動-文化資源-獎補助費-對國內團體之捐助"/>
    <s v="2024龍井巧聖先師文化祭布袋戲"/>
    <s v="五洲園掌中劇團"/>
    <x v="46"/>
    <n v="40"/>
    <s v="無"/>
    <m/>
    <s v="V"/>
    <m/>
  </r>
  <r>
    <s v="文教活動-文化資源-獎補助費-對國內團體之捐助"/>
    <s v="粽香擴香悠揚豐洲端午饗宴"/>
    <s v="臺中市神岡區豐洲社區發展協會"/>
    <x v="46"/>
    <n v="40"/>
    <s v="無"/>
    <m/>
    <s v="V"/>
    <m/>
  </r>
  <r>
    <s v="文教活動-文化資源-獎補助費-對國內團體之捐助"/>
    <s v="薩克斯風藝文暨民俗節慶活動"/>
    <s v="台中市北屯區大德社區發展協會"/>
    <x v="46"/>
    <n v="15"/>
    <s v="無"/>
    <m/>
    <s v="V"/>
    <m/>
  </r>
  <r>
    <s v="文教活動-文化資源-獎補助費-對國內團體之捐助"/>
    <s v="仲夏慶端午"/>
    <s v="台中市南區工學社區發展協會"/>
    <x v="46"/>
    <n v="20"/>
    <s v="無"/>
    <m/>
    <s v="V"/>
    <m/>
  </r>
  <r>
    <s v="文教活動-文化資源-獎補助費-對國內團體之捐助"/>
    <s v="濃濃粽香迎風萊、滿滿祝福傳家園活動"/>
    <s v="臺中市霧峰區萊園社區發展協會"/>
    <x v="46"/>
    <n v="15"/>
    <s v="無"/>
    <m/>
    <s v="V"/>
    <m/>
  </r>
  <r>
    <s v="文教活動-文化資源-獎補助費-對國內團體之捐助"/>
    <s v="113年度慶端午粽香愛心關懷弱勢活動"/>
    <s v="臺中市清水區博愛關懷協會"/>
    <x v="46"/>
    <n v="15"/>
    <s v="無"/>
    <m/>
    <s v="V"/>
    <m/>
  </r>
  <r>
    <s v="文教活動-文化資源-獎補助費-對國內團體之捐助"/>
    <s v="傳統融創新彩墨繪夢藝術之魅"/>
    <s v="臺中市神岡區北庄社區發展協會"/>
    <x v="46"/>
    <n v="20"/>
    <s v="無"/>
    <m/>
    <s v="V"/>
    <m/>
  </r>
  <r>
    <s v="文教活動-文化資源-獎補助費-對國內團體之捐助"/>
    <s v="「香」聚一起慶端午"/>
    <s v="臺中市清水區東山社區發展協會"/>
    <x v="46"/>
    <n v="15"/>
    <s v="無"/>
    <m/>
    <s v="V"/>
    <m/>
  </r>
  <r>
    <s v="文教活動-文化資源-獎補助費-對國內團體之捐助"/>
    <s v="傳統小吃料理傳承活動"/>
    <s v="臺中市龍井區東海社區發展協會"/>
    <x v="46"/>
    <n v="15"/>
    <s v="無"/>
    <m/>
    <s v="V"/>
    <m/>
  </r>
  <r>
    <s v="文教活動-文化資源-獎補助費-對國內團體之捐助"/>
    <s v="粽葉香飄四德綜藝傳承慶端午活動"/>
    <s v="臺中市霧峰區四德社區發展協會"/>
    <x v="46"/>
    <n v="15"/>
    <s v="無"/>
    <m/>
    <s v="V"/>
    <m/>
  </r>
  <r>
    <s v="文教活動-文化資源-獎補助費-對國內團體之捐助"/>
    <s v="客家文化才藝表演活動"/>
    <s v="臺中市后里客家協會"/>
    <x v="46"/>
    <n v="15"/>
    <s v="無"/>
    <m/>
    <s v="V"/>
    <m/>
  </r>
  <r>
    <s v="文教活動-文化資源-獎補助費-對國內團體之捐助"/>
    <s v="舞動精彩人生-布袋戲文化體驗活動"/>
    <s v="臺中市潭子區東寶社區發展協會"/>
    <x v="46"/>
    <n v="15"/>
    <s v="無"/>
    <m/>
    <s v="V"/>
    <m/>
  </r>
  <r>
    <s v="文教活動-文化資源-獎補助費-對國內團體之捐助"/>
    <s v="小小福香囊濃濃端午節"/>
    <s v="台中市沙鹿區洛泉社區發展協會"/>
    <x v="46"/>
    <n v="15"/>
    <s v="無"/>
    <m/>
    <s v="V"/>
    <m/>
  </r>
  <r>
    <s v="文教活動-文化資源-獎補助費-對國內團體之捐助"/>
    <s v="七夕情定七月七心心相印田在心中里"/>
    <s v="臺中市龍井區田中社區發展協會"/>
    <x v="46"/>
    <n v="15"/>
    <s v="無"/>
    <m/>
    <s v="V"/>
    <m/>
  </r>
  <r>
    <s v="文教活動-文化資源-獎補助費-對國內團體之捐助"/>
    <s v="第一屆詩詠龍泉-歡慶清水祖師得道紀念暨節能減碳宣導活動"/>
    <s v="臺中市龍目井文化協會"/>
    <x v="46"/>
    <n v="50"/>
    <s v="無"/>
    <m/>
    <s v="V"/>
    <m/>
  </r>
  <r>
    <s v="文教活動-文化資源-獎補助費-對國內團體之捐助"/>
    <s v="鵲橋會情人~浪漫七夕節"/>
    <s v="臺中市三奶夫人關懷協會"/>
    <x v="46"/>
    <n v="15"/>
    <s v="無"/>
    <m/>
    <s v="V"/>
    <m/>
  </r>
  <r>
    <s v="文教活動-文化資源-獎補助費-對國內團體之捐助"/>
    <s v="113年福龍迎春賀新年新春揮毫活動"/>
    <s v="臺中市大甲區新美社區發展協會"/>
    <x v="46"/>
    <n v="30"/>
    <s v="無"/>
    <m/>
    <s v="V"/>
    <m/>
  </r>
  <r>
    <s v="文教活動-文化資源-獎補助費-對國內團體之捐助"/>
    <s v="中元謝地慶豐收，孝親感恩吉祥月"/>
    <s v="台中市西區大忠社區發展協會"/>
    <x v="46"/>
    <n v="15"/>
    <s v="無"/>
    <m/>
    <s v="V"/>
    <m/>
  </r>
  <r>
    <s v="文教活動-文化資源-獎補助費-對國內團體之捐助"/>
    <s v="小願享夏趣「清眷童藝」"/>
    <s v="社團法人清水小願文化創意協會"/>
    <x v="46"/>
    <n v="20"/>
    <s v="無"/>
    <m/>
    <s v="V"/>
    <m/>
  </r>
  <r>
    <s v="文教活動-文化資源-獎補助費-對國內團體之捐助"/>
    <s v="113年時令戲曲講座-《當好兄弟來敲門-戲曲中的人鬼情事》"/>
    <s v="財團法人聖揚文化藝術基金會"/>
    <x v="46"/>
    <n v="15"/>
    <s v="無"/>
    <m/>
    <s v="V"/>
    <m/>
  </r>
  <r>
    <s v="文教活動-文化資源-獎補助費-對國內團體之捐助"/>
    <s v="海墘社區113年元宵節燈謎藝文晚會暨提花燈踩街活動"/>
    <s v="臺中市大安區海墘社區發展協會"/>
    <x v="46"/>
    <n v="20"/>
    <s v="無"/>
    <m/>
    <s v="V"/>
    <m/>
  </r>
  <r>
    <s v="文教活動-文化資源-獎補助費-對國內團體之捐助"/>
    <s v="溫馨忠明113年度藝文展演暨中秋晚會"/>
    <s v="臺中市西區忠明社區發展協會"/>
    <x v="46"/>
    <n v="20"/>
    <s v="無"/>
    <m/>
    <s v="V"/>
    <m/>
  </r>
  <r>
    <s v="文教活動-文化資源-獎補助費-對國內團體之捐助"/>
    <s v="餅香·柚香憶起慶中秋"/>
    <s v="臺中市龍井區龍東社區發展協會"/>
    <x v="46"/>
    <n v="15"/>
    <s v="無"/>
    <m/>
    <s v="V"/>
    <m/>
  </r>
  <r>
    <s v="文教活動-有形文化資產-獎補助費-對國內團體之捐助"/>
    <s v="歷史建築殉職山岡先生之碑​​管理維護及活化保存經費補助計畫"/>
    <s v="社團法人臺中市白冷圳水流域發展協會"/>
    <x v="47"/>
    <n v="20"/>
    <s v="無"/>
    <m/>
    <s v="V"/>
    <m/>
  </r>
  <r>
    <s v="文教活動-有形文化資產-獎補助費-對國內團體之捐助"/>
    <s v="市定古蹟龍井林宅環境維護經費補助計畫"/>
    <s v="台灣台中龍井林宅永續發展協會"/>
    <x v="47"/>
    <n v="15"/>
    <s v="無"/>
    <m/>
    <s v="V"/>
    <m/>
  </r>
  <r>
    <s v="文教活動-有形文化資產-獎補助費-對國內團體之捐助"/>
    <s v="文化古蹟申請認養-吳鸞旂墓園管理維護經費補助計畫"/>
    <s v="臺中市環保生態保育志工協會"/>
    <x v="47"/>
    <n v="45"/>
    <s v="無"/>
    <m/>
    <s v="V"/>
    <m/>
  </r>
  <r>
    <s v="文教活動-有形文化資產-獎補助費-對國內團體之捐助"/>
    <s v="市定古蹟后里張天機宅日常管理維護經費補助計畫"/>
    <s v="臺中市后里張天機促進會"/>
    <x v="47"/>
    <n v="27"/>
    <s v="無"/>
    <m/>
    <s v="V"/>
    <m/>
  </r>
  <r>
    <s v="文教活動-有形文化資產-獎補助費-對國內團體之捐助"/>
    <s v="市定古蹟林九牧公祠環境維護補助計畫"/>
    <s v="祭祀公業法人台中市林九牧祀"/>
    <x v="47"/>
    <n v="33"/>
    <s v="無"/>
    <m/>
    <s v="V"/>
    <m/>
  </r>
  <r>
    <s v="一般建築及設備-一般建築及設備-獎補助費-對國內團體之捐助"/>
    <s v="市定古蹟林九牧公祠軒亭緊急保護棚架及緊急加固工程經費補助計畫"/>
    <s v="祭祀公業法人台中市林九牧祀"/>
    <x v="47"/>
    <n v="150"/>
    <s v="無"/>
    <m/>
    <s v="V"/>
    <m/>
  </r>
  <r>
    <s v="一般建築及設備-一般建築及設備-獎補助費-對國內團體之捐助"/>
    <s v="市定古蹟臺中林氏宗祠委託補充修復再利用計畫暨規劃設計(含彩繪之損壞調查及因應計畫)"/>
    <s v="財團法人台灣台中林氏宗廟"/>
    <x v="47"/>
    <n v="652"/>
    <s v="無"/>
    <m/>
    <s v="V"/>
    <m/>
  </r>
  <r>
    <s v=" 新聞行政-出版及視聽事業之管理與輔導-獎補助費-對國內團體之捐助 "/>
    <s v="臺中市流行音樂產業活動行銷推廣補助"/>
    <s v="浮現音樂藝文有限公司"/>
    <x v="48"/>
    <n v="500"/>
    <s v="無"/>
    <m/>
    <s v="V"/>
    <m/>
  </r>
  <r>
    <s v=" 影視發展-影視推廣與輔導-獎補助費-對國內團體之捐助 "/>
    <s v="影視推廣活動經費補助"/>
    <s v="原金國際有限公司"/>
    <x v="48"/>
    <n v="105"/>
    <s v="無"/>
    <m/>
    <s v="V"/>
    <m/>
  </r>
  <r>
    <s v=" 影視發展-影視推廣與輔導-獎補助費-對國內團體之捐助 "/>
    <s v="影視推廣活動經費補助"/>
    <s v="親親育樂股份有限公司"/>
    <x v="48"/>
    <n v="200"/>
    <s v="無"/>
    <m/>
    <s v="V"/>
    <m/>
  </r>
  <r>
    <s v=" 影視發展-影視推廣與輔導-獎補助費-對國內團體之捐助 "/>
    <s v="影視推廣活動經費補助"/>
    <s v="時代戲院二館"/>
    <x v="48"/>
    <n v="203"/>
    <s v="無"/>
    <m/>
    <s v="V"/>
    <m/>
  </r>
  <r>
    <s v=" 影視發展-影視推廣與輔導-獎補助費-對國內團體之捐助 "/>
    <s v="影視推廣活動經費補助"/>
    <s v="畢業生有限公司"/>
    <x v="48"/>
    <n v="42"/>
    <s v="無"/>
    <m/>
    <s v="V"/>
    <m/>
  </r>
  <r>
    <s v=" 影視發展-影視推廣與輔導-獎補助費-對國內團體之捐助 "/>
    <s v="影視推廣活動經費補助"/>
    <s v="新光影城股份有限公司"/>
    <x v="48"/>
    <n v="200"/>
    <s v="無"/>
    <m/>
    <s v="V"/>
    <m/>
  </r>
  <r>
    <s v=" 影視發展-影視推廣與輔導-獎補助費-對國內團體之捐助 "/>
    <s v="影視業者拍片取景補助"/>
    <s v="深空天體有限公司"/>
    <x v="48"/>
    <n v="800"/>
    <s v="無"/>
    <m/>
    <s v="V"/>
    <m/>
  </r>
  <r>
    <s v=" 影視發展-影視推廣與輔導-獎補助費-對國內團體之捐助 "/>
    <s v="影視業者拍片取景補助"/>
    <s v="本地風光電影股份有限公司"/>
    <x v="48"/>
    <n v="1200"/>
    <s v="無"/>
    <m/>
    <s v="V"/>
    <m/>
  </r>
  <r>
    <s v=" 影視發展-影視推廣與輔導-獎補助費-對國內團體之捐助 "/>
    <s v="影視業者拍片取景補助"/>
    <s v="一群獨角鯨娛樂股份有限公司"/>
    <x v="48"/>
    <n v="200"/>
    <s v="無"/>
    <m/>
    <s v="V"/>
    <m/>
  </r>
  <r>
    <s v=" 影視發展-影視推廣與輔導-獎補助費-對國內團體之捐助 "/>
    <s v="影視業者拍片取景補助"/>
    <s v="三乘影像股份有限公司"/>
    <x v="48"/>
    <n v="800"/>
    <s v="無"/>
    <m/>
    <s v="V"/>
    <m/>
  </r>
  <r>
    <s v=" 影視發展-影視推廣與輔導-獎補助費-對國內團體之捐助 "/>
    <s v="影視業者拍片取景補助"/>
    <s v="手事業有限公司"/>
    <x v="48"/>
    <n v="1200"/>
    <s v="無"/>
    <m/>
    <s v="V"/>
    <m/>
  </r>
  <r>
    <s v=" 影視發展-影視推廣與輔導-獎補助費-對國內團體之捐助 "/>
    <s v="影視業者拍片取景補助"/>
    <s v="中華電視股份有限公司"/>
    <x v="48"/>
    <n v="320"/>
    <s v="無"/>
    <m/>
    <s v="V"/>
    <m/>
  </r>
  <r>
    <s v=" 影視發展-影視推廣與輔導-獎補助費-對國內團體之捐助 "/>
    <s v="影視推廣活動經費補助"/>
    <s v="中影八德股份有限公司"/>
    <x v="48"/>
    <n v="150"/>
    <s v="無"/>
    <m/>
    <s v="V"/>
    <m/>
  </r>
  <r>
    <s v=" 影視發展-影視推廣與輔導-獎補助費-對國內團體之捐助 "/>
    <s v="影視推廣活動經費補助"/>
    <s v="一諾影視娛樂股份有限公司"/>
    <x v="48"/>
    <n v="223"/>
    <s v="無"/>
    <m/>
    <s v="V"/>
    <m/>
  </r>
  <r>
    <s v=" 影視發展-影視推廣與輔導-獎補助費-對國內團體之捐助 "/>
    <s v="影視推廣活動經費補助"/>
    <s v="華影國際影藝有限公司"/>
    <x v="48"/>
    <n v="300"/>
    <s v="無"/>
    <m/>
    <s v="V"/>
    <m/>
  </r>
  <r>
    <s v=" 影視發展-影視推廣與輔導-獎補助費-對國內團體之捐助 "/>
    <s v="營運之經費 "/>
    <s v="財團法人臺中市影視發展基金會"/>
    <x v="48"/>
    <n v="27300"/>
    <s v="無"/>
    <m/>
    <s v="V"/>
    <m/>
  </r>
  <r>
    <s v=" 影視發展-影視推廣與輔導-獎補助費-對國內團體之捐助 "/>
    <s v="臺中電影節"/>
    <s v="財團法人臺中市影視發展基金會"/>
    <x v="48"/>
    <n v="17500"/>
    <s v="無"/>
    <m/>
    <s v="V"/>
    <m/>
  </r>
  <r>
    <s v=" 影視發展-影視推廣與輔導-獎補助費-對國內團體之捐助 "/>
    <s v="影視推廣活動經費補助"/>
    <s v="良人行影業有限公司"/>
    <x v="48"/>
    <n v="100"/>
    <s v="無"/>
    <m/>
    <s v="V"/>
    <m/>
  </r>
  <r>
    <s v=" 影視發展-影視推廣與輔導-獎補助費-對國內團體之捐助 "/>
    <s v="影視推廣活動經費補助"/>
    <s v="好勁影業有限公司"/>
    <x v="48"/>
    <n v="78"/>
    <s v="無"/>
    <m/>
    <s v="V"/>
    <m/>
  </r>
  <r>
    <s v="競技運動-獎補助費-對國內團體之捐助"/>
    <s v="P.LEAGUE夢想家臺中主場例行賽"/>
    <s v="福爾摩沙籃球發展協會"/>
    <x v="49"/>
    <n v="2000"/>
    <s v="無"/>
    <m/>
    <s v="V"/>
    <m/>
  </r>
  <r>
    <s v="競技運動-獎補助費-對國內團體之捐助"/>
    <s v="全國青年盃中小學軟網錦標賽"/>
    <s v="臺中市體育總會"/>
    <x v="49"/>
    <n v="250"/>
    <s v="無"/>
    <m/>
    <s v="V"/>
    <m/>
  </r>
  <r>
    <s v="競技運動-獎補助費-對國內團體之捐助"/>
    <s v="臺中市海線地區中小學羽球聯賽"/>
    <s v="臺中市劍舞羽球推廣協會"/>
    <x v="49"/>
    <n v="20"/>
    <s v="無"/>
    <m/>
    <s v="V"/>
    <m/>
  </r>
  <r>
    <s v="競技運動-獎補助費-對國內團體之捐助"/>
    <s v="第三十五屆亞洲城市保齡球錦標賽"/>
    <s v="臺中市體育總會"/>
    <x v="49"/>
    <n v="300"/>
    <s v="無"/>
    <m/>
    <s v="V"/>
    <m/>
  </r>
  <r>
    <s v="競技運動-獎補助費-對國內團體之捐助"/>
    <s v="全國自由車場地菁英暨青年選拔賽"/>
    <s v="中華民國自由車協會"/>
    <x v="49"/>
    <n v="100"/>
    <s v="無"/>
    <m/>
    <s v="V"/>
    <m/>
  </r>
  <r>
    <s v="競技運動-獎補助費-對國內團體之捐助"/>
    <s v="臺中高協GOLF青少年扎根巡迴賽(春季)"/>
    <s v="臺中市高爾夫協會"/>
    <x v="49"/>
    <n v="50"/>
    <s v="無"/>
    <m/>
    <s v="V"/>
    <m/>
  </r>
  <r>
    <s v="競技運動-獎補助費-對國內團體之捐助"/>
    <s v="臺中賀歲盃全國足球邀請賽"/>
    <s v="臺中市海線足球協會"/>
    <x v="49"/>
    <n v="50"/>
    <s v="無"/>
    <m/>
    <s v="V"/>
    <m/>
  </r>
  <r>
    <s v="競技運動-獎補助費-對國內團體之捐助"/>
    <s v="臺中市甲安埔區敦親睦鄰盃籃球邀請賽"/>
    <s v="臺中市基層籃球教育協會"/>
    <x v="49"/>
    <n v="20"/>
    <s v="無"/>
    <m/>
    <s v="V"/>
    <m/>
  </r>
  <r>
    <s v="競技運動-獎補助費-對國內團體之捐助"/>
    <s v="全國第53屆中華盃國小師生排球賽經費"/>
    <s v="臺中市體育總會"/>
    <x v="49"/>
    <n v="80"/>
    <s v="無"/>
    <m/>
    <s v="V"/>
    <m/>
  </r>
  <r>
    <s v="競技運動-獎補助費-對國內團體之捐助"/>
    <s v="全國小學田徑錦標賽代表隊組訓及參賽"/>
    <s v="臺中市體育總會"/>
    <x v="49"/>
    <n v="250"/>
    <s v="無"/>
    <m/>
    <s v="V"/>
    <m/>
  </r>
  <r>
    <s v="競技運動-獎補助費-對國內團體之捐助"/>
    <s v="臺中高協GOLF青少年扎根巡迴賽(夏季)"/>
    <s v="臺中市高爾夫協會"/>
    <x v="49"/>
    <n v="50"/>
    <s v="無"/>
    <m/>
    <s v="V"/>
    <m/>
  </r>
  <r>
    <s v="競技運動-獎補助費-對國內團體之捐助"/>
    <s v="臺中市運動人才扎根計畫"/>
    <s v="臺灣運動休閒健康發展協會"/>
    <x v="49"/>
    <n v="400"/>
    <s v="無"/>
    <m/>
    <s v="V"/>
    <m/>
  </r>
  <r>
    <s v="競技運動-獎補助費-對國內團體之捐助"/>
    <s v="113年臺中市基層籃球教育協會理事長盃籃球邀請賽"/>
    <s v="臺中市基層籃球教育協會"/>
    <x v="49"/>
    <n v="20"/>
    <s v="無"/>
    <m/>
    <s v="V"/>
    <m/>
  </r>
  <r>
    <s v="競技運動-獎補助費-對國內團體之捐助"/>
    <s v="113年第十九屆全國中正盃武術錦標賽"/>
    <s v="中華民國少林拳道協會"/>
    <x v="49"/>
    <n v="50"/>
    <s v="無"/>
    <m/>
    <s v="V"/>
    <m/>
  </r>
  <r>
    <s v="競技運動-獎補助費-對國內團體之捐助"/>
    <s v="2024年全國武聖菁英盃綜合武藝錦標賽"/>
    <s v="臺中市國武術協會"/>
    <x v="49"/>
    <n v="60"/>
    <s v="無"/>
    <m/>
    <s v="V"/>
    <m/>
  </r>
  <r>
    <s v="競技運動-獎補助費-對國內團體之捐助"/>
    <s v="2024臺中市鐵人三項運動推廣研習活動"/>
    <s v="臺中市體育總會"/>
    <x v="49"/>
    <n v="50"/>
    <s v="無"/>
    <m/>
    <s v="V"/>
    <m/>
  </r>
  <r>
    <s v="競技運動-獎補助費-對國內團體之捐助"/>
    <s v="2024臺中市安聯小小世界盃"/>
    <s v="台灣運動文創發展協會"/>
    <x v="49"/>
    <n v="500"/>
    <s v="無"/>
    <m/>
    <s v="V"/>
    <m/>
  </r>
  <r>
    <s v="競技運動-獎補助費-對國內團體之捐助"/>
    <s v="第七屆武德盃中小學柔道錦標賽"/>
    <s v="台中市柔道協進會"/>
    <x v="49"/>
    <n v="70"/>
    <s v="無"/>
    <m/>
    <s v="V"/>
    <m/>
  </r>
  <r>
    <s v="競技運動-獎補助費-對國內團體之捐助"/>
    <s v="振興臺中市基層三級棒球實施計畫"/>
    <s v="臺中市體育總會"/>
    <x v="49"/>
    <n v="5000"/>
    <s v="無"/>
    <m/>
    <s v="V"/>
    <m/>
  </r>
  <r>
    <s v="競技運動-獎補助費-對國內團體之捐助"/>
    <s v="臺中市西屯區大福社區發展協會第一屆大福盃3對3籃球比賽"/>
    <s v="台中市西屯區大福社區發展協會"/>
    <x v="49"/>
    <n v="19"/>
    <s v="無"/>
    <m/>
    <s v="V"/>
    <m/>
  </r>
  <r>
    <s v="競技運動-獎補助費-對國內團體之捐助"/>
    <s v="2024全國抱石錦標賽"/>
    <s v="財團法人臺中市發展體育教育基金會"/>
    <x v="49"/>
    <n v="250"/>
    <s v="無"/>
    <m/>
    <s v="V"/>
    <m/>
  </r>
  <r>
    <s v="競技運動-獎補助費-對國內團體之捐助"/>
    <s v="2024臺中市鐵人開放性水域游泳研習活動"/>
    <s v="臺中市體育總會"/>
    <x v="49"/>
    <n v="50"/>
    <s v="無"/>
    <m/>
    <s v="V"/>
    <m/>
  </r>
  <r>
    <s v="競技運動-獎補助費-對國內團體之捐助"/>
    <s v="113年第十二屆中華盃全國武術功夫錦標賽"/>
    <s v="台中市少林詠春拳協會"/>
    <x v="49"/>
    <n v="100"/>
    <s v="無"/>
    <m/>
    <s v="V"/>
    <m/>
  </r>
  <r>
    <s v="競技運動-獎補助費-對國內團體之捐助"/>
    <s v="113年度潭雅神區國中小校際籃球比賽-騰達盃少年籃球邀請賽"/>
    <s v="臺中市大雅區教育發展協會"/>
    <x v="49"/>
    <n v="300"/>
    <s v="無"/>
    <m/>
    <s v="V"/>
    <m/>
  </r>
  <r>
    <s v="競技運動-獎補助費-對國內團體之捐助"/>
    <s v="2024第五屆臺中港盃國際足球邀請賽"/>
    <s v="臺中市海線足球協會"/>
    <x v="49"/>
    <n v="100"/>
    <s v="無"/>
    <m/>
    <s v="V"/>
    <m/>
  </r>
  <r>
    <s v="競技運動-獎補助費-對國內團體之捐助"/>
    <s v="113年全國短道競速滑冰春夏季錦標賽"/>
    <s v="臺中市體育總會"/>
    <x v="49"/>
    <n v="50"/>
    <s v="無"/>
    <m/>
    <s v="V"/>
    <m/>
  </r>
  <r>
    <s v="競技運動-獎補助費-對國內團體之捐助"/>
    <s v="2024全國少年青少年桌球菁英賽(中區賽)"/>
    <s v="台灣乒乓球總會"/>
    <x v="49"/>
    <n v="20"/>
    <s v="無"/>
    <m/>
    <s v="V"/>
    <m/>
  </r>
  <r>
    <s v="競技運動-獎補助費-對國內團體之捐助"/>
    <s v="臺中市體育總會排球委員會參加「2024澎湖縣菊島盃全國沙灘排球錦標賽」暨「113年臺南市市長盃全國沙灘排球錦標賽」"/>
    <s v="臺中市體育總會"/>
    <x v="49"/>
    <n v="38"/>
    <s v="無"/>
    <m/>
    <s v="V"/>
    <m/>
  </r>
  <r>
    <s v="競技運動-獎補助費-對國內團體之捐助"/>
    <s v="2024全國小學籃球夏季聯賽"/>
    <s v="中華民國國民小學體育總會"/>
    <x v="49"/>
    <n v="250"/>
    <s v="無"/>
    <m/>
    <s v="V"/>
    <m/>
  </r>
  <r>
    <s v="競技運動-獎補助費-對國內團體之捐助"/>
    <s v="2024國際移工藤球王爭霸戰"/>
    <s v="中華民國藤球協會"/>
    <x v="49"/>
    <n v="50"/>
    <s v="無"/>
    <m/>
    <s v="V"/>
    <m/>
  </r>
  <r>
    <s v="競技運動-獎補助費-對國內團體之捐助"/>
    <s v="113年臺中市籃球推廣協會理事長盃籃球邀請賽"/>
    <s v="台中市籃球推廣協會"/>
    <x v="49"/>
    <n v="100"/>
    <s v="無"/>
    <m/>
    <s v="V"/>
    <m/>
  </r>
  <r>
    <s v="競技運動-獎補助費-對國內團體之捐助"/>
    <s v="2024年第三屆永乾建設希望盃全國青少年團體組桌球錦標賽"/>
    <s v="臺中市乒乓球協會"/>
    <x v="49"/>
    <n v="100"/>
    <s v="無"/>
    <m/>
    <s v="V"/>
    <m/>
  </r>
  <r>
    <s v="全民運動-獎補助費-對國內團體之捐助"/>
    <s v="全國Walking日臺中市春季親子健行活動"/>
    <s v="臺中市體育總會"/>
    <x v="49"/>
    <n v="300"/>
    <s v="無"/>
    <m/>
    <s v="V"/>
    <m/>
  </r>
  <r>
    <s v="全民運動-獎補助費-對國內團體之捐助"/>
    <s v="臺中市潭子區旱溪水岸慢跑、健走嘉年華"/>
    <s v="臺中市潭子區體育會"/>
    <x v="49"/>
    <n v="80"/>
    <s v="無"/>
    <m/>
    <s v="V"/>
    <m/>
  </r>
  <r>
    <s v="全民運動-獎補助費-對國內團體之捐助"/>
    <s v="友誼盃槌球邀請賽"/>
    <s v="臺中市身心障礙者健康促進會"/>
    <x v="49"/>
    <n v="100"/>
    <s v="無"/>
    <m/>
    <s v="V"/>
    <m/>
  </r>
  <r>
    <s v="全民運動-獎補助費-對國內團體之捐助"/>
    <s v="迎向健康南區春季健行嘉年華"/>
    <s v="台中市南區體育會"/>
    <x v="49"/>
    <n v="80"/>
    <s v="無"/>
    <m/>
    <s v="V"/>
    <m/>
  </r>
  <r>
    <s v="全民運動-獎補助費-對國內團體之捐助"/>
    <s v="臺中市太平區桌球社區聯誼賽"/>
    <s v="臺中市太平區體育會"/>
    <x v="49"/>
    <n v="100"/>
    <s v="無"/>
    <m/>
    <s v="V"/>
    <m/>
  </r>
  <r>
    <s v="全民運動-獎補助費-對國內團體之捐助"/>
    <s v="原住民傳統射箭C級裁判研習班"/>
    <s v="臺中市原住民族運動總會"/>
    <x v="49"/>
    <n v="100"/>
    <s v="無"/>
    <m/>
    <s v="V"/>
    <m/>
  </r>
  <r>
    <s v="全民運動-獎補助費-對國內團體之捐助"/>
    <s v="武藝技能嘉年華"/>
    <s v="臺中市大肚區體育會"/>
    <x v="49"/>
    <n v="80"/>
    <s v="無"/>
    <m/>
    <s v="V"/>
    <m/>
  </r>
  <r>
    <s v="全民運動-獎補助費-對國內團體之捐助"/>
    <s v="全國後備憲兵第29屆慢速壘球錦標賽臺中市選拔賽"/>
    <s v="臺中市後備憲兵荷松協會"/>
    <x v="49"/>
    <n v="60"/>
    <s v="無"/>
    <m/>
    <s v="V"/>
    <m/>
  </r>
  <r>
    <s v="全民運動-獎補助費-對國內團體之捐助"/>
    <s v="道路溜冰及健走嘉年華"/>
    <s v="臺中市梧棲區體育會"/>
    <x v="49"/>
    <n v="80"/>
    <s v="無"/>
    <m/>
    <s v="V"/>
    <m/>
  </r>
  <r>
    <s v="全民運動-獎補助費-對國內團體之捐助"/>
    <s v="梧棲全民迷你足球運動日"/>
    <s v="臺中市梧棲區體育會"/>
    <x v="49"/>
    <n v="100"/>
    <s v="無"/>
    <m/>
    <s v="V"/>
    <m/>
  </r>
  <r>
    <s v="全民運動-獎補助費-對國內團體之捐助"/>
    <s v="臺中市定向越野錦標賽暨全民運動會臺中市定向越野代表隊選拔"/>
    <s v="臺中市定向越野推廣協會"/>
    <x v="49"/>
    <n v="150"/>
    <s v="無"/>
    <m/>
    <s v="V"/>
    <m/>
  </r>
  <r>
    <s v="全民運動-獎補助費-對國內團體之捐助"/>
    <s v="臺中市大雅區活力運動嘉年華活動"/>
    <s v="臺中市大雅區體育會"/>
    <x v="49"/>
    <n v="80"/>
    <s v="無"/>
    <m/>
    <s v="V"/>
    <m/>
  </r>
  <r>
    <s v="全民運動-獎補助費-對國內團體之捐助"/>
    <s v="大里區生物能氣功團練運動嘉年華活動"/>
    <s v="臺中市大里區體育會"/>
    <x v="49"/>
    <n v="50"/>
    <s v="無"/>
    <m/>
    <s v="V"/>
    <m/>
  </r>
  <r>
    <s v="全民運動-獎補助費-對國內團體之捐助"/>
    <s v="臺中市大雅區球藝嘉年華活動"/>
    <s v="臺中市大雅區體育會"/>
    <x v="49"/>
    <n v="80"/>
    <s v="無"/>
    <m/>
    <s v="V"/>
    <m/>
  </r>
  <r>
    <s v="全民運動-獎補助費-對國內團體之捐助"/>
    <s v="臺中市南屯區舞藝嘉年華會"/>
    <s v="臺中市南屯區體育會"/>
    <x v="49"/>
    <n v="80"/>
    <s v="無"/>
    <m/>
    <s v="V"/>
    <m/>
  </r>
  <r>
    <s v="全民運動-獎補助費-對國內團體之捐助"/>
    <s v="第十四屆臺韓身心障礙體育國際交流"/>
    <s v="社團法人臺中市身心障礙體育總會"/>
    <x v="49"/>
    <n v="350"/>
    <s v="無"/>
    <m/>
    <s v="V"/>
    <m/>
  </r>
  <r>
    <s v="全民運動-獎補助費-對國內團體之捐助"/>
    <s v="中華民國國際標準舞明貞盃全國舞蹈公開賽"/>
    <s v="中華民國國際標準舞體育運動舞蹈協會"/>
    <x v="49"/>
    <n v="35"/>
    <s v="無"/>
    <m/>
    <s v="V"/>
    <m/>
  </r>
  <r>
    <s v="全民運動-獎補助費-對國內團體之捐助"/>
    <s v="臺中市龍井區槌球社區聯誼賽"/>
    <s v="臺中市龍井區體育會"/>
    <x v="49"/>
    <n v="120"/>
    <s v="無"/>
    <m/>
    <s v="V"/>
    <m/>
  </r>
  <r>
    <s v="全民運動-獎補助費-對國內團體之捐助"/>
    <s v="慶祝母親節社區舞蹈嘉年華活動"/>
    <s v="台中市東區體育會"/>
    <x v="49"/>
    <n v="50"/>
    <s v="無"/>
    <m/>
    <s v="V"/>
    <m/>
  </r>
  <r>
    <s v="全民運動-獎補助費-對國內團體之捐助"/>
    <s v="大里區羽球社區聯誼賽活動"/>
    <s v="臺中市大里區體育會"/>
    <x v="49"/>
    <n v="120"/>
    <s v="無"/>
    <m/>
    <s v="V"/>
    <m/>
  </r>
  <r>
    <s v="全民運動-獎補助費-對國內團體之捐助"/>
    <s v="大里區桌球運動嘉年華暨節能減碳i地球公益活動"/>
    <s v="臺中市大里區體育會"/>
    <x v="49"/>
    <n v="50"/>
    <s v="無"/>
    <m/>
    <s v="V"/>
    <m/>
  </r>
  <r>
    <s v="全民運動-獎補助費-對國內團體之捐助"/>
    <s v="臺中市北區桌球社區聯誼賽"/>
    <s v="台中市北區體育會"/>
    <x v="49"/>
    <n v="120"/>
    <s v="無"/>
    <m/>
    <s v="V"/>
    <m/>
  </r>
  <r>
    <s v="全民運動-獎補助費-對國內團體之捐助"/>
    <s v="臺中市沙鹿區土風舞嘉年華"/>
    <s v="臺中市沙鹿區體育會"/>
    <x v="49"/>
    <n v="80"/>
    <s v="無"/>
    <m/>
    <s v="V"/>
    <m/>
  </r>
  <r>
    <s v="全民運動-獎補助費-對國內團體之捐助"/>
    <s v="身心障礙融合體適能指導員增能研習會"/>
    <s v="社團法人臺中市身心障礙體育總會"/>
    <x v="49"/>
    <n v="100"/>
    <s v="無"/>
    <m/>
    <s v="V"/>
    <m/>
  </r>
  <r>
    <s v="全民運動-獎補助費-對國內團體之捐助"/>
    <s v="臺中市南屯區體育會體育嘉年華會"/>
    <s v="臺中市南屯區體育會"/>
    <x v="49"/>
    <n v="80"/>
    <s v="無"/>
    <m/>
    <s v="V"/>
    <m/>
  </r>
  <r>
    <s v="全民運動-獎補助費-對國內團體之捐助"/>
    <s v="國際麒麟獅邀請賽暨文化陣頭踩街活動"/>
    <s v="臺中市體育總會"/>
    <x v="49"/>
    <n v="30"/>
    <s v="無"/>
    <m/>
    <s v="V"/>
    <m/>
  </r>
  <r>
    <s v="全民運動-獎補助費-對國內團體之捐助"/>
    <s v="異想盃第二屆滑步車競賽"/>
    <s v="臺中市滑步車運動協會"/>
    <x v="49"/>
    <n v="80"/>
    <s v="無"/>
    <m/>
    <s v="V"/>
    <m/>
  </r>
  <r>
    <s v="全民運動-獎補助費-對國內團體之捐助"/>
    <s v="臺中市龍井區青春活力舞蹈嘉年華"/>
    <s v="臺中市龍井區體育會"/>
    <x v="49"/>
    <n v="80"/>
    <s v="無"/>
    <m/>
    <s v="V"/>
    <m/>
  </r>
  <r>
    <s v="全民運動-獎補助費-對國內團體之捐助"/>
    <s v="迷呱嘟杯慢速壘球邀請賽"/>
    <s v="臺中市布農迷呱嘟體育文化藝術協會"/>
    <x v="49"/>
    <n v="20"/>
    <s v="無"/>
    <m/>
    <s v="V"/>
    <m/>
  </r>
  <r>
    <s v="全民運動-獎補助費-對國內團體之捐助"/>
    <s v="原住民族巡迴運動指導團"/>
    <s v="臺中市原住民體育總會"/>
    <x v="49"/>
    <n v="400"/>
    <s v="無"/>
    <m/>
    <s v="V"/>
    <m/>
  </r>
  <r>
    <s v="全民運動-獎補助費-對國內團體之捐助"/>
    <s v="臺中市大安區甲安埔羽球聯誼賽"/>
    <s v="臺中市大安區體育會"/>
    <x v="49"/>
    <n v="50"/>
    <s v="無"/>
    <m/>
    <s v="V"/>
    <m/>
  </r>
  <r>
    <s v="全民運動-獎補助費-對國內團體之捐助"/>
    <s v="臺中市外埔區桌球社區聯誼賽"/>
    <s v="臺中市外埔區體育會"/>
    <x v="49"/>
    <n v="120"/>
    <s v="無"/>
    <m/>
    <s v="V"/>
    <m/>
  </r>
  <r>
    <s v="全民運動-獎補助費-對國內團體之捐助"/>
    <s v="臺中市外埔區槌球社區聯誼賽"/>
    <s v="臺中市外埔區體育會"/>
    <x v="49"/>
    <n v="120"/>
    <s v="無"/>
    <m/>
    <s v="V"/>
    <m/>
  </r>
  <r>
    <s v="全民運動-獎補助費-對國內團體之捐助"/>
    <s v="臺中市外埔區體育會活力盃生物能醫學氣功觀摩表演賽"/>
    <s v="臺中市外埔區體育會"/>
    <x v="49"/>
    <n v="45"/>
    <s v="無"/>
    <m/>
    <s v="V"/>
    <m/>
  </r>
  <r>
    <s v="全民運動-獎補助費-對國內團體之捐助"/>
    <s v="第六屆城市盃全國木球錦標賽"/>
    <s v="臺中市體育總會"/>
    <x v="49"/>
    <n v="40"/>
    <s v="無"/>
    <m/>
    <s v="V"/>
    <m/>
  </r>
  <r>
    <s v="全民運動-獎補助費-對國內團體之捐助"/>
    <s v="臺中市西屯區武藝嘉年華會"/>
    <s v="臺中市西屯區體育會"/>
    <x v="49"/>
    <n v="80"/>
    <s v="無"/>
    <m/>
    <s v="V"/>
    <m/>
  </r>
  <r>
    <s v="全民運動-獎補助費-對國內團體之捐助"/>
    <s v="環抱大肚舞蹈嘉年華活動"/>
    <s v="臺中市大肚區體育會"/>
    <x v="49"/>
    <n v="80"/>
    <s v="無"/>
    <m/>
    <s v="V"/>
    <m/>
  </r>
  <r>
    <s v="全民運動-獎補助費-對國內團體之捐助"/>
    <s v="台中市原住民綜合運動會活動"/>
    <s v="臺中市原住民體育總會"/>
    <x v="49"/>
    <n v="320"/>
    <s v="無"/>
    <m/>
    <s v="V"/>
    <m/>
  </r>
  <r>
    <s v="全民運動-獎補助費-對國內團體之捐助"/>
    <s v="愛護地球、節能減碳全民健行暨節約用電、用油、港埠業務宣導活動"/>
    <s v="臺中市臺中港運動協會"/>
    <x v="49"/>
    <n v="160"/>
    <s v="無"/>
    <m/>
    <s v="V"/>
    <m/>
  </r>
  <r>
    <s v="全民運動-獎補助費-對國內團體之捐助"/>
    <s v="臺中市外埔區路跑嘉年華"/>
    <s v="臺中市外埔區體育會"/>
    <x v="49"/>
    <n v="80"/>
    <s v="無"/>
    <m/>
    <s v="V"/>
    <m/>
  </r>
  <r>
    <s v="全民運動-獎補助費-對國內團體之捐助"/>
    <s v="臺中市梧棲區籃球社區聯誼賽"/>
    <s v="臺中市梧棲區體育會"/>
    <x v="49"/>
    <n v="100"/>
    <s v="無"/>
    <m/>
    <s v="V"/>
    <m/>
  </r>
  <r>
    <s v="全民運動-獎補助費-對國內團體之捐助"/>
    <s v="臺中市西區足球社區聯誼賽"/>
    <s v="台中市西區體育會"/>
    <x v="49"/>
    <n v="120"/>
    <s v="無"/>
    <m/>
    <s v="V"/>
    <m/>
  </r>
  <r>
    <s v="全民運動-獎補助費-對國內團體之捐助"/>
    <s v="全國表演藝術大賽"/>
    <s v="臺中市體育運動與表演藝術文化發展協會"/>
    <x v="49"/>
    <n v="150"/>
    <s v="無"/>
    <m/>
    <s v="V"/>
    <m/>
  </r>
  <r>
    <s v="全民運動-獎補助費-對國內團體之捐助"/>
    <s v="全國身心障礙者羽球運動大集合"/>
    <s v="社團法人臺中市身心障礙體育總會"/>
    <x v="49"/>
    <n v="200"/>
    <s v="無"/>
    <m/>
    <s v="V"/>
    <m/>
  </r>
  <r>
    <s v="全民運動-獎補助費-對國內團體之捐助"/>
    <s v="身心障礙者羽球體驗營"/>
    <s v="社團法人臺中市身心障礙體育總會"/>
    <x v="49"/>
    <n v="50"/>
    <s v="無"/>
    <m/>
    <s v="V"/>
    <m/>
  </r>
  <r>
    <s v="全民運動-獎補助費-對國內團體之捐助"/>
    <s v="大甲鐵砧山健行賞櫻活動"/>
    <s v="臺中市甲安埔希望協會"/>
    <x v="49"/>
    <n v="30"/>
    <s v="無"/>
    <m/>
    <s v="V"/>
    <m/>
  </r>
  <r>
    <s v="全民運動-獎補助費-對國內團體之捐助"/>
    <s v="臺中市沙鹿區羽球社區聯誼賽"/>
    <s v="臺中市沙鹿區體育會"/>
    <x v="49"/>
    <n v="120"/>
    <s v="無"/>
    <m/>
    <s v="V"/>
    <m/>
  </r>
  <r>
    <s v="全民運動-獎補助費-對國內團體之捐助"/>
    <s v="臺中市大安區春季運動嘉年華活動"/>
    <s v="臺中市大安區體育會"/>
    <x v="49"/>
    <n v="80"/>
    <s v="無"/>
    <m/>
    <s v="V"/>
    <m/>
  </r>
  <r>
    <s v="全民運動-獎補助費-對國內團體之捐助"/>
    <s v="臺中市外埔區體育會活力盃籃球邀請賽"/>
    <s v="臺中市外埔區體育會"/>
    <x v="49"/>
    <n v="50"/>
    <s v="無"/>
    <m/>
    <s v="V"/>
    <m/>
  </r>
  <r>
    <s v="全民運動-獎補助費-對國內團體之捐助"/>
    <s v="竹仔坑槌球邀請賽"/>
    <s v="臺中市竹仔坑身心障礙運動協會"/>
    <x v="49"/>
    <n v="100"/>
    <s v="無"/>
    <m/>
    <s v="V"/>
    <m/>
  </r>
  <r>
    <s v="全民運動-獎補助費-對國內團體之捐助"/>
    <s v="臺中市西屯區舞藝嘉年華會"/>
    <s v="臺中市西屯區體育會"/>
    <x v="49"/>
    <n v="80"/>
    <s v="無"/>
    <m/>
    <s v="V"/>
    <m/>
  </r>
  <r>
    <s v="全民運動-獎補助費-對國內團體之捐助"/>
    <s v="臺中市中區體育會登山健行嘉年華"/>
    <s v="台中市中區體育會"/>
    <x v="49"/>
    <n v="80"/>
    <s v="無"/>
    <m/>
    <s v="V"/>
    <m/>
  </r>
  <r>
    <s v="全民運動-獎補助費-對國內團體之捐助"/>
    <s v="北區運動社團嘉年華"/>
    <s v="台中市北區體育會"/>
    <x v="49"/>
    <n v="80"/>
    <s v="無"/>
    <m/>
    <s v="V"/>
    <m/>
  </r>
  <r>
    <s v="全民運動-獎補助費-對國內團體之捐助"/>
    <s v="臺中市市長盃全國匹克球錦標賽"/>
    <s v="臺中市匹克球協會"/>
    <x v="49"/>
    <n v="100"/>
    <s v="無"/>
    <m/>
    <s v="V"/>
    <m/>
  </r>
  <r>
    <s v="全民運動-獎補助費-對國內團體之捐助"/>
    <s v="全國原住民彈弓賽"/>
    <s v="臺中市原住民體育總會"/>
    <x v="49"/>
    <n v="150"/>
    <s v="無"/>
    <m/>
    <s v="V"/>
    <m/>
  </r>
  <r>
    <s v="全民運動-獎補助費-對國內團體之捐助"/>
    <s v="北屯區路跑樂活嘉年華"/>
    <s v="臺中市北屯區體育會"/>
    <x v="49"/>
    <n v="80"/>
    <s v="無"/>
    <m/>
    <s v="V"/>
    <m/>
  </r>
  <r>
    <s v="全民運動-獎補助費-對國內團體之捐助"/>
    <s v="星苑大獎賽運動舞蹈國際公開賽"/>
    <s v="中華民國運動舞蹈訓練發展協會"/>
    <x v="49"/>
    <n v="20"/>
    <s v="無"/>
    <m/>
    <s v="V"/>
    <m/>
  </r>
  <r>
    <s v="全民運動-獎補助費-對國內團體之捐助"/>
    <s v="臺中市大專校院原住民族傳統鋸木運動比賽"/>
    <s v="臺中市體育協會"/>
    <x v="49"/>
    <n v="80"/>
    <s v="無"/>
    <m/>
    <s v="V"/>
    <m/>
  </r>
  <r>
    <s v="全民運動-獎補助費-對國內團體之捐助"/>
    <s v="特殊兒童體適能指導員增能研習會"/>
    <s v="社團法人臺中市身心障礙體育總會"/>
    <x v="49"/>
    <n v="100"/>
    <s v="無"/>
    <m/>
    <s v="V"/>
    <m/>
  </r>
  <r>
    <s v="全民運動-獎補助費-對國內團體之捐助"/>
    <s v="臺中市龍井區親子體能啟發闖關嘉年華"/>
    <s v="臺中市龍井區體育會"/>
    <x v="49"/>
    <n v="80"/>
    <s v="無"/>
    <m/>
    <s v="V"/>
    <m/>
  </r>
  <r>
    <s v="全民運動-獎補助費-對國內團體之捐助"/>
    <s v="臺中市大安區運動表演嘉年華活動"/>
    <s v="臺中市大安區體育會"/>
    <x v="49"/>
    <n v="80"/>
    <s v="無"/>
    <m/>
    <s v="V"/>
    <m/>
  </r>
  <r>
    <s v="全民運動-獎補助費-對國內團體之捐助"/>
    <s v="海月盃全國圍棋運動公開賽"/>
    <s v="台中市圍棋推廣協會"/>
    <x v="49"/>
    <n v="50"/>
    <s v="無"/>
    <m/>
    <s v="V"/>
    <m/>
  </r>
  <r>
    <s v="全民運動-獎補助費-對國內團體之捐助"/>
    <s v="健康盃槌球邀請賽"/>
    <s v="臺中市身心障礙運動健身促進會"/>
    <x v="49"/>
    <n v="100"/>
    <s v="無"/>
    <m/>
    <s v="V"/>
    <m/>
  </r>
  <r>
    <s v="全民運動-獎補助費-對國內團體之捐助"/>
    <s v="北區登山樂活嘉年華"/>
    <s v="台中市北區體育會"/>
    <x v="49"/>
    <n v="80"/>
    <s v="無"/>
    <m/>
    <s v="V"/>
    <m/>
  </r>
  <r>
    <s v="全民運動-獎補助費-對國內團體之捐助"/>
    <s v="相招來運動嘉年華會"/>
    <s v="臺中市南屯區體育會"/>
    <x v="49"/>
    <n v="80"/>
    <s v="無"/>
    <m/>
    <s v="V"/>
    <m/>
  </r>
  <r>
    <s v="全民運動-獎補助費-對國內團體之捐助"/>
    <s v="台灣樹木保護嘉年華暨TWTCC台灣攀樹國際錦標賽"/>
    <s v="社團法人台灣都市林健康美化協會"/>
    <x v="49"/>
    <n v="20"/>
    <s v="無"/>
    <m/>
    <s v="V"/>
    <m/>
  </r>
  <r>
    <s v="全民運動-獎補助費-對國內團體之捐助"/>
    <s v="臺中市后里區單車快樂遊2024節能減碳暨支持電源開發節約能源宣導反毒活動"/>
    <s v="臺中市后里單車協會"/>
    <x v="49"/>
    <n v="50"/>
    <s v="無"/>
    <m/>
    <s v="V"/>
    <m/>
  </r>
  <r>
    <s v="全民運動-獎補助費-對國內團體之捐助"/>
    <s v="臺中市原住民傳統射箭與擲矛研習營"/>
    <s v="臺中市體育協會"/>
    <x v="49"/>
    <n v="100"/>
    <s v="無"/>
    <m/>
    <s v="V"/>
    <m/>
  </r>
  <r>
    <s v="全民運動-獎補助費-對國內團體之捐助"/>
    <s v="身心障礙運動田徑C級裁判講習"/>
    <s v="社團法人臺中市身心障礙體育總會"/>
    <x v="49"/>
    <n v="100"/>
    <s v="無"/>
    <m/>
    <s v="V"/>
    <m/>
  </r>
  <r>
    <s v="全民運動-獎補助費-對國內團體之捐助"/>
    <s v="臺中市大專校院原住民族傳統射箭運動比賽"/>
    <s v="臺中市體育協會"/>
    <x v="49"/>
    <n v="80"/>
    <s v="無"/>
    <m/>
    <s v="V"/>
    <m/>
  </r>
  <r>
    <s v="全民運動-獎補助費-對國內團體之捐助"/>
    <s v="空手道嘉年華邀請賽暨臺中市東區體育會理事長盃空手道錦標賽"/>
    <s v="台中市東區體育會"/>
    <x v="49"/>
    <n v="50"/>
    <s v="無"/>
    <m/>
    <s v="V"/>
    <m/>
  </r>
  <r>
    <s v="全民運動-獎補助費-對國內團體之捐助"/>
    <s v="臺中市羽球聯誼賽"/>
    <s v="臺中市體育總會"/>
    <x v="49"/>
    <n v="300"/>
    <s v="無"/>
    <m/>
    <s v="V"/>
    <m/>
  </r>
  <r>
    <s v="全民運動-獎補助費-對國內團體之捐助"/>
    <s v="智跑酷城市臺中市定向越野運動體驗日"/>
    <s v="臺中市定向越野推廣協會"/>
    <x v="49"/>
    <n v="100"/>
    <s v="無"/>
    <m/>
    <s v="V"/>
    <m/>
  </r>
  <r>
    <s v="全民運動-獎補助費-對國內團體之捐助"/>
    <s v="臺中市西屯區籃球社區聯誼賽"/>
    <s v="臺中市西屯區體育會"/>
    <x v="49"/>
    <n v="120"/>
    <s v="無"/>
    <m/>
    <s v="V"/>
    <m/>
  </r>
  <r>
    <s v="全民運動-獎補助費-對國內團體之捐助"/>
    <s v="慢速壘球運動"/>
    <s v="臺中市體育總會"/>
    <x v="49"/>
    <n v="100"/>
    <s v="無"/>
    <m/>
    <s v="V"/>
    <m/>
  </r>
  <r>
    <s v="全民運動-獎補助費-對國內團體之捐助"/>
    <s v="第十屆臺中市特奧融合教育活動滾球大集合"/>
    <s v="社團法人臺中市身心障礙體育總會"/>
    <x v="49"/>
    <n v="400"/>
    <s v="無"/>
    <m/>
    <s v="V"/>
    <m/>
  </r>
  <r>
    <s v="全民運動-獎補助費-對國內團體之捐助"/>
    <s v="臺中市西區籃球社區聯誼賽"/>
    <s v="台中市西區體育會"/>
    <x v="49"/>
    <n v="120"/>
    <s v="無"/>
    <m/>
    <s v="V"/>
    <m/>
  </r>
  <r>
    <s v="全民運動-獎補助費-對國內團體之捐助"/>
    <s v="臺中市神岡區體育會春季成果展運動嘉年華活動"/>
    <s v="台中市神岡區體育會"/>
    <x v="49"/>
    <n v="80"/>
    <s v="無"/>
    <m/>
    <s v="V"/>
    <m/>
  </r>
  <r>
    <s v="全民運動-獎補助費-對國內團體之捐助"/>
    <s v="外埔區親子體育嘉年華"/>
    <s v="臺中市外埔區體育會"/>
    <x v="49"/>
    <n v="80"/>
    <s v="無"/>
    <m/>
    <s v="V"/>
    <m/>
  </r>
  <r>
    <s v="全民運動-獎補助費-對國內團體之捐助"/>
    <s v="臺中市大安區鄉親盃元極舞多元休閒活動"/>
    <s v="臺中市大安區體育會"/>
    <x v="49"/>
    <n v="50"/>
    <s v="無"/>
    <m/>
    <s v="V"/>
    <m/>
  </r>
  <r>
    <s v="全民運動-獎補助費-對國內團體之捐助"/>
    <s v="臺中市全國木球聯賽"/>
    <s v="臺中市體育總會"/>
    <x v="49"/>
    <n v="150"/>
    <s v="無"/>
    <m/>
    <s v="V"/>
    <m/>
  </r>
  <r>
    <s v="全民運動-獎補助費-對國內團體之捐助"/>
    <s v="臺中市師生盃全國飛盤邀請賽"/>
    <s v="臺中市體育總會"/>
    <x v="49"/>
    <n v="50"/>
    <s v="無"/>
    <m/>
    <s v="V"/>
    <m/>
  </r>
  <r>
    <s v="全民運動-獎補助費-對國內團體之捐助"/>
    <s v="臺中市新社區運動聯盟嘉年華"/>
    <s v="臺中市新社體育會"/>
    <x v="49"/>
    <n v="80"/>
    <s v="無"/>
    <m/>
    <s v="V"/>
    <m/>
  </r>
  <r>
    <s v="全民運動-獎補助費-對國內團體之捐助"/>
    <s v="臺中市主委盃飛盤錦標賽"/>
    <s v="臺中市體育總會"/>
    <x v="49"/>
    <n v="50"/>
    <s v="無"/>
    <m/>
    <s v="V"/>
    <m/>
  </r>
  <r>
    <s v="全民運動-獎補助費-對國內團體之捐助"/>
    <s v="臺中市潭子區旱溪水岸單車健走嘉年華"/>
    <s v="臺中市潭子區體育會"/>
    <x v="49"/>
    <n v="80"/>
    <s v="無"/>
    <m/>
    <s v="V"/>
    <m/>
  </r>
  <r>
    <s v="全民運動-獎補助費-對國內團體之捐助"/>
    <s v="臺中市清水區體育嘉年華會暨節約用電宣導活動"/>
    <s v="臺中市清水區體育會"/>
    <x v="49"/>
    <n v="80"/>
    <s v="無"/>
    <m/>
    <s v="V"/>
    <m/>
  </r>
  <r>
    <s v="全民運動-獎補助費-對國內團體之捐助"/>
    <s v="黎光盃槌球錦標賽"/>
    <s v="台中市黎光槌球協會"/>
    <x v="49"/>
    <n v="40"/>
    <s v="無"/>
    <m/>
    <s v="V"/>
    <m/>
  </r>
  <r>
    <s v="全民運動-獎補助費-對國內團體之捐助"/>
    <s v="臺中市東勢區活力山城滑輪溜冰體育嘉年華會"/>
    <s v="臺中市東勢區體育會"/>
    <x v="49"/>
    <n v="80"/>
    <s v="無"/>
    <m/>
    <s v="V"/>
    <m/>
  </r>
  <r>
    <s v="全民運動-獎補助費-對國內團體之捐助"/>
    <s v="臺中市太平區區長盃滑輪溜冰錦標賽暨空氣污染防制宣導活動"/>
    <s v="臺中市太平區體育會"/>
    <x v="49"/>
    <n v="30"/>
    <s v="無"/>
    <m/>
    <s v="V"/>
    <m/>
  </r>
  <r>
    <s v="全民運動-獎補助費-對國內團體之捐助"/>
    <s v="長青盃槌球錦標賽"/>
    <s v="臺中市大里長青槌球協會"/>
    <x v="49"/>
    <n v="20"/>
    <s v="無"/>
    <m/>
    <s v="V"/>
    <m/>
  </r>
  <r>
    <s v="全民運動-獎補助費-對國內團體之捐助"/>
    <s v="北屯區登山健行嘉年華"/>
    <s v="臺中市北屯區體育會"/>
    <x v="49"/>
    <n v="80"/>
    <s v="無"/>
    <m/>
    <s v="V"/>
    <m/>
  </r>
  <r>
    <s v="全民運動-獎補助費-對國內團體之捐助"/>
    <s v="臺中市大安區體育會慢速壘球運動嘉年華活動"/>
    <s v="臺中市大安區體育會"/>
    <x v="49"/>
    <n v="80"/>
    <s v="無"/>
    <m/>
    <s v="V"/>
    <m/>
  </r>
  <r>
    <s v="全民運動-獎補助費-對國內團體之捐助"/>
    <s v="臺中市烏日足球社區聯誼賽"/>
    <s v="臺中市烏日區體育會"/>
    <x v="49"/>
    <n v="120"/>
    <s v="無"/>
    <m/>
    <s v="V"/>
    <m/>
  </r>
  <r>
    <s v="全民運動-獎補助費-對國內團體之捐助"/>
    <s v="臺中市太平區籃球社區聯誼賽活動"/>
    <s v="臺中市太平區體育會"/>
    <x v="49"/>
    <n v="120"/>
    <s v="無"/>
    <m/>
    <s v="V"/>
    <m/>
  </r>
  <r>
    <s v="全民運動-獎補助費-對國內團體之捐助"/>
    <s v="臺中市太平區自由式溜冰速度過樁暨極限運動嘉年華"/>
    <s v="臺中市太平區體育會"/>
    <x v="49"/>
    <n v="80"/>
    <s v="無"/>
    <m/>
    <s v="V"/>
    <m/>
  </r>
  <r>
    <s v="全民運動-獎補助費-對國內團體之捐助"/>
    <s v="聾聽愛運動中高齡聾聽健走體能比賽"/>
    <s v="社團法人台中市聾人協會"/>
    <x v="49"/>
    <n v="50"/>
    <s v="無"/>
    <m/>
    <s v="V"/>
    <m/>
  </r>
  <r>
    <s v="全民運動-獎補助費-對國內團體之捐助"/>
    <s v="臺中市樂活舞蹈表演暨敬老活動"/>
    <s v="台中市運動教練協會"/>
    <x v="49"/>
    <n v="50"/>
    <s v="無"/>
    <m/>
    <s v="V"/>
    <m/>
  </r>
  <r>
    <s v="全民運動-獎補助費-對國內團體之捐助"/>
    <s v="臺中市太平區長盃全民歌唱舞蹈比賽暨空氣污染防制宣導活動"/>
    <s v="臺中市太平區體育會"/>
    <x v="49"/>
    <n v="30"/>
    <s v="無"/>
    <m/>
    <s v="V"/>
    <m/>
  </r>
  <r>
    <s v="全民運動-獎補助費-對國內團體之捐助"/>
    <s v="運動熱區"/>
    <s v="臺中市女子足球協會"/>
    <x v="49"/>
    <n v="848"/>
    <s v="無"/>
    <m/>
    <s v="V"/>
    <m/>
  </r>
  <r>
    <s v="全民運動-獎補助費-對國內團體之捐助"/>
    <s v="臺中市神岡區登山健走嘉年華活動"/>
    <s v="台中市神岡區體育會"/>
    <x v="49"/>
    <n v="80"/>
    <s v="無"/>
    <m/>
    <s v="V"/>
    <m/>
  </r>
  <r>
    <s v="全民運動-獎補助費-對國內團體之捐助"/>
    <s v="臺中市外埔區體育會活力盃羽球賽"/>
    <s v="臺中市外埔區體育會"/>
    <x v="49"/>
    <n v="50"/>
    <s v="無"/>
    <m/>
    <s v="V"/>
    <m/>
  </r>
  <r>
    <s v="全民運動-獎補助費-對國內團體之捐助"/>
    <s v="臺中市西屯區體育嘉年華會"/>
    <s v="臺中市西屯區體育會"/>
    <x v="49"/>
    <n v="80"/>
    <s v="無"/>
    <m/>
    <s v="V"/>
    <m/>
  </r>
  <r>
    <s v="全民運動-獎補助費-對國內團體之捐助"/>
    <s v="土風舞婦女運動樂活班(楊柳社區)"/>
    <s v="臺中市體育總會"/>
    <x v="49"/>
    <n v="47"/>
    <s v="無"/>
    <m/>
    <s v="V"/>
    <m/>
  </r>
  <r>
    <s v="全民運動-獎補助費-對國內團體之捐助"/>
    <s v="羽球職工運動健身班"/>
    <s v="臺中市體育總會"/>
    <x v="49"/>
    <n v="50"/>
    <s v="無"/>
    <m/>
    <s v="V"/>
    <m/>
  </r>
  <r>
    <s v="全民運動-獎補助費-對國內團體之捐助"/>
    <s v="臺中市北屯區木球運動能力推廣班"/>
    <s v="臺中市體育總會"/>
    <x v="49"/>
    <n v="50"/>
    <s v="無"/>
    <m/>
    <s v="V"/>
    <m/>
  </r>
  <r>
    <s v="全民運動-獎補助費-對國內團體之捐助"/>
    <s v="臺中市南屯區木球運動能力推廣班"/>
    <s v="臺中市體育總會"/>
    <x v="49"/>
    <n v="50"/>
    <s v="無"/>
    <m/>
    <s v="V"/>
    <m/>
  </r>
  <r>
    <s v="全民運動-獎補助費-對國內團體之捐助"/>
    <s v="保齡球職工運動健身班"/>
    <s v="臺中市體育總會"/>
    <x v="49"/>
    <n v="50"/>
    <s v="無"/>
    <m/>
    <s v="V"/>
    <m/>
  </r>
  <r>
    <s v="全民運動-獎補助費-對國內團體之捐助"/>
    <s v="土風舞婦女運動樂活班"/>
    <s v="臺中市體育總會"/>
    <x v="49"/>
    <n v="50"/>
    <s v="無"/>
    <m/>
    <s v="V"/>
    <m/>
  </r>
  <r>
    <s v="全民運動-獎補助費-對國內團體之捐助"/>
    <s v="保齡球運動能力推廣班"/>
    <s v="臺中市體育總會"/>
    <x v="49"/>
    <n v="50"/>
    <s v="無"/>
    <m/>
    <s v="V"/>
    <m/>
  </r>
  <r>
    <s v="全民運動-獎補助費-對國內團體之捐助"/>
    <s v="太極拳自發樂活健康銀髮運動指導班"/>
    <s v="臺中市體育總會"/>
    <x v="49"/>
    <n v="50"/>
    <s v="無"/>
    <m/>
    <s v="V"/>
    <m/>
  </r>
  <r>
    <s v="全民運動-獎補助費-對國內團體之捐助"/>
    <s v="推廣女性參與運動課程"/>
    <s v="臺中市體育總會"/>
    <x v="49"/>
    <n v="500"/>
    <s v="無"/>
    <m/>
    <s v="V"/>
    <m/>
  </r>
  <r>
    <s v="全民運動-獎補助費-對國內團體之捐助"/>
    <s v="外埔區酷運動單車電競挑戰賽"/>
    <s v="臺中市外埔區體育會"/>
    <x v="49"/>
    <n v="100"/>
    <s v="無"/>
    <m/>
    <s v="V"/>
    <m/>
  </r>
  <r>
    <s v="全民運動-獎補助費-對國內團體之捐助"/>
    <s v="身障團體聯盟槌球錦標賽"/>
    <s v="社團法人臺中市身心障礙體育總會"/>
    <x v="49"/>
    <n v="70"/>
    <s v="無"/>
    <m/>
    <s v="V"/>
    <m/>
  </r>
  <r>
    <s v="全民運動-獎補助費-對國內團體之捐助"/>
    <s v="巡迴運動指導團"/>
    <s v="社團法人台中市基督教青年會"/>
    <x v="49"/>
    <n v="274"/>
    <s v="無"/>
    <m/>
    <s v="V"/>
    <m/>
  </r>
  <r>
    <s v="全民運動-獎補助費-對國內團體之捐助"/>
    <s v="法式滾球婦女運動樂活班"/>
    <s v="臺中市體育總會"/>
    <x v="49"/>
    <n v="50"/>
    <s v="無"/>
    <m/>
    <s v="V"/>
    <m/>
  </r>
  <r>
    <s v="全民運動-獎補助費-對國內團體之捐助"/>
    <s v="救生技能趣味賽"/>
    <s v="臺中市體育總會"/>
    <x v="49"/>
    <n v="200"/>
    <s v="無"/>
    <m/>
    <s v="V"/>
    <m/>
  </r>
  <r>
    <s v="全民運動-獎補助費-對國內團體之捐助"/>
    <s v="第十九屆菁英盃全國劍道錦標賽"/>
    <s v="中華民國國際劍道協會"/>
    <x v="49"/>
    <n v="60"/>
    <s v="無"/>
    <m/>
    <s v="V"/>
    <m/>
  </r>
  <r>
    <s v="全民運動-獎補助費-對國內團體之捐助"/>
    <s v="2024中福盃全國身心障礙者暨長青槌球錦標賽"/>
    <s v="社團法人台中市身障福利協進會"/>
    <x v="49"/>
    <n v="96"/>
    <s v="無"/>
    <m/>
    <s v="V"/>
    <m/>
  </r>
  <r>
    <s v="全民運動-獎補助費-對國內團體之捐助"/>
    <s v="水域自救與觀摩"/>
    <s v="臺中市體育總會"/>
    <x v="49"/>
    <n v="100"/>
    <s v="無"/>
    <m/>
    <s v="V"/>
    <m/>
  </r>
  <r>
    <s v="全民運動-獎補助費-對國內團體之捐助"/>
    <s v="水上嘉年華"/>
    <s v="臺中市體育總會"/>
    <x v="49"/>
    <n v="500"/>
    <s v="無"/>
    <m/>
    <s v="V"/>
    <m/>
  </r>
  <r>
    <s v="全民運動-獎補助費-對國內團體之捐助"/>
    <s v="2024臺中盃兒童青少年運動舞蹈推廣錦標賽"/>
    <s v="臺中市舞蹈運動協會"/>
    <x v="49"/>
    <n v="20"/>
    <s v="無"/>
    <m/>
    <s v="V"/>
    <m/>
  </r>
  <r>
    <s v="全民運動-獎補助費-對國內團體之捐助"/>
    <s v="土風舞運動能力推廣班"/>
    <s v="臺中市體育總會"/>
    <x v="49"/>
    <n v="50"/>
    <s v="無"/>
    <m/>
    <s v="V"/>
    <m/>
  </r>
  <r>
    <s v="全民運動-獎補助費-對國內團體之捐助"/>
    <s v="臺中市烏日區113年體育會理事長盃羽球錦標賽"/>
    <s v="臺中市烏日區體育會"/>
    <x v="49"/>
    <n v="60"/>
    <s v="無"/>
    <m/>
    <s v="V"/>
    <m/>
  </r>
  <r>
    <s v="全民運動-獎補助費-對國內團體之捐助"/>
    <s v="身心障礙手搖自行車手培訓計劃"/>
    <s v="台中市身心障礙福利協會"/>
    <x v="49"/>
    <n v="100"/>
    <s v="無"/>
    <m/>
    <s v="V"/>
    <m/>
  </r>
  <r>
    <s v="全民運動-獎補助費-對國內團體之捐助"/>
    <s v="臺中市大雅區舞藝嘉年華活動"/>
    <s v="臺中市大雅區體育會"/>
    <x v="49"/>
    <n v="80"/>
    <s v="無"/>
    <m/>
    <s v="V"/>
    <m/>
  </r>
  <r>
    <s v="全民運動-獎補助費-對國內團體之捐助"/>
    <s v="北屯區運動社團嘉年華"/>
    <s v="臺中市北屯區體育會"/>
    <x v="49"/>
    <n v="80"/>
    <s v="無"/>
    <m/>
    <s v="V"/>
    <m/>
  </r>
  <r>
    <s v="全民運動-獎補助費-對國內團體之捐助"/>
    <s v="臺中市烏日區舞藝嘉年華"/>
    <s v="臺中市烏日區體育會"/>
    <x v="49"/>
    <n v="80"/>
    <s v="無"/>
    <m/>
    <s v="V"/>
    <m/>
  </r>
  <r>
    <s v="全民運動-獎補助費-對國內團體之捐助"/>
    <s v="臺中市大安區桌球社區聯誼賽"/>
    <s v="臺中市大安區體育會"/>
    <x v="49"/>
    <n v="120"/>
    <s v="無"/>
    <m/>
    <s v="V"/>
    <m/>
  </r>
  <r>
    <s v="全民運動-獎補助費-對國內團體之捐助"/>
    <s v="臺中市西區舞藝嘉年華"/>
    <s v="台中市西區體育會"/>
    <x v="49"/>
    <n v="80"/>
    <s v="無"/>
    <m/>
    <s v="V"/>
    <m/>
  </r>
  <r>
    <s v="全民運動-獎補助費-對國內團體之捐助"/>
    <s v="臺中市南屯區羽球社區聯誼賽"/>
    <s v="臺中市南屯區體育會"/>
    <x v="49"/>
    <n v="120"/>
    <s v="無"/>
    <m/>
    <s v="V"/>
    <m/>
  </r>
  <r>
    <s v="全民運動-獎補助費-對國內團體之捐助"/>
    <s v="臺中市西區體育嘉年華"/>
    <s v="台中市西區體育會"/>
    <x v="49"/>
    <n v="80"/>
    <s v="無"/>
    <m/>
    <s v="V"/>
    <m/>
  </r>
  <r>
    <s v="全民運動-獎補助費-對國內團體之捐助"/>
    <s v="113年臺中市清水區羽球社區聯誼賽暨節約用電宣導活動"/>
    <s v="臺中市清水區體育會"/>
    <x v="49"/>
    <n v="120"/>
    <s v="無"/>
    <m/>
    <s v="V"/>
    <m/>
  </r>
  <r>
    <s v="全民運動-獎補助費-對國內團體之捐助"/>
    <s v="銀髮長青樂活運動"/>
    <s v="臺中市體育總會"/>
    <x v="49"/>
    <n v="500"/>
    <s v="無"/>
    <m/>
    <s v="V"/>
    <m/>
  </r>
  <r>
    <s v="全民運動-獎補助費-對國內團體之捐助"/>
    <s v="臺中市113年八卦掌銀髮運動指導班"/>
    <s v="臺中市體育總會"/>
    <x v="49"/>
    <n v="50"/>
    <s v="無"/>
    <m/>
    <s v="V"/>
    <m/>
  </r>
  <r>
    <s v="全民運動-獎補助費-對國內團體之捐助"/>
    <s v="龍舟暨獨木舟體驗營"/>
    <s v="臺中市體育總會"/>
    <x v="49"/>
    <n v="275"/>
    <s v="無"/>
    <m/>
    <s v="V"/>
    <m/>
  </r>
  <r>
    <s v="全民運動-獎補助費-對國內團體之捐助"/>
    <s v="臺中市清水區113年道路踩風親子運動嘉年華暨節約用電宣導活動"/>
    <s v="臺中市清水區體育會"/>
    <x v="49"/>
    <n v="80"/>
    <s v="無"/>
    <m/>
    <s v="V"/>
    <m/>
  </r>
  <r>
    <s v="全民運動-獎補助費-對國內團體之捐助"/>
    <s v="臺中市潭子區3對3籃球社區聯誼賽"/>
    <s v="臺中市潭子區體育會"/>
    <x v="49"/>
    <n v="100"/>
    <s v="無"/>
    <m/>
    <s v="V"/>
    <m/>
  </r>
  <r>
    <s v="全民運動-獎補助費-對國內團體之捐助"/>
    <s v="臺中市太平區113年區長盃跆拳道錦標賽暨空氣污染防制宣導活動"/>
    <s v="臺中市太平區體育會"/>
    <x v="49"/>
    <n v="30"/>
    <s v="無"/>
    <m/>
    <s v="V"/>
    <m/>
  </r>
  <r>
    <s v="全民運動-獎補助費-對國內團體之捐助"/>
    <s v="元極舞運動能力推廣班"/>
    <s v="臺中市體育總會"/>
    <x v="49"/>
    <n v="50"/>
    <s v="無"/>
    <m/>
    <s v="V"/>
    <m/>
  </r>
  <r>
    <s v="全民運動-獎補助費-對國內團體之捐助"/>
    <s v="大里區土風舞運動嘉年華暨節能減碳i地球公益活動"/>
    <s v="臺中市大里區體育會"/>
    <x v="49"/>
    <n v="50"/>
    <s v="無"/>
    <m/>
    <s v="V"/>
    <m/>
  </r>
  <r>
    <s v="全民運動-獎補助費-對國內團體之捐助"/>
    <s v="113年度大雅區排舞嘉年華競賽"/>
    <s v="臺中市大雅區大都會排舞協會"/>
    <x v="49"/>
    <n v="300"/>
    <s v="無"/>
    <m/>
    <s v="V"/>
    <m/>
  </r>
  <r>
    <s v="全民運動-獎補助費-對國內團體之捐助"/>
    <s v="113年度臺中市龜殼生態健行活動"/>
    <s v="台中市運動教練協會"/>
    <x v="49"/>
    <n v="50"/>
    <s v="無"/>
    <m/>
    <s v="V"/>
    <m/>
  </r>
  <r>
    <s v="全民運動-獎補助費-對國內團體之捐助"/>
    <s v="理事長盃原住民傳統射箭全國觀摩賽"/>
    <s v="臺中市原住民體育總會"/>
    <x v="49"/>
    <n v="300"/>
    <s v="無"/>
    <m/>
    <s v="V"/>
    <m/>
  </r>
  <r>
    <s v="全民運動-獎補助費-對國內團體之捐助"/>
    <s v="臺中市原住民傳統弓製作及射箭運動訓練營（第一期）"/>
    <s v="臺中市原住民體育總會"/>
    <x v="49"/>
    <n v="377"/>
    <s v="無"/>
    <m/>
    <s v="V"/>
    <m/>
  </r>
  <r>
    <s v="全民運動-獎補助費-對國內團體之捐助"/>
    <s v="2024第九屆龍井單車逍遙遊暨節能減碳與推廣乾淨能源宣導活動"/>
    <s v="臺中市龍井區體育會"/>
    <x v="49"/>
    <n v="150"/>
    <s v="無"/>
    <m/>
    <s v="V"/>
    <m/>
  </r>
  <r>
    <s v="全民運動-獎補助費-對國內團體之捐助"/>
    <s v="2024台灣盃國際移民足球賽"/>
    <s v="社團法人臺灣外籍工作者發展協會"/>
    <x v="49"/>
    <n v="250"/>
    <s v="無"/>
    <m/>
    <s v="V"/>
    <m/>
  </r>
  <r>
    <s v="全民運動-獎補助費-對國內團體之捐助"/>
    <s v="臺中市大甲區籃球社區聯誼賽"/>
    <s v="臺中市大甲區體育會"/>
    <x v="49"/>
    <n v="100"/>
    <s v="無"/>
    <m/>
    <s v="V"/>
    <m/>
  </r>
  <r>
    <s v="全民運動-獎補助費-對國內團體之捐助"/>
    <s v="臺中市后里區桌球社區聯誼賽"/>
    <s v="臺中市后里體育會"/>
    <x v="49"/>
    <n v="80"/>
    <s v="無"/>
    <m/>
    <s v="V"/>
    <m/>
  </r>
  <r>
    <s v="全民運動-獎補助費-對國內團體之捐助"/>
    <s v="臺中市北區羽球社區聯誼賽"/>
    <s v="台中市北區體育會"/>
    <x v="49"/>
    <n v="120"/>
    <s v="無"/>
    <m/>
    <s v="V"/>
    <m/>
  </r>
  <r>
    <s v="全民運動-獎補助費-對國內團體之捐助"/>
    <s v="臺中市代表隊參加113年全國身心障礙國民運動會"/>
    <s v="社團法人臺中市身心障礙體育總會"/>
    <x v="49"/>
    <n v="6300"/>
    <s v="無"/>
    <m/>
    <s v="V"/>
    <m/>
  </r>
  <r>
    <s v="全民運動-獎補助費-對國內團體之捐助"/>
    <s v="心據點-身心障礙運動據點營運暨身心障礙運動平權推動計畫第一期"/>
    <s v="社團法人臺中市身心障礙體育總會"/>
    <x v="49"/>
    <n v="300"/>
    <s v="無"/>
    <m/>
    <s v="V"/>
    <m/>
  </r>
  <r>
    <s v="全民運動-獎補助費-對國內團體之捐助"/>
    <s v="2024年身心障礙桌球訓練營"/>
    <s v="社團法人臺中市身心障礙體育總會"/>
    <x v="49"/>
    <n v="121"/>
    <s v="無"/>
    <m/>
    <s v="V"/>
    <m/>
  </r>
  <r>
    <s v="全民運動-獎補助費-對國內團體之捐助"/>
    <s v="113年臺中市愛運動動無礙身心障礙巡迴運動指導團(第一期)"/>
    <s v="社團法人臺中市身心障礙體育總會"/>
    <x v="49"/>
    <n v="300"/>
    <s v="無"/>
    <m/>
    <s v="V"/>
    <m/>
  </r>
  <r>
    <s v="全民運動-獎補助費-對國內團體之捐助"/>
    <s v="113年臺中市愛運動動無礙身心障礙巡迴運動指導團"/>
    <s v="社團法人臺中市身心障礙體育總會"/>
    <x v="49"/>
    <n v="396"/>
    <s v="無"/>
    <m/>
    <s v="V"/>
    <m/>
  </r>
  <r>
    <s v="全民運動-獎補助費-對國內團體之捐助"/>
    <s v="2024年其樂龍龍原民青年籃球比賽暨傳統文化親子趣味競賽宣導活動"/>
    <s v="社團法人中華臺灣原住民體育休閒文化藝術發展協會"/>
    <x v="49"/>
    <n v="100"/>
    <s v="無"/>
    <m/>
    <s v="V"/>
    <m/>
  </r>
  <r>
    <s v="全民運動-獎補助費-對國內團體之捐助"/>
    <s v="臺中市燃燒音樂舞蹈節"/>
    <s v="台中市青年同心會"/>
    <x v="49"/>
    <n v="100"/>
    <s v="無"/>
    <m/>
    <s v="V"/>
    <m/>
  </r>
  <r>
    <s v="全民運動-獎補助費-對國內團體之捐助"/>
    <s v="臺中市大雅區舞藝嘉年華活動"/>
    <s v="臺中市大雅區體育會"/>
    <x v="49"/>
    <n v="80"/>
    <s v="無"/>
    <m/>
    <s v="V"/>
    <m/>
  </r>
  <r>
    <s v="全民運動-獎補助費-對國內團體之捐助"/>
    <s v="113年度槌球邀請賽暨節約用電宣導活動"/>
    <s v="臺中市臺中港運動協會"/>
    <x v="49"/>
    <n v="100"/>
    <s v="無"/>
    <m/>
    <s v="V"/>
    <m/>
  </r>
  <r>
    <s v="全民運動-獎補助費-對國內團體之捐助"/>
    <s v="2024年台中都會區101端午節宣教排球聯誼賽活動計畫"/>
    <s v="臺中市原住民族運動總會"/>
    <x v="49"/>
    <n v="50"/>
    <s v="無"/>
    <m/>
    <s v="V"/>
    <m/>
  </r>
  <r>
    <s v="全民運動-獎補助費-對國內團體之捐助"/>
    <s v="土風舞委員會活力盃樂活賞桐漫步走聯歡活動"/>
    <s v="臺中市外埔區體育會"/>
    <x v="49"/>
    <n v="50"/>
    <s v="無"/>
    <m/>
    <s v="V"/>
    <m/>
  </r>
  <r>
    <s v="全民運動-獎補助費-對國內團體之捐助"/>
    <s v="美麗台中女子漾"/>
    <s v="中國青年救國團臺中市團務指導委員會"/>
    <x v="49"/>
    <n v="500"/>
    <s v="無"/>
    <m/>
    <s v="V"/>
    <m/>
  </r>
  <r>
    <s v="全民運動-獎補助費-對國內團體之捐助"/>
    <s v="運動舞蹈觀摩暨防災宣導活動"/>
    <s v="臺中市福興康樂運動人文推廣協會"/>
    <x v="49"/>
    <n v="10"/>
    <s v="無"/>
    <m/>
    <s v="V"/>
    <m/>
  </r>
  <r>
    <s v="全民運動-獎補助費-對國內團體之捐助"/>
    <s v="2024臺中市夏日兒少運動技藝營計畫"/>
    <s v="臺中市體育運動與表演藝術文化發展協會"/>
    <x v="49"/>
    <n v="240"/>
    <s v="無"/>
    <m/>
    <s v="V"/>
    <m/>
  </r>
  <r>
    <s v="全民運動-獎補助費-對國內團體之捐助"/>
    <s v="2024年臺中市特殊需求兒少水中趣味體適能體驗營"/>
    <s v="社團法人臺中市身心障礙體育總會"/>
    <x v="49"/>
    <n v="100"/>
    <s v="無"/>
    <m/>
    <s v="V"/>
    <m/>
  </r>
  <r>
    <s v="全民運動-獎補助費-對國內團體之捐助"/>
    <s v="臺中市113年度外埔區體育會活力盃未來之星桌球訓練營"/>
    <s v="臺中市外埔區體育會"/>
    <x v="49"/>
    <n v="50"/>
    <s v="無"/>
    <m/>
    <s v="V"/>
    <m/>
  </r>
  <r>
    <s v="全民運動-獎補助費-對國內團體之捐助"/>
    <s v="2024水岸花都SUP音樂漫划行"/>
    <s v="社團法人臺中市繁榮葫蘆墩促進會"/>
    <x v="49"/>
    <n v="200"/>
    <s v="無"/>
    <m/>
    <s v="V"/>
    <m/>
  </r>
  <r>
    <s v="全民運動-獎補助費-對國內團體之捐助"/>
    <s v="113年臺中市豪傑盃全國聽障三對三籃球賽"/>
    <s v="社團法人臺中市身心障礙體育總會"/>
    <x v="49"/>
    <n v="80"/>
    <s v="無"/>
    <m/>
    <s v="V"/>
    <m/>
  </r>
  <r>
    <s v="全民運動-獎補助費-對國內團體之捐助"/>
    <s v="113年臺中市外埔區體育會活力盃簡易瑜珈伸展修復活動"/>
    <s v="臺中市外埔區體育會"/>
    <x v="49"/>
    <n v="45"/>
    <s v="無"/>
    <m/>
    <s v="V"/>
    <m/>
  </r>
  <r>
    <s v="全民運動-獎補助費-對國內團體之捐助"/>
    <s v="113年鄉親盃太極拳錦標賽"/>
    <s v="臺中市大安區體育會"/>
    <x v="49"/>
    <n v="50"/>
    <s v="無"/>
    <m/>
    <s v="V"/>
    <m/>
  </r>
  <r>
    <s v="全民運動-獎補助費-對國內團體之捐助"/>
    <s v="幸福樂齡舞動趣社區婦幼觀摩表演活動"/>
    <s v="台中市土風舞協會"/>
    <x v="49"/>
    <n v="150"/>
    <s v="無"/>
    <m/>
    <s v="V"/>
    <m/>
  </r>
  <r>
    <s v="全民運動-獎補助費-對國內團體之捐助"/>
    <s v="臺中市沙鹿區籃球社區聯誼賽"/>
    <s v="臺中市沙鹿區體育會"/>
    <x v="49"/>
    <n v="120"/>
    <s v="無"/>
    <m/>
    <s v="V"/>
    <m/>
  </r>
  <r>
    <s v="全民運動-獎補助費-對國內團體之捐助"/>
    <s v="臺中市豐原區桌球社區聯誼賽"/>
    <s v="臺中市豐原區體育會"/>
    <x v="49"/>
    <n v="100"/>
    <s v="無"/>
    <m/>
    <s v="V"/>
    <m/>
  </r>
  <r>
    <s v="全民運動-獎補助費-對國內團體之捐助"/>
    <s v="原住民原野狩獵射箭運動會"/>
    <s v="臺中市原住民族運動總會"/>
    <x v="49"/>
    <n v="120"/>
    <s v="無"/>
    <m/>
    <s v="V"/>
    <m/>
  </r>
  <r>
    <s v="全民運動-獎補助費-對國內團體之捐助"/>
    <s v="113年鄉親盃土風舞錦標賽"/>
    <s v="臺中市大安區體育會"/>
    <x v="49"/>
    <n v="50"/>
    <s v="無"/>
    <m/>
    <s v="V"/>
    <m/>
  </r>
  <r>
    <s v="全民運動-獎補助費-對國內團體之捐助"/>
    <s v="大肚區五人制足球社區聯誼賽"/>
    <s v="臺中市大肚區體育會"/>
    <x v="49"/>
    <n v="120"/>
    <s v="無"/>
    <m/>
    <s v="V"/>
    <m/>
  </r>
  <r>
    <s v="全民運動-獎補助費-對國內團體之捐助"/>
    <s v="113年度臺中市大安區推廣多元體育健康久久健行活動"/>
    <s v="臺中市大安區體育會"/>
    <x v="49"/>
    <n v="60"/>
    <s v="無"/>
    <m/>
    <s v="V"/>
    <m/>
  </r>
  <r>
    <s v="全民運動-獎補助費-對國內團體之捐助"/>
    <s v="排舞婦女運動樂活班"/>
    <s v="臺中市體育總會"/>
    <x v="49"/>
    <n v="50"/>
    <s v="無"/>
    <m/>
    <s v="V"/>
    <m/>
  </r>
  <r>
    <s v="全民運動-獎補助費-對國內團體之捐助"/>
    <s v="113年排舞新住民運動融合班(榮泉社區)"/>
    <s v="臺中市體育總會"/>
    <x v="49"/>
    <n v="50"/>
    <s v="無"/>
    <m/>
    <s v="V"/>
    <m/>
  </r>
  <r>
    <s v="全民運動-獎補助費-對國內團體之捐助"/>
    <s v="元極舞銀髮運動指導班"/>
    <s v="臺中市體育總會"/>
    <x v="49"/>
    <n v="50"/>
    <s v="無"/>
    <m/>
    <s v="V"/>
    <m/>
  </r>
  <r>
    <s v="全民運動-獎補助費-對國內團體之捐助"/>
    <s v="法式滾球運動能力推廣班"/>
    <s v="臺中市體育總會"/>
    <x v="49"/>
    <n v="50"/>
    <s v="無"/>
    <m/>
    <s v="V"/>
    <m/>
  </r>
  <r>
    <s v="全民運動-獎補助費-對國內團體之捐助"/>
    <s v="臺中市菁英劍道萬彥緯選手參加2024年第19屆世界盃劍道錦標賽"/>
    <s v="臺中市體育總會"/>
    <x v="49"/>
    <n v="20"/>
    <s v="無"/>
    <m/>
    <s v="V"/>
    <m/>
  </r>
  <r>
    <s v="全民運動-獎補助費-對國內團體之捐助"/>
    <s v="113年度臺中市手牽手動起舞蹈觀摩活動"/>
    <s v="台中市運動教練協會"/>
    <x v="49"/>
    <n v="50"/>
    <s v="無"/>
    <m/>
    <s v="V"/>
    <m/>
  </r>
  <r>
    <s v="全民運動-獎補助費-對國內團體之捐助"/>
    <s v="113年度臺中市走出活力親子健行活動"/>
    <s v="台中市運動教練協會"/>
    <x v="49"/>
    <n v="50"/>
    <s v="無"/>
    <m/>
    <s v="V"/>
    <m/>
  </r>
  <r>
    <s v="全民運動-獎補助費-對國內團體之捐助"/>
    <s v="排舞新住民運動融合班"/>
    <s v="臺中市體育總會"/>
    <x v="49"/>
    <n v="50"/>
    <s v="無"/>
    <m/>
    <s v="V"/>
    <m/>
  </r>
  <r>
    <s v="全民運動-獎補助費-對國內團體之捐助"/>
    <s v="臺中市北屯區羽球社區聯誼賽"/>
    <s v="臺中市北屯區體育會"/>
    <x v="49"/>
    <n v="120"/>
    <s v="無"/>
    <m/>
    <s v="V"/>
    <m/>
  </r>
  <r>
    <s v="全民運動-獎補助費-對國內團體之捐助"/>
    <s v="臺中市西區多元體育嘉年華"/>
    <s v="台中市西區體育會"/>
    <x v="49"/>
    <n v="80"/>
    <s v="無"/>
    <m/>
    <s v="V"/>
    <m/>
  </r>
  <r>
    <s v="全民運動-獎補助費-對國內團體之捐助"/>
    <s v="113年全國身障撞球9號球錦標賽"/>
    <s v="社團法人台中市身障福利協進會"/>
    <x v="49"/>
    <n v="82"/>
    <s v="無"/>
    <m/>
    <s v="V"/>
    <m/>
  </r>
  <r>
    <s v="全民運動-獎補助費-對國內團體之捐助"/>
    <s v="臺中市神岡區桌球社區聯誼賽活動"/>
    <s v="台中市神岡區體育會"/>
    <x v="49"/>
    <n v="120"/>
    <s v="無"/>
    <m/>
    <s v="V"/>
    <m/>
  </r>
  <r>
    <s v="全民運動-獎補助費-對國內團體之捐助"/>
    <s v="臺中市太平區113年區長盃槌球錦標賽暨空氣汙染防制宣導活動"/>
    <s v="臺中市太平區體育會"/>
    <x v="49"/>
    <n v="30"/>
    <s v="無"/>
    <m/>
    <s v="V"/>
    <m/>
  </r>
  <r>
    <s v="全民運動-獎補助費-對國內團體之捐助"/>
    <s v="身心障礙游泳運動體驗營"/>
    <s v="社團法人台中市身障福利協進會"/>
    <x v="49"/>
    <n v="100"/>
    <s v="無"/>
    <m/>
    <s v="V"/>
    <m/>
  </r>
  <r>
    <s v="全民運動-獎補助費-對國內團體之捐助"/>
    <s v="113年臺中市梧棲區體育會錦賜財富排球錦標賽"/>
    <s v="臺中市梧棲區體育會"/>
    <x v="49"/>
    <n v="50"/>
    <s v="無"/>
    <m/>
    <s v="V"/>
    <m/>
  </r>
  <r>
    <s v="全民運動-獎補助費-對國內團體之捐助"/>
    <s v="113年鄉親盃登山健行活動"/>
    <s v="臺中市大安區體育會"/>
    <x v="49"/>
    <n v="50"/>
    <s v="無"/>
    <m/>
    <s v="V"/>
    <m/>
  </r>
  <r>
    <s v="全民運動-獎補助費-對國內團體之捐助"/>
    <s v="臺中市太平區113年區長盃排舞錦標賽暨空氣污染防制宣導活動"/>
    <s v="臺中市太平區體育會"/>
    <x v="49"/>
    <n v="30"/>
    <s v="無"/>
    <m/>
    <s v="V"/>
    <m/>
  </r>
  <r>
    <s v="全民運動-獎補助費-對國內團體之捐助"/>
    <s v="第22屆全國老人金槌盃玉山永康酒獎槌球比賽"/>
    <s v="台灣老人聯誼協會"/>
    <x v="49"/>
    <n v="20"/>
    <s v="無"/>
    <m/>
    <s v="V"/>
    <m/>
  </r>
  <r>
    <s v="全民運動-獎補助費-對國內團體之捐助"/>
    <s v="113年度臺中市牽起爸爸的手健康健行活動"/>
    <s v="台中市運動教練協會"/>
    <x v="49"/>
    <n v="50"/>
    <s v="無"/>
    <m/>
    <s v="V"/>
    <m/>
  </r>
  <r>
    <s v="全民運動-獎補助費-對國內團體之捐助"/>
    <s v="113年臺中市市長盃全國啦啦隊錦標賽"/>
    <s v="臺中市啦啦隊協會"/>
    <x v="49"/>
    <n v="230"/>
    <s v="無"/>
    <m/>
    <s v="V"/>
    <m/>
  </r>
  <r>
    <s v="全民運動-獎補助費-對國內團體之捐助"/>
    <s v="113年臺中市大甲區全民親子秋季健行活動"/>
    <s v="臺中市大甲區體育會"/>
    <x v="49"/>
    <n v="120"/>
    <s v="無"/>
    <m/>
    <s v="V"/>
    <m/>
  </r>
  <r>
    <s v="全民運動-獎補助費-對國內團體之捐助"/>
    <s v="第十屆中聾盃聽障者保齡球大賽"/>
    <s v="社團法人台中市聾人協會"/>
    <x v="49"/>
    <n v="43"/>
    <s v="無"/>
    <m/>
    <s v="V"/>
    <m/>
  </r>
  <r>
    <s v="全民運動-獎補助費-對國內團體之捐助"/>
    <s v="113年臺中市外埔區體育會活力盃太極拳觀摩表演活動"/>
    <s v="臺中市外埔區體育會"/>
    <x v="49"/>
    <n v="50"/>
    <s v="無"/>
    <m/>
    <s v="V"/>
    <m/>
  </r>
  <r>
    <s v="全民運動-獎補助費-對國內團體之捐助"/>
    <s v="113年臺中市外埔區體育會活力盃手球賽"/>
    <s v="臺中市外埔區體育會"/>
    <x v="49"/>
    <n v="50"/>
    <s v="無"/>
    <m/>
    <s v="V"/>
    <m/>
  </r>
  <r>
    <s v="全民運動-獎補助費-對國內團體之捐助"/>
    <s v="臺中市龍井區慢速壘球社區聯誼賽"/>
    <s v="臺中市龍井區體育會"/>
    <x v="49"/>
    <n v="120"/>
    <s v="無"/>
    <m/>
    <s v="V"/>
    <m/>
  </r>
  <r>
    <s v="全民運動-獎補助費-對國內團體之捐助"/>
    <s v="臺中市烏日區武藝嘉年華"/>
    <s v="臺中市烏日區體育會"/>
    <x v="49"/>
    <n v="80"/>
    <s v="無"/>
    <m/>
    <s v="V"/>
    <m/>
  </r>
  <r>
    <s v="全民運動-獎補助費-對國內團體之捐助"/>
    <s v="2024世界國標舞臺灣大獎賽"/>
    <s v="中華民國運動舞蹈推廣協會"/>
    <x v="49"/>
    <n v="100"/>
    <s v="無"/>
    <m/>
    <s v="V"/>
    <m/>
  </r>
  <r>
    <s v="全民運動-獎補助費-對國內團體之捐助"/>
    <s v="113年臺中市清水區籃球社區聯誼賽暨清水區區長盃3對3籃球賽暨節約用電宣導"/>
    <s v="臺中市清水區體育會"/>
    <x v="49"/>
    <n v="120"/>
    <s v="無"/>
    <m/>
    <s v="V"/>
    <m/>
  </r>
  <r>
    <s v="全民運動-獎補助費-對國內團體之捐助"/>
    <s v="北屯區單車路跑嘉年華"/>
    <s v="臺中市北屯區體育會"/>
    <x v="49"/>
    <n v="80"/>
    <s v="無"/>
    <m/>
    <s v="V"/>
    <m/>
  </r>
  <r>
    <s v="全民運動-獎補助費-對國內團體之捐助"/>
    <s v="臺中市太平區跆拳道運動嘉年華活動"/>
    <s v="臺中市太平區體育會"/>
    <x v="49"/>
    <n v="80"/>
    <s v="無"/>
    <m/>
    <s v="V"/>
    <m/>
  </r>
  <r>
    <s v="全民運動-獎補助費-對國內團體之捐助"/>
    <s v="臺中市神岡區羽球社區聯誼賽活動"/>
    <s v="台中市神岡區體育會"/>
    <x v="49"/>
    <n v="120"/>
    <s v="無"/>
    <m/>
    <s v="V"/>
    <m/>
  </r>
  <r>
    <s v="全民運動-獎補助費-對國內團體之捐助"/>
    <s v="太極拳自發樂活健康運動能力推廣班"/>
    <s v="臺中市體育總會"/>
    <x v="49"/>
    <n v="50"/>
    <s v="無"/>
    <m/>
    <s v="V"/>
    <m/>
  </r>
  <r>
    <s v="全民運動-獎補助費-對國內團體之捐助"/>
    <s v="113年鄉親盃慢速壘球錦標賽"/>
    <s v="臺中市大安區體育會"/>
    <x v="49"/>
    <n v="50"/>
    <s v="無"/>
    <m/>
    <s v="V"/>
    <m/>
  </r>
  <r>
    <s v="全民運動-獎補助費-對國內團體之捐助"/>
    <s v="臺中市大安區秋季運動嘉年華活動(闖關)"/>
    <s v="臺中市大安區體育會"/>
    <x v="49"/>
    <n v="80"/>
    <s v="無"/>
    <m/>
    <s v="V"/>
    <m/>
  </r>
  <r>
    <s v="全民運動-獎補助費-對國內團體之捐助"/>
    <s v="2024年身心障礙保齡球運動體驗營"/>
    <s v="社團法人臺中市身心障礙體育總會"/>
    <x v="49"/>
    <n v="100"/>
    <s v="無"/>
    <m/>
    <s v="V"/>
    <m/>
  </r>
  <r>
    <s v="全民運動-獎補助費-對國內團體之捐助"/>
    <s v="2024北臺中青少年暑期研習營(籃球班、桌球班)"/>
    <s v="臺中市外埔區體育會"/>
    <x v="49"/>
    <n v="100"/>
    <s v="無"/>
    <m/>
    <s v="V"/>
    <m/>
  </r>
  <r>
    <s v="全民運動-獎補助費-對國內團體之捐助"/>
    <s v="113年鄉親盃桌球錦標賽"/>
    <s v="臺中市大安區體育會"/>
    <x v="49"/>
    <n v="50"/>
    <s v="無"/>
    <m/>
    <s v="V"/>
    <m/>
  </r>
  <r>
    <s v="全民運動-獎補助費-對國內團體之捐助"/>
    <s v="113年臺中市甲安埔盃槌球邀請賽"/>
    <s v="臺中市外埔區體育會"/>
    <x v="49"/>
    <n v="40"/>
    <s v="無"/>
    <m/>
    <s v="V"/>
    <m/>
  </r>
  <r>
    <s v="全民運動-獎補助費-對國內團體之捐助"/>
    <s v="臺中傳統技藝競賽(射箭)活動"/>
    <s v="臺中市和平區體育協會"/>
    <x v="49"/>
    <n v="150"/>
    <s v="無"/>
    <m/>
    <s v="V"/>
    <m/>
  </r>
  <r>
    <s v="全民運動-獎補助費-對國內團體之捐助"/>
    <s v="2024年臺中市身心障礙游泳體驗營"/>
    <s v="社團法人臺中市身心障礙體育總會"/>
    <x v="49"/>
    <n v="100"/>
    <s v="無"/>
    <m/>
    <s v="V"/>
    <m/>
  </r>
  <r>
    <s v="全民運動-獎補助費-對國內團體之捐助"/>
    <s v="113年臺中市發展地方特色鼓藝、武藝、獅藝運動扎根計劃"/>
    <s v="臺中市大安區體育會"/>
    <x v="49"/>
    <n v="400"/>
    <s v="無"/>
    <m/>
    <s v="V"/>
    <m/>
  </r>
  <r>
    <s v="全民運動-獎補助費-對國內團體之捐助"/>
    <s v="113年度臺中市甲安埔理事長盃元極舞錦標賽"/>
    <s v="臺中市甲安埔元極舞協會"/>
    <x v="49"/>
    <n v="50"/>
    <s v="無"/>
    <m/>
    <s v="V"/>
    <m/>
  </r>
  <r>
    <s v="全民運動-獎補助費-對國內團體之捐助"/>
    <s v="臺中市豐原區籃球社區聯誼賽"/>
    <s v="臺中市豐原區體育會"/>
    <x v="49"/>
    <n v="100"/>
    <s v="無"/>
    <m/>
    <s v="V"/>
    <m/>
  </r>
  <r>
    <s v="全民運動-獎補助費-對國內團體之捐助"/>
    <s v="2024年特殊奧林匹克幼兒運動員指導員研習會"/>
    <s v="社團法人臺中市身心障礙體育總會"/>
    <x v="49"/>
    <n v="100"/>
    <s v="無"/>
    <m/>
    <s v="V"/>
    <m/>
  </r>
  <r>
    <s v="全民運動-獎補助費-對國內團體之捐助"/>
    <s v="巡迴運動指導團(第二期)"/>
    <s v="社團法人台中市基督教青年會"/>
    <x v="49"/>
    <n v="121"/>
    <s v="無"/>
    <m/>
    <s v="V"/>
    <m/>
  </r>
  <r>
    <s v="全民運動-獎補助費-對國內團體之捐助"/>
    <s v="大甲推廣社區多元趣味體育運動嘉年華"/>
    <s v="臺中市大甲區體育會"/>
    <x v="49"/>
    <n v="80"/>
    <s v="無"/>
    <m/>
    <s v="V"/>
    <m/>
  </r>
  <r>
    <s v="全民運動-獎補助費-對國內團體之捐助"/>
    <s v="臺中巿113年舞蹈職工運動健身班"/>
    <s v="臺中市體育總會"/>
    <x v="49"/>
    <n v="50"/>
    <s v="無"/>
    <m/>
    <s v="V"/>
    <m/>
  </r>
  <r>
    <s v="全民運動-獎補助費-對國內團體之捐助"/>
    <s v="臺中市清水區113年全民舞蹈暨休閒運動嘉年華暨節約用電宣導活動"/>
    <s v="臺中市清水區體育會"/>
    <x v="49"/>
    <n v="80"/>
    <s v="無"/>
    <m/>
    <s v="V"/>
    <m/>
  </r>
  <r>
    <s v="全民運動-獎補助費-對國內團體之捐助"/>
    <s v="臺中市石岡區3對3籃球社區聯誼賽"/>
    <s v="臺中市石岡區體育會"/>
    <x v="49"/>
    <n v="80"/>
    <s v="無"/>
    <m/>
    <s v="V"/>
    <m/>
  </r>
  <r>
    <s v="全民運動-獎補助費-對國內團體之捐助"/>
    <s v="南區全民水上運動嘉年華休閒活動"/>
    <s v="台中市南區體育會"/>
    <x v="49"/>
    <n v="80"/>
    <s v="無"/>
    <m/>
    <s v="V"/>
    <m/>
  </r>
  <r>
    <s v="全民運動-獎補助費-對國內團體之捐助"/>
    <s v="113年臺中市梧棲區體育會第四十六屆全國小學生柔道邀請賽"/>
    <s v="臺中市梧棲區體育會"/>
    <x v="49"/>
    <n v="50"/>
    <s v="無"/>
    <m/>
    <s v="V"/>
    <m/>
  </r>
  <r>
    <s v="全民運動-獎補助費-對國內團體之捐助"/>
    <s v="臺中市酷運動北屯區迷你網球邀請賽"/>
    <s v="臺中市北屯區體育會"/>
    <x v="49"/>
    <n v="100"/>
    <s v="無"/>
    <m/>
    <s v="V"/>
    <m/>
  </r>
  <r>
    <s v="全民運動-獎補助費-對國內團體之捐助"/>
    <s v="臺中市西區律動樂活嘉年華"/>
    <s v="台中市西區體育會"/>
    <x v="49"/>
    <n v="80"/>
    <s v="無"/>
    <m/>
    <s v="V"/>
    <m/>
  </r>
  <r>
    <s v="全民運動-獎補助費-對國內團體之捐助"/>
    <s v="大甲社區國術多元運動嘉年華"/>
    <s v="臺中市大甲區體育會"/>
    <x v="49"/>
    <n v="50"/>
    <s v="無"/>
    <m/>
    <s v="V"/>
    <m/>
  </r>
  <r>
    <s v="全民運動-獎補助費-對國內團體之捐助"/>
    <s v="瑪利亞身心障礙福利機構游泳（樂活）活動"/>
    <s v="財團法人瑪利亞社會福利基金會"/>
    <x v="49"/>
    <n v="100"/>
    <s v="無"/>
    <m/>
    <s v="V"/>
    <m/>
  </r>
  <r>
    <s v="全民運動-獎補助費-對國內團體之捐助"/>
    <s v="臺中市龍井區全民運動嘉年華"/>
    <s v="臺中市龍井區體育會"/>
    <x v="49"/>
    <n v="80"/>
    <s v="無"/>
    <m/>
    <s v="V"/>
    <m/>
  </r>
  <r>
    <s v="全民運動-獎補助費-對國內團體之捐助"/>
    <s v="113年臺中市第三屆興達盃全國聽障籃球錦標賽"/>
    <s v="社團法人臺中市身心障礙體育總會"/>
    <x v="49"/>
    <n v="160"/>
    <s v="無"/>
    <m/>
    <s v="V"/>
    <m/>
  </r>
  <r>
    <s v="全民運動-獎補助費-對國內團體之捐助"/>
    <s v="阿美族傳統文化收穫祭祭儀活動"/>
    <s v="臺中市原住民體育總會"/>
    <x v="49"/>
    <n v="200"/>
    <s v="無"/>
    <m/>
    <s v="V"/>
    <m/>
  </r>
  <r>
    <s v="全民運動-獎補助費-對國內團體之捐助"/>
    <s v="臺中市潭子區體育會運動嘉年華活動"/>
    <s v="臺中市潭子區體育會"/>
    <x v="49"/>
    <n v="80"/>
    <s v="無"/>
    <m/>
    <s v="V"/>
    <m/>
  </r>
  <r>
    <s v="全民運動-獎補助費-對國內團體之捐助"/>
    <s v="臺中市身心障礙木球運動體適能活力養成班"/>
    <s v="臺中市體育協會"/>
    <x v="49"/>
    <n v="285"/>
    <s v="無"/>
    <m/>
    <s v="V"/>
    <m/>
  </r>
  <r>
    <s v="全民運動-獎補助費-對國內團體之捐助"/>
    <s v="臺中市神岡區體育會秋季成果展運動嘉年華活動"/>
    <s v="台中市神岡區體育會"/>
    <x v="49"/>
    <n v="80"/>
    <s v="無"/>
    <m/>
    <s v="V"/>
    <m/>
  </r>
  <r>
    <s v="全民運動-獎補助費-對國內團體之捐助"/>
    <s v="2024年身心障礙手搖自行車樂活訓練營計劃"/>
    <s v="社團法人中華民國身障自行車運動發展協會"/>
    <x v="49"/>
    <n v="100"/>
    <s v="無"/>
    <m/>
    <s v="V"/>
    <m/>
  </r>
  <r>
    <s v="全民運動-獎補助費-對國內團體之捐助"/>
    <s v="臺中市身心障礙者游泳樂活教學班"/>
    <s v="社團法人臺中市身心障礙游泳協會"/>
    <x v="49"/>
    <n v="100"/>
    <s v="無"/>
    <m/>
    <s v="V"/>
    <m/>
  </r>
  <r>
    <s v="全民運動-獎補助費-對國內團體之捐助"/>
    <s v="113年國民體育日臺中市運動派對"/>
    <s v="臺灣運動休閒健康發展協會"/>
    <x v="49"/>
    <n v="1167"/>
    <s v="無"/>
    <m/>
    <s v="V"/>
    <m/>
  </r>
  <r>
    <s v="臺中市公有停車場基金-會費、捐助、補助、分攤、救助(濟)與交流活動費-捐助、補助及獎助捐助國內團體-民間國內團體設置臨時路外停車場獎助費用"/>
    <s v="依本市民間設置臨時路外停車場獎助辦法獎助益文一街站停車場"/>
    <s v="藍鯨智泊科技有限公司(統編：64843512)"/>
    <x v="50"/>
    <n v="57"/>
    <s v="無"/>
    <m/>
    <s v="V"/>
    <m/>
  </r>
  <r>
    <s v="臺中市公有停車場基金-會費、捐助、補助、分攤、救助(濟)與交流活動費-捐助、補助及獎助捐助國內團體-民間國內團體設置臨時路外停車場獎助費用"/>
    <s v="依本市民間設置臨時路外停車場獎助辦法獎助惠亭文心站停車場"/>
    <s v="惠亭有限公司      (統編：82983280)"/>
    <x v="50"/>
    <n v="99"/>
    <s v="無"/>
    <m/>
    <s v="V"/>
    <m/>
  </r>
  <r>
    <s v="臺中市公有停車場基金-會費、捐助、補助、分攤、救助(濟)與交流活動費-捐助、補助及獎助捐助國內團體-民間國內團體設置臨時路外停車場獎助費用"/>
    <s v="依本市民間設置臨時路外停車場獎助辦法獎助南屯龍富營業所停車場"/>
    <s v="俥亭停車事業股份有限公司(統編：70369154)"/>
    <x v="50"/>
    <n v="33"/>
    <s v="無"/>
    <m/>
    <s v="V"/>
    <m/>
  </r>
  <r>
    <s v="臺中市公有停車場基金-會費、捐助、補助、分攤、救助(濟)與交流活動費-捐助、補助及獎助捐助國內團體-補助停車場委外經營業者辦理電動汽車慢充及快充充電樁設置補助計畫"/>
    <s v="依補助公共充電樁設置作業要點補助中正公園地下停車場設置充電槍"/>
    <s v="永耕建設股份有限公司(統編：16567240)"/>
    <x v="50"/>
    <n v="137"/>
    <s v="無"/>
    <m/>
    <s v="V"/>
    <m/>
  </r>
  <r>
    <s v="臺中市公有停車場基金-會費、捐助、補助、分攤、救助(濟)與交流活動費-捐助、補助及獎助捐助國內團體-補助停車場委外經營業者辦理電動汽車慢充及快充充電樁設置補助計畫"/>
    <s v="依補助公共充電樁設置作業要點補助豐原轉運中心停車場設置充電槍"/>
    <s v="東陽能源科技股份有_x000a_限公司(統編：24394433)"/>
    <x v="50"/>
    <n v="49"/>
    <s v="無"/>
    <m/>
    <s v="V"/>
    <m/>
  </r>
  <r>
    <s v="勞務成本－其他勞務成本－會費、捐助、補助、分攤、救助(濟)與交流活動費－捐助國內團體"/>
    <s v="成立管理委員會補助"/>
    <s v="大連采邑管理委員會"/>
    <x v="51"/>
    <n v="10"/>
    <s v="無"/>
    <m/>
    <s v="V"/>
    <m/>
  </r>
  <r>
    <s v="勞務成本－其他勞務成本－會費、捐助、補助、分攤、救助(濟)與交流活動費－捐助國內團體"/>
    <s v="成立管理委員會補助"/>
    <s v="中正雅族社區管理委員會"/>
    <x v="51"/>
    <n v="10"/>
    <s v="無"/>
    <m/>
    <s v="V"/>
    <m/>
  </r>
  <r>
    <s v="勞務成本－其他勞務成本－會費、捐助、補助、分攤、救助(濟)與交流活動費－捐助國內團體"/>
    <s v="成立管理委員會補助"/>
    <s v="采邑五期管理委員會"/>
    <x v="51"/>
    <n v="10"/>
    <s v="無"/>
    <m/>
    <s v="V"/>
    <m/>
  </r>
  <r>
    <s v="勞務成本－其他勞務成本－會費、捐助、補助、分攤、救助(濟)與交流活動費－捐助國內團體"/>
    <s v="成立管理委員會補助"/>
    <s v="漢宮御花苑管理委員會"/>
    <x v="51"/>
    <n v="30"/>
    <s v="無"/>
    <m/>
    <s v="V"/>
    <m/>
  </r>
  <r>
    <s v="勞務成本－其他勞務成本－會費、捐助、補助、分攤、救助(濟)與交流活動費－捐助國內團體"/>
    <s v="成立管理委員會補助"/>
    <s v="中山得意家園管理委員會"/>
    <x v="51"/>
    <n v="20"/>
    <s v="無"/>
    <m/>
    <s v="V"/>
    <m/>
  </r>
  <r>
    <s v="勞務成本－其他勞務成本－會費、捐助、補助、分攤、救助(濟)與交流活動費－捐助國內團體"/>
    <s v="成立管理委員會補助"/>
    <s v="愛德華大廈管理委員會"/>
    <x v="51"/>
    <n v="10"/>
    <s v="無"/>
    <m/>
    <s v="V"/>
    <m/>
  </r>
  <r>
    <s v="勞務成本－其他勞務成本－會費、捐助、補助、分攤、救助(濟)與交流活動費－捐助國內團體"/>
    <s v="成立管理委員會補助"/>
    <s v="聚寶大樓管理委員會"/>
    <x v="51"/>
    <n v="20"/>
    <s v="無"/>
    <m/>
    <s v="V"/>
    <m/>
  </r>
  <r>
    <s v="勞務成本－其他勞務成本－會費、捐助、補助、分攤、救助(濟)與交流活動費－捐助國內團體"/>
    <s v="成立管理委員會補助"/>
    <s v="榮華富貴管理委員會"/>
    <x v="51"/>
    <n v="10"/>
    <s v="無"/>
    <m/>
    <s v="V"/>
    <m/>
  </r>
  <r>
    <s v="勞務成本－其他勞務成本－會費、捐助、補助、分攤、救助(濟)與交流活動費－捐助國內團體"/>
    <s v="成立管理委員會補助"/>
    <s v="宏冠大樓管理委員會"/>
    <x v="51"/>
    <n v="10"/>
    <s v="無"/>
    <m/>
    <s v="V"/>
    <m/>
  </r>
  <r>
    <s v="勞務成本－其他勞務成本－會費、捐助、補助、分攤、救助(濟)與交流活動費－捐助國內團體"/>
    <s v="成立管理委員會補助"/>
    <s v="四信國際大樓管理委員會"/>
    <x v="51"/>
    <n v="10"/>
    <s v="無"/>
    <m/>
    <s v="V"/>
    <m/>
  </r>
  <r>
    <s v="勞務成本－其他勞務成本－會費、捐助、補助、分攤、救助(濟)與交流活動費－捐助國內團體"/>
    <s v="成立管理委員會補助"/>
    <s v="益華龍居管理委員會"/>
    <x v="51"/>
    <n v="10"/>
    <s v="無"/>
    <m/>
    <s v="V"/>
    <m/>
  </r>
  <r>
    <s v="勞務成本－其他勞務成本－會費、捐助、補助、分攤、救助(濟)與交流活動費－捐助國內團體"/>
    <s v="成立管理委員會補助"/>
    <s v="居誼大樓管理委員會"/>
    <x v="51"/>
    <n v="10"/>
    <s v="無"/>
    <m/>
    <s v="V"/>
    <m/>
  </r>
  <r>
    <s v="勞務成本－其他勞務成本－會費、捐助、補助、分攤、救助(濟)與交流活動費－捐助國內團體"/>
    <s v="成立管理委員會補助"/>
    <s v="衛道小世界社區管理委員會"/>
    <x v="51"/>
    <n v="20"/>
    <s v="無"/>
    <m/>
    <s v="V"/>
    <m/>
  </r>
  <r>
    <s v="勞務成本－其他勞務成本－會費、捐助、補助、分攤、救助(濟)與交流活動費－捐助國內團體"/>
    <s v="成立管理委員會補助"/>
    <s v="貴和大樓管理委員會"/>
    <x v="51"/>
    <n v="10"/>
    <s v="無"/>
    <m/>
    <s v="V"/>
    <m/>
  </r>
  <r>
    <s v="勞務成本－其他勞務成本－會費、捐助、補助、分攤、救助(濟)與交流活動費－捐助國內團體"/>
    <s v="成立管理委員會補助"/>
    <s v="松花江社區管理委員會"/>
    <x v="51"/>
    <n v="20"/>
    <s v="無"/>
    <m/>
    <s v="V"/>
    <m/>
  </r>
  <r>
    <s v="勞務成本－其他勞務成本－會費、捐助、補助、分攤、救助(濟)與交流活動費－捐助國內團體"/>
    <s v="成立管理委員會補助"/>
    <s v="圓寫字樓管理委員會"/>
    <x v="51"/>
    <n v="10"/>
    <s v="無"/>
    <m/>
    <s v="V"/>
    <m/>
  </r>
  <r>
    <s v="勞務成本－其他勞務成本－會費、捐助、補助、分攤、救助(濟)與交流活動費－捐助國內團體"/>
    <s v="成立管理委員會補助"/>
    <s v="潭秀書鄉管理委員會"/>
    <x v="51"/>
    <n v="10"/>
    <s v="無"/>
    <m/>
    <s v="V"/>
    <m/>
  </r>
  <r>
    <s v="勞務成本－其他勞務成本－會費、捐助、補助、分攤、救助(濟)與交流活動費－捐助國內團體"/>
    <s v="成立管理委員會補助"/>
    <s v="祺昌大樓管理委員會"/>
    <x v="51"/>
    <n v="10"/>
    <s v="無"/>
    <m/>
    <s v="V"/>
    <m/>
  </r>
  <r>
    <s v="勞務成本－其他勞務成本－會費、捐助、補助、分攤、救助(濟)與交流活動費－捐助國內團體"/>
    <s v="成立管理委員會補助"/>
    <s v="綠第管理委員會"/>
    <x v="51"/>
    <n v="10"/>
    <s v="無"/>
    <m/>
    <s v="V"/>
    <m/>
  </r>
  <r>
    <s v="勞務成本－其他勞務成本－會費、捐助、補助、分攤、救助(濟)與交流活動費－捐助國內團體"/>
    <s v="成立管理委員會補助"/>
    <s v="台糧大樓管理委員會"/>
    <x v="51"/>
    <n v="20"/>
    <s v="無"/>
    <m/>
    <s v="V"/>
    <m/>
  </r>
  <r>
    <s v="勞務成本－其他勞務成本－會費、捐助、補助、分攤、救助(濟)與交流活動費－捐助國內團體"/>
    <s v="成立管理委員會補助"/>
    <s v="五順中正大樓管理委員會"/>
    <x v="51"/>
    <n v="10"/>
    <s v="無"/>
    <m/>
    <s v="V"/>
    <m/>
  </r>
  <r>
    <s v="勞務成本－其他勞務成本－會費、捐助、補助、分攤、救助(濟)與交流活動費－捐助國內團體"/>
    <s v="成立管理委員會補助"/>
    <s v="蓮園大邸管理委員會"/>
    <x v="51"/>
    <n v="10"/>
    <s v="無"/>
    <m/>
    <s v="V"/>
    <m/>
  </r>
  <r>
    <s v="勞務成本－其他勞務成本－會費、捐助、補助、分攤、救助(濟)與交流活動費－捐助國內團體"/>
    <s v="成立管理委員會補助"/>
    <s v="花都大廈社區管理委員會"/>
    <x v="51"/>
    <n v="10"/>
    <s v="無"/>
    <m/>
    <s v="V"/>
    <m/>
  </r>
  <r>
    <s v="勞務成本－其他勞務成本－會費、捐助、補助、分攤、救助(濟)與交流活動費－捐助國內團體"/>
    <s v="成立管理委員會補助"/>
    <s v="波士頓2社區管理委員會"/>
    <x v="51"/>
    <n v="10"/>
    <s v="無"/>
    <m/>
    <s v="V"/>
    <m/>
  </r>
  <r>
    <s v="勞務成本－其他勞務成本－會費、捐助、補助、分攤、救助(濟)與交流活動費－捐助國內團體"/>
    <s v="成立管理委員會補助"/>
    <s v="大誠故事會館管理委員會"/>
    <x v="51"/>
    <n v="10"/>
    <s v="無"/>
    <m/>
    <s v="V"/>
    <m/>
  </r>
  <r>
    <s v="環境教育計畫-環境教育推動計畫-會費、捐助、補助、分攤、照護、救濟與交流活動費-捐助、補助與獎助-捐助國內團體"/>
    <s v="辦理『大甲文武社區環境教育訓練暨綠能教育戶外學習活動【第二梯次】』"/>
    <s v="臺中市大甲區文武社區發展協會"/>
    <x v="52"/>
    <n v="20"/>
    <s v="無"/>
    <m/>
    <m/>
    <s v="V"/>
  </r>
  <r>
    <s v="環境教育計畫-環境教育推動計畫-會費、捐助、補助、分攤、照護、救濟與交流活動費-捐助、補助與獎助-捐助國內團體"/>
    <s v="辦理『113年度美化環境贈樹苗、空氣污染防制暨節能減碳港務宣導活動』"/>
    <s v="臺中市綠生活公益推廣協會"/>
    <x v="52"/>
    <n v="20"/>
    <s v="無"/>
    <m/>
    <m/>
    <s v="V"/>
  </r>
  <r>
    <s v="環境教育計畫-環境教育推動計畫-會費、捐助、補助、分攤、照護、救濟與交流活動費-捐助、補助與獎助-捐助國內團體"/>
    <s v="辦理『淨零綠生活』創意美學」"/>
    <s v="臺中市耆樂協會"/>
    <x v="52"/>
    <n v="20"/>
    <s v="無"/>
    <m/>
    <m/>
    <s v="V"/>
  </r>
  <r>
    <s v="環境教育計畫-環境教育推動計畫-會費、捐助、補助、分攤、照護、救濟與交流活動費-捐助、補助與獎助-捐助國內團體"/>
    <s v="辦理『113年愛護地球珍惜資源節能減碳環境教育宣導活動』"/>
    <s v="臺中市大甲區新移民女性家庭關懷協會"/>
    <x v="52"/>
    <n v="20"/>
    <s v="無"/>
    <m/>
    <m/>
    <s v="V"/>
  </r>
  <r>
    <s v="環境教育計畫-環境教育推動計畫-會費、捐助、補助、分攤、照護、救濟與交流活動費-捐助、補助與獎助-捐助國內團體"/>
    <s v="辦理『青少年戶外環境教育與全民綠生活運動研習』"/>
    <s v="社團法人臺中市永興童軍協會"/>
    <x v="52"/>
    <n v="20"/>
    <s v="無"/>
    <m/>
    <m/>
    <s v="V"/>
  </r>
  <r>
    <s v="環境教育計畫-環境教育推動計畫-會費、捐助、補助、分攤、照護、救濟與交流活動費-捐助、補助與獎助-捐助國內團體"/>
    <s v="辦理『大甲區幸福社區發展協會綠能教育戶外學習活動』"/>
    <s v="臺中市大甲區幸福社區發展協會"/>
    <x v="52"/>
    <n v="20"/>
    <s v="無"/>
    <m/>
    <m/>
    <s v="V"/>
  </r>
  <r>
    <s v="環境教育計畫-環境教育推動計畫-會費、捐助、補助、分攤、照護、救濟與交流活動費-捐助、補助與獎助-捐助國內團體"/>
    <s v="辦理『大甲文武福德功德會綠能教育戶外學習活動』"/>
    <s v="臺中市大甲區文武福德功德會"/>
    <x v="52"/>
    <n v="20"/>
    <s v="無"/>
    <m/>
    <m/>
    <s v="V"/>
  </r>
  <r>
    <s v="環境教育計畫-環境教育推動計畫-會費、捐助、補助、分攤、照護、救濟與交流活動費-捐助、補助與獎助-捐助國內團體"/>
    <s v="辦理『聚興社區113年辦理環境教育戶外學習活動』"/>
    <s v="臺中市潭子區聚興社區發展協會"/>
    <x v="52"/>
    <n v="20"/>
    <s v="無"/>
    <m/>
    <m/>
    <s v="V"/>
  </r>
  <r>
    <s v="環境教育計畫-環境教育推動計畫-會費、捐助、補助、分攤、照護、救濟與交流活動費-捐助、補助與獎助-捐助國內團體"/>
    <s v="辦理『森呼吸~植樹低碳愛地球暨環境教育、節約能源宣導活動』"/>
    <s v="臺中市海線文化推廣協會"/>
    <x v="52"/>
    <n v="20"/>
    <s v="無"/>
    <m/>
    <m/>
    <s v="V"/>
  </r>
  <r>
    <s v="環境教育計畫-環境教育推動計畫-會費、捐助、補助、分攤、照護、救濟與交流活動費-捐助、補助與獎助-捐助國內團體"/>
    <s v="辦理『113年度環保及節能環境設施場所戶外學習活動』"/>
    <s v="臺中市清水區南寧社區發展協會"/>
    <x v="52"/>
    <n v="20"/>
    <s v="無"/>
    <m/>
    <m/>
    <s v="V"/>
  </r>
  <r>
    <s v="環境教育計畫-環境教育推動計畫-會費、捐助、補助、分攤、照護、救濟與交流活動費-捐助、補助與獎助-捐助國內團體"/>
    <s v="辦理『健康青春齊步走~親子同遊健走逗陣走』"/>
    <s v="臺中市大康河生態環保發展協會"/>
    <x v="52"/>
    <n v="20"/>
    <s v="無"/>
    <m/>
    <m/>
    <s v="V"/>
  </r>
  <r>
    <s v="環境教育計畫-環境教育推動計畫-會費、捐助、補助、分攤、照護、救濟與交流活動費-捐助、補助與獎助-捐助國內團體"/>
    <s v="辦理『廢棄物品再生美學藝術營』"/>
    <s v="臺中市豐原區婦聯社教協會"/>
    <x v="52"/>
    <n v="20"/>
    <s v="無"/>
    <m/>
    <m/>
    <s v="V"/>
  </r>
  <r>
    <s v="環境教育計畫-環境教育推動計畫-會費、捐助、補助、分攤、照護、救濟與交流活動費-捐助、補助與獎助-捐助國內團體"/>
    <s v="辦理『愛地球環保創意DIY暨環境教育宣導活動』"/>
    <s v="臺中市大甲區平安社區發展協會"/>
    <x v="52"/>
    <n v="20"/>
    <s v="無"/>
    <m/>
    <m/>
    <s v="V"/>
  </r>
  <r>
    <s v="環境教育計畫-環境教育推動計畫-會費、捐助、補助、分攤、照護、救濟與交流活動費-捐助、補助與獎助-捐助國內團體"/>
    <s v="辦理『甘蔗社區113年辦理環境教育戶外學習活動』"/>
    <s v="臺中市潭子區甘蔗社區發展協會"/>
    <x v="52"/>
    <n v="20"/>
    <s v="無"/>
    <m/>
    <m/>
    <s v="V"/>
  </r>
  <r>
    <s v="環境教育計畫-環境教育推動計畫-會費、捐助、補助、分攤、照護、救濟與交流活動費-捐助、補助與獎助-捐助國內團體"/>
    <s v="辦理『社團法人臺中市蓮心自強服務協會綠能教育戶外學習』"/>
    <s v="社團法人臺中市蓮心自強服務協會"/>
    <x v="52"/>
    <n v="20"/>
    <s v="無"/>
    <m/>
    <m/>
    <s v="V"/>
  </r>
  <r>
    <s v="環境教育計畫-環境教育推動計畫-會費、捐助、補助、分攤、照護、救濟與交流活動費-捐助、補助與獎助-捐助國內團體"/>
    <s v="辦理『節能減碳暨潔淨能源宣導活動』"/>
    <s v="臺中市大甲區太白社區發展協會"/>
    <x v="52"/>
    <n v="20"/>
    <s v="無"/>
    <m/>
    <m/>
    <s v="V"/>
  </r>
  <r>
    <s v="環境教育計畫-環境教育推動計畫-會費、捐助、補助、分攤、照護、救濟與交流活動費-捐助、補助與獎助-捐助國內團體"/>
    <s v="辦理『外埔大同社區發展協會綠能暨環境教育戶外學習活動』"/>
    <s v="臺中市外埔區大同社區發展協會"/>
    <x v="52"/>
    <n v="20"/>
    <s v="無"/>
    <m/>
    <m/>
    <s v="V"/>
  </r>
  <r>
    <s v="環境教育計畫-環境教育推動計畫-會費、捐助、補助、分攤、照護、救濟與交流活動費-捐助、補助與獎助-捐助國內團體"/>
    <s v="辦理『黑熊生態保育布袋戲-新月傳說』"/>
    <s v="五洲園今日掌中劇團"/>
    <x v="52"/>
    <n v="20"/>
    <s v="無"/>
    <m/>
    <m/>
    <s v="V"/>
  </r>
  <r>
    <s v="環境教育計畫-環境教育推動計畫-會費、捐助、補助、分攤、照護、救濟與交流活動費-捐助、補助與獎助-捐助國內團體"/>
    <s v="辦理『大甲區頂店社區發展協會綠能教育戶外學習活動』"/>
    <s v="臺中市大甲區頂店社區發展協會"/>
    <x v="52"/>
    <n v="20"/>
    <s v="無"/>
    <m/>
    <m/>
    <s v="V"/>
  </r>
  <r>
    <s v="環境教育計畫-環境教育推動計畫-會費、捐助、補助、分攤、照護、救濟與交流活動費-捐助、補助與獎助-捐助國內團體"/>
    <s v="辦理『大甲區松柏港產業觀光發展協會綠能教育戶外學習活動』"/>
    <s v="臺中市大甲區松柏港產業觀光發展協會"/>
    <x v="52"/>
    <n v="20"/>
    <s v="無"/>
    <m/>
    <m/>
    <s v="V"/>
  </r>
  <r>
    <s v="安全農業輔導計畫-安全農業輔導業務-會費、捐助、補助、分攤、照護、救濟與交流活動費-捐助、補助與獎助-捐助國內團體"/>
    <s v="辦理農產業（梨）保險保費補助款"/>
    <s v="石岡區農會"/>
    <x v="53"/>
    <n v="103"/>
    <s v="無"/>
    <m/>
    <s v="V"/>
    <m/>
  </r>
  <r>
    <s v="安全農業輔導計畫-安全農業輔導業務-會費、捐助、補助、分攤、照護、救濟與交流活動費-捐助、補助與獎助-捐助國內團體"/>
    <s v="辦理農產業（農業設施）保險保費補助款_x000a_"/>
    <s v="和平區農會"/>
    <x v="53"/>
    <n v="7"/>
    <s v="無"/>
    <m/>
    <s v="V"/>
    <m/>
  </r>
  <r>
    <s v="安全農業輔導計畫-安全農業輔導業務-會費、捐助、補助、分攤、照護、救濟與交流活動費-捐助、補助與獎助-捐助國內團體"/>
    <s v="辦理農產業（農業設施）保險保費補助款_x000a_"/>
    <s v="龍井區農會"/>
    <x v="53"/>
    <n v="2"/>
    <s v="無"/>
    <m/>
    <s v="V"/>
    <m/>
  </r>
  <r>
    <s v="安全農業輔導計畫-安全農業輔導業務-會費、捐助、補助、分攤、照護、救濟與交流活動費-捐助、補助與獎助-捐助國內團體"/>
    <s v="辦理農產業（農業設施）保險保費補助款_x000a_"/>
    <s v="霧峰區農會"/>
    <x v="53"/>
    <n v="3"/>
    <s v="無"/>
    <m/>
    <s v="V"/>
    <m/>
  </r>
  <r>
    <s v="安全農業輔導計畫-安全農業輔導業務-會費、捐助、補助、分攤、照護、救濟與交流活動費-捐助、補助與獎助-捐助國內團體"/>
    <s v="辦理農產業（梨）保險保費補助款_x000a_"/>
    <s v="太平區農會"/>
    <x v="53"/>
    <n v="30"/>
    <s v="無"/>
    <m/>
    <s v="V"/>
    <m/>
  </r>
  <r>
    <s v="安全農業輔導計畫-安全農業輔導業務-會費、捐助、補助、分攤、照護、救濟與交流活動費-捐助、補助與獎助-捐助國內團體"/>
    <s v="112年農產業(梨、梨穗)保險保費補助款_x000a_"/>
    <s v="太平區農會"/>
    <x v="53"/>
    <n v="106"/>
    <s v="無"/>
    <m/>
    <s v="V"/>
    <m/>
  </r>
  <r>
    <s v="安全農業輔導計畫-安全農業輔導業務-會費、捐助、補助、分攤、照護、救濟與交流活動費-捐助、補助與獎助-捐助國內團體"/>
    <s v="辦理農產業（梨）保險保費補助款_x000a_"/>
    <s v="東勢區農會"/>
    <x v="53"/>
    <n v="341"/>
    <s v="無"/>
    <m/>
    <s v="V"/>
    <m/>
  </r>
  <r>
    <s v="安全農業輔導計畫-安全農業輔導業務-會費、捐助、補助、分攤、照護、救濟與交流活動費-捐助、補助與獎助-捐助國內團體"/>
    <s v="辦理農產業（梨）保險保費補助款_x000a_"/>
    <s v="東勢區農會"/>
    <x v="53"/>
    <n v="425"/>
    <s v="無"/>
    <m/>
    <s v="V"/>
    <m/>
  </r>
  <r>
    <s v="農業發展計畫-農業管理與輔導業務-會費、捐助、補助、分攤、照護、救濟與交流活動費-捐助、補助與獎助-捐助國內團體"/>
    <s v="113年度農作物害蟲誘引劑一般區域防治工作計畫"/>
    <s v="大雅區農會"/>
    <x v="53"/>
    <n v="6"/>
    <s v="無"/>
    <m/>
    <s v="V"/>
    <m/>
  </r>
  <r>
    <s v="安全農業輔導計畫-安全農業輔導業務-會費、捐助、補助、分攤、照護、救濟與交流活動費-捐助、補助與獎助-捐助國內團體"/>
    <s v="113年度臺中市石岡區農業災害復建補助計畫"/>
    <s v="石岡區農會"/>
    <x v="53"/>
    <n v="159"/>
    <s v="無"/>
    <m/>
    <s v="V"/>
    <m/>
  </r>
  <r>
    <s v="安全農業輔導計畫-營農推廣輔導業務-會費、捐助、補助、分攤、照護、救濟與交流活動費-捐助、補助與獎助-捐助國內團體"/>
    <s v="113年度臺中市豐收計畫-各區診斷諮詢服務及農作物安全栽培研習班"/>
    <s v="東勢區農會"/>
    <x v="53"/>
    <n v="24"/>
    <s v="無"/>
    <m/>
    <s v="V"/>
    <m/>
  </r>
  <r>
    <s v="安全農業輔導計畫-安全農業輔導業務-會費、捐助、補助、分攤、照護、救濟與交流活動費-捐助、補助與獎助-捐助國內團體"/>
    <s v="113年度臺中市后里區農業災害復建補助計畫"/>
    <s v="后里區農會"/>
    <x v="53"/>
    <n v="621"/>
    <s v="無"/>
    <m/>
    <s v="V"/>
    <m/>
  </r>
  <r>
    <s v="安全農業輔導計畫-安全農業輔導業務-會費、捐助、補助、分攤、照護、救濟與交流活動費-捐助、補助與獎助-捐助國內團體"/>
    <s v="113年度臺中市石岡區農業災害復建補助計畫"/>
    <s v="石岡區農會"/>
    <x v="53"/>
    <n v="12"/>
    <s v="無"/>
    <m/>
    <s v="V"/>
    <m/>
  </r>
  <r>
    <s v="農業發展計畫-農業管理與輔導業務-會費、捐助、補助、分攤、照護、救濟與交流活動費-捐助、補助與獎助-捐助國內團體"/>
    <s v="113年度農作物害蟲誘引劑一般區域防治工作計畫"/>
    <s v="石岡區農會"/>
    <x v="53"/>
    <n v="147"/>
    <s v="無"/>
    <m/>
    <s v="V"/>
    <m/>
  </r>
  <r>
    <s v="農業發展計畫-農業管理與輔導業務-會費、捐助、補助、分攤、照護、救濟與交流活動費-捐助、補助與獎助-捐助國內團體"/>
    <s v="113年度農作物害蟲誘引劑一般區域防治工作計畫"/>
    <s v="霧峰區農會"/>
    <x v="53"/>
    <n v="56"/>
    <s v="無"/>
    <m/>
    <s v="V"/>
    <m/>
  </r>
  <r>
    <s v="農業發展計畫-農業管理與輔導業務-會費、捐助、補助、分攤、照護、救濟與交流活動費-捐助、補助與獎助-捐助國內團體"/>
    <s v="113年度農作物害蟲誘引劑一般區域防治工作計畫"/>
    <s v="龍井區農會"/>
    <x v="53"/>
    <n v="4"/>
    <s v="無"/>
    <m/>
    <s v="V"/>
    <m/>
  </r>
  <r>
    <s v="農業發展計畫-農業管理與輔導業務-會費、捐助、補助、分攤、照護、救濟與交流活動費-捐助、補助與獎助-捐助國內團體"/>
    <s v="113年度農作物害蟲誘引劑一般區域防治工作計畫"/>
    <s v="東勢區農會"/>
    <x v="53"/>
    <n v="680"/>
    <s v="無"/>
    <m/>
    <s v="V"/>
    <m/>
  </r>
  <r>
    <s v="農業發展計畫-農業管理與輔導業務-會費、捐助、補助、分攤、照護、救濟與交流活動費-捐助、補助與獎助-捐助國內團體"/>
    <s v="113年臺中市大雅區農會雜糧整合創新設計包裝計畫"/>
    <s v="大雅區農會"/>
    <x v="53"/>
    <n v="410"/>
    <s v="無"/>
    <m/>
    <s v="V"/>
    <m/>
  </r>
  <r>
    <s v="安全農業輔導計畫-營農推廣輔導業務-會費、捐助、補助、分攤、照護、救濟與交流活動費-捐助、補助與獎助-捐助國內團體"/>
    <s v="113年度臺中市豐收計畫-各區診斷諮詢服務"/>
    <s v="大雅區農會"/>
    <x v="53"/>
    <n v="8"/>
    <s v="無"/>
    <m/>
    <s v="V"/>
    <m/>
  </r>
  <r>
    <s v="安全農業輔導計畫-安全農業輔導業務-會費、捐助、補助、分攤、照護、救濟與交流活動費-捐助、補助與獎助-捐助國內團體"/>
    <s v="113年度臺中市大雅區農業災害復建補助計畫"/>
    <s v="大雅區農會"/>
    <x v="53"/>
    <n v="28"/>
    <s v="無"/>
    <m/>
    <s v="V"/>
    <m/>
  </r>
  <r>
    <s v="安全農業輔導計畫-營農推廣輔導業務-會費、捐助、補助、分攤、照護、救濟與交流活動費-捐助、補助與獎助-捐助國內團體"/>
    <s v="113年度臺中市豐收計畫-農作物安全栽培研習班(研習班"/>
    <s v="大雅區農會"/>
    <x v="53"/>
    <n v="15"/>
    <s v="無"/>
    <m/>
    <s v="V"/>
    <m/>
  </r>
  <r>
    <s v="安全農業輔導計畫-安全農業輔導業務-會費、捐助、補助、分攤、照護、救濟與交流活動費-捐助、補助與獎助-捐助國內團體"/>
    <s v="113年度臺中市新社區農業災害復建補助計畫"/>
    <s v="新社區農會"/>
    <x v="53"/>
    <n v="829"/>
    <s v="無"/>
    <m/>
    <s v="V"/>
    <m/>
  </r>
  <r>
    <s v="安全農業輔導計畫-營農推廣輔導業務-會費、捐助、補助、分攤、照護、救濟與交流活動費-捐助、補助與獎助-捐助國內團體"/>
    <s v="113年度臺中市豐收計畫-農作物安全栽培研習班"/>
    <s v="大肚區農會"/>
    <x v="53"/>
    <n v="17"/>
    <s v="無"/>
    <m/>
    <s v="V"/>
    <m/>
  </r>
  <r>
    <s v="安全農業輔導計畫-營農推廣輔導業務-會費、捐助、補助、分攤、照護、救濟與交流活動費-捐助、補助與獎助-捐助國內團體"/>
    <s v="113年度臺中市豐收計畫-各區診斷諮詢服務"/>
    <s v="大肚區農會"/>
    <x v="53"/>
    <n v="8"/>
    <s v="無"/>
    <m/>
    <s v="V"/>
    <m/>
  </r>
  <r>
    <s v="安全農業輔導計畫-營農推廣輔導業務-會費、捐助、補助、分攤、照護、救濟與交流活動費-捐助、補助與獎助-捐助國內團體"/>
    <s v="113年度龍井西瓜與青農農特產品推廣暨節能用電宣導活動"/>
    <s v="龍井區農會"/>
    <x v="53"/>
    <n v="700"/>
    <s v="無"/>
    <m/>
    <s v="V"/>
    <m/>
  </r>
  <r>
    <s v="安全農業輔導計畫-營農推廣輔導業務-會費、捐助、補助、分攤、照護、救濟與交流活動費-捐助、補助與獎助-捐助國內團體"/>
    <s v="113年度拓展荔枝冷鏈保鮮處理計畫"/>
    <s v="大里區農會"/>
    <x v="53"/>
    <n v="199"/>
    <s v="無"/>
    <m/>
    <s v="V"/>
    <m/>
  </r>
  <r>
    <s v="安全農業輔導計畫-安全農業輔導業務-會費、捐助、補助、分攤、照護、救濟與交流活動費-捐助、補助與獎助-捐助國內團體"/>
    <s v="113年度臺中市外埔區農業災害復建補助計畫"/>
    <s v="外埔區農會"/>
    <x v="53"/>
    <n v="97"/>
    <s v="無"/>
    <m/>
    <s v="V"/>
    <m/>
  </r>
  <r>
    <s v="安全農業輔導計畫-安全農業輔導業務-會費、捐助、補助、分攤、照護、救濟與交流活動費-捐助、補助與獎助-捐助國內團體"/>
    <s v="113年度臺中市石岡區農業災害復建補助計畫"/>
    <s v="石岡區農會"/>
    <x v="53"/>
    <n v="32"/>
    <s v="無"/>
    <m/>
    <s v="V"/>
    <m/>
  </r>
  <r>
    <s v="安全農業輔導計畫-安全農業輔導業務-會費、捐助、補助、分攤、照護、救濟與交流活動費-捐助、補助與獎助-捐助國內團體"/>
    <s v="113年度臺中市新社區農業災害復建補助計畫"/>
    <s v="新社區農會"/>
    <x v="53"/>
    <n v="363"/>
    <s v="無"/>
    <m/>
    <s v="V"/>
    <m/>
  </r>
  <r>
    <s v="安全農業輔導計畫-安全農業輔導業務-會費、捐助、補助、分攤、照護、救濟與交流活動費-捐助、補助與獎助-捐助國內團體"/>
    <s v="113年度臺中市東勢區茂谷柑共同運銷推廣計畫"/>
    <s v="東勢區農會"/>
    <x v="53"/>
    <n v="391"/>
    <s v="無"/>
    <m/>
    <s v="V"/>
    <m/>
  </r>
  <r>
    <s v="安全農業輔導計畫-營農推廣輔導業務-會費、捐助、補助、分攤、照護、救濟與交流活動費-捐助、補助與獎助-捐助國內團體"/>
    <s v="113年度臺中地區食農教育推廣計畫補助款"/>
    <s v="臺中市農會"/>
    <x v="53"/>
    <n v="500"/>
    <s v="無"/>
    <m/>
    <s v="V"/>
    <m/>
  </r>
  <r>
    <s v="安全農業輔導計畫-安全農業輔導業務-會費、捐助、補助、分攤、照護、救濟與交流活動費-捐助、補助與獎助-捐助國內團體"/>
    <s v="113年度臺中市水蜜桃包裝配送調節產銷計畫"/>
    <s v="和平區農會"/>
    <x v="53"/>
    <n v="600"/>
    <s v="無"/>
    <m/>
    <s v="V"/>
    <m/>
  </r>
  <r>
    <s v="農業發展計畫-農業管理與輔導業務-會費、捐助、補助、分攤、照護、救濟與交流活動費-捐助、補助與獎助-捐助國內團體"/>
    <s v="113年度臺中市梨山茶形象包裝推廣計畫"/>
    <s v="和平區農會"/>
    <x v="53"/>
    <n v="1200"/>
    <s v="無"/>
    <m/>
    <s v="V"/>
    <m/>
  </r>
  <r>
    <s v="安全農業輔導計畫-營農推廣輔導業務-會費、捐助、補助、分攤、照護、救濟與交流活動費-捐助、補助與獎助-捐助國內團體"/>
    <s v="113年度臺中市豐收計畫-農作物安全栽培研習班"/>
    <s v="和平區農會"/>
    <x v="53"/>
    <n v="52"/>
    <s v="無"/>
    <m/>
    <s v="V"/>
    <m/>
  </r>
  <r>
    <s v="安全農業輔導計畫-安全農業輔導業務-會費、捐助、補助、分攤、照護、救濟與交流活動費-捐助、補助與獎助-捐助國內團體"/>
    <s v="113年雜糧檢驗計畫補助款"/>
    <s v="大雅區農會"/>
    <x v="53"/>
    <n v="89"/>
    <s v="無"/>
    <m/>
    <s v="V"/>
    <m/>
  </r>
  <r>
    <s v="安全農業輔導計畫-安全農業輔導業務-會費、捐助、補助、分攤、照護、救濟與交流活動費-捐助、補助與獎助-捐助國內團體"/>
    <s v="113年臺中市后里區農會甘露梨調節產銷計畫"/>
    <s v="后里區農會"/>
    <x v="53"/>
    <n v="456"/>
    <s v="無"/>
    <m/>
    <s v="V"/>
    <m/>
  </r>
  <r>
    <s v="促進身心障礙者就業計畫-促進身心障礙者就業-會費、捐助、補助、分攤、照護、救濟與交流活動費-捐助、補助與獎助-捐助國內團體"/>
    <s v="補助機構及團體辦理庇護工場改善措施與職業災害補償等經費"/>
    <s v="財團法人伊甸社會福利基金會附設台中市迦南園烘焙庇護工場"/>
    <x v="41"/>
    <n v="3068"/>
    <s v="無"/>
    <m/>
    <s v="V"/>
    <m/>
  </r>
  <r>
    <s v="促進身心障礙者就業計畫-促進身心障礙者就業-會費、捐助、補助、分攤、照護、救濟與交流活動費-捐助、補助與獎助-捐助國內團體"/>
    <s v="補助機構及團體辦理庇護工場改善措施與職業災害補償等經費"/>
    <s v="財團法人瑪利亞社會福利基金會瑪利媽媽清潔高手工作隊(磐石隊)"/>
    <x v="41"/>
    <n v="1873"/>
    <s v="無"/>
    <m/>
    <s v="V"/>
    <m/>
  </r>
  <r>
    <s v="促進身心障礙者就業計畫-促進身心障礙者就業-會費、捐助、補助、分攤、照護、救濟與交流活動費-捐助、補助與獎助-捐助國內團體"/>
    <s v="補助機構及團體辦理庇護工場改善措施與職業災害補償等經費"/>
    <s v="財團法人瑪利亞社會福利基金會瑪利MAMA手作麵包"/>
    <x v="41"/>
    <n v="811"/>
    <s v="無"/>
    <m/>
    <s v="V"/>
    <m/>
  </r>
  <r>
    <s v="促進身心障礙者就業計畫-促進身心障礙者就業-會費、捐助、補助、分攤、照護、救濟與交流活動費-捐助、補助與獎助-捐助國內團體"/>
    <s v="補助機構及團體辦理庇護工場改善措施與職業災害補償等經費"/>
    <s v="財團法人瑪利亞社會福利基金會瑪利媽媽清潔高手工作隊(先鋒隊)"/>
    <x v="41"/>
    <n v="1077"/>
    <s v="無"/>
    <m/>
    <s v="V"/>
    <m/>
  </r>
  <r>
    <s v="促進身心障礙者就業計畫-促進身心障礙者就業-會費、捐助、補助、分攤、照護、救濟與交流活動費-捐助、補助與獎助-捐助國內團體"/>
    <s v="補助機構及團體辦理庇護工場改善措施與職業災害補償等經費"/>
    <s v="財團法人鞋類暨運動休閒科技研發中心麥子庇護工場 "/>
    <x v="41"/>
    <n v="911"/>
    <s v="無"/>
    <m/>
    <s v="V"/>
    <m/>
  </r>
  <r>
    <s v="促進身心障礙者就業計畫-促進身心障礙者就業-會費、捐助、補助、分攤、照護、救濟與交流活動費-捐助、補助與獎助-捐助國內團體"/>
    <s v="補助機構及團體辦理庇護工場改善措施與職業災害補償等經費"/>
    <s v="瑞安普羅數位印刷公司曙光庇護工場"/>
    <x v="41"/>
    <n v="846"/>
    <s v="無"/>
    <m/>
    <s v="V"/>
    <m/>
  </r>
  <r>
    <s v="促進身心障礙者就業計畫-促進身心障礙者就業-會費、捐助、補助、分攤、照護、救濟與交流活動費-捐助、補助與獎助-捐助國內團體"/>
    <s v="補助機構及團體辦理庇護工場改善措施與職業災害補償等經費"/>
    <s v="財團法人鞋類暨運動休閒科技研發中心小幫手庇護工場"/>
    <x v="41"/>
    <n v="534"/>
    <s v="無"/>
    <m/>
    <s v="V"/>
    <m/>
  </r>
  <r>
    <s v="促進身心障礙者就業計畫-促進身心障礙者就業-會費、捐助、補助、分攤、照護、救濟與交流活動費-捐助、補助與獎助-捐助國內團體"/>
    <s v="補助機構及團體辦理庇護工場改善措施與職業災害補償等經費"/>
    <s v="社團法人台中市康復之友協會向日葵工作隊"/>
    <x v="41"/>
    <n v="2097"/>
    <s v="無"/>
    <m/>
    <s v="V"/>
    <m/>
  </r>
  <r>
    <s v="促進身心障礙者就業計畫-促進身心障礙者就業-會費、捐助、補助、分攤、照護、救濟與交流活動費-捐助、補助與獎助-捐助國內團體"/>
    <s v="補助身心障礙者職務再設計改善費"/>
    <s v="財團法人臺中市私立家寶社會福利慈善事業基金會"/>
    <x v="41"/>
    <n v="88"/>
    <s v="無"/>
    <m/>
    <s v="V"/>
    <m/>
  </r>
  <r>
    <s v="促進身心障礙者就業計畫-促進身心障礙者就業-會費、捐助、補助、分攤、照護、救濟與交流活動費-捐助、補助與獎助-捐助國內團體"/>
    <s v="補助身心障礙者職務再設計改善費"/>
    <s v="財團法人臺中市私立弗傳慈心社會福利慈善事業基金會"/>
    <x v="41"/>
    <n v="71"/>
    <s v="無"/>
    <m/>
    <s v="V"/>
    <m/>
  </r>
  <r>
    <s v="促進身心障礙者就業計畫-促進身心障礙者就業-會費、捐助、補助、分攤、照護、救濟與交流活動費-捐助、補助與獎助-捐助國內團體"/>
    <s v="補助辦理視障按摩便利站設置與營運輔導暨職場改善計畫"/>
    <s v="社團法人台中市盲人福利協進會"/>
    <x v="41"/>
    <n v="157"/>
    <s v="無"/>
    <m/>
    <s v="V"/>
    <m/>
  </r>
  <r>
    <s v="社會福利支出計畫/社會福利支出/會費、捐助、補助、分攤、照護、救濟與交流活動費/捐助、補助與獎助/捐助國內團體"/>
    <s v="臺中市親子館暨托育資源中心"/>
    <s v="社團法人臺中市香柏木健康關懷協會"/>
    <x v="39"/>
    <n v="315"/>
    <s v="無"/>
    <m/>
    <s v="V"/>
    <m/>
  </r>
  <r>
    <s v="社會福利支出計畫/社會福利支出/會費、捐助、補助、分攤、照護、救濟與交流活動費/捐助、補助與獎助/捐助國內團體"/>
    <s v="臺中市親子館暨托育資源中心"/>
    <s v="社團法人臺中市香柏木健康關懷協會"/>
    <x v="39"/>
    <n v="361"/>
    <s v="無"/>
    <m/>
    <s v="V"/>
    <m/>
  </r>
  <r>
    <s v="社會福利支出計畫/社會福利支出/會費、捐助、補助、分攤、照護、救濟與交流活動費/捐助、補助與獎助/捐助國內團體"/>
    <s v="臺中市親子館暨托育資源中心"/>
    <s v="社團法人臺中市香柏木健康關懷協會"/>
    <x v="39"/>
    <n v="277"/>
    <s v="無"/>
    <m/>
    <s v="V"/>
    <m/>
  </r>
  <r>
    <s v="社會福利支出計畫/社會福利支出/會費、捐助、補助、分攤、照護、救濟與交流活動費/捐助、補助與獎助/捐助國內團體"/>
    <s v="臺中市親子館暨托育資源中心"/>
    <s v="社團法人中華傳愛社區服務協會"/>
    <x v="39"/>
    <n v="144"/>
    <s v="無"/>
    <m/>
    <s v="V"/>
    <m/>
  </r>
  <r>
    <s v="社會福利支出計畫/社會福利支出/會費、捐助、補助、分攤、照護、救濟與交流活動費/捐助、補助與獎助/捐助國內團體"/>
    <s v="臺中市親子館暨托育資源中心"/>
    <s v="社團法人中華傳愛社區服務協會"/>
    <x v="39"/>
    <n v="157"/>
    <s v="無"/>
    <m/>
    <s v="V"/>
    <m/>
  </r>
  <r>
    <s v="社會福利支出計畫/社會福利支出/會費、捐助、補助、分攤、照護、救濟與交流活動費/捐助、補助與獎助/捐助國內團體"/>
    <s v="臺中市親子館暨托育資源中心"/>
    <s v="社團法人無限發展教育協會"/>
    <x v="39"/>
    <n v="92"/>
    <s v="無"/>
    <m/>
    <s v="V"/>
    <m/>
  </r>
  <r>
    <s v="一般建築及設備計畫/一般建築及設備/會費、捐助、補助、分攤、照護、救濟與交流活動費/捐助、補助與獎助/捐助國內團體"/>
    <s v="臺中市親子館暨托育資源中心"/>
    <s v="社團法人無限發展教育協會"/>
    <x v="39"/>
    <n v="26"/>
    <s v="無"/>
    <m/>
    <s v="V"/>
    <m/>
  </r>
  <r>
    <s v="社會福利支出計畫/社會福利支出/會費、捐助、補助、分攤、照護、救濟與交流活動費/捐助、補助與獎助/捐助國內團體"/>
    <s v="臺中市親子館暨托育資源中心"/>
    <s v="社團法人中華課後照顧才藝師資職能發展協會"/>
    <x v="39"/>
    <n v="376"/>
    <s v="無"/>
    <m/>
    <s v="V"/>
    <m/>
  </r>
  <r>
    <s v="一般建築及設備計畫/一般建築及設備/會費、捐助、補助、分攤、照護、救濟與交流活動費/捐助、補助與獎助/捐助國內團體"/>
    <s v="臺中市親子館暨托育資源中心"/>
    <s v="社團法人中華課後照顧才藝師資職能發展協會"/>
    <x v="39"/>
    <n v="26"/>
    <s v="無"/>
    <m/>
    <s v="V"/>
    <m/>
  </r>
  <r>
    <s v="社會福利支出計畫/社會福利支出/會費、捐助、補助、分攤、照護、救濟與交流活動費/捐助、補助與獎助/捐助國內團體"/>
    <s v="臺中市親子館暨托育資源中心"/>
    <s v="台中市親子閱讀協會"/>
    <x v="39"/>
    <n v="254"/>
    <s v="無"/>
    <m/>
    <s v="V"/>
    <m/>
  </r>
  <r>
    <s v="社會福利支出計畫/社會福利支出/會費、捐助、補助、分攤、照護、救濟與交流活動費/捐助、補助與獎助/捐助國內團體"/>
    <s v="臺中市親子館暨托育資源中心"/>
    <s v="社團法人台灣社區終身學習推廣協會"/>
    <x v="39"/>
    <n v="301"/>
    <s v="無"/>
    <m/>
    <s v="V"/>
    <m/>
  </r>
  <r>
    <s v="社會福利支出計畫/社會福利支出/會費、捐助、補助、分攤、照護、救濟與交流活動費/捐助、補助與獎助/捐助國內團體"/>
    <s v="臺中市親子館暨托育資源中心"/>
    <s v="社團法人台灣健康整合服務協會"/>
    <x v="39"/>
    <n v="151"/>
    <s v="無"/>
    <m/>
    <s v="V"/>
    <m/>
  </r>
  <r>
    <s v="社會福利支出計畫/社會福利支出/會費、捐助、補助、分攤、照護、救濟與交流活動費/捐助、補助與獎助/捐助國內團體"/>
    <s v="臺中市親子館暨托育資源中心"/>
    <s v="社團法人中華課後照顧才藝師資職能發展協會"/>
    <x v="39"/>
    <n v="384"/>
    <s v="無"/>
    <m/>
    <s v="V"/>
    <m/>
  </r>
  <r>
    <s v="社會福利支出計畫/社會福利支出/會費、捐助、補助、分攤、照護、救濟與交流活動費/捐助、補助與獎助/捐助國內團體"/>
    <s v="臺中市親子館暨托育資源中心"/>
    <s v="社團法人臺中市香柏木健康關懷協會"/>
    <x v="39"/>
    <n v="356"/>
    <s v="無"/>
    <m/>
    <s v="V"/>
    <m/>
  </r>
  <r>
    <s v="一般建築及設備計畫/一般建築及設備/會費、捐助、補助、分攤、照護、救濟與交流活動費/捐助、補助與獎助/捐助國內團體"/>
    <s v="臺中市親子館暨托育資源中心"/>
    <s v="社團法人臺中市香柏木健康關懷協會"/>
    <x v="39"/>
    <n v="28"/>
    <s v="無"/>
    <m/>
    <s v="V"/>
    <m/>
  </r>
  <r>
    <s v="社會福利支出計畫/社會福利支出/會費、捐助、補助、分攤、照護、救濟與交流活動費/捐助、補助與獎助/捐助國內團體"/>
    <s v="臺中市親子館暨托育資源中心"/>
    <s v="社團法人中華傳愛社區服務協會"/>
    <x v="39"/>
    <n v="228"/>
    <s v="無"/>
    <m/>
    <s v="V"/>
    <m/>
  </r>
  <r>
    <s v="一般建築及設備計畫/一般建築及設備/會費、捐助、補助、分攤、照護、救濟與交流活動費/捐助、補助與獎助/捐助國內團體"/>
    <s v="臺中市親子館暨托育資源中心"/>
    <s v="社團法人中華傳愛社區服務協會"/>
    <x v="39"/>
    <n v="30"/>
    <s v="無"/>
    <m/>
    <s v="V"/>
    <m/>
  </r>
  <r>
    <s v="社會福利支出計畫/社會福利支出/會費、捐助、補助、分攤、照護、救濟與交流活動費/捐助、補助與獎助/捐助國內團體"/>
    <s v="臺中市親子館暨托育資源中心"/>
    <s v="社團法人中華傳愛社區服務協會"/>
    <x v="39"/>
    <n v="190"/>
    <s v="無"/>
    <m/>
    <s v="V"/>
    <m/>
  </r>
  <r>
    <s v="一般建築及設備計畫/一般建築及設備/會費、捐助、補助、分攤、照護、救濟與交流活動費/捐助、補助與獎助/捐助國內團體"/>
    <s v="臺中市親子館暨托育資源中心"/>
    <s v="社團法人中華傳愛社區服務協會"/>
    <x v="39"/>
    <n v="30"/>
    <s v="無"/>
    <m/>
    <s v="V"/>
    <m/>
  </r>
  <r>
    <s v="社會福利支出計畫/社會福利支出/會費、捐助、補助、分攤、照護、救濟與交流活動費/捐助、補助與獎助/捐助國內團體"/>
    <s v="臺中市親子館暨托育資源中心"/>
    <s v="社團法人臺中市香柏木健康關懷協會"/>
    <x v="39"/>
    <n v="338"/>
    <s v="無"/>
    <m/>
    <s v="V"/>
    <m/>
  </r>
  <r>
    <s v="社會福利支出計畫/社會福利支出/會費、捐助、補助、分攤、照護、救濟與交流活動費/捐助、補助與獎助/捐助國內團體"/>
    <s v="臺中市親子館暨托育資源中心"/>
    <s v="社團法人臺中市香柏木健康關懷協會"/>
    <x v="39"/>
    <n v="333"/>
    <s v="無"/>
    <m/>
    <s v="V"/>
    <m/>
  </r>
  <r>
    <s v="社會福利支出計畫/社會福利支出/會費、捐助、補助、分攤、照護、救濟與交流活動費/捐助、補助與獎助/捐助國內團體"/>
    <s v="臺中市親子館暨托育資源中心"/>
    <s v="社團法人無限發展教育協會"/>
    <x v="39"/>
    <n v="152"/>
    <s v="無"/>
    <m/>
    <s v="V"/>
    <m/>
  </r>
  <r>
    <s v="社會福利支出計畫/社會福利支出/會費、捐助、補助、分攤、照護、救濟與交流活動費/捐助、補助與獎助/捐助國內團體"/>
    <s v="臺中市親子館暨托育資源中心"/>
    <s v="社團法人台灣社區終身學習推廣協會"/>
    <x v="39"/>
    <n v="328"/>
    <s v="無"/>
    <m/>
    <s v="V"/>
    <m/>
  </r>
  <r>
    <s v="社會福利支出計畫/社會福利支出/會費、捐助、補助、分攤、照護、救濟與交流活動費/捐助、補助與獎助/捐助國內團體"/>
    <s v="臺中市親子館暨托育資源中心"/>
    <s v="台中市親子閱讀協會"/>
    <x v="39"/>
    <n v="263"/>
    <s v="無"/>
    <m/>
    <s v="V"/>
    <m/>
  </r>
  <r>
    <s v="社會福利支出計畫/社會福利支出/會費、捐助、補助、分攤、照護、救濟與交流活動費/捐助、補助與獎助/捐助國內團體"/>
    <s v="臺中市親子館暨托育資源中心"/>
    <s v="社團法人台灣健康整合服務協會"/>
    <x v="39"/>
    <n v="312"/>
    <s v="無"/>
    <m/>
    <s v="V"/>
    <m/>
  </r>
  <r>
    <s v="一般建築及設備計畫/一般建築及設備/會費、捐助、補助、分攤、照護、救濟與交流活動費/捐助、補助與獎助/捐助國內團體"/>
    <s v="臺中市親子館暨托育資源中心"/>
    <s v="社團法人台灣健康整合服務協會"/>
    <x v="39"/>
    <n v="15"/>
    <s v="無"/>
    <m/>
    <s v="V"/>
    <m/>
  </r>
  <r>
    <s v="社會福利支出計畫/社會福利支出/會費、捐助、補助、分攤、照護、救濟與交流活動費/捐助、補助與獎助/捐助國內團體"/>
    <s v="托嬰中心質量提升計畫"/>
    <s v="臺中市私立兒晴大雅分校托嬰中心"/>
    <x v="39"/>
    <n v="20"/>
    <s v="無"/>
    <m/>
    <s v="V"/>
    <m/>
  </r>
  <r>
    <s v="一般建築及設備計畫/一般建築及設備/會費、捐助、補助、分攤、照護、救濟與交流活動費/捐助、補助與獎助/捐助國內團體"/>
    <s v="托嬰中心質量提升計畫"/>
    <s v="臺中市私立上元得福托嬰中心"/>
    <x v="39"/>
    <n v="50"/>
    <s v="無"/>
    <m/>
    <s v="V"/>
    <m/>
  </r>
  <r>
    <s v="社會福利支出計畫/社會福利支出/會費、捐助、補助、分攤、照護、救濟與交流活動費/捐助、補助與獎助/捐助國內團體"/>
    <s v="托嬰中心質量提升計畫"/>
    <s v="臺中市私立福星兒托嬰中心"/>
    <x v="39"/>
    <n v="20"/>
    <s v="無"/>
    <m/>
    <s v="V"/>
    <m/>
  </r>
  <r>
    <s v="社會福利支出計畫/社會福利支出/會費、捐助、補助、分攤、照護、救濟與交流活動費/捐助、補助與獎助/捐助國內團體"/>
    <s v="托嬰中心質量提升計畫"/>
    <s v="臺中市私立圓圓托嬰中心"/>
    <x v="39"/>
    <n v="20"/>
    <s v="無"/>
    <m/>
    <s v="V"/>
    <m/>
  </r>
  <r>
    <s v="一般建築及設備計畫/一般建築及設備/會費、捐助、補助、分攤、照護、救濟與交流活動費/捐助、補助與獎助/捐助國內團體"/>
    <s v="托嬰中心質量提升計畫"/>
    <s v="臺中市私立快樂小天地托嬰中心"/>
    <x v="39"/>
    <n v="11"/>
    <s v="無"/>
    <m/>
    <s v="V"/>
    <m/>
  </r>
  <r>
    <s v="社會福利支出計畫/社會福利支出/會費、捐助、補助、分攤、照護、救濟與交流活動費/捐助、補助與獎助/捐助國內團體"/>
    <s v="托嬰中心質量提升計畫"/>
    <s v="臺中市私立快樂小天地托嬰中心"/>
    <x v="39"/>
    <n v="9"/>
    <s v="無"/>
    <m/>
    <s v="V"/>
    <m/>
  </r>
  <r>
    <s v="社會福利支出計畫/社會福利支出/會費、捐助、補助、分攤、照護、救濟與交流活動費/捐助、補助與獎助/捐助國內團體"/>
    <s v="托嬰中心質量提升計畫"/>
    <s v="臺中市私立安琪兒大雅托嬰中心"/>
    <x v="39"/>
    <n v="20"/>
    <s v="無"/>
    <m/>
    <s v="V"/>
    <m/>
  </r>
  <r>
    <s v="一般建築及設備計畫/一般建築及設備/會費、捐助、補助、分攤、照護、救濟與交流活動費/捐助、補助與獎助/捐助國內團體"/>
    <s v="托嬰中心質量提升計畫"/>
    <s v="臺中市私立小天地托嬰中心"/>
    <x v="39"/>
    <n v="14"/>
    <s v="無"/>
    <m/>
    <s v="V"/>
    <m/>
  </r>
  <r>
    <s v="社會福利支出計畫/社會福利支出/會費、捐助、補助、分攤、照護、救濟與交流活動費/捐助、補助與獎助/捐助國內團體"/>
    <s v="托嬰中心質量提升計畫"/>
    <s v="臺中市私立小天地托嬰中心"/>
    <x v="39"/>
    <n v="6"/>
    <s v="無"/>
    <m/>
    <s v="V"/>
    <m/>
  </r>
  <r>
    <s v="社會福利支出計畫/社會福利支出/會費、捐助、補助、分攤、照護、救濟與交流活動費/捐助、補助與獎助/捐助國內團體"/>
    <s v="托嬰中心質量提升計畫"/>
    <s v="臺中市私立安琪兒托嬰中心"/>
    <x v="39"/>
    <n v="20"/>
    <s v="無"/>
    <m/>
    <s v="V"/>
    <m/>
  </r>
  <r>
    <s v="社會福利支出計畫/社會福利支出/會費、捐助、補助、分攤、照護、救濟與交流活動費/捐助、補助與獎助/捐助國內團體"/>
    <s v="托嬰中心質量提升計畫"/>
    <s v="臺中市私立佑子園托嬰中心"/>
    <x v="39"/>
    <n v="50"/>
    <s v="無"/>
    <m/>
    <s v="V"/>
    <m/>
  </r>
  <r>
    <s v="一般建築及設備計畫/一般建築及設備/會費、捐助、補助、分攤、照護、救濟與交流活動費/捐助、補助與獎助/捐助國內團體"/>
    <s v="托嬰中心質量提升計畫"/>
    <s v="臺中市私立巨采福科托嬰中心"/>
    <x v="39"/>
    <n v="20"/>
    <s v="無"/>
    <m/>
    <s v="V"/>
    <m/>
  </r>
  <r>
    <s v="一般建築及設備計畫/一般建築及設備/會費、捐助、補助、分攤、照護、救濟與交流活動費/捐助、補助與獎助/捐助國內團體"/>
    <s v="托嬰中心質量提升計畫"/>
    <s v="台中市私立巨采托嬰中心"/>
    <x v="39"/>
    <n v="20"/>
    <s v="無"/>
    <m/>
    <s v="V"/>
    <m/>
  </r>
  <r>
    <s v="一般建築及設備計畫/一般建築及設備/會費、捐助、補助、分攤、照護、救濟與交流活動費/捐助、補助與獎助/捐助國內團體"/>
    <s v="托嬰中心質量提升計畫"/>
    <s v="臺中市私立親貝兒托嬰中心"/>
    <x v="39"/>
    <n v="20"/>
    <s v="無"/>
    <m/>
    <s v="V"/>
    <m/>
  </r>
  <r>
    <s v="社會福利支出計畫/社會福利支出/會費、捐助、補助、分攤、照護、救濟與交流活動費/捐助、補助與獎助/捐助國內團體"/>
    <s v="托嬰中心質量提升計畫"/>
    <s v="臺中市私立小菲力托嬰中心"/>
    <x v="39"/>
    <n v="20"/>
    <s v="無"/>
    <m/>
    <s v="V"/>
    <m/>
  </r>
  <r>
    <s v="社會福利支出計畫/社會福利支出/會費、捐助、補助、分攤、照護、救濟與交流活動費/捐助、補助與獎助/捐助國內團體"/>
    <s v="托嬰中心質量提升計畫"/>
    <s v="臺中市私立小貝果托嬰中心"/>
    <x v="39"/>
    <n v="20"/>
    <s v="無"/>
    <m/>
    <s v="V"/>
    <m/>
  </r>
  <r>
    <s v="社會福利支出計畫/社會福利支出/會費、捐助、補助、分攤、照護、救濟與交流活動費/捐助、補助與獎助/捐助國內團體"/>
    <s v="托嬰中心質量提升計畫"/>
    <s v="臺中市私立咕咕鳥太平托嬰中心"/>
    <x v="39"/>
    <n v="20"/>
    <s v="無"/>
    <m/>
    <s v="V"/>
    <m/>
  </r>
  <r>
    <s v="社會福利支出計畫/社會福利支出/會費、捐助、補助、分攤、照護、救濟與交流活動費/捐助、補助與獎助/捐助國內團體"/>
    <s v="托嬰中心質量提升計畫"/>
    <s v="臺中市私立愛無限托嬰中心"/>
    <x v="39"/>
    <n v="20"/>
    <s v="無"/>
    <m/>
    <s v="V"/>
    <m/>
  </r>
  <r>
    <s v="一般建築及設備計畫/一般建築及設備/會費、捐助、補助、分攤、照護、救濟與交流活動費/捐助、補助與獎助/捐助國內團體"/>
    <s v="托嬰中心質量提升計畫"/>
    <s v="臺中市私立小教室托嬰中心"/>
    <x v="39"/>
    <n v="19"/>
    <s v="無"/>
    <m/>
    <s v="V"/>
    <m/>
  </r>
  <r>
    <s v="社會福利支出計畫/社會福利支出/會費、捐助、補助、分攤、照護、救濟與交流活動費/捐助、補助與獎助/捐助國內團體"/>
    <s v="托嬰中心質量提升計畫"/>
    <s v="臺中市私立滿果國際托嬰中心"/>
    <x v="39"/>
    <n v="20"/>
    <s v="無"/>
    <m/>
    <s v="V"/>
    <m/>
  </r>
  <r>
    <s v="社會福利支出計畫/社會福利支出/會費、捐助、補助、分攤、照護、救濟與交流活動費/捐助、補助與獎助/捐助國內團體"/>
    <s v="托嬰中心質量提升計畫"/>
    <s v="臺中市私立劍聲托嬰中心"/>
    <x v="39"/>
    <n v="20"/>
    <s v="無"/>
    <m/>
    <s v="V"/>
    <m/>
  </r>
  <r>
    <s v="社會福利支出計畫/社會福利支出/會費、捐助、補助、分攤、照護、救濟與交流活動費/捐助、補助與獎助/捐助國內團體"/>
    <s v="托嬰中心質量提升計畫"/>
    <s v="臺中市私立夏綠蒂托嬰中心"/>
    <x v="39"/>
    <n v="20"/>
    <s v="無"/>
    <m/>
    <s v="V"/>
    <m/>
  </r>
  <r>
    <s v="社會福利支出計畫/社會福利支出/會費、捐助、補助、分攤、照護、救濟與交流活動費/捐助、補助與獎助/捐助國內團體"/>
    <s v="托嬰中心質量提升計畫"/>
    <s v="臺中市私立桃樂絲托嬰中心"/>
    <x v="39"/>
    <n v="20"/>
    <s v="無"/>
    <m/>
    <s v="V"/>
    <m/>
  </r>
  <r>
    <s v="社會福利支出計畫/社會福利支出/會費、捐助、補助、分攤、照護、救濟與交流活動費/捐助、補助與獎助/捐助國內團體"/>
    <s v="托嬰中心質量提升計畫"/>
    <s v="臺中市私立小梧桐托嬰中心"/>
    <x v="39"/>
    <n v="20"/>
    <s v="無"/>
    <m/>
    <s v="V"/>
    <m/>
  </r>
  <r>
    <s v="社會福利支出計畫/社會福利支出/會費、捐助、補助、分攤、照護、救濟與交流活動費/捐助、補助與獎助/捐助國內團體"/>
    <s v="托嬰中心質量提升計畫"/>
    <s v="臺中市私立茱莉安托嬰中心"/>
    <x v="39"/>
    <n v="20"/>
    <s v="無"/>
    <m/>
    <s v="V"/>
    <m/>
  </r>
  <r>
    <s v="社會福利支出計畫/社會福利支出/會費、捐助、補助、分攤、照護、救濟與交流活動費/捐助、補助與獎助/捐助國內團體"/>
    <s v="托嬰中心質量提升計畫"/>
    <s v="臺中市私立哈佛兒托嬰中心"/>
    <x v="39"/>
    <n v="20"/>
    <s v="無"/>
    <m/>
    <s v="V"/>
    <m/>
  </r>
  <r>
    <s v="社會福利支出計畫/社會福利支出/會費、捐助、補助、分攤、照護、救濟與交流活動費/捐助、補助與獎助/捐助國內團體"/>
    <s v="托嬰中心質量提升計畫"/>
    <s v="臺中市私立布朗尼托嬰中心"/>
    <x v="39"/>
    <n v="20"/>
    <s v="無"/>
    <m/>
    <s v="V"/>
    <m/>
  </r>
  <r>
    <s v="一般建築及設備計畫/一般建築及設備/會費、捐助、補助、分攤、照護、救濟與交流活動費/捐助、補助與獎助/捐助國內團體"/>
    <s v="托嬰中心質量提升計畫"/>
    <s v="臺中市私立喬凱立托嬰中心"/>
    <x v="39"/>
    <n v="20"/>
    <s v="無"/>
    <m/>
    <s v="V"/>
    <m/>
  </r>
  <r>
    <s v="一般建築及設備計畫/一般建築及設備/會費、捐助、補助、分攤、照護、救濟與交流活動費/捐助、補助與獎助/捐助國內團體"/>
    <s v="托嬰中心質量提升計畫"/>
    <s v="臺中市私立園馨托嬰中心"/>
    <x v="39"/>
    <n v="20"/>
    <s v="無"/>
    <m/>
    <s v="V"/>
    <m/>
  </r>
  <r>
    <s v="一般建築及設備計畫/一般建築及設備/會費、捐助、補助、分攤、照護、救濟與交流活動費/捐助、補助與獎助/捐助國內團體"/>
    <s v="托嬰中心質量提升計畫"/>
    <s v="臺中市私立愛樂紛托嬰中心"/>
    <x v="39"/>
    <n v="10"/>
    <s v="無"/>
    <m/>
    <s v="V"/>
    <m/>
  </r>
  <r>
    <s v="社會福利支出計畫/社會福利支出/會費、捐助、補助、分攤、照護、救濟與交流活動費/捐助、補助與獎助/捐助國內團體"/>
    <s v="托嬰中心質量提升計畫"/>
    <s v="臺中市私立愛樂紛托嬰中心"/>
    <x v="39"/>
    <n v="10"/>
    <s v="無"/>
    <m/>
    <s v="V"/>
    <m/>
  </r>
  <r>
    <s v="一般建築及設備計畫/一般建築及設備/會費、捐助、補助、分攤、照護、救濟與交流活動費/捐助、補助與獎助/捐助國內團體"/>
    <s v="托嬰中心質量提升計畫"/>
    <s v="臺中市私立芸元托嬰中心"/>
    <x v="39"/>
    <n v="20"/>
    <s v="無"/>
    <m/>
    <s v="V"/>
    <m/>
  </r>
  <r>
    <s v="社會福利支出計畫/社會福利支出/會費、捐助、補助、分攤、照護、救濟與交流活動費/捐助、補助與獎助/捐助國內團體"/>
    <s v="托嬰中心質量提升計畫"/>
    <s v="臺中市私立春禾托嬰中心"/>
    <x v="39"/>
    <n v="20"/>
    <s v="無"/>
    <m/>
    <s v="V"/>
    <m/>
  </r>
  <r>
    <s v="社會福利支出計畫/社會福利支出/會費、捐助、補助、分攤、照護、救濟與交流活動費/捐助、補助與獎助/捐助國內團體"/>
    <s v="托嬰中心質量提升計畫"/>
    <s v="臺中市私立淳瑟托嬰中心"/>
    <x v="39"/>
    <n v="7"/>
    <s v="無"/>
    <m/>
    <s v="V"/>
    <m/>
  </r>
  <r>
    <s v="一般建築及設備計畫/一般建築及設備/會費、捐助、補助、分攤、照護、救濟與交流活動費/捐助、補助與獎助/捐助國內團體"/>
    <s v="托嬰中心質量提升計畫"/>
    <s v="臺中市私立淳瑟托嬰中心"/>
    <x v="39"/>
    <n v="13"/>
    <s v="無"/>
    <m/>
    <s v="V"/>
    <m/>
  </r>
  <r>
    <s v="一般建築及設備計畫/一般建築及設備/會費、捐助、補助、分攤、照護、救濟與交流活動費/捐助、補助與獎助/捐助國內團體"/>
    <s v="托嬰中心質量提升計畫"/>
    <s v="臺中市私立國郁托嬰中心"/>
    <x v="39"/>
    <n v="4"/>
    <s v="無"/>
    <m/>
    <s v="V"/>
    <m/>
  </r>
  <r>
    <s v="社會福利支出計畫/社會福利支出/會費、捐助、補助、分攤、照護、救濟與交流活動費/捐助、補助與獎助/捐助國內團體"/>
    <s v="托嬰中心質量提升計畫"/>
    <s v="臺中市私立國郁托嬰中心"/>
    <x v="39"/>
    <n v="16"/>
    <s v="無"/>
    <m/>
    <s v="V"/>
    <m/>
  </r>
  <r>
    <s v="社會福利支出計畫/社會福利支出/會費、捐助、補助、分攤、照護、救濟與交流活動費/捐助、補助與獎助/捐助國內團體"/>
    <s v="托嬰中心質量提升計畫"/>
    <s v="臺中市私立勁寶兒福安托嬰中心"/>
    <x v="39"/>
    <n v="20"/>
    <s v="無"/>
    <m/>
    <s v="V"/>
    <m/>
  </r>
  <r>
    <s v="社會福利支出計畫/社會福利支出/會費、捐助、補助、分攤、照護、救濟與交流活動費/捐助、補助與獎助/捐助國內團體"/>
    <s v="托嬰中心質量提升計畫"/>
    <s v="台中市私立馨苗托嬰中心"/>
    <x v="39"/>
    <n v="19"/>
    <s v="無"/>
    <m/>
    <s v="V"/>
    <m/>
  </r>
  <r>
    <s v="一般建築及設備計畫/一般建築及設備/會費、捐助、補助、分攤、照護、救濟與交流活動費/捐助、補助與獎助/捐助國內團體"/>
    <s v="托嬰中心質量提升計畫"/>
    <s v="臺中市私立文馨托嬰中心"/>
    <x v="39"/>
    <n v="15"/>
    <s v="無"/>
    <m/>
    <s v="V"/>
    <m/>
  </r>
  <r>
    <s v="社會福利支出計畫/社會福利支出/會費、捐助、補助、分攤、照護、救濟與交流活動費/捐助、補助與獎助/捐助國內團體"/>
    <s v="托嬰中心質量提升計畫"/>
    <s v="臺中市私立文馨托嬰中心"/>
    <x v="39"/>
    <n v="5"/>
    <s v="無"/>
    <m/>
    <s v="V"/>
    <m/>
  </r>
  <r>
    <s v="社會福利支出計畫/社會福利支出/會費、捐助、補助、分攤、照護、救濟與交流活動費/捐助、補助與獎助/捐助國內團體"/>
    <s v="托嬰中心質量提升計畫"/>
    <s v="臺中市私立咕咕鳥托嬰中心"/>
    <x v="39"/>
    <n v="50"/>
    <s v="無"/>
    <m/>
    <s v="V"/>
    <m/>
  </r>
  <r>
    <s v="社會福利支出計畫/社會福利支出/會費、捐助、補助、分攤、照護、救濟與交流活動費/捐助、補助與獎助/捐助國內團體"/>
    <s v="托嬰中心質量提升計畫"/>
    <s v="臺中市私立渤斯貝爾托嬰中心"/>
    <x v="39"/>
    <n v="20"/>
    <s v="無"/>
    <m/>
    <s v="V"/>
    <m/>
  </r>
  <r>
    <s v="社會福利支出計畫/社會福利支出/會費、捐助、補助、分攤、照護、救濟與交流活動費/捐助、補助與獎助/捐助國內團體"/>
    <s v="托嬰中心質量提升計畫"/>
    <s v="臺中市私立耕心園托嬰中心"/>
    <x v="39"/>
    <n v="20"/>
    <s v="無"/>
    <m/>
    <s v="V"/>
    <m/>
  </r>
  <r>
    <s v="社會福利支出計畫/社會福利支出/會費、捐助、補助、分攤、照護、救濟與交流活動費/捐助、補助與獎助/捐助國內團體"/>
    <s v="托嬰中心質量提升計畫"/>
    <s v="臺中市私立寶貝愛兒園托嬰中心"/>
    <x v="39"/>
    <n v="20"/>
    <s v="無"/>
    <m/>
    <s v="V"/>
    <m/>
  </r>
  <r>
    <s v="一般建築及設備計畫/一般建築及設備/會費、捐助、補助、分攤、照護、救濟與交流活動費/捐助、補助與獎助/捐助國內團體"/>
    <s v="托嬰中心質量提升計畫"/>
    <s v="臺中市私立小腳丫永興托嬰中心"/>
    <x v="39"/>
    <n v="6"/>
    <s v="無"/>
    <m/>
    <s v="V"/>
    <m/>
  </r>
  <r>
    <s v="社會福利支出計畫/社會福利支出/會費、捐助、補助、分攤、照護、救濟與交流活動費/捐助、補助與獎助/捐助國內團體"/>
    <s v="托嬰中心質量提升計畫"/>
    <s v="臺中市私立小腳丫永興托嬰中心"/>
    <x v="39"/>
    <n v="14"/>
    <s v="無"/>
    <m/>
    <s v="V"/>
    <m/>
  </r>
  <r>
    <s v="社會福利支出計畫/社會福利支出/會費、捐助、補助、分攤、照護、救濟與交流活動費/捐助、補助與獎助/捐助國內團體"/>
    <s v="托嬰中心質量提升計畫"/>
    <s v="臺中市私立小腳丫托嬰中心"/>
    <x v="39"/>
    <n v="14"/>
    <s v="無"/>
    <m/>
    <s v="V"/>
    <m/>
  </r>
  <r>
    <s v="一般建築及設備計畫/一般建築及設備/會費、捐助、補助、分攤、照護、救濟與交流活動費/捐助、補助與獎助/捐助國內團體"/>
    <s v="托嬰中心質量提升計畫"/>
    <s v="臺中市私立小腳丫托嬰中心"/>
    <x v="39"/>
    <n v="6"/>
    <s v="無"/>
    <m/>
    <s v="V"/>
    <m/>
  </r>
  <r>
    <s v="社會福利支出計畫/社會福利支出/會費、捐助、補助、分攤、照護、救濟與交流活動費/捐助、補助與獎助/捐助國內團體"/>
    <s v="托嬰中心質量提升計畫"/>
    <s v="臺中市私立咕咕鳥嶺東托嬰中心"/>
    <x v="39"/>
    <n v="20"/>
    <s v="無"/>
    <m/>
    <s v="V"/>
    <m/>
  </r>
  <r>
    <s v="社會福利支出計畫/社會福利支出/會費、捐助、補助、分攤、照護、救濟與交流活動費/捐助、補助與獎助/捐助國內團體"/>
    <s v="托嬰中心質量提升計畫"/>
    <s v="臺中市私立貝兒喜托嬰中心"/>
    <x v="39"/>
    <n v="20"/>
    <s v="無"/>
    <m/>
    <s v="V"/>
    <m/>
  </r>
  <r>
    <s v="社會福利支出計畫/社會福利支出/會費、捐助、補助、分攤、照護、救濟與交流活動費/捐助、補助與獎助/捐助國內團體"/>
    <s v="托嬰中心質量提升計畫"/>
    <s v="臺中市私立大里領袖甜心托嬰中心"/>
    <x v="39"/>
    <n v="10"/>
    <s v="無"/>
    <m/>
    <s v="V"/>
    <m/>
  </r>
  <r>
    <s v="一般建築及設備計畫/一般建築及設備/會費、捐助、補助、分攤、照護、救濟與交流活動費/捐助、補助與獎助/捐助國內團體"/>
    <s v="托嬰中心質量提升計畫"/>
    <s v="臺中市私立大里領袖甜心托嬰中心"/>
    <x v="39"/>
    <n v="10"/>
    <s v="無"/>
    <m/>
    <s v="V"/>
    <m/>
  </r>
  <r>
    <s v="一般建築及設備計畫/一般建築及設備/會費、捐助、補助、分攤、照護、救濟與交流活動費/捐助、補助與獎助/捐助國內團體"/>
    <s v="托嬰中心質量提升計畫"/>
    <s v="臺中市私立哆哆熊西屯托嬰中心"/>
    <x v="39"/>
    <n v="20"/>
    <s v="無"/>
    <m/>
    <s v="V"/>
    <m/>
  </r>
  <r>
    <s v="社會福利支出計畫/社會福利支出/會費、捐助、補助、分攤、照護、救濟與交流活動費/捐助、補助與獎助/捐助國內團體"/>
    <s v="托嬰中心質量提升計畫"/>
    <s v="臺中市私立領袖甜心托嬰中心"/>
    <x v="39"/>
    <n v="14"/>
    <s v="無"/>
    <m/>
    <s v="V"/>
    <m/>
  </r>
  <r>
    <s v="一般建築及設備計畫/一般建築及設備/會費、捐助、補助、分攤、照護、救濟與交流活動費/捐助、補助與獎助/捐助國內團體"/>
    <s v="托嬰中心質量提升計畫"/>
    <s v="臺中市私立領袖甜心托嬰中心"/>
    <x v="39"/>
    <n v="6"/>
    <s v="無"/>
    <m/>
    <s v="V"/>
    <m/>
  </r>
  <r>
    <s v="一般建築及設備計畫/一般建築及設備/會費、捐助、補助、分攤、照護、救濟與交流活動費/捐助、補助與獎助/捐助國內團體"/>
    <s v="托嬰中心質量提升計畫"/>
    <s v="台中市私立上晴托嬰中心"/>
    <x v="39"/>
    <n v="38"/>
    <s v="無"/>
    <m/>
    <s v="V"/>
    <m/>
  </r>
  <r>
    <s v="社會福利支出計畫/社會福利支出/會費、捐助、補助、分攤、照護、救濟與交流活動費/捐助、補助與獎助/捐助國內團體"/>
    <s v="托嬰中心質量提升計畫"/>
    <s v="台中市私立上晴托嬰中心"/>
    <x v="39"/>
    <n v="12"/>
    <s v="無"/>
    <m/>
    <s v="V"/>
    <m/>
  </r>
  <r>
    <s v="社會福利支出計畫/社會福利支出/會費、捐助、補助、分攤、照護、救濟與交流活動費/捐助、補助與獎助/捐助國內團體"/>
    <s v="托嬰中心質量提升計畫"/>
    <s v="臺中市私立佩樂達托嬰中心"/>
    <x v="39"/>
    <n v="20"/>
    <s v="無"/>
    <m/>
    <s v="V"/>
    <m/>
  </r>
  <r>
    <s v="社會福利支出計畫/社會福利支出/會費、捐助、補助、分攤、照護、救濟與交流活動費/捐助、補助與獎助/捐助國內團體"/>
    <s v="托嬰中心質量提升計畫"/>
    <s v="台中市私立肯格魯托嬰中心"/>
    <x v="39"/>
    <n v="20"/>
    <s v="無"/>
    <m/>
    <s v="V"/>
    <m/>
  </r>
  <r>
    <s v="一般建築及設備計畫/一般建築及設備/會費、捐助、補助、分攤、照護、救濟與交流活動費/捐助、補助與獎助/捐助國內團體"/>
    <s v="托嬰中心質量提升計畫"/>
    <s v="臺中市私立甯甯托嬰中心"/>
    <x v="39"/>
    <n v="20"/>
    <s v="無"/>
    <m/>
    <s v="V"/>
    <m/>
  </r>
  <r>
    <s v="社會福利支出計畫/社會福利支出/會費、捐助、補助、分攤、照護、救濟與交流活動費/捐助、補助與獎助/捐助國內團體"/>
    <s v="托嬰中心質量提升計畫"/>
    <s v="臺中市私立比咪托嬰中心"/>
    <x v="39"/>
    <n v="20"/>
    <s v="無"/>
    <m/>
    <s v="V"/>
    <m/>
  </r>
  <r>
    <s v="社會福利支出計畫/社會福利支出/會費、捐助、補助、分攤、照護、救濟與交流活動費/捐助、補助與獎助/捐助國內團體"/>
    <s v="托嬰中心質量提升計畫"/>
    <s v="臺中市私立怡兒園托嬰中心"/>
    <x v="39"/>
    <n v="20"/>
    <s v="無"/>
    <m/>
    <s v="V"/>
    <m/>
  </r>
  <r>
    <s v="社會福利支出計畫/社會福利支出/會費、捐助、補助、分攤、照護、救濟與交流活動費/捐助、補助與獎助/捐助國內團體"/>
    <s v="托嬰中心質量提升計畫"/>
    <s v="臺中市私立卡吉雅比托嬰中心"/>
    <x v="39"/>
    <n v="20"/>
    <s v="無"/>
    <m/>
    <s v="V"/>
    <m/>
  </r>
  <r>
    <s v="一般建築及設備計畫/一般建築及設備/會費、捐助、補助、分攤、照護、救濟與交流活動費/捐助、補助與獎助/捐助國內團體"/>
    <s v="托嬰中心質量提升計畫"/>
    <s v="臺中市私立陽光托嬰中心"/>
    <x v="39"/>
    <n v="20"/>
    <s v="無"/>
    <m/>
    <s v="V"/>
    <m/>
  </r>
  <r>
    <s v="社會福利支出計畫/社會福利支出/會費、捐助、補助、分攤、照護、救濟與交流活動費/捐助、補助與獎助/捐助國內團體"/>
    <s v="托嬰中心質量提升計畫"/>
    <s v="臺中市私立芯安托嬰中心"/>
    <x v="39"/>
    <n v="20"/>
    <s v="無"/>
    <m/>
    <s v="V"/>
    <m/>
  </r>
  <r>
    <s v="社會福利支出計畫/社會福利支出/會費、捐助、補助、分攤、照護、救濟與交流活動費/捐助、補助與獎助/捐助國內團體"/>
    <s v="托嬰中心質量提升計畫"/>
    <s v="臺中市私立樂芙兒托嬰中心"/>
    <x v="39"/>
    <n v="20"/>
    <s v="無"/>
    <m/>
    <s v="V"/>
    <m/>
  </r>
  <r>
    <s v="社會福利支出計畫/社會福利支出/會費、捐助、補助、分攤、照護、救濟與交流活動費/捐助、補助與獎助/捐助國內團體"/>
    <s v="托嬰中心質量提升計畫"/>
    <s v="臺中市私立約克托嬰中心"/>
    <x v="39"/>
    <n v="20"/>
    <s v="無"/>
    <m/>
    <s v="V"/>
    <m/>
  </r>
  <r>
    <s v="社會福利支出計畫/社會福利支出/會費、捐助、補助、分攤、照護、救濟與交流活動費/捐助、補助與獎助/捐助國內團體"/>
    <s v="托嬰中心質量提升計畫"/>
    <s v="臺中市私立奇蒙兒托嬰中心"/>
    <x v="39"/>
    <n v="20"/>
    <s v="無"/>
    <m/>
    <s v="V"/>
    <m/>
  </r>
  <r>
    <s v="社會福利支出計畫/社會福利支出/會費、捐助、補助、分攤、照護、救濟與交流活動費/捐助、補助與獎助/捐助國內團體"/>
    <s v="托嬰中心質量提升計畫"/>
    <s v="臺中市私立大語托嬰中心"/>
    <x v="39"/>
    <n v="20"/>
    <s v="無"/>
    <m/>
    <s v="V"/>
    <m/>
  </r>
  <r>
    <s v="一般建築及設備計畫/一般建築及設備/會費、捐助、補助、分攤、照護、救濟與交流活動費/捐助、補助與獎助/捐助國內團體"/>
    <s v="托嬰中心質量提升計畫"/>
    <s v="臺中市私立向陽托嬰中心"/>
    <x v="39"/>
    <n v="20"/>
    <s v="無"/>
    <m/>
    <s v="V"/>
    <m/>
  </r>
  <r>
    <s v="社會福利支出計畫/社會福利支出/會費、捐助、補助、分攤、照護、救濟與交流活動費/捐助、補助與獎助/捐助國內團體"/>
    <s v="托嬰中心質量提升計畫"/>
    <s v="臺中市私立慈祐園托嬰中心"/>
    <x v="39"/>
    <n v="5"/>
    <s v="無"/>
    <m/>
    <s v="V"/>
    <m/>
  </r>
  <r>
    <s v="一般建築及設備計畫/一般建築及設備/會費、捐助、補助、分攤、照護、救濟與交流活動費/捐助、補助與獎助/捐助國內團體"/>
    <s v="托嬰中心質量提升計畫"/>
    <s v="臺中市私立慈祐園托嬰中心"/>
    <x v="39"/>
    <n v="15"/>
    <s v="無"/>
    <m/>
    <s v="V"/>
    <m/>
  </r>
  <r>
    <s v="一般建築及設備計畫/一般建築及設備/會費、捐助、補助、分攤、照護、救濟與交流活動費/捐助、補助與獎助/捐助國內團體"/>
    <s v="托嬰中心質量提升計畫"/>
    <s v="臺中市私立小蘋果托嬰中心"/>
    <x v="39"/>
    <n v="13"/>
    <s v="無"/>
    <m/>
    <s v="V"/>
    <m/>
  </r>
  <r>
    <s v="社會福利支出計畫/社會福利支出/會費、捐助、補助、分攤、照護、救濟與交流活動費/捐助、補助與獎助/捐助國內團體"/>
    <s v="托嬰中心質量提升計畫"/>
    <s v="臺中市私立小蘋果托嬰中心"/>
    <x v="39"/>
    <n v="7"/>
    <s v="無"/>
    <m/>
    <s v="V"/>
    <m/>
  </r>
  <r>
    <s v="社會福利支出計畫/社會福利支出/會費、捐助、補助、分攤、照護、救濟與交流活動費/捐助、補助與獎助/捐助國內團體"/>
    <s v="托嬰中心質量提升計畫"/>
    <s v="臺中市私立喜寶托嬰中心"/>
    <x v="39"/>
    <n v="20"/>
    <s v="無"/>
    <m/>
    <s v="V"/>
    <m/>
  </r>
  <r>
    <s v="一般建築及設備計畫/一般建築及設備/會費、捐助、補助、分攤、照護、救濟與交流活動費/捐助、補助與獎助/捐助國內團體"/>
    <s v="托嬰中心質量提升計畫"/>
    <s v="台中市私立耶思托嬰中心"/>
    <x v="39"/>
    <n v="20"/>
    <s v="無"/>
    <m/>
    <s v="V"/>
    <m/>
  </r>
  <r>
    <s v="一般建築及設備計畫/一般建築及設備/會費、捐助、補助、分攤、照護、救濟與交流活動費/捐助、補助與獎助/捐助國內團體"/>
    <s v="托嬰中心質量提升計畫"/>
    <s v="臺中市私立耶思瑪亞托嬰中心"/>
    <x v="39"/>
    <n v="20"/>
    <s v="無"/>
    <m/>
    <s v="V"/>
    <m/>
  </r>
  <r>
    <s v="社會福利支出計畫/社會福利支出/會費、捐助、補助、分攤、照護、救濟與交流活動費/捐助、補助與獎助/捐助國內團體"/>
    <s v="托嬰中心質量提升計畫"/>
    <s v="臺中市私立尼荳人文托嬰中心"/>
    <x v="39"/>
    <n v="20"/>
    <s v="無"/>
    <m/>
    <s v="V"/>
    <m/>
  </r>
  <r>
    <s v="一般建築及設備計畫/一般建築及設備/會費、捐助、補助、分攤、照護、救濟與交流活動費/捐助、補助與獎助/捐助國內團體"/>
    <s v="托嬰中心質量提升計畫"/>
    <s v="臺中市私立貝貝兒托嬰中心"/>
    <x v="39"/>
    <n v="5"/>
    <s v="無"/>
    <m/>
    <s v="V"/>
    <m/>
  </r>
  <r>
    <s v="社會福利支出計畫/社會福利支出/會費、捐助、補助、分攤、照護、救濟與交流活動費/捐助、補助與獎助/捐助國內團體"/>
    <s v="托嬰中心質量提升計畫"/>
    <s v="臺中市私立貝貝兒托嬰中心"/>
    <x v="39"/>
    <n v="15"/>
    <s v="無"/>
    <m/>
    <s v="V"/>
    <m/>
  </r>
  <r>
    <s v="一般建築及設備計畫/一般建築及設備/會費、捐助、補助、分攤、照護、救濟與交流活動費/捐助、補助與獎助/捐助國內團體"/>
    <s v="托嬰中心質量提升計畫"/>
    <s v="臺中市私立愛寶托嬰中心"/>
    <x v="39"/>
    <n v="20"/>
    <s v="無"/>
    <m/>
    <s v="V"/>
    <m/>
  </r>
  <r>
    <s v="社會福利支出計畫/社會福利支出/會費、捐助、補助、分攤、照護、救濟與交流活動費/捐助、補助與獎助/捐助國內團體"/>
    <s v="兒少多元安置處所營運計畫"/>
    <s v="財團法人台中市私立張秀菊社會福利慈善事業基金會"/>
    <x v="39"/>
    <n v="326"/>
    <s v="無"/>
    <m/>
    <s v="V"/>
    <m/>
  </r>
  <r>
    <s v="社會福利支出計畫/社會福利支出/會費、捐助、補助、分攤、照護、救濟與交流活動費/捐助、補助與獎助/捐助國內團體"/>
    <s v="兒少多元安置處所營運計畫"/>
    <s v="財團法人台中市私立張秀菊社會福利慈善事業基金會"/>
    <x v="39"/>
    <n v="134"/>
    <s v="無"/>
    <m/>
    <s v="V"/>
    <m/>
  </r>
  <r>
    <s v="社會福利支出計畫/社會福利支出/會費、捐助、補助、分攤、照護、救濟與交流活動費/捐助、補助與獎助/捐助國內團體"/>
    <s v="補助非營利團體辦理弱勢兒少課後照顧服務計畫"/>
    <s v="臺中市西屯區何明社區發展協會"/>
    <x v="39"/>
    <n v="214"/>
    <s v="無"/>
    <m/>
    <s v="V"/>
    <m/>
  </r>
  <r>
    <s v="社會福利支出計畫/社會福利支出/會費、捐助、補助、分攤、照護、救濟與交流活動費/捐助、補助與獎助/捐助國內團體"/>
    <s v="補助非營利團體辦理弱勢兒少課後照顧服務計畫"/>
    <s v="社團法人台灣沐風關懷協會"/>
    <x v="39"/>
    <n v="132"/>
    <s v="無"/>
    <m/>
    <s v="V"/>
    <m/>
  </r>
  <r>
    <s v="社會福利支出計畫/社會福利支出/會費、捐助、補助、分攤、照護、救濟與交流活動費/捐助、補助與獎助/捐助國內團體"/>
    <s v="補助非營利團體辦理弱勢兒少課後照顧服務計畫"/>
    <s v="社團法人台灣沐風關懷協會"/>
    <x v="39"/>
    <n v="80"/>
    <s v="無"/>
    <m/>
    <s v="V"/>
    <m/>
  </r>
  <r>
    <s v="社會福利支出計畫/社會福利支出/會費、捐助、補助、分攤、照護、救濟與交流活動費/捐助、補助與獎助/捐助國內團體"/>
    <s v="補助非營利團體辦理弱勢兒少課後照顧服務計畫"/>
    <s v="社團法人台灣沐風關懷協會"/>
    <x v="39"/>
    <n v="77"/>
    <s v="無"/>
    <m/>
    <s v="V"/>
    <m/>
  </r>
  <r>
    <s v="社會福利支出計畫/社會福利支出/會費、捐助、補助、分攤、照護、救濟與交流活動費/捐助、補助與獎助/捐助國內團體"/>
    <s v="補助非營利團體辦理弱勢兒少課後照顧服務計畫"/>
    <s v="財團法人基督教救世軍"/>
    <x v="39"/>
    <n v="285"/>
    <s v="無"/>
    <m/>
    <s v="V"/>
    <m/>
  </r>
  <r>
    <s v="社會福利支出計畫/社會福利支出/會費、捐助、補助、分攤、照護、救濟與交流活動費/捐助、補助與獎助/捐助國內團體"/>
    <s v="補助非營利團體辦理弱勢兒少課後照顧服務計畫"/>
    <s v="社團法人中華傳愛社區服務協會"/>
    <x v="39"/>
    <n v="431"/>
    <s v="無"/>
    <m/>
    <s v="V"/>
    <m/>
  </r>
  <r>
    <s v="社會福利支出計畫/社會福利支出/會費、捐助、補助、分攤、照護、救濟與交流活動費/捐助、補助與獎助/捐助國內團體"/>
    <s v="補助非營利團體辦理弱勢兒少課後照顧服務計畫"/>
    <s v="社團法人台灣沐風關懷協會"/>
    <x v="39"/>
    <n v="246"/>
    <s v="無"/>
    <m/>
    <s v="V"/>
    <m/>
  </r>
  <r>
    <s v="社會福利支出計畫/社會福利支出/會費、捐助、補助、分攤、照護、救濟與交流活動費/捐助、補助與獎助/捐助國內團體"/>
    <s v="補助非營利團體辦理弱勢兒少課後照顧服務計畫"/>
    <s v="社團法人台灣喜信家庭關懷協會"/>
    <x v="39"/>
    <n v="51"/>
    <s v="無"/>
    <m/>
    <s v="V"/>
    <m/>
  </r>
  <r>
    <s v="社會福利支出計畫/社會福利支出/會費、捐助、補助、分攤、照護、救濟與交流活動費/捐助、補助與獎助/捐助國內團體"/>
    <s v="補助非營利團體辦理弱勢兒少課後照顧服務計畫"/>
    <s v="財團法人基督教台灣信義會"/>
    <x v="39"/>
    <n v="143"/>
    <s v="無"/>
    <m/>
    <s v="V"/>
    <m/>
  </r>
  <r>
    <s v="社會福利支出計畫/社會福利支出/會費、捐助、補助、分攤、照護、救濟與交流活動費/捐助、補助與獎助/捐助國內團體"/>
    <s v="補助非營利團體辦理弱勢兒少課後照顧服務計畫"/>
    <s v="社團法人中華民國優質家庭教育發展促進會"/>
    <x v="39"/>
    <n v="292"/>
    <s v="無"/>
    <m/>
    <s v="V"/>
    <m/>
  </r>
  <r>
    <s v="社會福利支出計畫/社會福利支出/會費、捐助、補助、分攤、照護、救濟與交流活動費/捐助、補助與獎助/捐助國內團體"/>
    <s v="補助非營利團體辦理弱勢兒少課後照顧服務計畫"/>
    <s v="社團法人台灣陽光婦女協會"/>
    <x v="39"/>
    <n v="8"/>
    <s v="無"/>
    <m/>
    <s v="V"/>
    <m/>
  </r>
  <r>
    <s v="社會福利支出計畫/社會福利支出/會費、捐助、補助、分攤、照護、救濟與交流活動費/捐助、補助與獎助/捐助國內團體"/>
    <s v="補助非營利團體辦理弱勢兒少課後照顧服務計畫"/>
    <s v="臺中市麻糬社發展協會"/>
    <x v="39"/>
    <n v="470"/>
    <s v="無"/>
    <m/>
    <s v="V"/>
    <m/>
  </r>
  <r>
    <s v="社會福利支出計畫/社會福利支出/會費、捐助、補助、分攤、照護、救濟與交流活動費/捐助、補助與獎助/捐助國內團體"/>
    <s v="補助非營利團體辦理弱勢兒少課後照顧服務計畫"/>
    <s v="社團法人台中市東區東信社區發展協會"/>
    <x v="39"/>
    <n v="218"/>
    <s v="無"/>
    <m/>
    <s v="V"/>
    <m/>
  </r>
  <r>
    <s v="社會福利支出計畫/社會福利支出/會費、捐助、補助、分攤、照護、救濟與交流活動費/捐助、補助與獎助/捐助國內團體"/>
    <s v="補助非營利團體辦理弱勢兒少課後照顧服務計畫"/>
    <s v="社團法人台中市晨星社區服務協會"/>
    <x v="39"/>
    <n v="248"/>
    <s v="無"/>
    <m/>
    <s v="V"/>
    <m/>
  </r>
  <r>
    <s v="社會福利支出計畫/社會福利支出/會費、捐助、補助、分攤、照護、救濟與交流活動費/捐助、補助與獎助/捐助國內團體"/>
    <s v="補助非營利團體辦理弱勢兒少課後照顧服務計畫"/>
    <s v="中華聖潔會清泉崗教會"/>
    <x v="39"/>
    <n v="386"/>
    <s v="無"/>
    <m/>
    <s v="V"/>
    <m/>
  </r>
  <r>
    <s v="社會福利支出計畫/社會福利支出/會費、捐助、補助、分攤、照護、救濟與交流活動費/捐助、補助與獎助/捐助國內團體"/>
    <s v="補助非營利團體辦理弱勢兒少課後照顧服務計畫"/>
    <s v="財團法人基督教台灣信義會"/>
    <x v="39"/>
    <n v="62"/>
    <s v="無"/>
    <m/>
    <s v="V"/>
    <m/>
  </r>
  <r>
    <s v="社會福利支出計畫/社會福利支出/會費、捐助、補助、分攤、照護、救濟與交流活動費/捐助、補助與獎助/捐助國內團體"/>
    <s v="補助非營利團體辦理弱勢兒少課後照顧服務計畫"/>
    <s v="社團法人台中市親子關懷協會"/>
    <x v="39"/>
    <n v="282"/>
    <s v="無"/>
    <m/>
    <s v="V"/>
    <m/>
  </r>
  <r>
    <s v="社會福利支出計畫/社會福利支出/會費、捐助、補助、分攤、照護、救濟與交流活動費/捐助、補助與獎助/捐助國內團體"/>
    <s v="補助非營利團體辦理弱勢兒少課後照顧服務計畫"/>
    <s v="臺中市社區文化協進會"/>
    <x v="39"/>
    <n v="63"/>
    <s v="無"/>
    <m/>
    <s v="V"/>
    <m/>
  </r>
  <r>
    <s v="社會福利支出計畫/社會福利支出/會費、捐助、補助、分攤、照護、救濟與交流活動費/捐助、補助與獎助/捐助國內團體"/>
    <s v="補助非營利團體辦理弱勢兒少課後照顧服務計畫"/>
    <s v="財團法人雙福社會福利慈善事業基金會"/>
    <x v="39"/>
    <n v="173"/>
    <s v="無"/>
    <m/>
    <s v="V"/>
    <m/>
  </r>
  <r>
    <s v="社會福利支出計畫/社會福利支出/會費、捐助、補助、分攤、照護、救濟與交流活動費/捐助、補助與獎助/捐助國內團體"/>
    <s v="補助非營利團體辦理弱勢兒少課後照顧服務計畫"/>
    <s v="財團法人台中市李炳南居士紀念文教基金會"/>
    <x v="39"/>
    <n v="115"/>
    <s v="無"/>
    <m/>
    <s v="V"/>
    <m/>
  </r>
  <r>
    <s v="社會福利支出計畫/社會福利支出/會費、捐助、補助、分攤、照護、救濟與交流活動費/捐助、補助與獎助/捐助國內團體"/>
    <s v="補助非營利團體辦理弱勢兒少課後照顧服務計畫"/>
    <s v="臺中市谷中百合全人關懷協會"/>
    <x v="39"/>
    <n v="68"/>
    <s v="無"/>
    <m/>
    <s v="V"/>
    <m/>
  </r>
  <r>
    <s v="社會福利支出計畫/社會福利支出/會費、捐助、補助、分攤、照護、救濟與交流活動費/捐助、補助與獎助/捐助國內團體"/>
    <s v="補助非營利團體辦理弱勢兒少課後照顧服務計畫"/>
    <s v="社團法人臺中市喜樂文化推廣協會"/>
    <x v="39"/>
    <n v="125"/>
    <s v="無"/>
    <m/>
    <s v="V"/>
    <m/>
  </r>
  <r>
    <s v="社會福利支出計畫/社會福利支出/會費、捐助、補助、分攤、照護、救濟與交流活動費/捐助、補助與獎助/捐助國內團體"/>
    <s v="補助非營利團體辦理弱勢兒少課後照顧服務計畫"/>
    <s v="社團法人臺中市喜樂文化推廣協會"/>
    <x v="39"/>
    <n v="134"/>
    <s v="無"/>
    <m/>
    <s v="V"/>
    <m/>
  </r>
  <r>
    <s v="社會福利支出計畫/社會福利支出/會費、捐助、補助、分攤、照護、救濟與交流活動費/捐助、補助與獎助/捐助國內團體"/>
    <s v="補助非營利團體辦理弱勢兒少課後照顧服務計畫"/>
    <s v="臺中市和龍愛心關懷協會"/>
    <x v="39"/>
    <n v="216"/>
    <s v="無"/>
    <m/>
    <s v="V"/>
    <m/>
  </r>
  <r>
    <s v="社會福利支出計畫/社會福利支出/會費、捐助、補助、分攤、照護、救濟與交流活動費/捐助、補助與獎助/捐助國內團體"/>
    <s v="補助非營利團體辦理弱勢兒少課後照顧服務計畫"/>
    <s v="社團法人臺中市愛鄰舍關懷協會"/>
    <x v="39"/>
    <n v="236"/>
    <s v="無"/>
    <m/>
    <s v="V"/>
    <m/>
  </r>
  <r>
    <s v="社會福利支出計畫/社會福利支出/會費、捐助、補助、分攤、照護、救濟與交流活動費/捐助、補助與獎助/捐助國內團體"/>
    <s v="臺中市政府社會局補助民間團體辦理社會福利類志願服務教育訓練推動計畫"/>
    <s v="臺中市草湖國際同濟會"/>
    <x v="39"/>
    <n v="22"/>
    <s v="無"/>
    <m/>
    <s v="V"/>
    <m/>
  </r>
  <r>
    <s v="社會福利支出計畫/社會福利支出/會費、捐助、補助、分攤、照護、救濟與交流活動費/捐助、補助與獎助/捐助國內團體"/>
    <s v="臺中市政府社會局補助民間團體辦理社會福利類志願服務教育訓練推動計畫"/>
    <s v="臺中市北勢愛心協會"/>
    <x v="39"/>
    <n v="11"/>
    <s v="無"/>
    <m/>
    <s v="V"/>
    <m/>
  </r>
  <r>
    <s v="社會福利支出計畫/社會福利支出/會費、捐助、補助、分攤、照護、救濟與交流活動費/捐助、補助與獎助/捐助國內團體"/>
    <s v="臺中市政府社會局補助民間團體辦理社會福利類志願服務教育訓練推動計畫"/>
    <s v="中華非營利組織發展協會"/>
    <x v="39"/>
    <n v="44"/>
    <s v="無"/>
    <m/>
    <s v="V"/>
    <m/>
  </r>
  <r>
    <s v="社會福利支出計畫/社會福利支出/會費、捐助、補助、分攤、照護、救濟與交流活動費/捐助、補助與獎助/捐助國內團體"/>
    <s v="臺中市政府社會局補助民間團體辦理社會福利類志願服務教育訓練推動計畫"/>
    <s v="臺中市太平區光隆社區發展協會"/>
    <x v="39"/>
    <n v="29"/>
    <s v="無"/>
    <m/>
    <s v="V"/>
    <m/>
  </r>
  <r>
    <s v="社會福利支出計畫/社會福利支出/會費、捐助、補助、分攤、照護、救濟與交流活動費/捐助、補助與獎助/捐助國內團體"/>
    <s v="臺中市政府社會局補助民間團體辦理社會福利類志願服務教育訓練推動計畫"/>
    <s v="臺中市群育國際同濟會"/>
    <x v="39"/>
    <n v="22"/>
    <s v="無"/>
    <m/>
    <s v="V"/>
    <m/>
  </r>
  <r>
    <s v="社會福利支出計畫/社會福利支出/會費、捐助、補助、分攤、照護、救濟與交流活動費/捐助、補助與獎助/捐助國內團體"/>
    <s v="臺中市政府社會局補助民間團體辦理社會福利類志願服務教育訓練推動計畫"/>
    <s v="社團法人臺中市回生關懷協會"/>
    <x v="39"/>
    <n v="45"/>
    <s v="無"/>
    <m/>
    <s v="V"/>
    <m/>
  </r>
  <r>
    <s v="社會福利支出計畫/社會福利支出/會費、捐助、補助、分攤、照護、救濟與交流活動費/捐助、補助與獎助/捐助國內團體"/>
    <s v="臺中市政府社會局補助民間團體辦理社會福利類志願服務教育訓練推動計畫"/>
    <s v="台中市德明慈善會"/>
    <x v="39"/>
    <n v="44"/>
    <s v="無"/>
    <m/>
    <s v="V"/>
    <m/>
  </r>
  <r>
    <s v="社會福利支出計畫/社會福利支出/會費、捐助、補助、分攤、照護、救濟與交流活動費/捐助、補助與獎助/捐助國內團體"/>
    <s v="臺中市政府社會局補助民間團體辦理社會福利類志願服務教育訓練推動計畫"/>
    <s v="中華非營利組織發展協會"/>
    <x v="39"/>
    <n v="36"/>
    <s v="無"/>
    <m/>
    <s v="V"/>
    <m/>
  </r>
  <r>
    <s v="社會福利支出計畫/社會福利支出/會費、捐助、補助、分攤、照護、救濟與交流活動費/捐助、補助與獎助/捐助國內團體"/>
    <s v="臺中市政府社會局補助民間團體辦理社會福利類志願服務教育訓練推動計畫"/>
    <s v="社團法人台中市東區東英社區發展協會"/>
    <x v="39"/>
    <n v="36"/>
    <s v="無"/>
    <m/>
    <s v="V"/>
    <m/>
  </r>
  <r>
    <s v="社會福利支出計畫/社會福利支出/會費、捐助、補助、分攤、照護、救濟與交流活動費/捐助、補助與獎助/捐助國內團體"/>
    <s v="臺中市政府社會局補助民間團體辦理社會福利類志願服務教育訓練推動計畫"/>
    <s v="中華非營利組織發展協會"/>
    <x v="39"/>
    <n v="32"/>
    <s v="無"/>
    <m/>
    <s v="V"/>
    <m/>
  </r>
  <r>
    <s v="社會福利支出計畫/社會福利支出/會費、捐助、補助、分攤、照護、救濟與交流活動費/捐助、補助與獎助/捐助國內團體"/>
    <s v="臺中市政府社會局補助民間團體辦理社會福利類志願服務教育訓練推動計畫"/>
    <s v="中華非營利組織發展協會"/>
    <x v="39"/>
    <n v="36"/>
    <s v="無"/>
    <m/>
    <s v="V"/>
    <m/>
  </r>
  <r>
    <s v="社會福利支出計畫/社會福利支出/會費、捐助、補助、分攤、照護、救濟與交流活動費/捐助、補助與獎助/捐助國內團體"/>
    <s v="臺中市政府社會局補助民間團體辦理社會福利類志願服務教育訓練推動計畫"/>
    <s v="社團法人台中市城市之光關懷協會"/>
    <x v="39"/>
    <n v="45"/>
    <s v="無"/>
    <m/>
    <s v="V"/>
    <m/>
  </r>
  <r>
    <s v="社會福利支出計畫/社會福利支出/會費、捐助、補助、分攤、照護、救濟與交流活動費/捐助、補助與獎助/捐助國內團體"/>
    <s v="臺中市政府社會局補助民間團體辦理社會福利類志願服務教育訓練推動計畫"/>
    <s v="臺中市山海屯國際生命線協會"/>
    <x v="39"/>
    <n v="40"/>
    <s v="無"/>
    <m/>
    <s v="V"/>
    <m/>
  </r>
  <r>
    <s v="社會福利支出計畫/社會福利支出/會費、捐助、補助、分攤、照護、救濟與交流活動費/捐助、補助與獎助/捐助國內團體"/>
    <s v="臺中市政府社會局補助民間團體辦理社會福利類志願服務教育訓練推動計畫"/>
    <s v="財團法人張老師基金會台中分事務所"/>
    <x v="39"/>
    <n v="50"/>
    <s v="無"/>
    <m/>
    <s v="V"/>
    <m/>
  </r>
  <r>
    <s v="社會福利支出計畫/社會福利支出/會費、捐助、補助、分攤、照護、救濟與交流活動費/捐助、補助與獎助/捐助國內團體"/>
    <s v="臺中市新住民社區服務據點培力計畫"/>
    <s v="社團法人臺中市復興產業協會"/>
    <x v="39"/>
    <n v="12"/>
    <s v="無"/>
    <m/>
    <s v="V"/>
    <m/>
  </r>
  <r>
    <s v="社會福利支出計畫/社會福利支出/會費、捐助、補助、分攤、照護、救濟與交流活動費/捐助、補助與獎助/捐助國內團體"/>
    <s v="臺中市新住民社區服務據點培力計畫"/>
    <s v="台中市親子閱讀協會"/>
    <x v="39"/>
    <n v="40"/>
    <s v="無"/>
    <m/>
    <s v="V"/>
    <m/>
  </r>
  <r>
    <s v="社會福利支出計畫/社會福利支出/會費、捐助、補助、分攤、照護、救濟與交流活動費/捐助、補助與獎助/捐助國內團體"/>
    <s v="臺中市新住民社區服務據點培力計畫"/>
    <s v="社團法人中華民國優質家庭教育發展促進會"/>
    <x v="39"/>
    <n v="28"/>
    <s v="無"/>
    <m/>
    <s v="V"/>
    <m/>
  </r>
  <r>
    <s v="社會福利支出計畫/社會福利支出/會費、捐助、補助、分攤、照護、救濟與交流活動費/捐助、補助與獎助/捐助國內團體"/>
    <s v="臺中市新住民社區服務據點培力計畫"/>
    <s v="社團法人臺中市復興產業協會"/>
    <x v="39"/>
    <n v="12"/>
    <s v="無"/>
    <m/>
    <s v="V"/>
    <m/>
  </r>
  <r>
    <s v="社會福利支出計畫/社會福利支出/會費、捐助、補助、分攤、照護、救濟與交流活動費/捐助、補助與獎助/捐助國內團體"/>
    <s v="臺中市新住民社區服務據點培力計畫"/>
    <s v="社團法人臺中市復興產業協會"/>
    <x v="39"/>
    <n v="12"/>
    <s v="無"/>
    <m/>
    <s v="V"/>
    <m/>
  </r>
  <r>
    <s v="社會福利支出計畫/社會福利支出/會費、捐助、補助、分攤、照護、救濟與交流活動費/捐助、補助與獎助/捐助國內團體"/>
    <s v="臺中市新住民社區服務據點培力計畫"/>
    <s v="社團法人中華民國優質家庭教育發展促進會"/>
    <x v="39"/>
    <n v="32"/>
    <s v="無"/>
    <m/>
    <s v="V"/>
    <m/>
  </r>
  <r>
    <s v="社會福利支出計畫/社會福利支出/會費、捐助、補助、分攤、照護、救濟與交流活動費/捐助、補助與獎助/捐助國內團體"/>
    <s v="臺中市新住民社區服務據點培力計畫"/>
    <s v="社團法人臺中市復興產業協會"/>
    <x v="39"/>
    <n v="12"/>
    <s v="無"/>
    <m/>
    <s v="V"/>
    <m/>
  </r>
  <r>
    <s v="社會福利支出計畫/社會福利支出/會費、捐助、補助、分攤、照護、救濟與交流活動費/捐助、補助與獎助/捐助國內團體"/>
    <s v="臺中市新住民社區服務據點培力計畫"/>
    <s v="社團法人臺中市春天女性成長協會"/>
    <x v="39"/>
    <n v="16"/>
    <s v="無"/>
    <m/>
    <s v="V"/>
    <m/>
  </r>
  <r>
    <s v="社會福利支出計畫/社會福利支出/會費、捐助、補助、分攤、照護、救濟與交流活動費/捐助、補助與獎助/捐助國內團體"/>
    <s v="臺中市新住民社區服務據點培力計畫"/>
    <s v="社團法人臺中市新住民團體聯合會"/>
    <x v="39"/>
    <n v="20"/>
    <s v="無"/>
    <m/>
    <s v="V"/>
    <m/>
  </r>
  <r>
    <s v="社會福利支出計畫/社會福利支出/會費、捐助、補助、分攤、照護、救濟與交流活動費/捐助、補助與獎助/捐助國內團體"/>
    <s v="臺中市新住民社區服務據點培力計畫"/>
    <s v="社團法人臺中市喜樂文化推廣協會"/>
    <x v="39"/>
    <n v="40"/>
    <s v="無"/>
    <m/>
    <s v="V"/>
    <m/>
  </r>
  <r>
    <s v="社會福利支出計畫/社會福利支出/會費、捐助、補助、分攤、照護、救濟與交流活動費/捐助、補助與獎助/捐助國內團體"/>
    <s v="臺中市新住民社區服務據點培力計畫"/>
    <s v="社團法人臺中市復興產業協會"/>
    <x v="39"/>
    <n v="12"/>
    <s v="無"/>
    <m/>
    <s v="V"/>
    <m/>
  </r>
  <r>
    <s v="社會福利支出計畫/社會福利支出/會費、捐助、補助、分攤、照護、救濟與交流活動費/捐助、補助與獎助/捐助國內團體"/>
    <s v="臺中市新住民社區服務據點培力計畫"/>
    <s v="社團法人中華民國優質家庭教育發展促進會"/>
    <x v="39"/>
    <n v="32"/>
    <s v="無"/>
    <m/>
    <s v="V"/>
    <m/>
  </r>
  <r>
    <s v="社會福利支出計畫/社會福利支出/會費、捐助、補助、分攤、照護、救濟與交流活動費/捐助、補助與獎助/捐助國內團體"/>
    <s v="臺中市新住民社區服務據點培力計畫"/>
    <s v="社團法人臺中市春天女性成長協會"/>
    <x v="39"/>
    <n v="16"/>
    <s v="無"/>
    <m/>
    <s v="V"/>
    <m/>
  </r>
  <r>
    <s v="社會福利支出計畫/社會福利支出/會費、捐助、補助、分攤、照護、救濟與交流活動費/捐助、補助與獎助/捐助國內團體"/>
    <s v="臺中市新住民社區服務據點培力計畫"/>
    <s v="社團法人臺中市珍愛加恩關懷協會"/>
    <x v="39"/>
    <n v="20"/>
    <s v="無"/>
    <m/>
    <s v="V"/>
    <m/>
  </r>
  <r>
    <s v="社會福利支出計畫/社會福利支出/會費、捐助、補助、分攤、照護、救濟與交流活動費/捐助、補助與獎助/捐助國內團體"/>
    <s v="臺中市新住民社區服務據點培力計畫"/>
    <s v="社團法人台灣陽光婦女協會"/>
    <x v="39"/>
    <n v="36"/>
    <s v="無"/>
    <m/>
    <s v="V"/>
    <m/>
  </r>
  <r>
    <s v="社會福利支出計畫/社會福利支出/會費、捐助、補助、分攤、照護、救濟與交流活動費/捐助、補助與獎助/捐助國內團體"/>
    <s v="臺中市新住民社區服務據點培力計畫"/>
    <s v="台中市艾馨婦女協進會"/>
    <x v="39"/>
    <n v="24"/>
    <s v="無"/>
    <m/>
    <s v="V"/>
    <m/>
  </r>
  <r>
    <s v="社會福利支出計畫/社會福利支出/會費、捐助、補助、分攤、照護、救濟與交流活動費/捐助、補助與獎助/捐助國內團體"/>
    <s v="臺中市新住民社區服務據點培力計畫"/>
    <s v="社團法人台灣陽光婦女協會"/>
    <x v="39"/>
    <n v="20"/>
    <s v="無"/>
    <m/>
    <s v="V"/>
    <m/>
  </r>
  <r>
    <s v="社會福利支出計畫/社會福利支出/會費、捐助、補助、分攤、照護、救濟與交流活動費/捐助、補助與獎助/捐助國內團體"/>
    <s v="臺中市新住民社區服務據點培力計畫"/>
    <s v="台中市艾馨婦女協進會"/>
    <x v="39"/>
    <n v="28"/>
    <s v="無"/>
    <m/>
    <s v="V"/>
    <m/>
  </r>
  <r>
    <s v="社會福利支出計畫/社會福利支出/會費、捐助、補助、分攤、照護、救濟與交流活動費/捐助、補助與獎助/捐助國內團體"/>
    <s v="臺中市新住民社區服務據點培力計畫"/>
    <s v="悠活長青全齡關懷照護協會"/>
    <x v="39"/>
    <n v="30"/>
    <s v="無"/>
    <m/>
    <s v="V"/>
    <m/>
  </r>
  <r>
    <s v="社會福利支出計畫/社會福利支出/會費、捐助、補助、分攤、照護、救濟與交流活動費/捐助、補助與獎助/捐助國內團體"/>
    <s v="臺中市新住民社區服務據點培力計畫"/>
    <s v="社團法人臺中市復興產業協會"/>
    <x v="39"/>
    <n v="16"/>
    <s v="無"/>
    <m/>
    <s v="V"/>
    <m/>
  </r>
  <r>
    <s v="社會福利支出計畫/社會福利支出/會費、捐助、補助、分攤、照護、救濟與交流活動費/捐助、補助與獎助/捐助國內團體"/>
    <s v="臺中市新住民社區服務據點培力計畫"/>
    <s v="社團法人臺中市新住民團體聯合會"/>
    <x v="39"/>
    <n v="50"/>
    <s v="無"/>
    <m/>
    <s v="V"/>
    <m/>
  </r>
  <r>
    <s v="社會福利支出計畫/社會福利支出/會費、捐助、補助、分攤、照護、救濟與交流活動費/捐助、補助與獎助/捐助國內團體"/>
    <s v="臺中市新住民社區服務據點培力計畫"/>
    <s v="社團法人臺中市珍愛加恩關懷協會"/>
    <x v="39"/>
    <n v="20"/>
    <s v="無"/>
    <m/>
    <s v="V"/>
    <m/>
  </r>
  <r>
    <s v="社會福利支出計畫/社會福利支出/會費、捐助、補助、分攤、照護、救濟與交流活動費/捐助、補助與獎助/捐助國內團體"/>
    <s v="臺中市新住民社區服務據點培力計畫"/>
    <s v="社團法人臺中市珍愛加恩關懷協會"/>
    <x v="39"/>
    <n v="20"/>
    <s v="無"/>
    <m/>
    <s v="V"/>
    <m/>
  </r>
  <r>
    <s v="社會福利支出計畫/社會福利支出/會費、捐助、補助、分攤、照護、救濟與交流活動費/捐助、補助與獎助/捐助國內團體"/>
    <s v="臺中市新住民社區服務據點培力計畫"/>
    <s v="社團法人臺中市復興產業協會"/>
    <x v="39"/>
    <n v="44"/>
    <s v="無"/>
    <m/>
    <s v="V"/>
    <m/>
  </r>
  <r>
    <s v="社會福利支出計畫/社會福利支出/會費、捐助、補助、分攤、照護、救濟與交流活動費/捐助、補助與獎助/捐助國內團體"/>
    <s v="臺中市新住民社區服務據點培力計畫"/>
    <s v="臺中市大甲區新移民女性家庭關懷協會"/>
    <x v="39"/>
    <n v="20"/>
    <s v="無"/>
    <m/>
    <s v="V"/>
    <m/>
  </r>
  <r>
    <s v="社會福利支出計畫/社會福利支出/會費、捐助、補助、分攤、照護、救濟與交流活動費/捐助、補助與獎助/捐助國內團體"/>
    <s v="臺中市新住民社區服務據點培力計畫"/>
    <s v="社團法人臺中市忘憂草協會"/>
    <x v="39"/>
    <n v="20"/>
    <s v="無"/>
    <m/>
    <s v="V"/>
    <m/>
  </r>
  <r>
    <s v="社會福利支出計畫/社會福利支出/會費、捐助、補助、分攤、照護、救濟與交流活動費/捐助、補助與獎助/捐助國內團體"/>
    <s v="臺中市新住民社區服務據點培力計畫"/>
    <s v="財團法人熱愛生命文教基金會"/>
    <x v="39"/>
    <n v="48"/>
    <s v="無"/>
    <m/>
    <s v="V"/>
    <m/>
  </r>
  <r>
    <s v="社會福利支出計畫/社會福利支出/會費、捐助、補助、分攤、照護、救濟與交流活動費/捐助、補助與獎助/捐助國內團體"/>
    <s v="臺中市新住民社區服務據點培力計畫"/>
    <s v="社團法人中華民國優質家庭教育發展促進會"/>
    <x v="39"/>
    <n v="44"/>
    <s v="無"/>
    <m/>
    <s v="V"/>
    <m/>
  </r>
  <r>
    <s v="社會福利支出計畫/社會福利支出/會費、捐助、補助、分攤、照護、救濟與交流活動費/捐助、補助與獎助/捐助國內團體"/>
    <s v="臺中市新住民社區服務據點培力計畫"/>
    <s v="社團法人台灣新移民協會"/>
    <x v="39"/>
    <n v="20"/>
    <s v="無"/>
    <m/>
    <s v="V"/>
    <m/>
  </r>
  <r>
    <s v="社會福利支出計畫/社會福利支出/會費、捐助、補助、分攤、照護、救濟與交流活動費/捐助、補助與獎助/捐助國內團體"/>
    <s v="臺中市社區照顧關懷據點加值服務計畫"/>
    <s v="財團法人老五老基金會"/>
    <x v="39"/>
    <n v="65"/>
    <s v="無"/>
    <m/>
    <s v="V"/>
    <m/>
  </r>
  <r>
    <s v="社會福利支出計畫/社會福利支出/會費、捐助、補助、分攤、照護、救濟與交流活動費/捐助、補助與獎助/捐助國內團體"/>
    <s v="臺中市社區照顧關懷據點加值服務計畫"/>
    <s v="臺中市東勢區福隆社區發展協會"/>
    <x v="39"/>
    <n v="15"/>
    <s v="無"/>
    <m/>
    <s v="V"/>
    <m/>
  </r>
  <r>
    <s v="社會福利支出計畫/社會福利支出/會費、捐助、補助、分攤、照護、救濟與交流活動費/捐助、補助與獎助/捐助國內團體"/>
    <s v="臺中市社區照顧關懷據點加值服務計畫"/>
    <s v="台中市何成長青協會"/>
    <x v="39"/>
    <n v="50"/>
    <s v="無"/>
    <m/>
    <s v="V"/>
    <m/>
  </r>
  <r>
    <s v="社會福利支出計畫/社會福利支出/會費、捐助、補助、分攤、照護、救濟與交流活動費/捐助、補助與獎助/捐助國內團體"/>
    <s v="臺中市社區照顧關懷據點加值服務計畫"/>
    <s v="台中市東區十甲社區發展協會"/>
    <x v="39"/>
    <n v="28"/>
    <s v="無"/>
    <m/>
    <s v="V"/>
    <m/>
  </r>
  <r>
    <s v="社會福利支出計畫/社會福利支出/會費、捐助、補助、分攤、照護、救濟與交流活動費/捐助、補助與獎助/捐助國內團體"/>
    <s v="中低收入獨居老人營養餐飲服務計畫"/>
    <s v="財團法人弘道老人福利基金會"/>
    <x v="39"/>
    <n v="201"/>
    <s v="無"/>
    <m/>
    <s v="V"/>
    <m/>
  </r>
  <r>
    <s v="社會福利支出計畫/社會福利支出/會費、捐助、補助、分攤、照護、救濟與交流活動費/捐助、補助與獎助/捐助國內團體"/>
    <s v="中低收入獨居老人營養餐飲服務計畫"/>
    <s v="社團法人台灣鼎傳慈善協會"/>
    <x v="39"/>
    <n v="178"/>
    <s v="無"/>
    <m/>
    <s v="V"/>
    <m/>
  </r>
  <r>
    <s v="社會福利支出計畫/社會福利支出/會費、捐助、補助、分攤、照護、救濟與交流活動費/捐助、補助與獎助/捐助國內團體"/>
    <s v="中低收入獨居老人營養餐飲服務計畫"/>
    <s v="財團法人台中市私立甘霖社會福利慈善事業基金會"/>
    <x v="39"/>
    <n v="705"/>
    <s v="無"/>
    <m/>
    <s v="V"/>
    <m/>
  </r>
  <r>
    <s v="社會福利支出計畫/社會福利支出/會費、捐助、補助、分攤、照護、救濟與交流活動費/捐助、補助與獎助/捐助國內團體"/>
    <s v="中低收入獨居老人營養餐飲服務計畫"/>
    <s v="財團法人臺中市私立弗傳慈心社會福利慈善事業基金會"/>
    <x v="39"/>
    <n v="527"/>
    <s v="無"/>
    <m/>
    <s v="V"/>
    <m/>
  </r>
  <r>
    <s v="社會福利支出計畫/社會福利支出/會費、捐助、補助、分攤、照護、救濟與交流活動費/捐助、補助與獎助/捐助國內團體"/>
    <s v="中低收入獨居老人營養餐飲服務計畫"/>
    <s v="財團法人老五老基金會"/>
    <x v="39"/>
    <n v="172"/>
    <s v="無"/>
    <m/>
    <s v="V"/>
    <m/>
  </r>
  <r>
    <s v="社會福利支出計畫/社會福利支出/會費、捐助、補助、分攤、照護、救濟與交流活動費/捐助、補助與獎助/捐助國內團體"/>
    <s v="中低收入獨居老人營養餐飲服務計畫"/>
    <s v="財團法人老五老基金會"/>
    <x v="39"/>
    <n v="160"/>
    <s v="無"/>
    <m/>
    <s v="V"/>
    <m/>
  </r>
  <r>
    <s v="社會福利支出計畫/社會福利支出/會費、捐助、補助、分攤、照護、救濟與交流活動費/捐助、補助與獎助/捐助國內團體"/>
    <s v="中低收入獨居老人營養餐飲服務計畫"/>
    <s v="社團法人台灣鼎傳慈善協會"/>
    <x v="39"/>
    <n v="173"/>
    <s v="無"/>
    <m/>
    <s v="V"/>
    <m/>
  </r>
  <r>
    <s v="社會福利支出計畫/社會福利支出/會費、捐助、補助、分攤、照護、救濟與交流活動費/捐助、補助與獎助/捐助國內團體"/>
    <s v="中低收入獨居老人營養餐飲服務計畫"/>
    <s v="財團法人弘道老人福利基金會"/>
    <x v="39"/>
    <n v="222"/>
    <s v="無"/>
    <m/>
    <s v="V"/>
    <m/>
  </r>
  <r>
    <s v="社會福利支出計畫/社會福利支出/會費、捐助、補助、分攤、照護、救濟與交流活動費/捐助、補助與獎助/捐助國內團體"/>
    <s v="中低收入獨居老人營養餐飲服務計畫"/>
    <s v="財團法人台中市私立甘霖社會福利慈善事業基金會"/>
    <x v="39"/>
    <n v="722"/>
    <s v="無"/>
    <m/>
    <s v="V"/>
    <m/>
  </r>
  <r>
    <s v="社會福利支出計畫/社會福利支出/會費、捐助、補助、分攤、照護、救濟與交流活動費/捐助、補助與獎助/捐助國內團體"/>
    <s v="中低收入獨居老人營養餐飲服務計畫"/>
    <s v="財團法人臺中市私立弗傳慈心社會福利慈善事業基金會"/>
    <x v="39"/>
    <n v="569"/>
    <s v="無"/>
    <m/>
    <s v="V"/>
    <m/>
  </r>
  <r>
    <s v="社會福利支出計畫/社會福利支出/會費、捐助、補助、分攤、照護、救濟與交流活動費/捐助、補助與獎助/捐助國內團體"/>
    <s v="日間托老服務計畫"/>
    <s v="財團法人臺灣省私立永信社會福利基金會"/>
    <x v="39"/>
    <n v="270"/>
    <s v="無"/>
    <m/>
    <s v="V"/>
    <m/>
  </r>
  <r>
    <s v="社會福利支出計畫/社會福利支出/會費、捐助、補助、分攤、照護、救濟與交流活動費/捐助、補助與獎助/捐助國內團體"/>
    <s v="日間托老服務計畫"/>
    <s v="財團法人弘道老人福利基金會"/>
    <x v="39"/>
    <n v="267"/>
    <s v="無"/>
    <m/>
    <s v="V"/>
    <m/>
  </r>
  <r>
    <s v="社會福利支出計畫/社會福利支出/會費、捐助、補助、分攤、照護、救濟與交流活動費/捐助、補助與獎助/捐助國內團體"/>
    <s v="日間托老服務計畫"/>
    <s v="財團法人天主教聖母聖心修女會"/>
    <x v="39"/>
    <n v="244"/>
    <s v="無"/>
    <m/>
    <s v="V"/>
    <m/>
  </r>
  <r>
    <s v="社會福利支出計畫/社會福利支出/會費、捐助、補助、分攤、照護、救濟與交流活動費/捐助、補助與獎助/捐助國內團體"/>
    <s v="日間托老服務計畫"/>
    <s v="財團法人天主教聖母聖心修女會"/>
    <x v="39"/>
    <n v="244"/>
    <s v="無"/>
    <m/>
    <s v="V"/>
    <m/>
  </r>
  <r>
    <s v="社會福利支出計畫/社會福利支出/會費、捐助、補助、分攤、照護、救濟與交流活動費/捐助、補助與獎助/捐助國內團體"/>
    <s v="日間托老服務計畫"/>
    <s v="社團法人台中市城市之光關懷協會"/>
    <x v="39"/>
    <n v="435"/>
    <s v="無"/>
    <m/>
    <s v="V"/>
    <m/>
  </r>
  <r>
    <s v="社會福利支出計畫/社會福利支出/會費、捐助、補助、分攤、照護、救濟與交流活動費/捐助、補助與獎助/捐助國內團體"/>
    <s v="日間托老服務計畫"/>
    <s v="財團法人中華基督教福音信義傳道會"/>
    <x v="39"/>
    <n v="254"/>
    <s v="無"/>
    <m/>
    <s v="V"/>
    <m/>
  </r>
  <r>
    <s v="社會福利支出計畫/社會福利支出/會費、捐助、補助、分攤、照護、救濟與交流活動費/捐助、補助與獎助/捐助國內團體"/>
    <s v="日間托老服務計畫"/>
    <s v="財團法人中華基督教福音信義傳道會"/>
    <x v="39"/>
    <n v="325"/>
    <s v="無"/>
    <m/>
    <s v="V"/>
    <m/>
  </r>
  <r>
    <s v="一般建築及設備計畫/一般建築及設備/會費、捐助、補助、分攤、照護、救濟與交流活動費/捐助、補助與獎助/捐助國內團體"/>
    <s v="日間托老服務計畫"/>
    <s v="財團法人中華基督教福音信義傳道會"/>
    <x v="39"/>
    <n v="30"/>
    <s v="無"/>
    <m/>
    <s v="V"/>
    <m/>
  </r>
  <r>
    <s v="一般建築及設備計畫/一般建築及設備/會費、捐助、補助、分攤、照護、救濟與交流活動費/捐助、補助與獎助/捐助國內團體"/>
    <s v="日間托老服務計畫"/>
    <s v="臺中市梧棲區草湳社區發展協會"/>
    <x v="39"/>
    <n v="23"/>
    <s v="無"/>
    <m/>
    <s v="V"/>
    <m/>
  </r>
  <r>
    <s v="社會福利支出計畫/社會福利支出/會費、捐助、補助、分攤、照護、救濟與交流活動費/捐助、補助與獎助/捐助國內團體"/>
    <s v="日間托老服務計畫"/>
    <s v="臺中市梧棲區草湳社區發展協會"/>
    <x v="39"/>
    <n v="261"/>
    <s v="無"/>
    <m/>
    <s v="V"/>
    <m/>
  </r>
  <r>
    <s v="社會福利支出計畫/社會福利支出/會費、捐助、補助、分攤、照護、救濟與交流活動費/捐助、補助與獎助/捐助國內團體"/>
    <s v="日間托老服務計畫"/>
    <s v="財團法人弘道老人福利基金會"/>
    <x v="39"/>
    <n v="372"/>
    <s v="無"/>
    <m/>
    <s v="V"/>
    <m/>
  </r>
  <r>
    <s v="社會福利支出計畫/社會福利支出/會費、捐助、補助、分攤、照護、救濟與交流活動費/捐助、補助與獎助/捐助國內團體"/>
    <s v="日間托老服務計畫"/>
    <s v="財團法人台中市私立林蘭生慈善基金會"/>
    <x v="39"/>
    <n v="263"/>
    <s v="無"/>
    <m/>
    <s v="V"/>
    <m/>
  </r>
  <r>
    <s v="一般建築及設備計畫/一般建築及設備/會費、捐助、補助、分攤、照護、救濟與交流活動費/捐助、補助與獎助/捐助國內團體"/>
    <s v="日間托老服務計畫"/>
    <s v="社團法人臺中市清心社區福祉發展協會"/>
    <x v="39"/>
    <n v="10"/>
    <s v="無"/>
    <m/>
    <s v="V"/>
    <m/>
  </r>
  <r>
    <s v="社會福利支出計畫/社會福利支出/會費、捐助、補助、分攤、照護、救濟與交流活動費/捐助、補助與獎助/捐助國內團體"/>
    <s v="日間托老服務計畫"/>
    <s v="社團法人中華傳愛社區服務協會"/>
    <x v="39"/>
    <n v="329"/>
    <s v="無"/>
    <m/>
    <s v="V"/>
    <m/>
  </r>
  <r>
    <s v="一般建築及設備計畫/一般建築及設備/會費、捐助、補助、分攤、照護、救濟與交流活動費/捐助、補助與獎助/捐助國內團體"/>
    <s v="日間托老服務計畫"/>
    <s v="社團法人中華傳愛社區服務協會"/>
    <x v="39"/>
    <n v="18"/>
    <s v="無"/>
    <m/>
    <s v="V"/>
    <m/>
  </r>
  <r>
    <s v="社會福利支出計畫/社會福利支出/會費、捐助、補助、分攤、照護、救濟與交流活動費/捐助、補助與獎助/捐助國內團體"/>
    <s v="身心障礙者營養餐食服務"/>
    <s v="財團法人弘道老人福利基金會"/>
    <x v="39"/>
    <n v="123"/>
    <s v="無"/>
    <m/>
    <s v="V"/>
    <m/>
  </r>
  <r>
    <s v="社會福利支出計畫/社會福利支出/會費、捐助、補助、分攤、照護、救濟與交流活動費/捐助、補助與獎助/捐助國內團體"/>
    <s v="身心障礙者營養餐食服務"/>
    <s v="社團法人台灣鼎傳慈善協會"/>
    <x v="39"/>
    <n v="178"/>
    <s v="無"/>
    <m/>
    <s v="V"/>
    <m/>
  </r>
  <r>
    <s v="社會福利支出計畫/社會福利支出/會費、捐助、補助、分攤、照護、救濟與交流活動費/捐助、補助與獎助/捐助國內團體"/>
    <s v="身心障礙者營養餐食服務"/>
    <s v="財團法人台中市私立甘霖社會福利慈善事業基金會"/>
    <x v="39"/>
    <n v="317"/>
    <s v="無"/>
    <m/>
    <s v="V"/>
    <m/>
  </r>
  <r>
    <s v="社會福利支出計畫/社會福利支出/會費、捐助、補助、分攤、照護、救濟與交流活動費/捐助、補助與獎助/捐助國內團體"/>
    <s v="身心障礙者營養餐食服務"/>
    <s v="財團法人臺中市私立弗傳慈心社會福利慈善事業基金會"/>
    <x v="39"/>
    <n v="381"/>
    <s v="無"/>
    <m/>
    <s v="V"/>
    <m/>
  </r>
  <r>
    <s v="社會福利支出計畫/社會福利支出/會費、捐助、補助、分攤、照護、救濟與交流活動費/捐助、補助與獎助/捐助國內團體"/>
    <s v="身心障礙者營養餐食服務"/>
    <s v="財團法人老五老基金會"/>
    <x v="39"/>
    <n v="51"/>
    <s v="無"/>
    <m/>
    <s v="V"/>
    <m/>
  </r>
  <r>
    <s v="社會福利支出計畫/社會福利支出/會費、捐助、補助、分攤、照護、救濟與交流活動費/捐助、補助與獎助/捐助國內團體"/>
    <s v="身心障礙者營養餐食服務"/>
    <s v="財團法人老五老基金會"/>
    <x v="39"/>
    <n v="53"/>
    <s v="無"/>
    <m/>
    <s v="V"/>
    <m/>
  </r>
  <r>
    <s v="社會福利支出計畫/社會福利支出/會費、捐助、補助、分攤、照護、救濟與交流活動費/捐助、補助與獎助/捐助國內團體"/>
    <s v="身心障礙者營養餐食服務"/>
    <s v="社團法人台灣鼎傳慈善協會"/>
    <x v="39"/>
    <n v="166"/>
    <s v="無"/>
    <m/>
    <s v="V"/>
    <m/>
  </r>
  <r>
    <s v="社會福利支出計畫/社會福利支出/會費、捐助、補助、分攤、照護、救濟與交流活動費/捐助、補助與獎助/捐助國內團體"/>
    <s v="身心障礙者營養餐食服務"/>
    <s v="財團法人弘道老人福利基金會"/>
    <x v="39"/>
    <n v="91"/>
    <s v="無"/>
    <m/>
    <s v="V"/>
    <m/>
  </r>
  <r>
    <s v="社會福利支出計畫/社會福利支出/會費、捐助、補助、分攤、照護、救濟與交流活動費/捐助、補助與獎助/捐助國內團體"/>
    <s v="身心障礙者營養餐食服務"/>
    <s v="財團法人台中市私立甘霖社會福利慈善事業基金會"/>
    <x v="39"/>
    <n v="309"/>
    <s v="無"/>
    <m/>
    <s v="V"/>
    <m/>
  </r>
  <r>
    <s v="社會福利支出計畫/社會福利支出/會費、捐助、補助、分攤、照護、救濟與交流活動費/捐助、補助與獎助/捐助國內團體"/>
    <s v="身心障礙者營養餐食服務"/>
    <s v="財團法人臺中市私立弗傳慈心社會福利慈善事業基金會"/>
    <x v="39"/>
    <n v="349"/>
    <s v="無"/>
    <m/>
    <s v="V"/>
    <m/>
  </r>
  <r>
    <s v="社會福利支出計畫/社會福利支出/會費、捐助、補助、分攤、照護、救濟與交流活動費/捐助、補助與獎助/捐助國內團體"/>
    <s v="身心障礙者社區式日間照顧服務"/>
    <s v="社團法人台灣喜信家庭關懷協會"/>
    <x v="39"/>
    <n v="94"/>
    <s v="無"/>
    <m/>
    <s v="V"/>
    <m/>
  </r>
  <r>
    <s v="社會福利支出計畫/社會福利支出/會費、捐助、補助、分攤、照護、救濟與交流活動費/捐助、補助與獎助/捐助國內團體"/>
    <s v="身心障礙者社區式日間照顧服務"/>
    <s v="社團法人台中市啟智協進會"/>
    <x v="39"/>
    <n v="626"/>
    <s v="無"/>
    <m/>
    <s v="V"/>
    <m/>
  </r>
  <r>
    <s v="社會福利支出計畫/社會福利支出/會費、捐助、補助、分攤、照護、救濟與交流活動費/捐助、補助與獎助/捐助國內團體"/>
    <s v="身心障礙者社區式日間照顧服務"/>
    <s v="社團法人台中市自閉症教育協進會"/>
    <x v="39"/>
    <n v="621"/>
    <s v="無"/>
    <m/>
    <s v="V"/>
    <m/>
  </r>
  <r>
    <s v="社會福利支出計畫/社會福利支出/會費、捐助、補助、分攤、照護、救濟與交流活動費/捐助、補助與獎助/捐助國內團體"/>
    <s v="身心障礙者社區式日間照顧服務"/>
    <s v="財團法人臺中市私立信望愛智能發展中心"/>
    <x v="39"/>
    <n v="737"/>
    <s v="無"/>
    <m/>
    <s v="V"/>
    <m/>
  </r>
  <r>
    <s v="社會福利支出計畫/社會福利支出/會費、捐助、補助、分攤、照護、救濟與交流活動費/捐助、補助與獎助/捐助國內團體"/>
    <s v="身心障礙者社區式日間照顧服務"/>
    <s v="財團法人臺中市私立十方社會福利慈善事業基金會"/>
    <x v="39"/>
    <n v="302"/>
    <s v="無"/>
    <m/>
    <s v="V"/>
    <m/>
  </r>
  <r>
    <s v="社會福利支出計畫/社會福利支出/會費、捐助、補助、分攤、照護、救濟與交流活動費/捐助、補助與獎助/捐助國內團體"/>
    <s v="身心障礙者社區式日間照顧服務"/>
    <s v="財團法人伊甸社會福利基金會"/>
    <x v="39"/>
    <n v="839"/>
    <s v="無"/>
    <m/>
    <s v="V"/>
    <m/>
  </r>
  <r>
    <s v="社會福利支出計畫/社會福利支出/會費、捐助、補助、分攤、照護、救濟與交流活動費/捐助、補助與獎助/捐助國內團體"/>
    <s v="身心障礙者社區式日間照顧服務"/>
    <s v="財團法人向上社會福利基金會"/>
    <x v="39"/>
    <n v="630"/>
    <s v="無"/>
    <m/>
    <s v="V"/>
    <m/>
  </r>
  <r>
    <s v="社會福利支出計畫/社會福利支出/會費、捐助、補助、分攤、照護、救濟與交流活動費/捐助、補助與獎助/捐助國內團體"/>
    <s v="身心障礙者社區式日間照顧服務"/>
    <s v="社團法人中華民國微光社會福利協會"/>
    <x v="39"/>
    <n v="72"/>
    <s v="無"/>
    <m/>
    <s v="V"/>
    <m/>
  </r>
  <r>
    <s v="社會福利支出計畫/社會福利支出/會費、捐助、補助、分攤、照護、救濟與交流活動費/捐助、補助與獎助/捐助國內團體"/>
    <s v="身心障礙者社區式日間照顧服務"/>
    <s v="社團法人台灣福氣社區關懷協會"/>
    <x v="39"/>
    <n v="297"/>
    <s v="無"/>
    <m/>
    <s v="V"/>
    <m/>
  </r>
  <r>
    <s v="社會福利支出計畫/社會福利支出/會費、捐助、補助、分攤、照護、救濟與交流活動費/捐助、補助與獎助/捐助國內團體"/>
    <s v="身心障礙者社區式日間照顧服務"/>
    <s v="財團法人臺中市私立宜家社會福利慈善基金會"/>
    <x v="39"/>
    <n v="296"/>
    <s v="無"/>
    <m/>
    <s v="V"/>
    <m/>
  </r>
  <r>
    <s v="社會福利支出計畫/社會福利支出/會費、捐助、補助、分攤、照護、救濟與交流活動費/捐助、補助與獎助/捐助國內團體"/>
    <s v="身心障礙者社區式日間照顧服務"/>
    <s v="財團法人瑪利亞社會福利基金會附設瑪利亞霧峰教養家園"/>
    <x v="39"/>
    <n v="191"/>
    <s v="無"/>
    <m/>
    <s v="V"/>
    <m/>
  </r>
  <r>
    <s v="社會福利支出計畫/社會福利支出/會費、捐助、補助、分攤、照護、救濟與交流活動費/捐助、補助與獎助/捐助國內團體"/>
    <s v="身心障礙者社區式日間照顧服務"/>
    <s v="財團法人臺中市私立宜家社會福利慈善基金會"/>
    <x v="39"/>
    <n v="477"/>
    <s v="無"/>
    <m/>
    <s v="V"/>
    <m/>
  </r>
  <r>
    <s v="社會福利支出計畫/社會福利支出/會費、捐助、補助、分攤、照護、救濟與交流活動費/捐助、補助與獎助/捐助國內團體"/>
    <s v="身心障礙者社區式日間照顧服務"/>
    <s v="社團法人台灣喜信家庭關懷協會"/>
    <x v="39"/>
    <n v="75"/>
    <s v="無"/>
    <m/>
    <s v="V"/>
    <m/>
  </r>
  <r>
    <s v="社會福利支出計畫/社會福利支出/會費、捐助、補助、分攤、照護、救濟與交流活動費/捐助、補助與獎助/捐助國內團體"/>
    <s v="身心障礙者社區式日間照顧服務"/>
    <s v="社團法人台中市啟智協進會"/>
    <x v="39"/>
    <n v="657"/>
    <s v="無"/>
    <m/>
    <s v="V"/>
    <m/>
  </r>
  <r>
    <s v="社會福利支出計畫/社會福利支出/會費、捐助、補助、分攤、照護、救濟與交流活動費/捐助、補助與獎助/捐助國內團體"/>
    <s v="身心障礙者社區式日間照顧服務"/>
    <s v="財團法人向上社會福利基金會"/>
    <x v="39"/>
    <n v="645"/>
    <s v="無"/>
    <m/>
    <s v="V"/>
    <m/>
  </r>
  <r>
    <s v="社會福利支出計畫/社會福利支出/會費、捐助、補助、分攤、照護、救濟與交流活動費/捐助、補助與獎助/捐助國內團體"/>
    <s v="身心障礙者社區式日間照顧服務"/>
    <s v="財團法人伊甸社會福利基金會"/>
    <x v="39"/>
    <n v="866"/>
    <s v="無"/>
    <m/>
    <s v="V"/>
    <m/>
  </r>
  <r>
    <s v="社會福利支出計畫/社會福利支出/會費、捐助、補助、分攤、照護、救濟與交流活動費/捐助、補助與獎助/捐助國內團體"/>
    <s v="身心障礙者社區式日間照顧服務"/>
    <s v="社團法人臺中市蓮心自強服務協會"/>
    <x v="39"/>
    <n v="689"/>
    <s v="無"/>
    <m/>
    <s v="V"/>
    <m/>
  </r>
  <r>
    <s v="社會福利支出計畫/社會福利支出/會費、捐助、補助、分攤、照護、救濟與交流活動費/捐助、補助與獎助/捐助國內團體"/>
    <s v="身心障礙者社區式日間照顧服務"/>
    <s v="社團法人台中市自閉症教育協進會"/>
    <x v="39"/>
    <n v="640"/>
    <s v="無"/>
    <m/>
    <s v="V"/>
    <m/>
  </r>
  <r>
    <s v="社會福利支出計畫/社會福利支出/會費、捐助、補助、分攤、照護、救濟與交流活動費/捐助、補助與獎助/捐助國內團體"/>
    <s v="身心障礙者社區式日間照顧服務"/>
    <s v="社團法人中華民國微光社會福利協會"/>
    <x v="39"/>
    <n v="71"/>
    <s v="無"/>
    <m/>
    <s v="V"/>
    <m/>
  </r>
  <r>
    <s v="社會福利支出計畫/社會福利支出/會費、捐助、補助、分攤、照護、救濟與交流活動費/捐助、補助與獎助/捐助國內團體"/>
    <s v="身心障礙者社區式日間照顧服務"/>
    <s v="社團法人台灣福氣社區關懷協會"/>
    <x v="39"/>
    <n v="298"/>
    <s v="無"/>
    <m/>
    <s v="V"/>
    <m/>
  </r>
  <r>
    <s v="社會福利支出計畫/社會福利支出/會費、捐助、補助、分攤、照護、救濟與交流活動費/捐助、補助與獎助/捐助國內團體"/>
    <s v="身心障礙者社區式日間照顧服務"/>
    <s v="財團法人瑪利亞社會福利基金會附設瑪利亞霧峰教養家園"/>
    <x v="39"/>
    <n v="190"/>
    <s v="無"/>
    <m/>
    <s v="V"/>
    <m/>
  </r>
  <r>
    <s v="社會福利支出計畫/社會福利支出/會費、捐助、補助、分攤、照護、救濟與交流活動費/捐助、補助與獎助/捐助國內團體"/>
    <s v="身心障礙者社區式日間照顧服務"/>
    <s v="財團法人臺中市私立信望愛智能發展中心"/>
    <x v="39"/>
    <n v="751"/>
    <s v="無"/>
    <m/>
    <s v="V"/>
    <m/>
  </r>
  <r>
    <s v="社會福利支出計畫/社會福利支出/會費、捐助、補助、分攤、照護、救濟與交流活動費/捐助、補助與獎助/捐助國內團體"/>
    <s v="身心障礙者社區式日間照顧服務"/>
    <s v="財團法人臺中市私立十方社會福利慈善事業基金會"/>
    <x v="39"/>
    <n v="73"/>
    <s v="無"/>
    <m/>
    <s v="V"/>
    <m/>
  </r>
  <r>
    <s v="社會福利支出計畫/社會福利支出/會費、捐助、補助、分攤、照護、救濟與交流活動費/捐助、補助與獎助/捐助國內團體"/>
    <s v="身心障礙者社區式日間照顧服務"/>
    <s v="財團法人伊甸社會福利基金會"/>
    <x v="39"/>
    <n v="608"/>
    <s v="無"/>
    <m/>
    <s v="V"/>
    <m/>
  </r>
  <r>
    <s v="社會福利支出計畫/社會福利支出/會費、捐助、補助、分攤、照護、救濟與交流活動費/捐助、補助與獎助/捐助國內團體"/>
    <s v="身心障礙者社區式日間照顧服務"/>
    <s v="社團法人臺中市蓮心自強服務協會"/>
    <x v="39"/>
    <n v="653"/>
    <s v="無"/>
    <m/>
    <s v="V"/>
    <m/>
  </r>
  <r>
    <s v="社會福利支出計畫/社會福利支出/會費、捐助、補助、分攤、照護、救濟與交流活動費/捐助、補助與獎助/捐助國內團體"/>
    <s v="身心障礙者社區式日間照顧服務"/>
    <s v="財團法人臺中市私立宜家社會福利慈善基金會"/>
    <x v="39"/>
    <n v="532"/>
    <s v="無"/>
    <m/>
    <s v="V"/>
    <m/>
  </r>
  <r>
    <s v="社會福利支出計畫/社會福利支出/會費、捐助、補助、分攤、照護、救濟與交流活動費/捐助、補助與獎助/捐助國內團體"/>
    <s v="身心障礙者社區式日間照顧服務"/>
    <s v="財團法人臺中市私立宜家社會福利慈善基金會"/>
    <x v="39"/>
    <n v="280"/>
    <s v="無"/>
    <m/>
    <s v="V"/>
    <m/>
  </r>
  <r>
    <s v="社會福利支出計畫/社會福利支出/會費、捐助、補助、分攤、照護、救濟與交流活動費/捐助、補助與獎助/捐助國內團體"/>
    <s v="身心障礙者暨老人監護職務服務"/>
    <s v="財團法人台中市私立龍眼林社會福利慈善事業基金會"/>
    <x v="39"/>
    <n v="404"/>
    <s v="無"/>
    <m/>
    <s v="V"/>
    <m/>
  </r>
  <r>
    <s v="社會福利支出計畫/社會福利支出/會費、捐助、補助、分攤、照護、救濟與交流活動費/捐助、補助與獎助/捐助國內團體"/>
    <s v="身心障礙者暨老人監護職務服務"/>
    <s v="財團法人台中市私立龍眼林社會福利慈善事業基金會"/>
    <x v="39"/>
    <n v="500"/>
    <s v="無"/>
    <m/>
    <s v="V"/>
    <m/>
  </r>
  <r>
    <s v="社會福利支出計畫/社會福利支出/會費、捐助、補助、分攤、照護、救濟與交流活動費/捐助、補助與獎助/捐助國內團體"/>
    <s v="身心障礙者個人生活重建服務"/>
    <s v="財團法人伊甸社會福利基金會"/>
    <x v="39"/>
    <n v="136"/>
    <s v="無"/>
    <m/>
    <s v="V"/>
    <m/>
  </r>
  <r>
    <s v="社會福利支出計畫/社會福利支出/會費、捐助、補助、分攤、照護、救濟與交流活動費/捐助、補助與獎助/捐助國內團體"/>
    <s v="身心障礙者個人生活重建服務"/>
    <s v="慶沅社區復健中心"/>
    <x v="39"/>
    <n v="169"/>
    <s v="無"/>
    <m/>
    <s v="V"/>
    <m/>
  </r>
  <r>
    <s v="社會福利支出計畫/社會福利支出/會費、捐助、補助、分攤、照護、救濟與交流活動費/捐助、補助與獎助/捐助國內團體"/>
    <s v="身心障礙者個人生活重建服務"/>
    <s v="財團法人伊甸社會福利基金會"/>
    <x v="39"/>
    <n v="130"/>
    <s v="無"/>
    <m/>
    <s v="V"/>
    <m/>
  </r>
  <r>
    <s v="社會福利支出計畫/社會福利支出/會費、捐助、補助、分攤、照護、救濟與交流活動費/捐助、補助與獎助/捐助國內團體"/>
    <s v="身心障礙者個人生活重建服務"/>
    <s v="慶沅社區復健中心"/>
    <x v="39"/>
    <n v="168"/>
    <s v="無"/>
    <m/>
    <s v="V"/>
    <m/>
  </r>
  <r>
    <s v="社會福利支出計畫/社會福利支出/會費、捐助、補助、分攤、照護、救濟與交流活動費/捐助、補助與獎助/捐助國內團體"/>
    <s v="身心障礙家庭照顧者支持服務"/>
    <s v="社團法人臺中市紅十字會"/>
    <x v="39"/>
    <n v="329"/>
    <s v="無"/>
    <m/>
    <s v="V"/>
    <m/>
  </r>
  <r>
    <s v="社會福利支出計畫/社會福利支出/會費、捐助、補助、分攤、照護、救濟與交流活動費/捐助、補助與獎助/捐助國內團體"/>
    <s v="身心障礙家庭照顧者支持服務"/>
    <s v="社團法人臺中市紅十字會"/>
    <x v="39"/>
    <n v="396"/>
    <s v="無"/>
    <m/>
    <s v="V"/>
    <m/>
  </r>
  <r>
    <s v="社會福利支出計畫/社會福利支出/會費、捐助、補助、分攤、照護、救濟與交流活動費/捐助、補助與獎助/捐助國內團體"/>
    <s v="視覺障礙者生活重建及生活訓練服務"/>
    <s v="財團法人台灣省私立台灣盲人重建院"/>
    <x v="39"/>
    <n v="897"/>
    <s v="無"/>
    <m/>
    <s v="V"/>
    <m/>
  </r>
  <r>
    <s v="社會福利支出計畫/社會福利支出/會費、捐助、補助、分攤、照護、救濟與交流活動費/捐助、補助與獎助/捐助國內團體"/>
    <s v="視覺障礙者生活重建及生活訓練服務"/>
    <s v="財團法人台灣省私立台灣盲人重建院"/>
    <x v="39"/>
    <n v="16"/>
    <s v="無"/>
    <m/>
    <s v="V"/>
    <m/>
  </r>
  <r>
    <s v="社會福利支出計畫/社會福利支出/會費、捐助、補助、分攤、照護、救濟與交流活動費/捐助、補助與獎助/捐助國內團體"/>
    <s v="身心障礙者臨時及短期照顧服務"/>
    <s v="財團法人台灣兒童暨家庭扶助基金會附設台中市私立家扶發展學園"/>
    <x v="39"/>
    <n v="129"/>
    <s v="無"/>
    <m/>
    <s v="V"/>
    <m/>
  </r>
  <r>
    <s v="社會福利支出計畫/社會福利支出/會費、捐助、補助、分攤、照護、救濟與交流活動費/捐助、補助與獎助/捐助國內團體"/>
    <s v="身心障礙者臨時及短期照顧服務"/>
    <s v="社團法人臺灣省社區關懷協會"/>
    <x v="39"/>
    <n v="107"/>
    <s v="無"/>
    <m/>
    <s v="V"/>
    <m/>
  </r>
  <r>
    <s v="社會福利支出計畫/社會福利支出/會費、捐助、補助、分攤、照護、救濟與交流活動費/捐助、補助與獎助/捐助國內團體"/>
    <s v="身心障礙者臨時及短期照顧服務"/>
    <s v="財團法人瑪利亞社會福利基金會"/>
    <x v="39"/>
    <n v="110"/>
    <s v="無"/>
    <m/>
    <s v="V"/>
    <m/>
  </r>
  <r>
    <s v="社會福利支出計畫/社會福利支出/會費、捐助、補助、分攤、照護、救濟與交流活動費/捐助、補助與獎助/捐助國內團體"/>
    <s v="身心障礙者臨時及短期照顧服務"/>
    <s v="財團法人台灣兒童暨家庭扶助基金會附設台中市私立家扶發展學園"/>
    <x v="39"/>
    <n v="37"/>
    <s v="無"/>
    <m/>
    <s v="V"/>
    <m/>
  </r>
  <r>
    <s v="社會福利支出計畫/社會福利支出/會費、捐助、補助、分攤、照護、救濟與交流活動費/捐助、補助與獎助/捐助國內團體"/>
    <s v="身心障礙者臨時及短期照顧服務"/>
    <s v="財團法人瑪利亞社會福利基金會附設瑪利亞學園"/>
    <x v="39"/>
    <n v="25"/>
    <s v="無"/>
    <m/>
    <s v="V"/>
    <m/>
  </r>
  <r>
    <s v="社會福利支出計畫/社會福利支出/會費、捐助、補助、分攤、照護、救濟與交流活動費/捐助、補助與獎助/捐助國內團體"/>
    <s v="身心障礙者臨時及短期照顧服務"/>
    <s v="財團法人天主教會台中教區附設台中市私立慈愛智能發展中心"/>
    <x v="39"/>
    <n v="151"/>
    <s v="無"/>
    <m/>
    <s v="V"/>
    <m/>
  </r>
  <r>
    <s v="社會福利支出計畫/社會福利支出/會費、捐助、補助、分攤、照護、救濟與交流活動費/捐助、補助與獎助/捐助國內團體"/>
    <s v="身心障礙者臨時及短期照顧服務"/>
    <s v="伍愛長期照顧服務有限公司"/>
    <x v="39"/>
    <n v="92"/>
    <s v="無"/>
    <m/>
    <s v="V"/>
    <m/>
  </r>
  <r>
    <s v="社會福利支出計畫/社會福利支出/會費、捐助、補助、分攤、照護、救濟與交流活動費/捐助、補助與獎助/捐助國內團體"/>
    <s v="身心障礙者臨時及短期照顧服務"/>
    <s v="台灣家安社區關懷服務協會私立家安居家長照機構"/>
    <x v="39"/>
    <n v="95"/>
    <s v="無"/>
    <m/>
    <s v="V"/>
    <m/>
  </r>
  <r>
    <s v="社會福利支出計畫/社會福利支出/會費、捐助、補助、分攤、照護、救濟與交流活動費/捐助、補助與獎助/捐助國內團體"/>
    <s v="身心障礙者臨時及短期照顧服務"/>
    <s v="有限責任臺中市家圓照顧服務勞動合作社附設臺中市私立家圓居家式服務類長期照顧服務機構"/>
    <x v="39"/>
    <n v="20"/>
    <s v="無"/>
    <m/>
    <s v="V"/>
    <m/>
  </r>
  <r>
    <s v="社會福利支出計畫/社會福利支出/會費、捐助、補助、分攤、照護、救濟與交流活動費/捐助、補助與獎助/捐助國內團體"/>
    <s v="身心障礙者臨時及短期照顧服務"/>
    <s v="佑齡股份有限公司附設臺中市私立安馨居家長照機構"/>
    <x v="39"/>
    <n v="45"/>
    <s v="無"/>
    <m/>
    <s v="V"/>
    <m/>
  </r>
  <r>
    <s v="社會福利支出計畫/社會福利支出/會費、捐助、補助、分攤、照護、救濟與交流活動費/捐助、補助與獎助/捐助國內團體"/>
    <s v="身心障礙者臨時及短期照顧服務"/>
    <s v="祥和長照服務有限公司私立祥和居家長照機構"/>
    <x v="39"/>
    <n v="8"/>
    <s v="無"/>
    <m/>
    <s v="V"/>
    <m/>
  </r>
  <r>
    <s v="社會福利支出計畫/社會福利支出/會費、捐助、補助、分攤、照護、救濟與交流活動費/捐助、補助與獎助/捐助國內團體"/>
    <s v="身心障礙者臨時及短期照顧服務"/>
    <s v="財團法人臺中市私立肯納自閉症社會福利基金會"/>
    <x v="39"/>
    <n v="78"/>
    <s v="無"/>
    <m/>
    <s v="V"/>
    <m/>
  </r>
  <r>
    <s v="社會福利支出計畫/社會福利支出/會費、捐助、補助、分攤、照護、救濟與交流活動費/捐助、補助與獎助/捐助國內團體"/>
    <s v="身心障礙者臨時及短期照顧服務"/>
    <s v="社團法人臺中市大恆樂齡協會"/>
    <x v="39"/>
    <n v="67"/>
    <s v="無"/>
    <m/>
    <s v="V"/>
    <m/>
  </r>
  <r>
    <s v="一般建築及設備計畫/一般建築及設備/會費、捐助、補助、分攤、照護、救濟與交流活動費/捐助、補助與獎助/捐助國內團體"/>
    <s v="身心障礙者家庭托顧服務"/>
    <s v="財團法人臺中市私立肯納自閉症社會福利基金會"/>
    <x v="39"/>
    <n v="170"/>
    <s v="無"/>
    <m/>
    <s v="V"/>
    <m/>
  </r>
  <r>
    <s v="社會福利支出計畫/社會福利支出/會費、捐助、補助、分攤、照護、救濟與交流活動費/捐助、補助與獎助/捐助國內團體"/>
    <s v="身心障礙者家庭托顧服務"/>
    <s v="財團法人臺中市私立肯納自閉症社會福利基金會"/>
    <x v="39"/>
    <n v="1570"/>
    <s v="無"/>
    <m/>
    <s v="V"/>
    <m/>
  </r>
  <r>
    <s v="社會福利支出計畫/社會福利支出/會費、捐助、補助、分攤、照護、救濟與交流活動費/捐助、補助與獎助/捐助國內團體"/>
    <s v="身心障礙者家庭托顧服務"/>
    <s v="社團法人臺中市山海屯啟智協會"/>
    <x v="39"/>
    <n v="1570"/>
    <s v="無"/>
    <m/>
    <s v="V"/>
    <m/>
  </r>
  <r>
    <s v="一般建築及設備計畫/一般建築及設備/會費、捐助、補助、分攤、照護、救濟與交流活動費/捐助、補助與獎助/捐助國內團體"/>
    <s v="身心障礙者家庭托顧服務"/>
    <s v="財團法人臺中市私立肯納自閉症社會福利基金會"/>
    <x v="39"/>
    <n v="232"/>
    <s v="無"/>
    <m/>
    <s v="V"/>
    <m/>
  </r>
  <r>
    <s v="社會福利支出計畫/社會福利支出/會費、捐助、補助、分攤、照護、救濟與交流活動費/捐助、補助與獎助/捐助國內團體"/>
    <s v="身心障礙者家庭托顧服務"/>
    <s v="財團法人臺中市私立肯納自閉症社會福利基金會"/>
    <x v="39"/>
    <n v="1570"/>
    <s v="無"/>
    <m/>
    <s v="V"/>
    <m/>
  </r>
  <r>
    <s v="一般建築及設備計畫/一般建築及設備/會費、捐助、補助、分攤、照護、救濟與交流活動費/捐助、補助與獎助/捐助國內團體"/>
    <s v="身心障礙者家庭托顧服務"/>
    <s v="財團法人臺中市私立肯納自閉症社會福利基金會"/>
    <x v="39"/>
    <n v="20"/>
    <s v="無"/>
    <m/>
    <s v="V"/>
    <m/>
  </r>
  <r>
    <s v="一般建築及設備計畫/一般建築及設備/會費、捐助、補助、分攤、照護、救濟與交流活動費/捐助、補助與獎助/捐助國內團體"/>
    <s v="身心障礙者家庭托顧服務"/>
    <s v="財團法人臺中市私立肯納自閉症社會福利基金會"/>
    <x v="39"/>
    <n v="130"/>
    <s v="無"/>
    <m/>
    <s v="V"/>
    <m/>
  </r>
  <r>
    <s v="一般建築及設備計畫/一般建築及設備/會費、捐助、補助、分攤、照護、救濟與交流活動費/捐助、補助與獎助/捐助國內團體"/>
    <s v="身心障礙者家庭托顧服務"/>
    <s v="社團法人臺中市山海屯啟智協會"/>
    <x v="39"/>
    <n v="218"/>
    <s v="無"/>
    <m/>
    <s v="V"/>
    <m/>
  </r>
  <r>
    <s v="社會福利支出計畫/社會福利支出/會費、捐助、補助、分攤、照護、救濟與交流活動費/捐助、補助與獎助/捐助國內團體"/>
    <s v="公設民營身心障礙福利機構營運服務"/>
    <s v="財團法人童傳盛文教基金會"/>
    <x v="39"/>
    <n v="363"/>
    <s v="無"/>
    <m/>
    <s v="V"/>
    <m/>
  </r>
  <r>
    <s v="社會福利支出計畫/社會福利支出/會費、捐助、補助、分攤、照護、救濟與交流活動費/捐助、補助與獎助/捐助國內團體"/>
    <s v="公設民營身心障礙福利機構營運服務"/>
    <s v="財團法人臺中市私立信望愛智能發展中心"/>
    <x v="39"/>
    <n v="114"/>
    <s v="無"/>
    <m/>
    <s v="V"/>
    <m/>
  </r>
  <r>
    <s v="社會福利支出計畫/社會福利支出/會費、捐助、補助、分攤、照護、救濟與交流活動費/捐助、補助與獎助/捐助國內團體"/>
    <s v="公設民營身心障礙福利機構營運服務"/>
    <s v="財團法人童傳盛文教基金會"/>
    <x v="39"/>
    <n v="715"/>
    <s v="無"/>
    <m/>
    <s v="V"/>
    <m/>
  </r>
  <r>
    <s v="一般建築及設備計畫/一般建築及設備/會費、捐助、補助、分攤、照護、救濟與交流活動費/捐助、補助與獎助/捐助國內團體"/>
    <s v="公設民營身心障礙福利機構營運服務"/>
    <s v="財團法人童傳盛文教基金會"/>
    <x v="39"/>
    <n v="285"/>
    <s v="無"/>
    <m/>
    <s v="V"/>
    <m/>
  </r>
  <r>
    <s v="社會福利支出計畫/社會福利支出/會費、捐助、補助、分攤、照護、救濟與交流活動費/捐助、補助與獎助/捐助國內團體"/>
    <s v="公設民營身心障礙福利機構營運服務"/>
    <s v="財團法人向上社會福利基金會"/>
    <x v="39"/>
    <n v="1652"/>
    <s v="無"/>
    <m/>
    <s v="V"/>
    <m/>
  </r>
  <r>
    <s v="一般建築及設備計畫/一般建築及設備/會費、捐助、補助、分攤、照護、救濟與交流活動費/捐助、補助與獎助/捐助國內團體"/>
    <s v="公設民營身心障礙福利機構營運服務"/>
    <s v="財團法人向上社會福利基金會"/>
    <x v="39"/>
    <n v="959"/>
    <s v="無"/>
    <m/>
    <s v="V"/>
    <m/>
  </r>
  <r>
    <s v="社會福利支出計畫/社會福利支出/會費、捐助、補助、分攤、照護、救濟與交流活動費/捐助、補助與獎助/捐助國內團體"/>
    <s v="公設民營身心障礙福利機構營運服務"/>
    <s v="財團法人童傳盛文教基金會"/>
    <x v="39"/>
    <n v="1269"/>
    <s v="無"/>
    <m/>
    <s v="V"/>
    <m/>
  </r>
  <r>
    <s v="社會福利支出計畫/社會福利支出/會費、捐助、補助、分攤、照護、救濟與交流活動費/捐助、補助與獎助/捐助國內團體"/>
    <s v="公設民營身心障礙福利機構營運服務"/>
    <s v="財團法人向上社會福利基金會"/>
    <x v="39"/>
    <n v="7"/>
    <s v="無"/>
    <m/>
    <s v="V"/>
    <m/>
  </r>
  <r>
    <s v="社會福利支出計畫/社會福利支出/會費、捐助、補助、分攤、照護、救濟與交流活動費/捐助、補助與獎助/捐助國內團體"/>
    <s v="臺中市社會福利類志願服務小隊志工保險補助計畫"/>
    <s v="臺中市北屯區廍子社區發展協會"/>
    <x v="39"/>
    <n v="2"/>
    <s v="無"/>
    <m/>
    <s v="V"/>
    <m/>
  </r>
  <r>
    <s v="社會福利支出計畫/社會福利支出/會費、捐助、補助、分攤、照護、救濟與交流活動費/捐助、補助與獎助/捐助國內團體"/>
    <s v="臺中市社會福利類志願服務小隊志工保險補助計畫"/>
    <s v="臺中市豐原區翁社社區發展協會"/>
    <x v="39"/>
    <n v="5"/>
    <s v="無"/>
    <m/>
    <s v="V"/>
    <m/>
  </r>
  <r>
    <s v="社會福利支出計畫/社會福利支出/會費、捐助、補助、分攤、照護、救濟與交流活動費/捐助、補助與獎助/捐助國內團體"/>
    <s v="臺中市社會福利類志願服務小隊志工保險補助計畫"/>
    <s v="台中市西屯區福和社區發展協會"/>
    <x v="39"/>
    <n v="4"/>
    <s v="無"/>
    <m/>
    <s v="V"/>
    <m/>
  </r>
  <r>
    <s v="社會福利支出計畫/社會福利支出/會費、捐助、補助、分攤、照護、救濟與交流活動費/捐助、補助與獎助/捐助國內團體"/>
    <s v="臺中市社會福利類志願服務小隊志工保險補助計畫"/>
    <s v="臺中市后里區墩東社區發展協會"/>
    <x v="39"/>
    <n v="3"/>
    <s v="無"/>
    <m/>
    <s v="V"/>
    <m/>
  </r>
  <r>
    <s v="社會福利支出計畫/社會福利支出/會費、捐助、補助、分攤、照護、救濟與交流活動費/捐助、補助與獎助/捐助國內團體"/>
    <s v="臺中市社會福利類志願服務小隊志工保險補助計畫"/>
    <s v="臺中市人文關懷協會黃顯堂"/>
    <x v="39"/>
    <n v="2"/>
    <s v="無"/>
    <m/>
    <s v="V"/>
    <m/>
  </r>
  <r>
    <s v="社會福利支出計畫/社會福利支出/會費、捐助、補助、分攤、照護、救濟與交流活動費/捐助、補助與獎助/捐助國內團體"/>
    <s v="臺中市社會福利類志願服務小隊志工保險補助計畫"/>
    <s v="臺中市豐原區西勢社區發展協會"/>
    <x v="39"/>
    <n v="3"/>
    <s v="無"/>
    <m/>
    <s v="V"/>
    <m/>
  </r>
  <r>
    <s v="社會福利支出計畫/社會福利支出/會費、捐助、補助、分攤、照護、救濟與交流活動費/捐助、補助與獎助/捐助國內團體"/>
    <s v="臺中市社會福利類志願服務小隊志工保險補助計畫"/>
    <s v="社團法人臺灣向陽福祉照顧專業發展協進會"/>
    <x v="39"/>
    <n v="1"/>
    <s v="無"/>
    <m/>
    <s v="V"/>
    <m/>
  </r>
  <r>
    <s v="社會福利支出計畫/社會福利支出/會費、捐助、補助、分攤、照護、救濟與交流活動費/捐助、補助與獎助/捐助國內團體"/>
    <s v="臺中市社會福利類志願服務小隊志工保險補助計畫"/>
    <s v="愛蔓延社會企業股份有限公司"/>
    <x v="39"/>
    <n v="1"/>
    <s v="無"/>
    <m/>
    <s v="V"/>
    <m/>
  </r>
  <r>
    <s v="社會福利支出計畫/社會福利支出/會費、捐助、補助、分攤、照護、救濟與交流活動費/捐助、補助與獎助/捐助國內團體"/>
    <s v="臺中市社會福利類志願服務小隊志工保險補助計畫"/>
    <s v="臺中市神岡區社口社區發展協會"/>
    <x v="39"/>
    <n v="6"/>
    <s v="無"/>
    <m/>
    <s v="V"/>
    <m/>
  </r>
  <r>
    <s v="社會福利支出計畫/社會福利支出/會費、捐助、補助、分攤、照護、救濟與交流活動費/捐助、補助與獎助/捐助國內團體"/>
    <s v="臺中市社會福利類志願服務小隊志工保險補助計畫"/>
    <s v="社團法人台灣省慈心協會"/>
    <x v="39"/>
    <n v="8"/>
    <s v="無"/>
    <m/>
    <s v="V"/>
    <m/>
  </r>
  <r>
    <s v="社會福利支出計畫/社會福利支出/會費、捐助、補助、分攤、照護、救濟與交流活動費/捐助、補助與獎助/捐助國內團體"/>
    <s v="臺中市社會福利類志願服務小隊志工保險補助計畫"/>
    <s v="社團法人臺中市晚晴協會"/>
    <x v="39"/>
    <n v="1"/>
    <s v="無"/>
    <m/>
    <s v="V"/>
    <m/>
  </r>
  <r>
    <s v="社會福利支出計畫/社會福利支出/會費、捐助、補助、分攤、照護、救濟與交流活動費/捐助、補助與獎助/捐助國內團體"/>
    <s v="臺中市社會福利類志願服務小隊志工保險補助計畫"/>
    <s v="臺中市大甲區建興社區發展協會"/>
    <x v="39"/>
    <n v="4"/>
    <s v="無"/>
    <m/>
    <s v="V"/>
    <m/>
  </r>
  <r>
    <s v="社會福利支出計畫/社會福利支出/會費、捐助、補助、分攤、照護、救濟與交流活動費/捐助、補助與獎助/捐助國內團體"/>
    <s v="臺中市社會福利類志願服務小隊志工保險補助計畫"/>
    <s v="社團法人臺中市霧峰老人會"/>
    <x v="39"/>
    <n v="2"/>
    <s v="無"/>
    <m/>
    <s v="V"/>
    <m/>
  </r>
  <r>
    <s v="社會福利支出計畫/社會福利支出/會費、捐助、補助、分攤、照護、救濟與交流活動費/捐助、補助與獎助/捐助國內團體"/>
    <s v="臺中市社會福利類志願服務小隊志工保險補助計畫"/>
    <s v="台中市北屯區后庄社區發展協會"/>
    <x v="39"/>
    <n v="3"/>
    <s v="無"/>
    <m/>
    <s v="V"/>
    <m/>
  </r>
  <r>
    <s v="社會福利支出計畫/社會福利支出/會費、捐助、補助、分攤、照護、救濟與交流活動費/捐助、補助與獎助/捐助國內團體"/>
    <s v="臺中市社會福利類志願服務小隊志工保險補助計畫"/>
    <s v="臺中市工學長青協進會"/>
    <x v="39"/>
    <n v="2"/>
    <s v="無"/>
    <m/>
    <s v="V"/>
    <m/>
  </r>
  <r>
    <s v="社會福利支出計畫/社會福利支出/會費、捐助、補助、分攤、照護、救濟與交流活動費/捐助、補助與獎助/捐助國內團體"/>
    <s v="臺中市社會福利類志願服務小隊志工保險補助計畫"/>
    <s v="台中市南區江川社區發展協會"/>
    <x v="39"/>
    <n v="2"/>
    <s v="無"/>
    <m/>
    <s v="V"/>
    <m/>
  </r>
  <r>
    <s v="社會福利支出計畫/社會福利支出/會費、捐助、補助、分攤、照護、救濟與交流活動費/捐助、補助與獎助/捐助國內團體"/>
    <s v="臺中市社會福利類志願服務小隊志工保險補助計畫"/>
    <s v="社團法人台灣食物銀行聯合會"/>
    <x v="39"/>
    <n v="1"/>
    <s v="無"/>
    <m/>
    <s v="V"/>
    <m/>
  </r>
  <r>
    <s v="社會福利支出計畫/社會福利支出/會費、捐助、補助、分攤、照護、救濟與交流活動費/捐助、補助與獎助/捐助國內團體"/>
    <s v="臺中市社會福利類志願服務小隊志工保險補助計畫"/>
    <s v="台中市三寶護持會"/>
    <x v="39"/>
    <n v="19"/>
    <s v="無"/>
    <m/>
    <s v="V"/>
    <m/>
  </r>
  <r>
    <s v="社會福利支出計畫/社會福利支出/會費、捐助、補助、分攤、照護、救濟與交流活動費/捐助、補助與獎助/捐助國內團體"/>
    <s v="臺中市社會福利類志願服務小隊志工保險補助計畫"/>
    <s v="臺中市大肚區蔗廍社區發展協會"/>
    <x v="39"/>
    <n v="6"/>
    <s v="無"/>
    <m/>
    <s v="V"/>
    <m/>
  </r>
  <r>
    <s v="社會福利支出計畫/社會福利支出/會費、捐助、補助、分攤、照護、救濟與交流活動費/捐助、補助與獎助/捐助國內團體"/>
    <s v="臺中市社會福利類志願服務小隊志工保險補助計畫"/>
    <s v="財團法人基督教台灣信義會"/>
    <x v="39"/>
    <n v="3"/>
    <s v="無"/>
    <m/>
    <s v="V"/>
    <m/>
  </r>
  <r>
    <s v="社會福利支出計畫/社會福利支出/會費、捐助、補助、分攤、照護、救濟與交流活動費/捐助、補助與獎助/捐助國內團體"/>
    <s v="臺中市社會福利類志願服務小隊志工保險補助計畫"/>
    <s v="財團法人弘道老人福利基金會"/>
    <x v="39"/>
    <n v="5"/>
    <s v="無"/>
    <m/>
    <s v="V"/>
    <m/>
  </r>
  <r>
    <s v="社會福利支出計畫/社會福利支出/會費、捐助、補助、分攤、照護、救濟與交流活動費/捐助、補助與獎助/捐助國內團體"/>
    <s v="臺中市社會福利類志願服務小隊志工保險補助計畫"/>
    <s v="社團法人臺中市半平厝福德文化協會"/>
    <x v="39"/>
    <n v="2"/>
    <s v="無"/>
    <m/>
    <s v="V"/>
    <m/>
  </r>
  <r>
    <s v="社會福利支出計畫/社會福利支出/會費、捐助、補助、分攤、照護、救濟與交流活動費/捐助、補助與獎助/捐助國內團體"/>
    <s v="臺中市社會福利類志願服務小隊志工保險補助計畫"/>
    <s v="臺中市大甲區聖母發展協會"/>
    <x v="39"/>
    <n v="2"/>
    <s v="無"/>
    <m/>
    <s v="V"/>
    <m/>
  </r>
  <r>
    <s v="社會福利支出計畫/社會福利支出/會費、捐助、補助、分攤、照護、救濟與交流活動費/捐助、補助與獎助/捐助國內團體"/>
    <s v="臺中市社會福利類志願服務小隊志工保險補助計畫"/>
    <s v="社團法人台中市東區東英社區發展協會"/>
    <x v="39"/>
    <n v="5"/>
    <s v="無"/>
    <m/>
    <s v="V"/>
    <m/>
  </r>
  <r>
    <s v="社會福利支出計畫/社會福利支出/會費、捐助、補助、分攤、照護、救濟與交流活動費/捐助、補助與獎助/捐助國內團體"/>
    <s v="臺中市社會福利類志願服務小隊志工保險補助計畫"/>
    <s v="臺中市忠義國際同濟會"/>
    <x v="39"/>
    <n v="4"/>
    <s v="無"/>
    <m/>
    <s v="V"/>
    <m/>
  </r>
  <r>
    <s v="社會福利支出計畫/社會福利支出/會費、捐助、補助、分攤、照護、救濟與交流活動費/捐助、補助與獎助/捐助國內團體"/>
    <s v="臺中市社會福利類志願服務小隊志工保險補助計畫"/>
    <s v="財團法人台灣兒童暨家庭扶助基金會台中市南區分事務所"/>
    <x v="39"/>
    <n v="15"/>
    <s v="無"/>
    <m/>
    <s v="V"/>
    <m/>
  </r>
  <r>
    <s v="社會福利支出計畫/社會福利支出/會費、捐助、補助、分攤、照護、救濟與交流活動費/捐助、補助與獎助/捐助國內團體"/>
    <s v="臺中市社會福利類志願服務小隊志工保險補助計畫"/>
    <s v="社團法人中華漢翔百元扶幼協會"/>
    <x v="39"/>
    <n v="2"/>
    <s v="無"/>
    <m/>
    <s v="V"/>
    <m/>
  </r>
  <r>
    <s v="社會福利支出計畫/社會福利支出/會費、捐助、補助、分攤、照護、救濟與交流活動費/捐助、補助與獎助/捐助國內團體"/>
    <s v="臺中市社會福利類志願服務小隊志工保險補助計畫"/>
    <s v="臺中市潭子區大富社區發展協會"/>
    <x v="39"/>
    <n v="4"/>
    <s v="無"/>
    <m/>
    <s v="V"/>
    <m/>
  </r>
  <r>
    <s v="社會福利支出計畫/社會福利支出/會費、捐助、補助、分攤、照護、救濟與交流活動費/捐助、補助與獎助/捐助國內團體"/>
    <s v="臺中市社會福利類志願服務小隊志工保險補助計畫"/>
    <s v="臺中市紳士協會"/>
    <x v="39"/>
    <n v="12"/>
    <s v="無"/>
    <m/>
    <s v="V"/>
    <m/>
  </r>
  <r>
    <s v="社會福利支出計畫/社會福利支出/會費、捐助、補助、分攤、照護、救濟與交流活動費/捐助、補助與獎助/捐助國內團體"/>
    <s v="臺中市社會福利類志願服務小隊志工保險補助計畫"/>
    <s v="臺中市三奶夫人關懷協會"/>
    <x v="39"/>
    <n v="5"/>
    <s v="無"/>
    <m/>
    <s v="V"/>
    <m/>
  </r>
  <r>
    <s v="社會福利支出計畫/社會福利支出/會費、捐助、補助、分攤、照護、救濟與交流活動費/捐助、補助與獎助/捐助國內團體"/>
    <s v="臺中市社會福利類志願服務小隊志工保險補助計畫"/>
    <s v="臺中市南區南門社區發展協會"/>
    <x v="39"/>
    <n v="3"/>
    <s v="無"/>
    <m/>
    <s v="V"/>
    <m/>
  </r>
  <r>
    <s v="社會福利支出計畫/社會福利支出/會費、捐助、補助、分攤、照護、救濟與交流活動費/捐助、補助與獎助/捐助國內團體"/>
    <s v="臺中市社會福利類志願服務小隊志工保險補助計畫"/>
    <s v="臺中市烏日區湖日社區發展協會"/>
    <x v="39"/>
    <n v="5"/>
    <s v="無"/>
    <m/>
    <s v="V"/>
    <m/>
  </r>
  <r>
    <s v="社會福利支出計畫/社會福利支出/會費、捐助、補助、分攤、照護、救濟與交流活動費/捐助、補助與獎助/捐助國內團體"/>
    <s v="臺中市社會福利類志願服務小隊志工保險補助計畫"/>
    <s v="臺中市南屯區三和社區發展協會"/>
    <x v="39"/>
    <n v="3"/>
    <s v="無"/>
    <m/>
    <s v="V"/>
    <m/>
  </r>
  <r>
    <s v="社會福利支出計畫/社會福利支出/會費、捐助、補助、分攤、照護、救濟與交流活動費/捐助、補助與獎助/捐助國內團體"/>
    <s v="臺中市社會福利類志願服務小隊志工保險補助計畫"/>
    <s v="共生宅發展協會"/>
    <x v="39"/>
    <n v="1"/>
    <s v="無"/>
    <m/>
    <s v="V"/>
    <m/>
  </r>
  <r>
    <s v="社會福利支出計畫/社會福利支出/會費、捐助、補助、分攤、照護、救濟與交流活動費/捐助、補助與獎助/捐助國內團體"/>
    <s v="臺中市社會福利類志願服務小隊志工保險補助計畫"/>
    <s v="臺中市豐原區南村社區發展協會"/>
    <x v="39"/>
    <n v="4"/>
    <s v="無"/>
    <m/>
    <s v="V"/>
    <m/>
  </r>
  <r>
    <s v="社會福利支出計畫/社會福利支出/會費、捐助、補助、分攤、照護、救濟與交流活動費/捐助、補助與獎助/捐助國內團體"/>
    <s v="臺中市社會福利類志願服務小隊志工保險補助計畫"/>
    <s v="中華民國視網膜色素病變協會"/>
    <x v="39"/>
    <n v="4"/>
    <s v="無"/>
    <m/>
    <s v="V"/>
    <m/>
  </r>
  <r>
    <s v="社會福利支出計畫/社會福利支出/會費、捐助、補助、分攤、照護、救濟與交流活動費/捐助、補助與獎助/捐助國內團體"/>
    <s v="臺中市社會福利類志願服務小隊志工保險補助計畫"/>
    <s v="臺中市沙鹿區鹿寮社區發展協會"/>
    <x v="39"/>
    <n v="5"/>
    <s v="無"/>
    <m/>
    <s v="V"/>
    <m/>
  </r>
  <r>
    <s v="社會福利支出計畫/社會福利支出/會費、捐助、補助、分攤、照護、救濟與交流活動費/捐助、補助與獎助/捐助國內團體"/>
    <s v="臺中市社會福利類志願服務小隊志工保險補助計畫"/>
    <s v="臺中市生態休閒產業協會"/>
    <x v="39"/>
    <n v="3"/>
    <s v="無"/>
    <m/>
    <s v="V"/>
    <m/>
  </r>
  <r>
    <s v="社會福利支出計畫/社會福利支出/會費、捐助、補助、分攤、照護、救濟與交流活動費/捐助、補助與獎助/捐助國內團體"/>
    <s v="臺中市社會福利類志願服務小隊志工保險補助計畫"/>
    <s v="社團法人臺中市身心障礙者福利關懷協會"/>
    <x v="39"/>
    <n v="1"/>
    <s v="無"/>
    <m/>
    <s v="V"/>
    <m/>
  </r>
  <r>
    <s v="社會福利支出計畫/社會福利支出/會費、捐助、補助、分攤、照護、救濟與交流活動費/捐助、補助與獎助/捐助國內團體"/>
    <s v="臺中市社會福利類志願服務小隊志工保險補助計畫"/>
    <s v="社團法人臺中市全人健康樂活關懷協會"/>
    <x v="39"/>
    <n v="2"/>
    <s v="無"/>
    <m/>
    <s v="V"/>
    <m/>
  </r>
  <r>
    <s v="社會福利支出計畫/社會福利支出/會費、捐助、補助、分攤、照護、救濟與交流活動費/捐助、補助與獎助/捐助國內團體"/>
    <s v="臺中市社會福利類志願服務小隊志工保險補助計畫"/>
    <s v="臺中市好藤林健康促進關懷協會"/>
    <x v="39"/>
    <n v="2"/>
    <s v="無"/>
    <m/>
    <s v="V"/>
    <m/>
  </r>
  <r>
    <s v="社會福利支出計畫/社會福利支出/會費、捐助、補助、分攤、照護、救濟與交流活動費/捐助、補助與獎助/捐助國內團體"/>
    <s v="臺中市社會福利類志願服務小隊志工保險補助計畫"/>
    <s v="臺中市霧峰區南勢社區發展協會"/>
    <x v="39"/>
    <n v="3"/>
    <s v="無"/>
    <m/>
    <s v="V"/>
    <m/>
  </r>
  <r>
    <s v="社會福利支出計畫/社會福利支出/會費、捐助、補助、分攤、照護、救濟與交流活動費/捐助、補助與獎助/捐助國內團體"/>
    <s v="臺中市社會福利類志願服務小隊志工保險補助計畫"/>
    <s v="臺中市大甲區幸福社區發展協會"/>
    <x v="39"/>
    <n v="3"/>
    <s v="無"/>
    <m/>
    <s v="V"/>
    <m/>
  </r>
  <r>
    <s v="社會福利支出計畫/社會福利支出/會費、捐助、補助、分攤、照護、救濟與交流活動費/捐助、補助與獎助/捐助國內團體"/>
    <s v="臺中市社會福利類志願服務小隊志工保險補助計畫"/>
    <s v="臺中市大肚區山陽社區發展協會"/>
    <x v="39"/>
    <n v="4"/>
    <s v="無"/>
    <m/>
    <s v="V"/>
    <m/>
  </r>
  <r>
    <s v="社會福利支出計畫/社會福利支出/會費、捐助、補助、分攤、照護、救濟與交流活動費/捐助、補助與獎助/捐助國內團體"/>
    <s v="臺中市社會福利類志願服務小隊志工保險補助計畫"/>
    <s v="台中市台中故事協會"/>
    <x v="39"/>
    <n v="3"/>
    <s v="無"/>
    <m/>
    <s v="V"/>
    <m/>
  </r>
  <r>
    <s v="社會福利支出計畫/社會福利支出/會費、捐助、補助、分攤、照護、救濟與交流活動費/捐助、補助與獎助/捐助國內團體"/>
    <s v="臺中市社會福利類志願服務小隊志工保險補助計畫"/>
    <s v="臺中市清水區武鹿社區發展協會"/>
    <x v="39"/>
    <n v="3"/>
    <s v="無"/>
    <m/>
    <s v="V"/>
    <m/>
  </r>
  <r>
    <s v="社會福利支出計畫/社會福利支出/會費、捐助、補助、分攤、照護、救濟與交流活動費/捐助、補助與獎助/捐助國內團體"/>
    <s v="臺中市社會福利類志願服務小隊志工保險補助計畫"/>
    <s v="臺中市清水民眾服務社"/>
    <x v="39"/>
    <n v="3"/>
    <s v="無"/>
    <m/>
    <s v="V"/>
    <m/>
  </r>
  <r>
    <s v="社會福利支出計畫/社會福利支出/會費、捐助、補助、分攤、照護、救濟與交流活動費/捐助、補助與獎助/捐助國內團體"/>
    <s v="臺中市社會福利類志願服務小隊志工保險補助計畫"/>
    <s v="臺中市霧峰區吉峰社區發展協會"/>
    <x v="39"/>
    <n v="3"/>
    <s v="無"/>
    <m/>
    <s v="V"/>
    <m/>
  </r>
  <r>
    <s v="社會福利支出計畫/社會福利支出/會費、捐助、補助、分攤、照護、救濟與交流活動費/捐助、補助與獎助/捐助國內團體"/>
    <s v="臺中市社會福利類志願服務小隊志工保險補助計畫"/>
    <s v="臺中市大雅護老協會"/>
    <x v="39"/>
    <n v="4"/>
    <s v="無"/>
    <m/>
    <s v="V"/>
    <m/>
  </r>
  <r>
    <s v="社會福利支出計畫/社會福利支出/會費、捐助、補助、分攤、照護、救濟與交流活動費/捐助、補助與獎助/捐助國內團體"/>
    <s v="臺中市社會福利類志願服務小隊志工保險補助計畫"/>
    <s v="財團法人瑪利亞社會福利基金會"/>
    <x v="39"/>
    <n v="31"/>
    <s v="無"/>
    <m/>
    <s v="V"/>
    <m/>
  </r>
  <r>
    <s v="社會福利支出計畫/社會福利支出/會費、捐助、補助、分攤、照護、救濟與交流活動費/捐助、補助與獎助/捐助國內團體"/>
    <s v="臺中市社會福利類志願服務小隊志工保險補助計畫"/>
    <s v="財團法人伽耶山基金會"/>
    <x v="39"/>
    <n v="25"/>
    <s v="無"/>
    <m/>
    <s v="V"/>
    <m/>
  </r>
  <r>
    <s v="社會福利支出計畫/社會福利支出/會費、捐助、補助、分攤、照護、救濟與交流活動費/捐助、補助與獎助/捐助國內團體"/>
    <s v="臺中市社會福利類志願服務小隊志工保險補助計畫"/>
    <s v="財團法人台灣基督長老教會忠孝路教會"/>
    <x v="39"/>
    <n v="2"/>
    <s v="無"/>
    <m/>
    <s v="V"/>
    <m/>
  </r>
  <r>
    <s v="社會福利支出計畫/社會福利支出/會費、捐助、補助、分攤、照護、救濟與交流活動費/捐助、補助與獎助/捐助國內團體"/>
    <s v="臺中市社會福利類志願服務小隊志工保險補助計畫"/>
    <s v="臺中市幸福心志工協會"/>
    <x v="39"/>
    <n v="5"/>
    <s v="無"/>
    <m/>
    <s v="V"/>
    <m/>
  </r>
  <r>
    <s v="社會福利支出計畫/社會福利支出/會費、捐助、補助、分攤、照護、救濟與交流活動費/捐助、補助與獎助/捐助國內團體"/>
    <s v="臺中市社會福利類志願服務小隊志工保險補助計畫"/>
    <s v="財團法人大甲媽社會福利基金會附設臺中市私立鎮瀾兒童家園"/>
    <x v="39"/>
    <n v="3"/>
    <s v="無"/>
    <m/>
    <s v="V"/>
    <m/>
  </r>
  <r>
    <s v="社會福利支出計畫/社會福利支出/會費、捐助、補助、分攤、照護、救濟與交流活動費/捐助、補助與獎助/捐助國內團體"/>
    <s v="臺中市社會福利類志願服務小隊志工保險補助計畫"/>
    <s v="社團法人台中市慈心慈善會"/>
    <x v="39"/>
    <n v="3"/>
    <s v="無"/>
    <m/>
    <s v="V"/>
    <m/>
  </r>
  <r>
    <s v="社會福利支出計畫/社會福利支出/會費、捐助、補助、分攤、照護、救濟與交流活動費/捐助、補助與獎助/捐助國內團體"/>
    <s v="臺中市社會福利類志願服務小隊志工保險補助計畫"/>
    <s v="臺中市北區育德社區發展協會"/>
    <x v="39"/>
    <n v="2"/>
    <s v="無"/>
    <m/>
    <s v="V"/>
    <m/>
  </r>
  <r>
    <s v="社會福利支出計畫/社會福利支出/會費、捐助、補助、分攤、照護、救濟與交流活動費/捐助、補助與獎助/捐助國內團體"/>
    <s v="臺中市社會福利類志願服務小隊志工保險補助計畫"/>
    <s v="台中市北屯區大德社區發展協會"/>
    <x v="39"/>
    <n v="3"/>
    <s v="無"/>
    <m/>
    <s v="V"/>
    <m/>
  </r>
  <r>
    <s v="社會福利支出計畫/社會福利支出/會費、捐助、補助、分攤、照護、救濟與交流活動費/捐助、補助與獎助/捐助國內團體"/>
    <s v="臺中市社會福利類志願服務小隊志工保險補助計畫"/>
    <s v="臺中市海納國際同濟會"/>
    <x v="39"/>
    <n v="5"/>
    <s v="無"/>
    <m/>
    <s v="V"/>
    <m/>
  </r>
  <r>
    <s v="社會福利支出計畫/社會福利支出/會費、捐助、補助、分攤、照護、救濟與交流活動費/捐助、補助與獎助/捐助國內團體"/>
    <s v="臺中市社會福利類志願服務小隊志工保險補助計畫"/>
    <s v="臺中市龍井區龍津社區發展協會"/>
    <x v="39"/>
    <n v="6"/>
    <s v="無"/>
    <m/>
    <s v="V"/>
    <m/>
  </r>
  <r>
    <s v="社會福利支出計畫/社會福利支出/會費、捐助、補助、分攤、照護、救濟與交流活動費/捐助、補助與獎助/捐助國內團體"/>
    <s v="臺中市社會福利類志願服務小隊志工保險補助計畫"/>
    <s v="財團法人萬佛山聖印佛教事業基金會"/>
    <x v="39"/>
    <n v="5"/>
    <s v="無"/>
    <m/>
    <s v="V"/>
    <m/>
  </r>
  <r>
    <s v="社會福利支出計畫/社會福利支出/會費、捐助、補助、分攤、照護、救濟與交流活動費/捐助、補助與獎助/捐助國內團體"/>
    <s v="臺中市社會福利類志願服務小隊志工保險補助計畫"/>
    <s v="社團法人中華民國假期活動服務協會"/>
    <x v="39"/>
    <n v="2"/>
    <s v="無"/>
    <m/>
    <s v="V"/>
    <m/>
  </r>
  <r>
    <s v="社會福利支出計畫/社會福利支出/會費、捐助、補助、分攤、照護、救濟與交流活動費/捐助、補助與獎助/捐助國內團體"/>
    <s v="臺中市社會福利類志願服務小隊志工保險補助計畫"/>
    <s v="社團法人台中市中華生物能醫學氣功協會"/>
    <x v="39"/>
    <n v="23"/>
    <s v="無"/>
    <m/>
    <s v="V"/>
    <m/>
  </r>
  <r>
    <s v="社會福利支出計畫/社會福利支出/會費、捐助、補助、分攤、照護、救濟與交流活動費/捐助、補助與獎助/捐助國內團體"/>
    <s v="臺中市社會福利類志願服務小隊志工保險補助計畫"/>
    <s v="溪壩社區發展協會"/>
    <x v="39"/>
    <n v="5"/>
    <s v="無"/>
    <m/>
    <s v="V"/>
    <m/>
  </r>
  <r>
    <s v="社會福利支出計畫/社會福利支出/會費、捐助、補助、分攤、照護、救濟與交流活動費/捐助、補助與獎助/捐助國內團體"/>
    <s v="臺中市社會福利類志願服務小隊志工保險補助計畫"/>
    <s v="臺中市西屯區下七張犁文化發展協會"/>
    <x v="39"/>
    <n v="2"/>
    <s v="無"/>
    <m/>
    <s v="V"/>
    <m/>
  </r>
  <r>
    <s v="社會福利支出計畫/社會福利支出/會費、捐助、補助、分攤、照護、救濟與交流活動費/捐助、補助與獎助/捐助國內團體"/>
    <s v="臺中市社會福利類志願服務小隊志工保險補助計畫"/>
    <s v="台中市西屯區協和社區發展協會"/>
    <x v="39"/>
    <n v="4"/>
    <s v="無"/>
    <m/>
    <s v="V"/>
    <m/>
  </r>
  <r>
    <s v="社會福利支出計畫/社會福利支出/會費、捐助、補助、分攤、照護、救濟與交流活動費/捐助、補助與獎助/捐助國內團體"/>
    <s v="臺中市社會福利類志願服務小隊志工保險補助計畫"/>
    <s v="臺中市佰圓行善會"/>
    <x v="39"/>
    <n v="2"/>
    <s v="無"/>
    <m/>
    <s v="V"/>
    <m/>
  </r>
  <r>
    <s v="社會福利支出計畫/社會福利支出/會費、捐助、補助、分攤、照護、救濟與交流活動費/捐助、補助與獎助/捐助國內團體"/>
    <s v="臺中市社會福利類志願服務小隊志工保險補助計畫"/>
    <s v="臺中市大肚區新興社區發展協會"/>
    <x v="39"/>
    <n v="2"/>
    <s v="無"/>
    <m/>
    <s v="V"/>
    <m/>
  </r>
  <r>
    <s v="社會福利支出計畫/社會福利支出/會費、捐助、補助、分攤、照護、救濟與交流活動費/捐助、補助與獎助/捐助國內團體"/>
    <s v="臺中市社會福利類志願服務小隊志工保險補助計畫"/>
    <s v="社團法人臺中市西區大和社區發展協會"/>
    <x v="39"/>
    <n v="3"/>
    <s v="無"/>
    <m/>
    <s v="V"/>
    <m/>
  </r>
  <r>
    <s v="社會福利支出計畫/社會福利支出/會費、捐助、補助、分攤、照護、救濟與交流活動費/捐助、補助與獎助/捐助國內團體"/>
    <s v="臺中市社會福利類志願服務小隊志工保險補助計畫"/>
    <s v="臺中市北勢愛心協會"/>
    <x v="39"/>
    <n v="2"/>
    <s v="無"/>
    <m/>
    <s v="V"/>
    <m/>
  </r>
  <r>
    <s v="社會福利支出計畫/社會福利支出/會費、捐助、補助、分攤、照護、救濟與交流活動費/捐助、補助與獎助/捐助國內團體"/>
    <s v="臺中市社會福利類志願服務小隊志工保險補助計畫"/>
    <s v="社團法人臺中市藥師公會 "/>
    <x v="39"/>
    <n v="1"/>
    <s v="無"/>
    <m/>
    <s v="V"/>
    <m/>
  </r>
  <r>
    <s v="社會福利支出計畫/社會福利支出/會費、捐助、補助、分攤、照護、救濟與交流活動費/捐助、補助與獎助/捐助國內團體"/>
    <s v="臺中市社會福利類志願服務小隊志工保險補助計畫"/>
    <s v="中華民國普門慈幼慈善會"/>
    <x v="39"/>
    <n v="3"/>
    <s v="無"/>
    <m/>
    <s v="V"/>
    <m/>
  </r>
  <r>
    <s v="社會福利支出計畫/社會福利支出/會費、捐助、補助、分攤、照護、救濟與交流活動費/捐助、補助與獎助/捐助國內團體"/>
    <s v="臺中市社會福利類志願服務小隊志工保險補助計畫"/>
    <s v="臺中市后里區泰安社區發展協會"/>
    <x v="39"/>
    <n v="3"/>
    <s v="無"/>
    <m/>
    <s v="V"/>
    <m/>
  </r>
  <r>
    <s v="社會福利支出計畫/社會福利支出/會費、捐助、補助、分攤、照護、救濟與交流活動費/捐助、補助與獎助/捐助國內團體"/>
    <s v="臺中市社會福利類志願服務小隊志工保險補助計畫"/>
    <s v="臺中市東勢區中嵙社區發展協會"/>
    <x v="39"/>
    <n v="2"/>
    <s v="無"/>
    <m/>
    <s v="V"/>
    <m/>
  </r>
  <r>
    <s v="社會福利支出計畫/社會福利支出/會費、捐助、補助、分攤、照護、救濟與交流活動費/捐助、補助與獎助/捐助國內團體"/>
    <s v="臺中市社會福利類志願服務小隊志工保險補助計畫"/>
    <s v="財團法人臺中市私立弗傳慈心社會福利慈善事業基金會"/>
    <x v="39"/>
    <n v="8"/>
    <s v="無"/>
    <m/>
    <s v="V"/>
    <m/>
  </r>
  <r>
    <s v="社會福利支出計畫/社會福利支出/會費、捐助、補助、分攤、照護、救濟與交流活動費/捐助、補助與獎助/捐助國內團體"/>
    <s v="臺中市社會福利類志願服務小隊志工保險補助計畫"/>
    <s v="臺中市西區忠明社區發展協會"/>
    <x v="39"/>
    <n v="4"/>
    <s v="無"/>
    <m/>
    <s v="V"/>
    <m/>
  </r>
  <r>
    <s v="社會福利支出計畫/社會福利支出/會費、捐助、補助、分攤、照護、救濟與交流活動費/捐助、補助與獎助/捐助國內團體"/>
    <s v="臺中市社會福利類志願服務小隊志工保險補助計畫"/>
    <s v="臺中市大肚區大東社區發展協會"/>
    <x v="39"/>
    <n v="7"/>
    <s v="無"/>
    <m/>
    <s v="V"/>
    <m/>
  </r>
  <r>
    <s v="社會福利支出計畫/社會福利支出/會費、捐助、補助、分攤、照護、救濟與交流活動費/捐助、補助與獎助/捐助國內團體"/>
    <s v="臺中市社會福利類志願服務小隊志工保險補助計畫"/>
    <s v="臺中市展新國際同濟會"/>
    <x v="39"/>
    <n v="1"/>
    <s v="無"/>
    <m/>
    <s v="V"/>
    <m/>
  </r>
  <r>
    <s v="社會福利支出計畫/社會福利支出/會費、捐助、補助、分攤、照護、救濟與交流活動費/捐助、補助與獎助/捐助國內團體"/>
    <s v="臺中市社會福利類志願服務小隊志工保險補助計畫"/>
    <s v="台中市四海女國際同濟會"/>
    <x v="39"/>
    <n v="2"/>
    <s v="無"/>
    <m/>
    <s v="V"/>
    <m/>
  </r>
  <r>
    <s v="社會福利支出計畫/社會福利支出/會費、捐助、補助、分攤、照護、救濟與交流活動費/捐助、補助與獎助/捐助國內團體"/>
    <s v="臺中市社會福利類志願服務小隊志工保險補助計畫"/>
    <s v="臺中市植福國際同濟會"/>
    <x v="39"/>
    <n v="0.5"/>
    <s v="無"/>
    <m/>
    <s v="V"/>
    <m/>
  </r>
  <r>
    <s v="社會福利支出計畫/社會福利支出/會費、捐助、補助、分攤、照護、救濟與交流活動費/捐助、補助與獎助/捐助國內團體"/>
    <s v="臺中市社會福利類志願服務小隊志工保險補助計畫"/>
    <s v="臺中市天母國際同濟會"/>
    <x v="39"/>
    <n v="3"/>
    <s v="無"/>
    <m/>
    <s v="V"/>
    <m/>
  </r>
  <r>
    <s v="社會福利支出計畫/社會福利支出/會費、捐助、補助、分攤、照護、救濟與交流活動費/捐助、補助與獎助/捐助國內團體"/>
    <s v="臺中市社會福利類志願服務小隊志工保險補助計畫"/>
    <s v="財團法人台中市私立弘毓社會福利基金會"/>
    <x v="39"/>
    <n v="4"/>
    <s v="無"/>
    <m/>
    <s v="V"/>
    <m/>
  </r>
  <r>
    <s v="社會福利支出計畫/社會福利支出/會費、捐助、補助、分攤、照護、救濟與交流活動費/捐助、補助與獎助/捐助國內團體"/>
    <s v="臺中市社會福利類志願服務小隊志工保險補助計畫"/>
    <s v="財團法人一貫道崇正基金會"/>
    <x v="39"/>
    <n v="140"/>
    <s v="無"/>
    <m/>
    <s v="V"/>
    <m/>
  </r>
  <r>
    <s v="社會福利支出計畫/社會福利支出/會費、捐助、補助、分攤、照護、救濟與交流活動費/捐助、補助與獎助/捐助國內團體"/>
    <s v="臺中市社會福利類志願服務小隊志工保險補助計畫"/>
    <s v="臺中市好幸福國際同濟會"/>
    <x v="39"/>
    <n v="1"/>
    <s v="無"/>
    <m/>
    <s v="V"/>
    <m/>
  </r>
  <r>
    <s v="社會福利支出計畫/社會福利支出/會費、捐助、補助、分攤、照護、救濟與交流活動費/捐助、補助與獎助/捐助國內團體"/>
    <s v="臺中市社會福利類志願服務小隊志工保險補助計畫"/>
    <s v="臺中市元保宮"/>
    <x v="39"/>
    <n v="12"/>
    <s v="無"/>
    <m/>
    <s v="V"/>
    <m/>
  </r>
  <r>
    <s v="社會福利支出計畫/社會福利支出/會費、捐助、補助、分攤、照護、救濟與交流活動費/捐助、補助與獎助/捐助國內團體"/>
    <s v="臺中市社會福利類志願服務小隊志工保險補助計畫"/>
    <s v="台中市光明國際同濟會 "/>
    <x v="39"/>
    <n v="7"/>
    <s v="無"/>
    <m/>
    <s v="V"/>
    <m/>
  </r>
  <r>
    <s v="社會福利支出計畫/社會福利支出/會費、捐助、補助、分攤、照護、救濟與交流活動費/捐助、補助與獎助/捐助國內團體"/>
    <s v="臺中市社會福利類志願服務小隊志工保險補助計畫"/>
    <s v="臺中市潭子區新田社區發展協會"/>
    <x v="39"/>
    <n v="3"/>
    <s v="無"/>
    <m/>
    <s v="V"/>
    <m/>
  </r>
  <r>
    <s v="社會福利支出計畫/社會福利支出/會費、捐助、補助、分攤、照護、救濟與交流活動費/捐助、補助與獎助/捐助國內團體"/>
    <s v="臺中市社會福利類志願服務小隊志工保險補助計畫"/>
    <s v="台中市玄德國際同濟會"/>
    <x v="39"/>
    <n v="1"/>
    <s v="無"/>
    <m/>
    <s v="V"/>
    <m/>
  </r>
  <r>
    <s v="社會福利支出計畫/社會福利支出/會費、捐助、補助、分攤、照護、救濟與交流活動費/捐助、補助與獎助/捐助國內團體"/>
    <s v="臺中市社會福利類志願服務小隊志工保險補助計畫"/>
    <s v="臺中市世事國際同濟會"/>
    <x v="39"/>
    <n v="1"/>
    <s v="無"/>
    <m/>
    <s v="V"/>
    <m/>
  </r>
  <r>
    <s v="社會福利支出計畫/社會福利支出/會費、捐助、補助、分攤、照護、救濟與交流活動費/捐助、補助與獎助/捐助國內團體"/>
    <s v="臺中市社會福利類志願服務小隊志工保險補助計畫"/>
    <s v="臺中市優質文教國際同濟會"/>
    <x v="39"/>
    <n v="2"/>
    <s v="無"/>
    <m/>
    <s v="V"/>
    <m/>
  </r>
  <r>
    <s v="社會福利支出計畫/社會福利支出/會費、捐助、補助、分攤、照護、救濟與交流活動費/捐助、補助與獎助/捐助國內團體"/>
    <s v="臺中市社會福利類志願服務小隊志工保險補助計畫"/>
    <s v="臺中市臺中女國際同濟會"/>
    <x v="39"/>
    <n v="2"/>
    <s v="無"/>
    <m/>
    <s v="V"/>
    <m/>
  </r>
  <r>
    <s v="社會福利支出計畫/社會福利支出/會費、捐助、補助、分攤、照護、救濟與交流活動費/捐助、補助與獎助/捐助國內團體"/>
    <s v="臺中市社會福利類志願服務小隊志工保險補助計畫"/>
    <s v="臺中市財神國際同濟會"/>
    <x v="39"/>
    <n v="1"/>
    <s v="無"/>
    <m/>
    <s v="V"/>
    <m/>
  </r>
  <r>
    <s v="社會福利支出計畫/社會福利支出/會費、捐助、補助、分攤、照護、救濟與交流活動費/捐助、補助與獎助/捐助國內團體"/>
    <s v="臺中市社會福利類志願服務小隊志工保險補助計畫"/>
    <s v="社團法人台中市生命線協會"/>
    <x v="39"/>
    <n v="25"/>
    <s v="無"/>
    <m/>
    <s v="V"/>
    <m/>
  </r>
  <r>
    <s v="社會福利支出計畫/社會福利支出/會費、捐助、補助、分攤、照護、救濟與交流活動費/捐助、補助與獎助/捐助國內團體"/>
    <s v="臺中市社會福利類志願服務小隊志工保險補助計畫"/>
    <s v="台灣向心橋慈善會"/>
    <x v="39"/>
    <n v="10"/>
    <s v="無"/>
    <m/>
    <s v="V"/>
    <m/>
  </r>
  <r>
    <s v="社會福利支出計畫/社會福利支出/會費、捐助、補助、分攤、照護、救濟與交流活動費/捐助、補助與獎助/捐助國內團體"/>
    <s v="臺中市社會福利類志願服務小隊志工保險補助計畫"/>
    <s v="臺中市南屯區民眾服務社"/>
    <x v="39"/>
    <n v="1"/>
    <s v="無"/>
    <m/>
    <s v="V"/>
    <m/>
  </r>
  <r>
    <s v="社會福利支出計畫/社會福利支出/會費、捐助、補助、分攤、照護、救濟與交流活動費/捐助、補助與獎助/捐助國內團體"/>
    <s v="臺中市社會福利類志願服務小隊志工保險補助計畫"/>
    <s v="社團法人台灣喜信家庭關懷協會"/>
    <x v="39"/>
    <n v="2"/>
    <s v="無"/>
    <m/>
    <s v="V"/>
    <m/>
  </r>
  <r>
    <s v="社會福利支出計畫/社會福利支出/會費、捐助、補助、分攤、照護、救濟與交流活動費/捐助、補助與獎助/捐助國內團體"/>
    <s v="臺中市社會福利類志願服務小隊志工保險補助計畫"/>
    <s v="臺中市神岡區神洲社區發展協會"/>
    <x v="39"/>
    <n v="5"/>
    <s v="無"/>
    <m/>
    <s v="V"/>
    <m/>
  </r>
  <r>
    <s v="社會福利支出計畫/社會福利支出/會費、捐助、補助、分攤、照護、救濟與交流活動費/捐助、補助與獎助/捐助國內團體"/>
    <s v="臺中市社會福利類志願服務小隊志工保險補助計畫"/>
    <s v="臺中市大肚區萬興社區發展協會"/>
    <x v="39"/>
    <n v="6"/>
    <s v="無"/>
    <m/>
    <s v="V"/>
    <m/>
  </r>
  <r>
    <s v="社會福利支出計畫/社會福利支出/會費、捐助、補助、分攤、照護、救濟與交流活動費/捐助、補助與獎助/捐助國內團體"/>
    <s v="臺中市社會福利類志願服務小隊志工保險補助計畫"/>
    <s v="臺中市沙鹿區沙鹿社區發展協會"/>
    <x v="39"/>
    <n v="4"/>
    <s v="無"/>
    <m/>
    <s v="V"/>
    <m/>
  </r>
  <r>
    <s v="社會福利支出計畫/社會福利支出/會費、捐助、補助、分攤、照護、救濟與交流活動費/捐助、補助與獎助/捐助國內團體"/>
    <s v="臺中市社會福利類志願服務小隊志工保險補助計畫"/>
    <s v="財團法人台灣省私立台灣盲人重建院"/>
    <x v="39"/>
    <n v="2"/>
    <s v="無"/>
    <m/>
    <s v="V"/>
    <m/>
  </r>
  <r>
    <s v="社會福利支出計畫/社會福利支出/會費、捐助、補助、分攤、照護、救濟與交流活動費/捐助、補助與獎助/捐助國內團體"/>
    <s v="臺中市社會福利類志願服務小隊志工保險補助計畫"/>
    <s v="臺中市大里區塗城社區發展協會"/>
    <x v="39"/>
    <n v="4"/>
    <s v="無"/>
    <m/>
    <s v="V"/>
    <m/>
  </r>
  <r>
    <s v="社會福利支出計畫/社會福利支出/會費、捐助、補助、分攤、照護、救濟與交流活動費/捐助、補助與獎助/捐助國內團體"/>
    <s v="臺中市社會福利類志願服務小隊志工保險補助計畫"/>
    <s v="臺中市山海屯國際生命線協會"/>
    <x v="39"/>
    <n v="9"/>
    <s v="無"/>
    <m/>
    <s v="V"/>
    <m/>
  </r>
  <r>
    <s v="社會福利支出計畫/社會福利支出/會費、捐助、補助、分攤、照護、救濟與交流活動費/捐助、補助與獎助/捐助國內團體"/>
    <s v="臺中市社會福利類志願服務小隊志工保險補助計畫"/>
    <s v="臺中市墩仔腳庄文化創生發展協會"/>
    <x v="39"/>
    <n v="2"/>
    <s v="無"/>
    <m/>
    <s v="V"/>
    <m/>
  </r>
  <r>
    <s v="社會福利支出計畫/社會福利支出/會費、捐助、補助、分攤、照護、救濟與交流活動費/捐助、補助與獎助/捐助國內團體"/>
    <s v="身心障礙者社區關懷據點服務"/>
    <s v="台中市西屯區福瑞社區發展協會"/>
    <x v="39"/>
    <n v="119"/>
    <s v="無"/>
    <m/>
    <s v="V"/>
    <m/>
  </r>
  <r>
    <s v="社會福利支出計畫/社會福利支出/會費、捐助、補助、分攤、照護、救濟與交流活動費/捐助、補助與獎助/捐助國內團體"/>
    <s v="身心障礙者社區關懷據點服務"/>
    <s v="臺中市龍井區山腳社區發展協會"/>
    <x v="39"/>
    <n v="135"/>
    <s v="無"/>
    <m/>
    <s v="V"/>
    <m/>
  </r>
  <r>
    <s v="社會福利支出計畫/社會福利支出/會費、捐助、補助、分攤、照護、救濟與交流活動費/捐助、補助與獎助/捐助國內團體"/>
    <s v="身心障礙者社區關懷據點服務"/>
    <s v="財團法人臺中市私立肯納自閉症社會福利基金會"/>
    <x v="39"/>
    <n v="100"/>
    <s v="無"/>
    <m/>
    <s v="V"/>
    <m/>
  </r>
  <r>
    <s v="社會福利支出計畫/社會福利支出/會費、捐助、補助、分攤、照護、救濟與交流活動費/捐助、補助與獎助/捐助國內團體"/>
    <s v="身心障礙者社區關懷據點服務"/>
    <s v="臺中市潭子區東寶社區發展協會"/>
    <x v="39"/>
    <n v="184"/>
    <s v="無"/>
    <m/>
    <s v="V"/>
    <m/>
  </r>
  <r>
    <s v="社會福利支出計畫/社會福利支出/會費、捐助、補助、分攤、照護、救濟與交流活動費/捐助、補助與獎助/捐助國內團體"/>
    <s v="身心障礙者社區關懷據點服務"/>
    <s v="臺中市烏日區烏日社區發展協會"/>
    <x v="39"/>
    <n v="113"/>
    <s v="無"/>
    <m/>
    <s v="V"/>
    <m/>
  </r>
  <r>
    <s v="社會福利支出計畫/社會福利支出/會費、捐助、補助、分攤、照護、救濟與交流活動費/捐助、補助與獎助/捐助國內團體"/>
    <s v="身心障礙者社區關懷據點服務"/>
    <s v="社團法人台灣福氣社區關懷協會"/>
    <x v="39"/>
    <n v="498"/>
    <s v="無"/>
    <m/>
    <s v="V"/>
    <m/>
  </r>
  <r>
    <s v="社會福利支出計畫/社會福利支出/會費、捐助、補助、分攤、照護、救濟與交流活動費/捐助、補助與獎助/捐助國內團體"/>
    <s v="身心障礙者社區關懷據點服務"/>
    <s v="社團法人台中市身無礙關懷協會"/>
    <x v="39"/>
    <n v="154"/>
    <s v="無"/>
    <m/>
    <s v="V"/>
    <m/>
  </r>
  <r>
    <s v="社會福利支出計畫/社會福利支出/會費、捐助、補助、分攤、照護、救濟與交流活動費/捐助、補助與獎助/捐助國內團體"/>
    <s v="身心障礙者社區關懷據點服務"/>
    <s v="社團法人台中市東區東信社區發展協會"/>
    <x v="39"/>
    <n v="117"/>
    <s v="無"/>
    <m/>
    <s v="V"/>
    <m/>
  </r>
  <r>
    <s v="社會福利支出計畫/社會福利支出/會費、捐助、補助、分攤、照護、救濟與交流活動費/捐助、補助與獎助/捐助國內團體"/>
    <s v="身心障礙者社區關懷據點服務"/>
    <s v="台中市艾馨婦女協進會"/>
    <x v="39"/>
    <n v="167"/>
    <s v="無"/>
    <m/>
    <s v="V"/>
    <m/>
  </r>
  <r>
    <s v="社會福利支出計畫/社會福利支出/會費、捐助、補助、分攤、照護、救濟與交流活動費/捐助、補助與獎助/捐助國內團體"/>
    <s v="身心障礙者社區關懷據點服務"/>
    <s v="社團法人台中市東區東英社區發展協會"/>
    <x v="39"/>
    <n v="94"/>
    <s v="無"/>
    <m/>
    <s v="V"/>
    <m/>
  </r>
  <r>
    <s v="社會福利支出計畫/社會福利支出/會費、捐助、補助、分攤、照護、救濟與交流活動費/捐助、補助與獎助/捐助國內團體"/>
    <s v="身心障礙者社區關懷據點服務"/>
    <s v="社團法人台灣福氣社區關懷協會"/>
    <x v="39"/>
    <n v="175"/>
    <s v="無"/>
    <m/>
    <s v="V"/>
    <m/>
  </r>
  <r>
    <s v="社會福利支出計畫/社會福利支出/會費、捐助、補助、分攤、照護、救濟與交流活動費/捐助、補助與獎助/捐助國內團體"/>
    <s v="身心障礙者社區關懷據點服務"/>
    <s v="臺中市私立同心圓東勢社區式服務類長期照顧服務機構"/>
    <x v="39"/>
    <n v="113"/>
    <s v="無"/>
    <m/>
    <s v="V"/>
    <m/>
  </r>
  <r>
    <s v="社會福利支出計畫/社會福利支出/會費、捐助、補助、分攤、照護、救濟與交流活動費/捐助、補助與獎助/捐助國內團體"/>
    <s v="身心障礙者社區關懷據點服務"/>
    <s v="臺中市國際吾愛關懷協會"/>
    <x v="39"/>
    <n v="100"/>
    <s v="無"/>
    <m/>
    <s v="V"/>
    <m/>
  </r>
  <r>
    <s v="社會福利支出計畫/社會福利支出/會費、捐助、補助、分攤、照護、救濟與交流活動費/捐助、補助與獎助/捐助國內團體"/>
    <s v="身心障礙者社區關懷據點服務"/>
    <s v="社團法人臺中市蓮心自強服務協會"/>
    <x v="39"/>
    <n v="296"/>
    <s v="無"/>
    <m/>
    <s v="V"/>
    <m/>
  </r>
  <r>
    <s v="社會福利支出計畫/社會福利支出/會費、捐助、補助、分攤、照護、救濟與交流活動費/捐助、補助與獎助/捐助國內團體"/>
    <s v="身心障礙者社區關懷據點服務"/>
    <s v="社團法人台中市啟明重建福利協會"/>
    <x v="39"/>
    <n v="98"/>
    <s v="無"/>
    <m/>
    <s v="V"/>
    <m/>
  </r>
  <r>
    <s v="社會福利支出計畫/社會福利支出/會費、捐助、補助、分攤、照護、救濟與交流活動費/捐助、補助與獎助/捐助國內團體"/>
    <s v="身心障礙者社區關懷據點服務"/>
    <s v="臺中市大雅區大雅社區發展協會"/>
    <x v="39"/>
    <n v="105"/>
    <s v="無"/>
    <m/>
    <s v="V"/>
    <m/>
  </r>
  <r>
    <s v="社會福利支出計畫/社會福利支出/會費、捐助、補助、分攤、照護、救濟與交流活動費/捐助、補助與獎助/捐助國內團體"/>
    <s v="身心障礙者社區關懷據點服務"/>
    <s v="臺中市太平區興隆社區發展協會"/>
    <x v="39"/>
    <n v="149"/>
    <s v="無"/>
    <m/>
    <s v="V"/>
    <m/>
  </r>
  <r>
    <s v="社會福利支出計畫/社會福利支出/會費、捐助、補助、分攤、照護、救濟與交流活動費/捐助、補助與獎助/捐助國內團體"/>
    <s v="身心障礙者社區關懷據點服務"/>
    <s v="社團法人臺中市伍愛照顧關懷協會"/>
    <x v="39"/>
    <n v="173"/>
    <s v="無"/>
    <m/>
    <s v="V"/>
    <m/>
  </r>
  <r>
    <s v="社會福利支出計畫/社會福利支出/會費、捐助、補助、分攤、照護、救濟與交流活動費/捐助、補助與獎助/捐助國內團體"/>
    <s v="身心障礙者社區關懷據點服務"/>
    <s v="臺中市大肚區大東社區發展協會"/>
    <x v="39"/>
    <n v="131"/>
    <s v="無"/>
    <m/>
    <s v="V"/>
    <m/>
  </r>
  <r>
    <s v="社會福利支出計畫/社會福利支出/會費、捐助、補助、分攤、照護、救濟與交流活動費/捐助、補助與獎助/捐助國內團體"/>
    <s v="身心障礙者社區關懷據點服務"/>
    <s v="社團法人臺中市西區大和社區發展協會"/>
    <x v="39"/>
    <n v="91"/>
    <s v="無"/>
    <m/>
    <s v="V"/>
    <m/>
  </r>
  <r>
    <s v="社會福利支出計畫/社會福利支出/會費、捐助、補助、分攤、照護、救濟與交流活動費/捐助、補助與獎助/捐助國內團體"/>
    <s v="身心障礙者社區關懷據點服務"/>
    <s v="臺中市烏日區成功社區發展協會"/>
    <x v="39"/>
    <n v="100"/>
    <s v="無"/>
    <m/>
    <s v="V"/>
    <m/>
  </r>
  <r>
    <s v="社會福利支出計畫/社會福利支出/會費、捐助、補助、分攤、照護、救濟與交流活動費/捐助、補助與獎助/捐助國內團體"/>
    <s v="身心障礙者社區關懷據點服務"/>
    <s v="臺中市聚光關懷協會"/>
    <x v="39"/>
    <n v="147"/>
    <s v="無"/>
    <m/>
    <s v="V"/>
    <m/>
  </r>
  <r>
    <s v="社會福利支出計畫/社會福利支出/會費、捐助、補助、分攤、照護、救濟與交流活動費/捐助、補助與獎助/捐助國內團體"/>
    <s v="身心障礙者社區關懷據點服務"/>
    <s v="財團法人水源地文教基金會"/>
    <x v="39"/>
    <n v="135"/>
    <s v="無"/>
    <m/>
    <s v="V"/>
    <m/>
  </r>
  <r>
    <s v="社會福利支出計畫/社會福利支出/會費、捐助、補助、分攤、照護、救濟與交流活動費/捐助、補助與獎助/捐助國內團體"/>
    <s v="身心障礙者社區關懷據點服務"/>
    <s v="社團法人台中市康復之友協會"/>
    <x v="39"/>
    <n v="135"/>
    <s v="無"/>
    <m/>
    <s v="V"/>
    <m/>
  </r>
  <r>
    <s v="社會福利支出計畫/社會福利支出/會費、捐助、補助、分攤、照護、救濟與交流活動費/捐助、補助與獎助/捐助國內團體"/>
    <s v="身心障礙者社區關懷據點服務"/>
    <s v="臺中市清水區武鹿社區發展協會"/>
    <x v="39"/>
    <n v="83"/>
    <s v="無"/>
    <m/>
    <s v="V"/>
    <m/>
  </r>
  <r>
    <s v="社會福利支出計畫/社會福利支出/會費、捐助、補助、分攤、照護、救濟與交流活動費/捐助、補助與獎助/捐助國內團體"/>
    <s v="身心障礙者社區關懷據點服務"/>
    <s v="財團法人中華民國唐氏症基金會"/>
    <x v="39"/>
    <n v="501"/>
    <s v="無"/>
    <m/>
    <s v="V"/>
    <m/>
  </r>
  <r>
    <s v="社會福利支出計畫/社會福利支出/會費、捐助、補助、分攤、照護、救濟與交流活動費/捐助、補助與獎助/捐助國內團體"/>
    <s v="身心障礙者社區關懷據點服務"/>
    <s v="社團法人臺中市清心社區福祉發展協會"/>
    <x v="39"/>
    <n v="123"/>
    <s v="無"/>
    <m/>
    <s v="V"/>
    <m/>
  </r>
  <r>
    <s v="社會福利支出計畫/社會福利支出/會費、捐助、補助、分攤、照護、救濟與交流活動費/捐助、補助與獎助/捐助國內團體"/>
    <s v="身心障礙者社區關懷據點服務"/>
    <s v="台中市東勢區上城社區發展協會"/>
    <x v="39"/>
    <n v="96"/>
    <s v="無"/>
    <m/>
    <s v="V"/>
    <m/>
  </r>
  <r>
    <s v="社會福利支出計畫/社會福利支出/會費、捐助、補助、分攤、照護、救濟與交流活動費/捐助、補助與獎助/捐助國內團體"/>
    <s v="身心障礙者社區關懷據點服務"/>
    <s v="佑齡股份有限公司附設臺中市私立安馨居家長照機構"/>
    <x v="39"/>
    <n v="120"/>
    <s v="無"/>
    <m/>
    <s v="V"/>
    <m/>
  </r>
  <r>
    <s v="社會福利支出計畫/社會福利支出/會費、捐助、補助、分攤、照護、救濟與交流活動費/捐助、補助與獎助/捐助國內團體"/>
    <s v="身心障礙者社區關懷據點服務"/>
    <s v="社團法人臺中市神岡區溪洲社區發展協會"/>
    <x v="39"/>
    <n v="166"/>
    <s v="無"/>
    <m/>
    <s v="V"/>
    <m/>
  </r>
  <r>
    <s v="社會福利支出計畫/社會福利支出/會費、捐助、補助、分攤、照護、救濟與交流活動費/捐助、補助與獎助/捐助國內團體"/>
    <s v="身心障礙者社區關懷據點服務"/>
    <s v="臺中市擁昕親子關懷協會"/>
    <x v="39"/>
    <n v="55"/>
    <s v="無"/>
    <m/>
    <s v="V"/>
    <m/>
  </r>
  <r>
    <s v="社會福利支出計畫/社會福利支出/會費、捐助、補助、分攤、照護、救濟與交流活動費/捐助、補助與獎助/捐助國內團體"/>
    <s v="身心障礙者社區關懷據點服務"/>
    <s v="社團法人臺中市大雅區橫山社區發展協會"/>
    <x v="39"/>
    <n v="114"/>
    <s v="無"/>
    <m/>
    <s v="V"/>
    <m/>
  </r>
  <r>
    <s v="社會福利支出計畫/社會福利支出/會費、捐助、補助、分攤、照護、救濟與交流活動費/捐助、補助與獎助/捐助國內團體"/>
    <s v="身心障礙者社區關懷據點服務"/>
    <s v="中華民國幸福家庭促進協會"/>
    <x v="39"/>
    <n v="33"/>
    <s v="無"/>
    <m/>
    <s v="V"/>
    <m/>
  </r>
  <r>
    <s v="社會福利支出計畫/社會福利支出/會費、捐助、補助、分攤、照護、救濟與交流活動費/捐助、補助與獎助/捐助國內團體"/>
    <s v="身心障礙者社區日間作業設施服務"/>
    <s v="社團法人台灣福氣社區關懷協會"/>
    <x v="39"/>
    <n v="529"/>
    <s v="無"/>
    <m/>
    <s v="V"/>
    <m/>
  </r>
  <r>
    <s v="社會福利支出計畫/社會福利支出/會費、捐助、補助、分攤、照護、救濟與交流活動費/捐助、補助與獎助/捐助國內團體"/>
    <s v="身心障礙者社區日間作業設施服務"/>
    <s v="財團法人中華民國唐氏症基金會"/>
    <x v="39"/>
    <n v="531"/>
    <s v="無"/>
    <m/>
    <s v="V"/>
    <m/>
  </r>
  <r>
    <s v="社會福利支出計畫/社會福利支出/會費、捐助、補助、分攤、照護、救濟與交流活動費/捐助、補助與獎助/捐助國內團體"/>
    <s v="身心障礙者社區日間作業設施服務"/>
    <s v="財團法人臺中市私立信望愛智能發展中心"/>
    <x v="39"/>
    <n v="518"/>
    <s v="無"/>
    <m/>
    <s v="V"/>
    <m/>
  </r>
  <r>
    <s v="社會福利支出計畫/社會福利支出/會費、捐助、補助、分攤、照護、救濟與交流活動費/捐助、補助與獎助/捐助國內團體"/>
    <s v="身心障礙者社區日間作業設施服務"/>
    <s v="財團法人臺中市私立肯納自閉症社會福利基金會"/>
    <x v="39"/>
    <n v="528"/>
    <s v="無"/>
    <m/>
    <s v="V"/>
    <m/>
  </r>
  <r>
    <s v="社會福利支出計畫/社會福利支出/會費、捐助、補助、分攤、照護、救濟與交流活動費/捐助、補助與獎助/捐助國內團體"/>
    <s v="身心障礙者社區日間作業設施服務"/>
    <s v="財團法人臺中市私立肯納自閉症社會福利基金會"/>
    <x v="39"/>
    <n v="128"/>
    <s v="無"/>
    <m/>
    <s v="V"/>
    <m/>
  </r>
  <r>
    <s v="社會福利支出計畫/社會福利支出/會費、捐助、補助、分攤、照護、救濟與交流活動費/捐助、補助與獎助/捐助國內團體"/>
    <s v="身心障礙者社區日間作業設施服務"/>
    <s v="財團法人向上社會福利基金會"/>
    <x v="39"/>
    <n v="1237"/>
    <s v="無"/>
    <m/>
    <s v="V"/>
    <m/>
  </r>
  <r>
    <s v="社會福利支出計畫/社會福利支出/會費、捐助、補助、分攤、照護、救濟與交流活動費/捐助、補助與獎助/捐助國內團體"/>
    <s v="身心障礙者社區日間作業設施服務"/>
    <s v="財團法人中華民國唐氏症基金會"/>
    <x v="39"/>
    <n v="916"/>
    <s v="無"/>
    <m/>
    <s v="V"/>
    <m/>
  </r>
  <r>
    <s v="社會福利支出計畫/社會福利支出/會費、捐助、補助、分攤、照護、救濟與交流活動費/捐助、補助與獎助/捐助國內團體"/>
    <s v="身心障礙者社區日間作業設施服務"/>
    <s v="財團法人伊甸社會福利基金會"/>
    <x v="39"/>
    <n v="1522"/>
    <s v="無"/>
    <m/>
    <s v="V"/>
    <m/>
  </r>
  <r>
    <s v="社會福利支出計畫/社會福利支出/會費、捐助、補助、分攤、照護、救濟與交流活動費/捐助、補助與獎助/捐助國內團體"/>
    <s v="身心障礙者社區日間作業設施服務"/>
    <s v="財團法人台南市私立蓮心園社會福利慈善事業基金會"/>
    <x v="39"/>
    <n v="1209"/>
    <s v="無"/>
    <m/>
    <s v="V"/>
    <m/>
  </r>
  <r>
    <s v="社會福利支出計畫/社會福利支出/會費、捐助、補助、分攤、照護、救濟與交流活動費/捐助、補助與獎助/捐助國內團體"/>
    <s v="身心障礙者社區日間作業設施服務"/>
    <s v="財團法人向上社會福利基金會"/>
    <x v="39"/>
    <n v="1420"/>
    <s v="無"/>
    <m/>
    <s v="V"/>
    <m/>
  </r>
  <r>
    <s v="社會福利支出計畫/社會福利支出/會費、捐助、補助、分攤、照護、救濟與交流活動費/捐助、補助與獎助/捐助國內團體"/>
    <s v="身心障礙者社區日間作業設施服務"/>
    <s v="財團法人臺中市私立信望愛智能發展中心"/>
    <x v="39"/>
    <n v="911"/>
    <s v="無"/>
    <m/>
    <s v="V"/>
    <m/>
  </r>
  <r>
    <s v="社會福利支出計畫/社會福利支出/會費、捐助、補助、分攤、照護、救濟與交流活動費/捐助、補助與獎助/捐助國內團體"/>
    <s v="身心障礙者社區日間作業設施服務"/>
    <s v="社團法人台灣福氣社區關懷協會"/>
    <x v="39"/>
    <n v="936"/>
    <s v="無"/>
    <m/>
    <s v="V"/>
    <m/>
  </r>
  <r>
    <s v="社會福利支出計畫/社會福利支出/會費、捐助、補助、分攤、照護、救濟與交流活動費/捐助、補助與獎助/捐助國內團體"/>
    <s v="身心障礙者社區日間作業設施服務"/>
    <s v="財團法人臺中市私立十方社會福利慈善事業基金會"/>
    <x v="39"/>
    <n v="333"/>
    <s v="無"/>
    <m/>
    <s v="V"/>
    <m/>
  </r>
  <r>
    <s v="社會福利支出計畫/社會福利支出/會費、捐助、補助、分攤、照護、救濟與交流活動費/捐助、補助與獎助/捐助國內團體"/>
    <s v="身心障礙者社區日間作業設施服務"/>
    <s v="中華民國幸福家庭促進協會"/>
    <x v="39"/>
    <n v="28"/>
    <s v="無"/>
    <m/>
    <s v="V"/>
    <m/>
  </r>
  <r>
    <s v="社會福利支出計畫/社會福利支出/會費、捐助、補助、分攤、照護、救濟與交流活動費/捐助、補助與獎助/捐助國內團體"/>
    <s v="身心障礙者社區日間作業設施服務"/>
    <s v="財團法人臺中市私立肯納自閉症社會福利基金會"/>
    <x v="39"/>
    <n v="943"/>
    <s v="無"/>
    <m/>
    <s v="V"/>
    <m/>
  </r>
  <r>
    <s v="社會福利支出計畫/社會福利支出/會費、捐助、補助、分攤、照護、救濟與交流活動費/捐助、補助與獎助/捐助國內團體"/>
    <s v="身心障礙者社區日間作業設施服務"/>
    <s v="社團法人台中市智障者家長協會"/>
    <x v="39"/>
    <n v="1494"/>
    <s v="無"/>
    <m/>
    <s v="V"/>
    <m/>
  </r>
  <r>
    <s v="社會福利支出計畫/社會福利支出/會費、捐助、補助、分攤、照護、救濟與交流活動費/捐助、補助與獎助/捐助國內團體"/>
    <s v="身心障礙者社區日間作業設施服務"/>
    <s v="財團法人天主教會台中教區附設台中市私立慈愛智能發展中心"/>
    <x v="39"/>
    <n v="256"/>
    <s v="無"/>
    <m/>
    <s v="V"/>
    <m/>
  </r>
  <r>
    <s v="社會福利支出計畫/社會福利支出/會費、捐助、補助、分攤、照護、救濟與交流活動費/捐助、補助與獎助/捐助國內團體"/>
    <s v="身心障礙者社區日間作業設施服務"/>
    <s v="財團法人伊甸社會福利基金會"/>
    <x v="39"/>
    <n v="253"/>
    <s v="無"/>
    <m/>
    <s v="V"/>
    <m/>
  </r>
  <r>
    <s v="社會福利支出計畫/社會福利支出/會費、捐助、補助、分攤、照護、救濟與交流活動費/捐助、補助與獎助/捐助國內團體"/>
    <s v="身心障礙者社區日間作業設施服務"/>
    <s v="財團法人臺中市私立肯納自閉症社會福利基金會"/>
    <x v="39"/>
    <n v="128"/>
    <s v="無"/>
    <m/>
    <s v="V"/>
    <m/>
  </r>
  <r>
    <s v="社會福利支出計畫/社會福利支出/會費、捐助、補助、分攤、照護、救濟與交流活動費/捐助、補助與獎助/捐助國內團體"/>
    <s v="成年身心障礙者社區居住與生活服務"/>
    <s v="財團法人向上社會福利基金會"/>
    <x v="39"/>
    <n v="486"/>
    <s v="無"/>
    <m/>
    <s v="V"/>
    <m/>
  </r>
  <r>
    <s v="社會福利支出計畫/社會福利支出/會費、捐助、補助、分攤、照護、救濟與交流活動費/捐助、補助與獎助/捐助國內團體"/>
    <s v="成年身心障礙者社區居住與生活服務"/>
    <s v="財團法人向上社會福利基金會"/>
    <x v="39"/>
    <n v="838"/>
    <s v="無"/>
    <m/>
    <s v="V"/>
    <m/>
  </r>
  <r>
    <s v="社會福利支出計畫/社會福利支出/會費、捐助、補助、分攤、照護、救濟與交流活動費/捐助、補助與獎助/捐助國內團體"/>
    <s v="成年身心障礙者社區居住與生活服務"/>
    <s v="財團法人臺中市私立信望愛智能發展中心"/>
    <x v="39"/>
    <n v="970"/>
    <s v="無"/>
    <m/>
    <s v="V"/>
    <m/>
  </r>
  <r>
    <s v="一般建築及設備計畫/一般建築及設備/會費、捐助、補助、分攤、照護、救濟與交流活動費/捐助、補助與獎助/捐助國內團體"/>
    <s v="成年身心障礙者社區居住與生活服務"/>
    <s v="財團法人天主教會台中教區附設立達啟能訓練中心"/>
    <x v="39"/>
    <n v="18"/>
    <s v="無"/>
    <m/>
    <s v="V"/>
    <m/>
  </r>
  <r>
    <s v="一般建築及設備計畫/一般建築及設備/會費、捐助、補助、分攤、照護、救濟與交流活動費/捐助、補助與獎助/捐助國內團體"/>
    <s v="成年身心障礙者社區居住與生活服務"/>
    <s v="財團法人天主教會台中教區附設立達啟能訓練中心"/>
    <x v="39"/>
    <n v="22"/>
    <s v="無"/>
    <m/>
    <s v="V"/>
    <m/>
  </r>
  <r>
    <s v="社會福利支出計畫/社會福利支出/會費、捐助、補助、分攤、照護、救濟與交流活動費/捐助、補助與獎助/捐助國內團體"/>
    <s v="成年身心障礙者社區居住與生活服務"/>
    <s v="財團法人天主教會台中教區附設立達啟能訓練中心"/>
    <x v="39"/>
    <n v="200"/>
    <s v="無"/>
    <m/>
    <s v="V"/>
    <m/>
  </r>
  <r>
    <s v="一般建築及設備計畫/一般建築及設備/會費、捐助、補助、分攤、照護、救濟與交流活動費/捐助、補助與獎助/捐助國內團體"/>
    <s v="成年身心障礙者社區居住與生活服務"/>
    <s v="財團法人天主教會台中教區附設立達啟能訓練中心"/>
    <x v="39"/>
    <n v="12"/>
    <s v="無"/>
    <m/>
    <s v="V"/>
    <m/>
  </r>
  <r>
    <s v="一般建築及設備計畫/一般建築及設備/會費、捐助、補助、分攤、照護、救濟與交流活動費/捐助、補助與獎助/捐助國內團體"/>
    <s v="成年身心障礙者社區居住與生活服務"/>
    <s v="財團法人天主教會台中教區附設台中市私立慈愛智能發展中心"/>
    <x v="39"/>
    <n v="14"/>
    <s v="無"/>
    <m/>
    <s v="V"/>
    <m/>
  </r>
  <r>
    <s v="社會福利支出計畫/社會福利支出/會費、捐助、補助、分攤、照護、救濟與交流活動費/捐助、補助與獎助/捐助國內團體"/>
    <s v="成年身心障礙者社區居住與生活服務"/>
    <s v="財團法人天主教會台中教區附設台中市私立慈愛智能發展中心"/>
    <x v="39"/>
    <n v="750"/>
    <s v="無"/>
    <m/>
    <s v="V"/>
    <m/>
  </r>
  <r>
    <s v="社會福利支出計畫/社會福利支出/會費、捐助、補助、分攤、照護、救濟與交流活動費/捐助、補助與獎助/捐助國內團體"/>
    <s v="成年身心障礙者社區居住與生活服務"/>
    <s v="財團法人天主教會台中教區附設台中市私立慈愛智能發展中心"/>
    <x v="39"/>
    <n v="890"/>
    <s v="無"/>
    <m/>
    <s v="V"/>
    <m/>
  </r>
  <r>
    <s v="一般建築及設備計畫/一般建築及設備/會費、捐助、補助、分攤、照護、救濟與交流活動費/捐助、補助與獎助/捐助國內團體"/>
    <s v="成年身心障礙者社區居住與生活服務"/>
    <s v="財團法人天主教會台中教區附設台中市私立慈愛智能發展中心"/>
    <x v="39"/>
    <n v="38"/>
    <s v="無"/>
    <m/>
    <s v="V"/>
    <m/>
  </r>
  <r>
    <s v="社會福利支出計畫/社會福利支出/會費、捐助、補助、分攤、照護、救濟與交流活動費/捐助、補助與獎助/捐助國內團體"/>
    <s v="身心障礙者自立生活支持服務"/>
    <s v="財團法人伊甸社會福利基金會"/>
    <x v="39"/>
    <n v="2781"/>
    <s v="無"/>
    <m/>
    <s v="V"/>
    <m/>
  </r>
  <r>
    <s v="社會福利支出計畫/社會福利支出/會費、捐助、補助、分攤、照護、救濟與交流活動費/捐助、補助與獎助/捐助國內團體"/>
    <s v="補助社會福利機構團體自辦社會福利方案計畫"/>
    <s v="台中市優力卡社區服務協會"/>
    <x v="39"/>
    <n v="7"/>
    <s v="無"/>
    <m/>
    <s v="V"/>
    <m/>
  </r>
  <r>
    <s v="社會福利支出計畫/社會福利支出/會費、捐助、補助、分攤、照護、救濟與交流活動費/捐助、補助與獎助/捐助國內團體"/>
    <s v="補助社會福利機構團體自辦社會福利方案計畫"/>
    <s v="社團法人臺中市西屯區何明社區發展協會"/>
    <x v="39"/>
    <n v="20"/>
    <s v="無"/>
    <m/>
    <s v="V"/>
    <m/>
  </r>
  <r>
    <s v="社會福利支出計畫/社會福利支出/會費、捐助、補助、分攤、照護、救濟與交流活動費/捐助、補助與獎助/捐助國內團體"/>
    <s v="補助社會福利機構團體自辦社會福利方案計畫"/>
    <s v="社團法人臺中市大楓腳福德關懷協會"/>
    <x v="39"/>
    <n v="20"/>
    <s v="無"/>
    <m/>
    <s v="V"/>
    <m/>
  </r>
  <r>
    <s v="社會福利支出計畫/社會福利支出/會費、捐助、補助、分攤、照護、救濟與交流活動費/捐助、補助與獎助/捐助國內團體"/>
    <s v="補助社會福利機構團體自辦社會福利方案計畫"/>
    <s v="社團法人台中市自閉症教育協進會"/>
    <x v="39"/>
    <n v="60"/>
    <s v="無"/>
    <m/>
    <s v="V"/>
    <m/>
  </r>
  <r>
    <s v="社會福利支出計畫/社會福利支出/會費、捐助、補助、分攤、照護、救濟與交流活動費/捐助、補助與獎助/捐助國內團體"/>
    <s v="補助社會福利機構團體自辦社會福利方案計畫"/>
    <s v="財團法人台中市私立新希望社會福利基金會"/>
    <x v="39"/>
    <n v="33"/>
    <s v="無"/>
    <m/>
    <s v="V"/>
    <m/>
  </r>
  <r>
    <s v="社會福利支出計畫/社會福利支出/會費、捐助、補助、分攤、照護、救濟與交流活動費/捐助、補助與獎助/捐助國內團體"/>
    <s v="補助社會福利機構團體自辦社會福利方案計畫"/>
    <s v="財團法人臺中市私立家寶社會福利慈善事業基金會"/>
    <x v="39"/>
    <n v="18"/>
    <s v="無"/>
    <m/>
    <s v="V"/>
    <m/>
  </r>
  <r>
    <s v="社會福利支出計畫/社會福利支出/會費、捐助、補助、分攤、照護、救濟與交流活動費/捐助、補助與獎助/捐助國內團體"/>
    <s v="補助社會福利機構團體自辦社會福利方案計畫"/>
    <s v="社團法人臺中市山海屯啟智協會"/>
    <x v="39"/>
    <n v="18"/>
    <s v="無"/>
    <m/>
    <s v="V"/>
    <m/>
  </r>
  <r>
    <s v="一般建築及設備計畫/一般建築及設備/會費、捐助、補助、分攤、照護、救濟與交流活動費/捐助、補助與獎助/捐助國內團體"/>
    <s v="補助社會福利機構團體自辦社會福利方案計畫"/>
    <s v="社團法人台中市康復之友協會"/>
    <x v="39"/>
    <n v="60"/>
    <s v="無"/>
    <m/>
    <s v="V"/>
    <m/>
  </r>
  <r>
    <s v="社會福利支出計畫/社會福利支出/會費、捐助、補助、分攤、照護、救濟與交流活動費/捐助、補助與獎助/捐助國內團體"/>
    <s v="補助社會福利機構團體自辦社會福利方案計畫"/>
    <s v="中華非營利組織發展協會"/>
    <x v="39"/>
    <n v="14"/>
    <s v="無"/>
    <m/>
    <s v="V"/>
    <m/>
  </r>
  <r>
    <s v="社會福利支出計畫/社會福利支出/會費、捐助、補助、分攤、照護、救濟與交流活動費/捐助、補助與獎助/捐助國內團體"/>
    <s v="補助社會福利機構團體自辦社會福利方案計畫"/>
    <s v="社團法人臺中市紅十字會"/>
    <x v="39"/>
    <n v="32"/>
    <s v="無"/>
    <m/>
    <s v="V"/>
    <m/>
  </r>
  <r>
    <s v="社會福利支出計畫/社會福利支出/會費、捐助、補助、分攤、照護、救濟與交流活動費/捐助、補助與獎助/捐助國內團體"/>
    <s v="補助社會福利機構團體自辦社會福利方案計畫"/>
    <s v="臺中市德明慈善會"/>
    <x v="39"/>
    <n v="14"/>
    <s v="無"/>
    <m/>
    <s v="V"/>
    <m/>
  </r>
  <r>
    <s v="社會福利支出計畫/社會福利支出/會費、捐助、補助、分攤、照護、救濟與交流活動費/捐助、補助與獎助/捐助國內團體"/>
    <s v="補助社會福利機構團體自辦社會福利方案計畫"/>
    <s v="臺中市正讚書院文教協會"/>
    <x v="39"/>
    <n v="14"/>
    <s v="無"/>
    <m/>
    <s v="V"/>
    <m/>
  </r>
  <r>
    <s v="社會福利支出計畫/社會福利支出/會費、捐助、補助、分攤、照護、救濟與交流活動費/捐助、補助與獎助/捐助國內團體"/>
    <s v="補助社會福利機構團體自辦社會福利方案計畫"/>
    <s v="社團法人台中市協和長青協會"/>
    <x v="39"/>
    <n v="10"/>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12"/>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12"/>
    <s v="無"/>
    <m/>
    <s v="V"/>
    <m/>
  </r>
  <r>
    <s v="社會福利支出計畫/社會福利支出/會費、捐助、補助、分攤、照護、救濟與交流活動費/捐助、補助與獎助/捐助國內團體"/>
    <s v="補助社會福利機構團體自辦社會福利方案計畫"/>
    <s v="台中市身心障礙福利協會"/>
    <x v="39"/>
    <n v="22"/>
    <s v="無"/>
    <m/>
    <s v="V"/>
    <m/>
  </r>
  <r>
    <s v="社會福利支出計畫/社會福利支出/會費、捐助、補助、分攤、照護、救濟與交流活動費/捐助、補助與獎助/捐助國內團體"/>
    <s v="補助社會福利機構團體自辦社會福利方案計畫"/>
    <s v="社團法人台中市社會工作師公會"/>
    <x v="39"/>
    <n v="24"/>
    <s v="無"/>
    <m/>
    <s v="V"/>
    <m/>
  </r>
  <r>
    <s v="社會福利支出計畫/社會福利支出/會費、捐助、補助、分攤、照護、救濟與交流活動費/捐助、補助與獎助/捐助國內團體"/>
    <s v="補助社會福利機構團體自辦社會福利方案計畫"/>
    <s v="社團法人臺中市香柏木健康關懷協會"/>
    <x v="39"/>
    <n v="16"/>
    <s v="無"/>
    <m/>
    <s v="V"/>
    <m/>
  </r>
  <r>
    <s v="社會福利支出計畫/社會福利支出/會費、捐助、補助、分攤、照護、救濟與交流活動費/捐助、補助與獎助/捐助國內團體"/>
    <s v="補助社會福利機構團體自辦社會福利方案計畫"/>
    <s v="社團法人臺中市山海屯脊髓損傷協會"/>
    <x v="39"/>
    <n v="36"/>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12"/>
    <s v="無"/>
    <m/>
    <s v="V"/>
    <m/>
  </r>
  <r>
    <s v="一般建築及設備計畫/一般建築及設備/會費、捐助、補助、分攤、照護、救濟與交流活動費/捐助、補助與獎助/捐助國內團體"/>
    <s v="補助社會福利機構團體自辦社會福利方案計畫"/>
    <s v="財團法人台灣省私立台灣盲人重建院"/>
    <x v="39"/>
    <n v="20"/>
    <s v="無"/>
    <m/>
    <s v="V"/>
    <m/>
  </r>
  <r>
    <s v="社會福利支出計畫/社會福利支出/會費、捐助、補助、分攤、照護、救濟與交流活動費/捐助、補助與獎助/捐助國內團體"/>
    <s v="補助社會福利機構團體自辦社會福利方案計畫"/>
    <s v="社團法人臺中市愛鄰舍關懷協會"/>
    <x v="39"/>
    <n v="11"/>
    <s v="無"/>
    <m/>
    <s v="V"/>
    <m/>
  </r>
  <r>
    <s v="社會福利支出計畫/社會福利支出/會費、捐助、補助、分攤、照護、救濟與交流活動費/捐助、補助與獎助/捐助國內團體"/>
    <s v="補助社會福利機構團體自辦社會福利方案計畫"/>
    <s v="社團法人台中市社會工作師公會"/>
    <x v="39"/>
    <n v="24"/>
    <s v="無"/>
    <m/>
    <s v="V"/>
    <m/>
  </r>
  <r>
    <s v="一般建築及設備計畫/一般建築及設備/會費、捐助、補助、分攤、照護、救濟與交流活動費/捐助、補助與獎助/捐助國內團體"/>
    <s v="補助社會福利機構團體自辦社會福利方案計畫"/>
    <s v="社團法人台中市聲暉協進會"/>
    <x v="39"/>
    <n v="20"/>
    <s v="無"/>
    <m/>
    <s v="V"/>
    <m/>
  </r>
  <r>
    <s v="一般建築及設備計畫/一般建築及設備/會費、捐助、補助、分攤、照護、救濟與交流活動費/捐助、補助與獎助/捐助國內團體"/>
    <s v="補助社會福利機構團體自辦社會福利方案計畫"/>
    <s v="社團法人台中市聾人協會"/>
    <x v="39"/>
    <n v="50"/>
    <s v="無"/>
    <m/>
    <s v="V"/>
    <m/>
  </r>
  <r>
    <s v="社會福利支出計畫/社會福利支出/會費、捐助、補助、分攤、照護、救濟與交流活動費/捐助、補助與獎助/捐助國內團體"/>
    <s v="補助社會福利機構團體自辦社會福利方案計畫"/>
    <s v="社團法人台灣陽光婦女協會"/>
    <x v="39"/>
    <n v="60"/>
    <s v="無"/>
    <m/>
    <s v="V"/>
    <m/>
  </r>
  <r>
    <s v="社會福利支出計畫/社會福利支出/會費、捐助、補助、分攤、照護、救濟與交流活動費/捐助、補助與獎助/捐助國內團體"/>
    <s v="補助社會福利機構團體自辦社會福利方案計畫"/>
    <s v="社團法人台中市聲暉協進會"/>
    <x v="39"/>
    <n v="17"/>
    <s v="無"/>
    <m/>
    <s v="V"/>
    <m/>
  </r>
  <r>
    <s v="社會福利支出計畫/社會福利支出/會費、捐助、補助、分攤、照護、救濟與交流活動費/捐助、補助與獎助/捐助國內團體"/>
    <s v="補助社會福利機構團體自辦社會福利方案計畫"/>
    <s v="財團法人臺中市彩光脊髓社會福利基金會"/>
    <x v="39"/>
    <n v="32"/>
    <s v="無"/>
    <m/>
    <s v="V"/>
    <m/>
  </r>
  <r>
    <s v="一般建築及設備計畫/一般建築及設備/會費、捐助、補助、分攤、照護、救濟與交流活動費/捐助、補助與獎助/捐助國內團體"/>
    <s v="補助社會福利機構團體自辦社會福利方案計畫"/>
    <s v="社團法人台中市自閉症教育協進會"/>
    <x v="39"/>
    <n v="16"/>
    <s v="無"/>
    <m/>
    <s v="V"/>
    <m/>
  </r>
  <r>
    <s v="社會福利支出計畫/社會福利支出/會費、捐助、補助、分攤、照護、救濟與交流活動費/捐助、補助與獎助/捐助國內團體"/>
    <s v="補助社會福利機構團體自辦社會福利方案計畫"/>
    <s v="社團法人臺中市仁和樂活長青協會"/>
    <x v="39"/>
    <n v="20"/>
    <s v="無"/>
    <m/>
    <s v="V"/>
    <m/>
  </r>
  <r>
    <s v="社會福利支出計畫/社會福利支出/會費、捐助、補助、分攤、照護、救濟與交流活動費/捐助、補助與獎助/捐助國內團體"/>
    <s v="補助社會福利機構團體自辦社會福利方案計畫"/>
    <s v="社團法人台中市聾人協會"/>
    <x v="39"/>
    <n v="72"/>
    <s v="無"/>
    <m/>
    <s v="V"/>
    <m/>
  </r>
  <r>
    <s v="社會福利支出計畫/社會福利支出/會費、捐助、補助、分攤、照護、救濟與交流活動費/捐助、補助與獎助/捐助國內團體"/>
    <s v="補助社會福利機構團體自辦社會福利方案計畫"/>
    <s v="財團法人台灣省私立台灣盲人重建院"/>
    <x v="39"/>
    <n v="45"/>
    <s v="無"/>
    <m/>
    <s v="V"/>
    <m/>
  </r>
  <r>
    <s v="社會福利支出計畫/社會福利支出/會費、捐助、補助、分攤、照護、救濟與交流活動費/捐助、補助與獎助/捐助國內團體"/>
    <s v="補助社會福利機構團體自辦社會福利方案計畫"/>
    <s v="社團法人臺中市山海屯啟智協會"/>
    <x v="39"/>
    <n v="20"/>
    <s v="無"/>
    <m/>
    <s v="V"/>
    <m/>
  </r>
  <r>
    <s v="社會福利支出計畫/社會福利支出/會費、捐助、補助、分攤、照護、救濟與交流活動費/捐助、補助與獎助/捐助國內團體"/>
    <s v="補助社會福利機構團體自辦社會福利方案計畫"/>
    <s v="社團法人臺中市大楓腳福德關懷協會"/>
    <x v="39"/>
    <n v="20"/>
    <s v="無"/>
    <m/>
    <s v="V"/>
    <m/>
  </r>
  <r>
    <s v="社會福利支出計畫/社會福利支出/會費、捐助、補助、分攤、照護、救濟與交流活動費/捐助、補助與獎助/捐助國內團體"/>
    <s v="補助社會福利機構團體自辦社會福利方案計畫"/>
    <s v="臺中市正讚書院文教協會"/>
    <x v="39"/>
    <n v="9"/>
    <s v="無"/>
    <m/>
    <s v="V"/>
    <m/>
  </r>
  <r>
    <s v="社會福利支出計畫/社會福利支出/會費、捐助、補助、分攤、照護、救濟與交流活動費/捐助、補助與獎助/捐助國內團體"/>
    <s v="補助社會福利機構團體自辦社會福利方案計畫"/>
    <s v="財團法人台中市私立真愛社會福利慈善事業基金會"/>
    <x v="39"/>
    <n v="39"/>
    <s v="無"/>
    <m/>
    <s v="V"/>
    <m/>
  </r>
  <r>
    <s v="社會福利支出計畫/社會福利支出/會費、捐助、補助、分攤、照護、救濟與交流活動費/捐助、補助與獎助/捐助國內團體"/>
    <s v="補助社會福利機構團體自辦社會福利方案計畫"/>
    <s v="社團法人臺灣省婦幼協會"/>
    <x v="39"/>
    <n v="36"/>
    <s v="無"/>
    <m/>
    <s v="V"/>
    <m/>
  </r>
  <r>
    <s v="社會福利支出計畫/社會福利支出/會費、捐助、補助、分攤、照護、救濟與交流活動費/捐助、補助與獎助/捐助國內團體"/>
    <s v="補助社會福利機構團體自辦社會福利方案計畫"/>
    <s v="社團法人台中市協和長青協會"/>
    <x v="39"/>
    <n v="10"/>
    <s v="無"/>
    <m/>
    <s v="V"/>
    <m/>
  </r>
  <r>
    <s v="社會福利支出計畫/社會福利支出/會費、捐助、補助、分攤、照護、救濟與交流活動費/捐助、補助與獎助/捐助國內團體"/>
    <s v="補助社會福利機構團體自辦社會福利方案計畫"/>
    <s v="社團法人台中市聾人協會"/>
    <x v="39"/>
    <n v="61"/>
    <s v="無"/>
    <m/>
    <s v="V"/>
    <m/>
  </r>
  <r>
    <s v="社會福利支出計畫/社會福利支出/會費、捐助、補助、分攤、照護、救濟與交流活動費/捐助、補助與獎助/捐助國內團體"/>
    <s v="補助社會福利機構團體自辦社會福利方案計畫"/>
    <s v="社團法人台中市城市之光關懷協會"/>
    <x v="39"/>
    <n v="15"/>
    <s v="無"/>
    <m/>
    <s v="V"/>
    <m/>
  </r>
  <r>
    <s v="社會福利支出計畫/社會福利支出/會費、捐助、補助、分攤、照護、救濟與交流活動費/捐助、補助與獎助/捐助國內團體"/>
    <s v="補助社會福利機構團體自辦社會福利方案計畫"/>
    <s v="中華非營利組織發展協會"/>
    <x v="39"/>
    <n v="30"/>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20"/>
    <s v="無"/>
    <m/>
    <s v="V"/>
    <m/>
  </r>
  <r>
    <s v="社會福利支出計畫/社會福利支出/會費、捐助、補助、分攤、照護、救濟與交流活動費/捐助、補助與獎助/捐助國內團體"/>
    <s v="補助社會福利機構團體自辦社會福利方案計畫"/>
    <s v="臺中市人文公益發展協會"/>
    <x v="39"/>
    <n v="10"/>
    <s v="無"/>
    <m/>
    <s v="V"/>
    <m/>
  </r>
  <r>
    <s v="社會福利支出計畫/社會福利支出/會費、捐助、補助、分攤、照護、救濟與交流活動費/捐助、補助與獎助/捐助國內團體"/>
    <s v="補助社會福利機構團體自辦社會福利方案計畫"/>
    <s v="財團法人瑪利亞社會福利基金會"/>
    <x v="39"/>
    <n v="15"/>
    <s v="無"/>
    <m/>
    <s v="V"/>
    <m/>
  </r>
  <r>
    <s v="社會福利支出計畫/社會福利支出/會費、捐助、補助、分攤、照護、救濟與交流活動費/捐助、補助與獎助/捐助國內團體"/>
    <s v="補助社會福利機構團體自辦社會福利方案計畫"/>
    <s v="中華非營利組織發展協會"/>
    <x v="39"/>
    <n v="45"/>
    <s v="無"/>
    <m/>
    <s v="V"/>
    <m/>
  </r>
  <r>
    <s v="社會福利支出計畫/社會福利支出/會費、捐助、補助、分攤、照護、救濟與交流活動費/捐助、補助與獎助/捐助國內團體"/>
    <s v="補助社會福利機構團體自辦社會福利方案計畫"/>
    <s v="社團法人臺中市劉家古厝休閒觀光經濟發展協會"/>
    <x v="39"/>
    <n v="10"/>
    <s v="無"/>
    <m/>
    <s v="V"/>
    <m/>
  </r>
  <r>
    <s v="社會福利支出計畫/社會福利支出/會費、捐助、補助、分攤、照護、救濟與交流活動費/捐助、補助與獎助/捐助國內團體"/>
    <s v="補助社會福利機構團體自辦社會福利方案計畫"/>
    <s v="社團法人台中市聾人協會"/>
    <x v="39"/>
    <n v="32"/>
    <s v="無"/>
    <m/>
    <s v="V"/>
    <m/>
  </r>
  <r>
    <s v="社會福利支出計畫/社會福利支出/會費、捐助、補助、分攤、照護、救濟與交流活動費/捐助、補助與獎助/捐助國內團體"/>
    <s v="補助社會福利機構團體自辦社會福利方案計畫"/>
    <s v="社團法人中華民國優質家庭教育發展促進會"/>
    <x v="39"/>
    <n v="11"/>
    <s v="無"/>
    <m/>
    <s v="V"/>
    <m/>
  </r>
  <r>
    <s v="社會福利支出計畫/社會福利支出/會費、捐助、補助、分攤、照護、救濟與交流活動費/捐助、補助與獎助/捐助國內團體"/>
    <s v="補助社會福利機構團體自辦社會福利方案計畫"/>
    <s v="社團法人中華民國優質家庭教育發展促進會"/>
    <x v="39"/>
    <n v="30"/>
    <s v="無"/>
    <m/>
    <s v="V"/>
    <m/>
  </r>
  <r>
    <s v="社會福利支出計畫/社會福利支出/會費、捐助、補助、分攤、照護、救濟與交流活動費/捐助、補助與獎助/捐助國內團體"/>
    <s v="補助社會福利機構團體自辦社會福利方案計畫"/>
    <s v="社團法人臺中市福康關懷協會"/>
    <x v="39"/>
    <n v="12"/>
    <s v="無"/>
    <m/>
    <s v="V"/>
    <m/>
  </r>
  <r>
    <s v="社會福利支出計畫/社會福利支出/會費、捐助、補助、分攤、照護、救濟與交流活動費/捐助、補助與獎助/捐助國內團體"/>
    <s v="補助社會福利機構團體自辦社會福利方案計畫"/>
    <s v="財團法人臺中市私立永耕社會福利基金會"/>
    <x v="39"/>
    <n v="48"/>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15"/>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10"/>
    <s v="無"/>
    <m/>
    <s v="V"/>
    <m/>
  </r>
  <r>
    <s v="社會福利支出計畫/社會福利支出/會費、捐助、補助、分攤、照護、救濟與交流活動費/捐助、補助與獎助/捐助國內團體"/>
    <s v="補助社會福利機構團體自辦社會福利方案計畫"/>
    <s v="臺中市山城人文產業發展協會"/>
    <x v="39"/>
    <n v="12"/>
    <s v="無"/>
    <m/>
    <s v="V"/>
    <m/>
  </r>
  <r>
    <s v="社會福利支出計畫/社會福利支出/會費、捐助、補助、分攤、照護、救濟與交流活動費/捐助、補助與獎助/捐助國內團體"/>
    <s v="補助社會福利機構團體自辦社會福利方案計畫"/>
    <s v="財團法人臺中市私立公老坪社會福利慈善事業基金會附設臺中市私立田園老人養護中心"/>
    <x v="39"/>
    <n v="23"/>
    <s v="無"/>
    <m/>
    <s v="V"/>
    <m/>
  </r>
  <r>
    <s v="社會福利支出計畫/社會福利支出/會費、捐助、補助、分攤、照護、救濟與交流活動費/捐助、補助與獎助/捐助國內團體"/>
    <s v="補助社會福利機構團體自辦社會福利方案計畫"/>
    <s v="社團法人臺中市仁和樂活長青協會"/>
    <x v="39"/>
    <n v="17"/>
    <s v="無"/>
    <m/>
    <s v="V"/>
    <m/>
  </r>
  <r>
    <s v="社會福利支出計畫/社會福利支出/會費、捐助、補助、分攤、照護、救濟與交流活動費/捐助、補助與獎助/捐助國內團體"/>
    <s v="補助社會福利機構團體自辦社會福利方案計畫"/>
    <s v="社團法人臺中市大楓腳福德關懷協會"/>
    <x v="39"/>
    <n v="20"/>
    <s v="無"/>
    <m/>
    <s v="V"/>
    <m/>
  </r>
  <r>
    <s v="社會福利支出計畫/社會福利支出/會費、捐助、補助、分攤、照護、救濟與交流活動費/捐助、補助與獎助/捐助國內團體"/>
    <s v="補助社會福利機構團體自辦社會福利方案計畫"/>
    <s v="財團法人台中市私立無極證道院社會福利慈善事業基金會"/>
    <x v="39"/>
    <n v="30"/>
    <s v="無"/>
    <m/>
    <s v="V"/>
    <m/>
  </r>
  <r>
    <s v="社會福利支出計畫/社會福利支出/會費、捐助、補助、分攤、照護、救濟與交流活動費/捐助、補助與獎助/捐助國內團體"/>
    <s v="補助社會福利機構團體自辦社會福利方案計畫"/>
    <s v="社團法人台中市長期照顧發展協會"/>
    <x v="39"/>
    <n v="28"/>
    <s v="無"/>
    <m/>
    <s v="V"/>
    <m/>
  </r>
  <r>
    <s v="社會福利支出計畫/社會福利支出/會費、捐助、補助、分攤、照護、救濟與交流活動費/捐助、補助與獎助/捐助國內團體"/>
    <s v="補助社會福利機構團體自辦社會福利方案計畫"/>
    <s v="中華民國文創觀光發展協會"/>
    <x v="39"/>
    <n v="9"/>
    <s v="無"/>
    <m/>
    <s v="V"/>
    <m/>
  </r>
  <r>
    <s v="社會福利支出計畫/社會福利支出/會費、捐助、補助、分攤、照護、救濟與交流活動費/捐助、補助與獎助/捐助國內團體"/>
    <s v="補助社會福利機構團體自辦社會福利方案計畫"/>
    <s v="社團法人台中市盲人福利協進會"/>
    <x v="39"/>
    <n v="25"/>
    <s v="無"/>
    <m/>
    <s v="V"/>
    <m/>
  </r>
  <r>
    <s v="社會福利支出計畫/社會福利支出/會費、捐助、補助、分攤、照護、救濟與交流活動費/捐助、補助與獎助/捐助國內團體"/>
    <s v="補助社會福利機構團體自辦社會福利方案計畫"/>
    <s v="靜宜大學"/>
    <x v="39"/>
    <n v="35"/>
    <s v="無"/>
    <m/>
    <s v="V"/>
    <m/>
  </r>
  <r>
    <s v="社會福利支出計畫/社會福利支出/會費、捐助、補助、分攤、照護、救濟與交流活動費/捐助、補助與獎助/捐助國內團體"/>
    <s v="補助社會福利機構團體自辦社會福利方案計畫"/>
    <s v="社團法人台中市身障福利協進會"/>
    <x v="39"/>
    <n v="25"/>
    <s v="無"/>
    <m/>
    <s v="V"/>
    <m/>
  </r>
  <r>
    <s v="社會福利支出計畫/社會福利支出/會費、捐助、補助、分攤、照護、救濟與交流活動費/捐助、補助與獎助/捐助國內團體"/>
    <s v="補助社會福利機構團體自辦社會福利方案計畫"/>
    <s v="財團法人臺中市彩光脊髓社會福利基金會"/>
    <x v="39"/>
    <n v="20"/>
    <s v="無"/>
    <m/>
    <s v="V"/>
    <m/>
  </r>
  <r>
    <s v="社會福利支出計畫/社會福利支出/會費、捐助、補助、分攤、照護、救濟與交流活動費/捐助、補助與獎助/捐助國內團體"/>
    <s v="補助社會福利機構團體自辦社會福利方案計畫"/>
    <s v="社團法人台中市腦性麻痺關懷協會"/>
    <x v="39"/>
    <n v="25"/>
    <s v="無"/>
    <m/>
    <s v="V"/>
    <m/>
  </r>
  <r>
    <s v="社會福利支出計畫/社會福利支出/會費、捐助、補助、分攤、照護、救濟與交流活動費/捐助、補助與獎助/捐助國內團體"/>
    <s v="補助社會福利機構團體自辦社會福利方案計畫"/>
    <s v="社團法人臺中市愛無礙協會"/>
    <x v="39"/>
    <n v="20"/>
    <s v="無"/>
    <m/>
    <s v="V"/>
    <m/>
  </r>
  <r>
    <s v="社會福利支出計畫/社會福利支出/會費、捐助、補助、分攤、照護、救濟與交流活動費/捐助、補助與獎助/捐助國內團體"/>
    <s v="補助社會福利機構團體自辦社會福利方案計畫"/>
    <s v="財團法人台中市私立中杏社會福利基金會"/>
    <x v="39"/>
    <n v="26"/>
    <s v="無"/>
    <m/>
    <s v="V"/>
    <m/>
  </r>
  <r>
    <s v="社會福利支出計畫/社會福利支出/會費、捐助、補助、分攤、照護、救濟與交流活動費/捐助、補助與獎助/捐助國內團體"/>
    <s v="補助社會福利機構團體自辦社會福利方案計畫"/>
    <s v="社團法人臺中市身心障礙體育總會"/>
    <x v="39"/>
    <n v="140"/>
    <s v="無"/>
    <m/>
    <s v="V"/>
    <m/>
  </r>
  <r>
    <s v="社會福利支出計畫/社會福利支出/會費、捐助、補助、分攤、照護、救濟與交流活動費/捐助、補助與獎助/捐助國內團體"/>
    <s v="補助社會福利機構團體自辦社會福利方案計畫"/>
    <s v="社團法人台中市社會工作師公會"/>
    <x v="39"/>
    <n v="12"/>
    <s v="無"/>
    <m/>
    <s v="V"/>
    <m/>
  </r>
  <r>
    <s v="社會福利支出計畫/社會福利支出/會費、捐助、補助、分攤、照護、救濟與交流活動費/捐助、補助與獎助/捐助國內團體"/>
    <s v="補助社會福利機構團體自辦社會福利方案計畫"/>
    <s v="社團法人臺中市愛無礙協會"/>
    <x v="39"/>
    <n v="32"/>
    <s v="無"/>
    <m/>
    <s v="V"/>
    <m/>
  </r>
  <r>
    <s v="社會福利支出計畫/社會福利支出/會費、捐助、補助、分攤、照護、救濟與交流活動費/捐助、補助與獎助/捐助國內團體"/>
    <s v="補助社會福利機構團體自辦社會福利方案計畫"/>
    <s v="財團法人天主教會台中教區附設立達啟能訓練中心"/>
    <x v="39"/>
    <n v="37"/>
    <s v="無"/>
    <m/>
    <s v="V"/>
    <m/>
  </r>
  <r>
    <s v="社會福利支出計畫/社會福利支出/會費、捐助、補助、分攤、照護、救濟與交流活動費/捐助、補助與獎助/捐助國內團體"/>
    <s v="補助社會福利機構團體自辦社會福利方案計畫"/>
    <s v="社團法人臺中市愛無礙協會"/>
    <x v="39"/>
    <n v="36"/>
    <s v="無"/>
    <m/>
    <s v="V"/>
    <m/>
  </r>
  <r>
    <s v="社會福利支出計畫/社會福利支出/會費、捐助、補助、分攤、照護、救濟與交流活動費/捐助、補助與獎助/捐助國內團體"/>
    <s v="補助社會福利機構團體自辦社會福利方案計畫"/>
    <s v="社團法人台灣喜信家庭關懷協會"/>
    <x v="39"/>
    <n v="21"/>
    <s v="無"/>
    <m/>
    <s v="V"/>
    <m/>
  </r>
  <r>
    <s v="社會福利支出計畫/社會福利支出/會費、捐助、補助、分攤、照護、救濟與交流活動費/捐助、補助與獎助/捐助國內團體"/>
    <s v="補助社會福利機構團體自辦社會福利方案計畫"/>
    <s v="社團法人中華民國優質家庭教育發展促進會"/>
    <x v="39"/>
    <n v="12"/>
    <s v="無"/>
    <m/>
    <s v="V"/>
    <m/>
  </r>
  <r>
    <s v="社會福利支出計畫/社會福利支出/會費、捐助、補助、分攤、照護、救濟與交流活動費/捐助、補助與獎助/捐助國內團體"/>
    <s v="補助社會福利機構團體自辦社會福利方案計畫"/>
    <s v="社團法人台灣小蝸牛聽語障礙關懷協會"/>
    <x v="39"/>
    <n v="6"/>
    <s v="無"/>
    <m/>
    <s v="V"/>
    <m/>
  </r>
  <r>
    <s v="社會福利支出計畫/社會福利支出/會費、捐助、補助、分攤、照護、救濟與交流活動費/捐助、補助與獎助/捐助國內團體"/>
    <s v="補助社會福利機構團體自辦社會福利方案計畫"/>
    <s v="社團法人台中市自閉症教育協進會"/>
    <x v="39"/>
    <n v="28"/>
    <s v="無"/>
    <m/>
    <s v="V"/>
    <m/>
  </r>
  <r>
    <s v="社會福利支出計畫/社會福利支出/會費、捐助、補助、分攤、照護、救濟與交流活動費/捐助、補助與獎助/捐助國內團體"/>
    <s v="補助社會福利機構團體自辦社會福利方案計畫"/>
    <s v="社團法人台中市社會工作師公會"/>
    <x v="39"/>
    <n v="12"/>
    <s v="無"/>
    <m/>
    <s v="V"/>
    <m/>
  </r>
  <r>
    <s v="社會福利支出計畫/社會福利支出/會費、捐助、補助、分攤、照護、救濟與交流活動費/捐助、補助與獎助/捐助國內團體"/>
    <s v="補助社會福利機構團體自辦社會福利方案計畫"/>
    <s v="社團法人台灣聊癒創益關懷協會"/>
    <x v="39"/>
    <n v="15"/>
    <s v="無"/>
    <m/>
    <s v="V"/>
    <m/>
  </r>
  <r>
    <s v="社會福利支出計畫/社會福利支出/會費、捐助、補助、分攤、照護、救濟與交流活動費/捐助、補助與獎助/捐助國內團體"/>
    <s v="補助社會福利機構團體自辦社會福利方案計畫"/>
    <s v="臺中市又望早期療育專業發展服務協會"/>
    <x v="39"/>
    <n v="18"/>
    <s v="無"/>
    <m/>
    <s v="V"/>
    <m/>
  </r>
  <r>
    <s v="社會福利支出計畫/社會福利支出/會費、捐助、補助、分攤、照護、救濟與交流活動費/捐助、補助與獎助/捐助國內團體"/>
    <s v="補助社會福利機構團體自辦社會福利方案計畫"/>
    <s v="社團法人臺中市愛無礙協會"/>
    <x v="39"/>
    <n v="83"/>
    <s v="無"/>
    <m/>
    <s v="V"/>
    <m/>
  </r>
  <r>
    <s v="社會福利支出計畫/社會福利支出/會費、捐助、補助、分攤、照護、救濟與交流活動費/捐助、補助與獎助/捐助國內團體"/>
    <s v="補助社會福利機構團體自辦社會福利方案計畫"/>
    <s v="社團法人台中市啟智協進會"/>
    <x v="39"/>
    <n v="56"/>
    <s v="無"/>
    <m/>
    <s v="V"/>
    <m/>
  </r>
  <r>
    <s v="社會福利支出計畫/社會福利支出/會費、捐助、補助、分攤、照護、救濟與交流活動費/捐助、補助與獎助/捐助國內團體"/>
    <s v="補助社會福利機構團體自辦社會福利方案計畫"/>
    <s v="財團法人臺中市私立家寶社會福利慈善事業基金會"/>
    <x v="39"/>
    <n v="21"/>
    <s v="無"/>
    <m/>
    <s v="V"/>
    <m/>
  </r>
  <r>
    <s v="社會福利支出計畫/社會福利支出/會費、捐助、補助、分攤、照護、救濟與交流活動費/捐助、補助與獎助/捐助國內團體"/>
    <s v="補助社會福利機構團體自辦社會福利方案計畫"/>
    <s v="臺中市人文關懷協會"/>
    <x v="39"/>
    <n v="30"/>
    <s v="無"/>
    <m/>
    <s v="V"/>
    <m/>
  </r>
  <r>
    <s v="社會福利支出計畫/社會福利支出/會費、捐助、補助、分攤、照護、救濟與交流活動費/捐助、補助與獎助/捐助國內團體"/>
    <s v="補助社會福利機構團體自辦社會福利方案計畫"/>
    <s v="社團法人台灣陽光婦女協會"/>
    <x v="39"/>
    <n v="49"/>
    <s v="無"/>
    <m/>
    <s v="V"/>
    <m/>
  </r>
  <r>
    <s v="社會福利支出計畫/社會福利支出/會費、捐助、補助、分攤、照護、救濟與交流活動費/捐助、補助與獎助/捐助國內團體"/>
    <s v="補助社會福利機構團體自辦社會福利方案計畫"/>
    <s v="臺中市視障者關懷協會"/>
    <x v="39"/>
    <n v="69"/>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70"/>
    <s v="無"/>
    <m/>
    <s v="V"/>
    <m/>
  </r>
  <r>
    <s v="社會福利支出計畫/社會福利支出/會費、捐助、補助、分攤、照護、救濟與交流活動費/捐助、補助與獎助/捐助國內團體"/>
    <s v="補助社會福利機構團體自辦社會福利方案計畫"/>
    <s v="社團法人台中市聲暉協進會"/>
    <x v="39"/>
    <n v="32"/>
    <s v="無"/>
    <m/>
    <s v="V"/>
    <m/>
  </r>
  <r>
    <s v="社會福利支出計畫/社會福利支出/會費、捐助、補助、分攤、照護、救濟與交流活動費/捐助、補助與獎助/捐助國內團體"/>
    <s v="補助社會福利機構團體自辦社會福利方案計畫"/>
    <s v="臺中市國際吾愛關懷協會"/>
    <x v="39"/>
    <n v="25"/>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13"/>
    <s v="無"/>
    <m/>
    <s v="V"/>
    <m/>
  </r>
  <r>
    <s v="社會福利支出計畫/社會福利支出/會費、捐助、補助、分攤、照護、救濟與交流活動費/捐助、補助與獎助/捐助國內團體"/>
    <s v="補助社會福利機構團體自辦社會福利方案計畫"/>
    <s v="社團法人台中市腦性麻痺關懷協會"/>
    <x v="39"/>
    <n v="23"/>
    <s v="無"/>
    <m/>
    <s v="V"/>
    <m/>
  </r>
  <r>
    <s v="社會福利支出計畫/社會福利支出/會費、捐助、補助、分攤、照護、救濟與交流活動費/捐助、補助與獎助/捐助國內團體"/>
    <s v="補助社會福利機構團體自辦社會福利方案計畫"/>
    <s v="社團法人臺中市愛無礙協會"/>
    <x v="39"/>
    <n v="33"/>
    <s v="無"/>
    <m/>
    <s v="V"/>
    <m/>
  </r>
  <r>
    <s v="社會福利支出計畫/社會福利支出/會費、捐助、補助、分攤、照護、救濟與交流活動費/捐助、補助與獎助/捐助國內團體"/>
    <s v="補助社會福利機構團體自辦社會福利方案計畫"/>
    <s v="社團法人台中市城市之光關懷協會"/>
    <x v="39"/>
    <n v="35"/>
    <s v="無"/>
    <m/>
    <s v="V"/>
    <m/>
  </r>
  <r>
    <s v="社會福利支出計畫/社會福利支出/會費、捐助、補助、分攤、照護、救濟與交流活動費/捐助、補助與獎助/捐助國內團體"/>
    <s v="補助社會福利機構團體自辦社會福利方案計畫"/>
    <s v="財團法人台中市私立中杏社會福利基金會"/>
    <x v="39"/>
    <n v="114"/>
    <s v="無"/>
    <m/>
    <s v="V"/>
    <m/>
  </r>
  <r>
    <s v="社會福利支出計畫/社會福利支出/會費、捐助、補助、分攤、照護、救濟與交流活動費/捐助、補助與獎助/捐助國內團體"/>
    <s v="補助社會福利機構團體自辦社會福利方案計畫"/>
    <s v="社團法人中華民國失智者照顧協會"/>
    <x v="39"/>
    <n v="150"/>
    <s v="無"/>
    <m/>
    <s v="V"/>
    <m/>
  </r>
  <r>
    <s v="社會福利支出計畫/社會福利支出/會費、捐助、補助、分攤、照護、救濟與交流活動費/捐助、補助與獎助/捐助國內團體"/>
    <s v="補助社會福利機構團體自辦社會福利方案計畫"/>
    <s v="社團法人台中市協和長青協會"/>
    <x v="39"/>
    <n v="10"/>
    <s v="無"/>
    <m/>
    <s v="V"/>
    <m/>
  </r>
  <r>
    <s v="社會福利支出計畫/社會福利支出/會費、捐助、補助、分攤、照護、救濟與交流活動費/捐助、補助與獎助/捐助國內團體"/>
    <s v="補助社會福利機構團體自辦社會福利方案計畫"/>
    <s v="財團法人台中市私立中杏社會福利基金會"/>
    <x v="39"/>
    <n v="28"/>
    <s v="無"/>
    <m/>
    <s v="V"/>
    <m/>
  </r>
  <r>
    <s v="社會福利支出計畫/社會福利支出/會費、捐助、補助、分攤、照護、救濟與交流活動費/捐助、補助與獎助/捐助國內團體"/>
    <s v="補助社會福利機構團體自辦社會福利方案計畫"/>
    <s v="社團法人台中市智障者家長協會"/>
    <x v="39"/>
    <n v="16"/>
    <s v="無"/>
    <m/>
    <s v="V"/>
    <m/>
  </r>
  <r>
    <s v="社會福利支出計畫/社會福利支出/會費、捐助、補助、分攤、照護、救濟與交流活動費/捐助、補助與獎助/捐助國內團體"/>
    <s v="補助社會福利機構團體自辦社會福利方案計畫"/>
    <s v="財團法人天主教會台中教區附設立達啟能訓練中心"/>
    <x v="39"/>
    <n v="35"/>
    <s v="無"/>
    <m/>
    <s v="V"/>
    <m/>
  </r>
  <r>
    <s v="社會福利支出計畫/社會福利支出/會費、捐助、補助、分攤、照護、救濟與交流活動費/捐助、補助與獎助/捐助國內團體"/>
    <s v="補助社會福利機構團體自辦社會福利方案計畫"/>
    <s v="社團法人台中市啟智協進會"/>
    <x v="39"/>
    <n v="20"/>
    <s v="無"/>
    <m/>
    <s v="V"/>
    <m/>
  </r>
  <r>
    <s v="社會福利支出計畫/社會福利支出/會費、捐助、補助、分攤、照護、救濟與交流活動費/捐助、補助與獎助/捐助國內團體"/>
    <s v="補助社會福利機構團體自辦社會福利方案計畫"/>
    <s v="社團法人台中市身障福利協進會"/>
    <x v="39"/>
    <n v="25"/>
    <s v="無"/>
    <m/>
    <s v="V"/>
    <m/>
  </r>
  <r>
    <s v="社會福利支出計畫/社會福利支出/會費、捐助、補助、分攤、照護、救濟與交流活動費/捐助、補助與獎助/捐助國內團體"/>
    <s v="補助社會福利機構團體自辦社會福利方案計畫"/>
    <s v="社團法人台中市身障福利協進會"/>
    <x v="39"/>
    <n v="30"/>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14"/>
    <s v="無"/>
    <m/>
    <s v="V"/>
    <m/>
  </r>
  <r>
    <s v="社會福利支出計畫/社會福利支出/會費、捐助、補助、分攤、照護、救濟與交流活動費/捐助、補助與獎助/捐助國內團體"/>
    <s v="補助社會福利機構團體自辦社會福利方案計畫"/>
    <s v="財團法人台中市私立中杏社會福利基金會"/>
    <x v="39"/>
    <n v="138"/>
    <s v="無"/>
    <m/>
    <s v="V"/>
    <m/>
  </r>
  <r>
    <s v="社會福利支出計畫/社會福利支出/會費、捐助、補助、分攤、照護、救濟與交流活動費/捐助、補助與獎助/捐助國內團體"/>
    <s v="補助社會福利機構團體自辦社會福利方案計畫"/>
    <s v="臺中市國際吾愛關懷協會"/>
    <x v="39"/>
    <n v="20"/>
    <s v="無"/>
    <m/>
    <s v="V"/>
    <m/>
  </r>
  <r>
    <s v="社會福利支出計畫/社會福利支出/會費、捐助、補助、分攤、照護、救濟與交流活動費/捐助、補助與獎助/捐助國內團體"/>
    <s v="補助社會福利機構團體自辦社會福利方案計畫"/>
    <s v="社團法人臺中市忘憂草協會"/>
    <x v="39"/>
    <n v="15"/>
    <s v="無"/>
    <m/>
    <s v="V"/>
    <m/>
  </r>
  <r>
    <s v="社會福利支出計畫/社會福利支出/會費、捐助、補助、分攤、照護、救濟與交流活動費/捐助、補助與獎助/捐助國內團體"/>
    <s v="補助社會福利機構團體自辦社會福利方案計畫"/>
    <s v="臺中市大肚區婦女會"/>
    <x v="39"/>
    <n v="15"/>
    <s v="無"/>
    <m/>
    <s v="V"/>
    <m/>
  </r>
  <r>
    <s v="社會福利支出計畫/社會福利支出/會費、捐助、補助、分攤、照護、救濟與交流活動費/捐助、補助與獎助/捐助國內團體"/>
    <s v="補助社會福利機構團體自辦社會福利方案計畫"/>
    <s v="社團法人臺中市愛鄰舍關懷協會"/>
    <x v="39"/>
    <n v="30"/>
    <s v="無"/>
    <m/>
    <s v="V"/>
    <m/>
  </r>
  <r>
    <s v="社會福利支出計畫/社會福利支出/會費、捐助、補助、分攤、照護、救濟與交流活動費/捐助、補助與獎助/捐助國內團體"/>
    <s v="補助社會福利機構團體自辦社會福利方案計畫"/>
    <s v="社團法人台中市啟智協進會"/>
    <x v="39"/>
    <n v="135"/>
    <s v="無"/>
    <m/>
    <s v="V"/>
    <m/>
  </r>
  <r>
    <s v="社會福利支出計畫/社會福利支出/會費、捐助、補助、分攤、照護、救濟與交流活動費/捐助、補助與獎助/捐助國內團體"/>
    <s v="補助社會福利機構團體自辦社會福利方案計畫"/>
    <s v="社團法人台中市啟智協進會"/>
    <x v="39"/>
    <n v="153"/>
    <s v="無"/>
    <m/>
    <s v="V"/>
    <m/>
  </r>
  <r>
    <s v="社會福利支出計畫/社會福利支出/會費、捐助、補助、分攤、照護、救濟與交流活動費/捐助、補助與獎助/捐助國內團體"/>
    <s v="補助社會福利機構團體自辦社會福利方案計畫"/>
    <s v="社團法人台中市聾人協會"/>
    <x v="39"/>
    <n v="76"/>
    <s v="無"/>
    <m/>
    <s v="V"/>
    <m/>
  </r>
  <r>
    <s v="社會福利支出計畫/社會福利支出/會費、捐助、補助、分攤、照護、救濟與交流活動費/捐助、補助與獎助/捐助國內團體"/>
    <s v="補助社會福利機構團體自辦社會福利方案計畫"/>
    <s v="社團法人臺中市山海屯啟智協會"/>
    <x v="39"/>
    <n v="135"/>
    <s v="無"/>
    <m/>
    <s v="V"/>
    <m/>
  </r>
  <r>
    <s v="社會福利支出計畫/社會福利支出/會費、捐助、補助、分攤、照護、救濟與交流活動費/捐助、補助與獎助/捐助國內團體"/>
    <s v="補助社會福利機構團體自辦社會福利方案計畫"/>
    <s v="台中市艾馨婦女協進會"/>
    <x v="39"/>
    <n v="65"/>
    <s v="無"/>
    <m/>
    <s v="V"/>
    <m/>
  </r>
  <r>
    <s v="社會福利支出計畫/社會福利支出/會費、捐助、補助、分攤、照護、救濟與交流活動費/捐助、補助與獎助/捐助國內團體"/>
    <s v="補助社會福利機構團體自辦社會福利方案計畫"/>
    <s v="社團法人中華傳愛社區服務協會"/>
    <x v="39"/>
    <n v="100"/>
    <s v="無"/>
    <m/>
    <s v="V"/>
    <m/>
  </r>
  <r>
    <s v="社會福利支出計畫/社會福利支出/會費、捐助、補助、分攤、照護、救濟與交流活動費/捐助、補助與獎助/捐助國內團體"/>
    <s v="補助社會福利機構團體自辦社會福利方案計畫"/>
    <s v="社團法人中華民國優質家庭教育發展促進會"/>
    <x v="39"/>
    <n v="15"/>
    <s v="無"/>
    <m/>
    <s v="V"/>
    <m/>
  </r>
  <r>
    <s v="社會福利支出計畫/社會福利支出/會費、捐助、補助、分攤、照護、救濟與交流活動費/捐助、補助與獎助/捐助國內團體"/>
    <s v="補助社會福利機構團體自辦社會福利方案計畫"/>
    <s v="臺中市山海屯聲暉協進會"/>
    <x v="39"/>
    <n v="260"/>
    <s v="無"/>
    <m/>
    <s v="V"/>
    <m/>
  </r>
  <r>
    <s v="社會福利支出計畫/社會福利支出/會費、捐助、補助、分攤、照護、救濟與交流活動費/捐助、補助與獎助/捐助國內團體"/>
    <s v="補助社會福利機構團體自辦社會福利方案計畫"/>
    <s v="社團法人台灣聊癒創益關懷協會"/>
    <x v="39"/>
    <n v="9"/>
    <s v="無"/>
    <m/>
    <s v="V"/>
    <m/>
  </r>
  <r>
    <s v="社會福利支出計畫/社會福利支出/會費、捐助、補助、分攤、照護、救濟與交流活動費/捐助、補助與獎助/捐助國內團體"/>
    <s v="補助社會福利機構團體自辦社會福利方案計畫"/>
    <s v="社團法人中華民國優質家庭教育發展促進會"/>
    <x v="39"/>
    <n v="49"/>
    <s v="無"/>
    <m/>
    <s v="V"/>
    <m/>
  </r>
  <r>
    <s v="社會福利支出計畫/社會福利支出/會費、捐助、補助、分攤、照護、救濟與交流活動費/捐助、補助與獎助/捐助國內團體"/>
    <s v="補助社會福利機構團體自辦社會福利方案計畫"/>
    <s v="社團法人臺中市長幼關懷協會"/>
    <x v="39"/>
    <n v="35"/>
    <s v="無"/>
    <m/>
    <s v="V"/>
    <m/>
  </r>
  <r>
    <s v="社會福利支出計畫/社會福利支出/會費、捐助、補助、分攤、照護、救濟與交流活動費/捐助、補助與獎助/捐助國內團體"/>
    <s v="補助社會福利機構團體自辦社會福利方案計畫"/>
    <s v="社團法人國際兒童能力促進協會"/>
    <x v="39"/>
    <n v="100"/>
    <s v="無"/>
    <m/>
    <s v="V"/>
    <m/>
  </r>
  <r>
    <s v="社會福利支出計畫/社會福利支出/會費、捐助、補助、分攤、照護、救濟與交流活動費/捐助、補助與獎助/捐助國內團體"/>
    <s v="補助社會福利機構團體自辦社會福利方案計畫"/>
    <s v="社團法人台中市啟明重建福利協會"/>
    <x v="39"/>
    <n v="64"/>
    <s v="無"/>
    <m/>
    <s v="V"/>
    <m/>
  </r>
  <r>
    <s v="社會福利支出計畫/社會福利支出/會費、捐助、補助、分攤、照護、救濟與交流活動費/捐助、補助與獎助/捐助國內團體"/>
    <s v="補助社會福利機構團體自辦社會福利方案計畫"/>
    <s v="財團法人水源地文教基金會"/>
    <x v="39"/>
    <n v="25"/>
    <s v="無"/>
    <m/>
    <s v="V"/>
    <m/>
  </r>
  <r>
    <s v="社會福利支出計畫/社會福利支出/會費、捐助、補助、分攤、照護、救濟與交流活動費/捐助、補助與獎助/捐助國內團體"/>
    <s v="補助民間團體辦理建立社區照顧關懷據點業務"/>
    <s v="夢想城社區管理委員會"/>
    <x v="39"/>
    <n v="20"/>
    <s v="無"/>
    <m/>
    <s v="V"/>
    <m/>
  </r>
  <r>
    <s v="社會福利支出計畫/社會福利支出/會費、捐助、補助、分攤、照護、救濟與交流活動費/捐助、補助與獎助/捐助國內團體"/>
    <s v="補助民間團體辦理建立社區照顧關懷據點業務"/>
    <s v="臺中市霧峰區甲寅社區發展協會"/>
    <x v="39"/>
    <n v="20"/>
    <s v="無"/>
    <m/>
    <s v="V"/>
    <m/>
  </r>
  <r>
    <s v="社會福利支出計畫/社會福利支出/會費、捐助、補助、分攤、照護、救濟與交流活動費/捐助、補助與獎助/捐助國內團體"/>
    <s v="補助民間團體辦理建立社區照顧關懷據點業務"/>
    <s v="臺中市好生活愛護關懷協會"/>
    <x v="39"/>
    <n v="20"/>
    <s v="無"/>
    <m/>
    <s v="V"/>
    <m/>
  </r>
  <r>
    <s v="社會福利支出計畫/社會福利支出/會費、捐助、補助、分攤、照護、救濟與交流活動費/捐助、補助與獎助/捐助國內團體"/>
    <s v="補助民間團體辦理建立社區照顧關懷據點業務"/>
    <s v="臺中市大肚區瑞井社區發展協會"/>
    <x v="39"/>
    <n v="20"/>
    <s v="無"/>
    <m/>
    <s v="V"/>
    <m/>
  </r>
  <r>
    <s v="社會福利支出計畫/社會福利支出/會費、捐助、補助、分攤、照護、救濟與交流活動費/捐助、補助與獎助/捐助國內團體"/>
    <s v="補助民間團體辦理建立社區照顧關懷據點業務"/>
    <s v="臺中市大肚區大肚社區發展協會"/>
    <x v="39"/>
    <n v="20"/>
    <s v="無"/>
    <m/>
    <s v="V"/>
    <m/>
  </r>
  <r>
    <s v="社會福利支出計畫/社會福利支出/會費、捐助、補助、分攤、照護、救濟與交流活動費/捐助、補助與獎助/捐助國內團體"/>
    <s v="補助民間團體辦理建立社區照顧關懷據點業務"/>
    <s v="臺中市大肚區新興社區發展協會"/>
    <x v="39"/>
    <n v="20"/>
    <s v="無"/>
    <m/>
    <s v="V"/>
    <m/>
  </r>
  <r>
    <s v="社會福利支出計畫/社會福利支出/會費、捐助、補助、分攤、照護、救濟與交流活動費/捐助、補助與獎助/捐助國內團體"/>
    <s v="補助民間團體辦理建立社區照顧關懷據點業務"/>
    <s v="臺中市烏日區仁德社區發展協會"/>
    <x v="39"/>
    <n v="20"/>
    <s v="無"/>
    <m/>
    <s v="V"/>
    <m/>
  </r>
  <r>
    <s v="社會福利支出計畫/社會福利支出/會費、捐助、補助、分攤、照護、救濟與交流活動費/捐助、補助與獎助/捐助國內團體"/>
    <s v="補助民間團體辦理建立社區照顧關懷據點業務"/>
    <s v="共生宅發展協會"/>
    <x v="39"/>
    <n v="20"/>
    <s v="無"/>
    <m/>
    <s v="V"/>
    <m/>
  </r>
  <r>
    <s v="社會福利支出計畫/社會福利支出/會費、捐助、補助、分攤、照護、救濟與交流活動費/捐助、補助與獎助/捐助國內團體"/>
    <s v="補助民間團體辦理建立社區照顧關懷據點業務"/>
    <s v="正和書院"/>
    <x v="39"/>
    <n v="20"/>
    <s v="無"/>
    <m/>
    <s v="V"/>
    <m/>
  </r>
  <r>
    <s v="社會福利支出計畫/社會福利支出/會費、捐助、補助、分攤、照護、救濟與交流活動費/捐助、補助與獎助/捐助國內團體"/>
    <s v="補助民間團體辦理建立社區照顧關懷據點業務"/>
    <s v="臺中市烏日區溪尾社區發展協會"/>
    <x v="39"/>
    <n v="20"/>
    <s v="無"/>
    <m/>
    <s v="V"/>
    <m/>
  </r>
  <r>
    <s v="社會福利支出計畫/社會福利支出/會費、捐助、補助、分攤、照護、救濟與交流活動費/捐助、補助與獎助/捐助國內團體"/>
    <s v="補助民間團體辦理建立社區照顧關懷據點業務"/>
    <s v="臺中市大肚區大東社區發展協會"/>
    <x v="39"/>
    <n v="20"/>
    <s v="無"/>
    <m/>
    <s v="V"/>
    <m/>
  </r>
  <r>
    <s v="社會福利支出計畫/社會福利支出/會費、捐助、補助、分攤、照護、救濟與交流活動費/捐助、補助與獎助/捐助國內團體"/>
    <s v="補助民間團體辦理建立社區照顧關懷據點業務"/>
    <s v="臺中市大肚區磺溪社區發展協會"/>
    <x v="39"/>
    <n v="20"/>
    <s v="無"/>
    <m/>
    <s v="V"/>
    <m/>
  </r>
  <r>
    <s v="社會福利支出計畫/社會福利支出/會費、捐助、補助、分攤、照護、救濟與交流活動費/捐助、補助與獎助/捐助國內團體"/>
    <s v="補助民間團體辦理建立社區照顧關懷據點業務"/>
    <s v="臺中市大肚區社腳社區發展協會"/>
    <x v="39"/>
    <n v="20"/>
    <s v="無"/>
    <m/>
    <s v="V"/>
    <m/>
  </r>
  <r>
    <s v="社會福利支出計畫/社會福利支出/會費、捐助、補助、分攤、照護、救濟與交流活動費/捐助、補助與獎助/捐助國內團體"/>
    <s v="補助民間團體辦理建立社區照顧關懷據點業務"/>
    <s v="臺中市烏日區湖日社區發展協會"/>
    <x v="39"/>
    <n v="20"/>
    <s v="無"/>
    <m/>
    <s v="V"/>
    <m/>
  </r>
  <r>
    <s v="社會福利支出計畫/社會福利支出/會費、捐助、補助、分攤、照護、救濟與交流活動費/捐助、補助與獎助/捐助國內團體"/>
    <s v="補助民間團體辦理建立社區照顧關懷據點業務"/>
    <s v="臺中市大肚區成功社區發展協會"/>
    <x v="39"/>
    <n v="20"/>
    <s v="無"/>
    <m/>
    <s v="V"/>
    <m/>
  </r>
  <r>
    <s v="社會福利支出計畫/社會福利支出/會費、捐助、補助、分攤、照護、救濟與交流活動費/捐助、補助與獎助/捐助國內團體"/>
    <s v="補助民間團體辦理建立社區照顧關懷據點業務"/>
    <s v="社團法人臺中市天恩社區關懷協會"/>
    <x v="39"/>
    <n v="20"/>
    <s v="無"/>
    <m/>
    <s v="V"/>
    <m/>
  </r>
  <r>
    <s v="社會福利支出計畫/社會福利支出/會費、捐助、補助、分攤、照護、救濟與交流活動費/捐助、補助與獎助/捐助國內團體"/>
    <s v="補助民間團體辦理建立社區照顧關懷據點業務"/>
    <s v="臺中市大肚區山陽社區發展協會"/>
    <x v="39"/>
    <n v="20"/>
    <s v="無"/>
    <m/>
    <s v="V"/>
    <m/>
  </r>
  <r>
    <s v="社會福利支出計畫/社會福利支出/會費、捐助、補助、分攤、照護、救濟與交流活動費/捐助、補助與獎助/捐助國內團體"/>
    <s v="補助民間團體辦理建立社區照顧關懷據點業務"/>
    <s v="臺中市烏日區學田社區發展協會"/>
    <x v="39"/>
    <n v="20"/>
    <s v="無"/>
    <m/>
    <s v="V"/>
    <m/>
  </r>
  <r>
    <s v="社會福利支出計畫/社會福利支出/會費、捐助、補助、分攤、照護、救濟與交流活動費/捐助、補助與獎助/捐助國內團體"/>
    <s v="補助民間團體辦理建立社區照顧關懷據點業務"/>
    <s v="臺中市烏日區溪壩社區發展協會"/>
    <x v="39"/>
    <n v="20"/>
    <s v="無"/>
    <m/>
    <s v="V"/>
    <m/>
  </r>
  <r>
    <s v="社會福利支出計畫/社會福利支出/會費、捐助、補助、分攤、照護、救濟與交流活動費/捐助、補助與獎助/捐助國內團體"/>
    <s v="補助民間團體辦理建立社區照顧關懷據點業務"/>
    <s v="助臺中市烏日區光明社區發展協會"/>
    <x v="39"/>
    <n v="20"/>
    <s v="無"/>
    <m/>
    <s v="V"/>
    <m/>
  </r>
  <r>
    <s v="社會福利支出計畫/社會福利支出/會費、捐助、補助、分攤、照護、救濟與交流活動費/捐助、補助與獎助/捐助國內團體"/>
    <s v="補助民間團體辦理建立社區照顧關懷據點業務"/>
    <s v="臺中市大肚區萬興社區發展協會"/>
    <x v="39"/>
    <n v="20"/>
    <s v="無"/>
    <m/>
    <s v="V"/>
    <m/>
  </r>
  <r>
    <s v="社會福利支出計畫/社會福利支出/會費、捐助、補助、分攤、照護、救濟與交流活動費/捐助、補助與獎助/捐助國內團體"/>
    <s v="補助民間團體辦理建立社區照顧關懷據點業務"/>
    <s v="社團法人臺中市惠來關懷服務協會"/>
    <x v="39"/>
    <n v="20"/>
    <s v="無"/>
    <m/>
    <s v="V"/>
    <m/>
  </r>
  <r>
    <s v="社會福利支出計畫/社會福利支出/會費、捐助、補助、分攤、照護、救濟與交流活動費/捐助、補助與獎助/捐助國內團體"/>
    <s v="補助民間團體辦理建立社區照顧關懷據點業務"/>
    <s v="臺中市東勢區泰昌社區發展協會"/>
    <x v="39"/>
    <n v="20"/>
    <s v="無"/>
    <m/>
    <s v="V"/>
    <m/>
  </r>
  <r>
    <s v="社會福利支出計畫/社會福利支出/會費、捐助、補助、分攤、照護、救濟與交流活動費/捐助、補助與獎助/捐助國內團體"/>
    <s v="補助民間團體辦理建立社區照顧關懷據點業務"/>
    <s v="臺中市烏日區九德社區發展協會"/>
    <x v="39"/>
    <n v="20"/>
    <s v="無"/>
    <m/>
    <s v="V"/>
    <m/>
  </r>
  <r>
    <s v="社會福利支出計畫/社會福利支出/會費、捐助、補助、分攤、照護、救濟與交流活動費/捐助、補助與獎助/捐助國內團體"/>
    <s v="補助民間團體辦理建立社區照顧關懷據點業務"/>
    <s v="臺中市石岡區南眉文化促進會"/>
    <x v="39"/>
    <n v="20"/>
    <s v="無"/>
    <m/>
    <s v="V"/>
    <m/>
  </r>
  <r>
    <s v="社會福利支出計畫/社會福利支出/會費、捐助、補助、分攤、照護、救濟與交流活動費/捐助、補助與獎助/捐助國內團體"/>
    <s v="補助民間團體辦理建立社區照顧關懷據點業務"/>
    <s v="臺中市東勢區慶東社區發展協會"/>
    <x v="39"/>
    <n v="20"/>
    <s v="無"/>
    <m/>
    <s v="V"/>
    <m/>
  </r>
  <r>
    <s v="社會福利支出計畫/社會福利支出/會費、捐助、補助、分攤、照護、救濟與交流活動費/捐助、補助與獎助/捐助國內團體"/>
    <s v="補助民間團體辦理建立社區照顧關懷據點業務"/>
    <s v="臺中市清水區南社社區發展協會"/>
    <x v="39"/>
    <n v="20"/>
    <s v="無"/>
    <m/>
    <s v="V"/>
    <m/>
  </r>
  <r>
    <s v="社會福利支出計畫/社會福利支出/會費、捐助、補助、分攤、照護、救濟與交流活動費/捐助、補助與獎助/捐助國內團體"/>
    <s v="補助民間團體辦理建立社區照顧關懷據點業務"/>
    <s v="台中市北區樂英社區發展協會"/>
    <x v="39"/>
    <n v="20"/>
    <s v="無"/>
    <m/>
    <s v="V"/>
    <m/>
  </r>
  <r>
    <s v="社會福利支出計畫/社會福利支出/會費、捐助、補助、分攤、照護、救濟與交流活動費/捐助、補助與獎助/捐助國內團體"/>
    <s v="補助民間團體辦理建立社區照顧關懷據點業務"/>
    <s v="臺中市梧棲區草湳社區發展協會"/>
    <x v="39"/>
    <n v="20"/>
    <s v="無"/>
    <m/>
    <s v="V"/>
    <m/>
  </r>
  <r>
    <s v="社會福利支出計畫/社會福利支出/會費、捐助、補助、分攤、照護、救濟與交流活動費/捐助、補助與獎助/捐助國內團體"/>
    <s v="補助民間團體辦理建立社區照顧關懷據點業務"/>
    <s v="社團法人臺中市春天女性成長協會"/>
    <x v="39"/>
    <n v="20"/>
    <s v="無"/>
    <m/>
    <s v="V"/>
    <m/>
  </r>
  <r>
    <s v="社會福利支出計畫/社會福利支出/會費、捐助、補助、分攤、照護、救濟與交流活動費/捐助、補助與獎助/捐助國內團體"/>
    <s v="補助民間團體辦理建立社區照顧關懷據點業務"/>
    <s v="臺中市幸福心志工協會協會"/>
    <x v="39"/>
    <n v="20"/>
    <s v="無"/>
    <m/>
    <s v="V"/>
    <m/>
  </r>
  <r>
    <s v="社會福利支出計畫/社會福利支出/會費、捐助、補助、分攤、照護、救濟與交流活動費/捐助、補助與獎助/捐助國內團體"/>
    <s v="補助民間團體辦理建立社區照顧關懷據點業務"/>
    <s v="臺中市烏日區五光社區發展協會"/>
    <x v="39"/>
    <n v="20"/>
    <s v="無"/>
    <m/>
    <s v="V"/>
    <m/>
  </r>
  <r>
    <s v="社會福利支出計畫/社會福利支出/會費、捐助、補助、分攤、照護、救濟與交流活動費/捐助、補助與獎助/捐助國內團體"/>
    <s v="補助民間團體辦理建立社區照顧關懷據點業務"/>
    <s v="臺中市烏日區成功社區發展協會"/>
    <x v="39"/>
    <n v="20"/>
    <s v="無"/>
    <m/>
    <s v="V"/>
    <m/>
  </r>
  <r>
    <s v="社會福利支出計畫/社會福利支出/會費、捐助、補助、分攤、照護、救濟與交流活動費/捐助、補助與獎助/捐助國內團體"/>
    <s v="補助民間團體辦理建立社區照顧關懷據點業務"/>
    <s v="財團法人臺中市私立童庭社會福利慈善事業基金會"/>
    <x v="39"/>
    <n v="20"/>
    <s v="無"/>
    <m/>
    <s v="V"/>
    <m/>
  </r>
  <r>
    <s v="社會福利支出計畫/社會福利支出/會費、捐助、補助、分攤、照護、救濟與交流活動費/捐助、補助與獎助/捐助國內團體"/>
    <s v="補助民間團體辦理建立社區照顧關懷據點業務"/>
    <s v="臺中市大肚區中和社區發展協會"/>
    <x v="39"/>
    <n v="20"/>
    <s v="無"/>
    <m/>
    <s v="V"/>
    <m/>
  </r>
  <r>
    <s v="社會福利支出計畫/社會福利支出/會費、捐助、補助、分攤、照護、救濟與交流活動費/捐助、補助與獎助/捐助國內團體"/>
    <s v="補助民間團體辦理建立社區照顧關懷據點業務"/>
    <s v="社團法人臺中市惠來關懷服務協會"/>
    <x v="39"/>
    <n v="84"/>
    <s v="無"/>
    <m/>
    <s v="V"/>
    <m/>
  </r>
  <r>
    <s v="社會福利支出計畫/社會福利支出/會費、捐助、補助、分攤、照護、救濟與交流活動費/捐助、補助與獎助/捐助國內團體"/>
    <s v="補助民間團體辦理建立社區照顧關懷據點業務"/>
    <s v="臺中市石岡區和盛社區發展協會"/>
    <x v="39"/>
    <n v="20"/>
    <s v="無"/>
    <m/>
    <s v="V"/>
    <m/>
  </r>
  <r>
    <s v="社會福利支出計畫/社會福利支出/會費、捐助、補助、分攤、照護、救濟與交流活動費/捐助、補助與獎助/捐助國內團體"/>
    <s v="補助民間團體辦理建立社區照顧關懷據點業務"/>
    <s v="夢想城社區管理委員會"/>
    <x v="39"/>
    <n v="30"/>
    <s v="無"/>
    <m/>
    <s v="V"/>
    <m/>
  </r>
  <r>
    <s v="社會福利支出計畫/社會福利支出/會費、捐助、補助、分攤、照護、救濟與交流活動費/捐助、補助與獎助/捐助國內團體"/>
    <s v="補助民間團體辦理建立社區照顧關懷據點業務"/>
    <s v="財團法人老五老基金會"/>
    <x v="39"/>
    <n v="20"/>
    <s v="無"/>
    <m/>
    <s v="V"/>
    <m/>
  </r>
  <r>
    <s v="社會福利支出計畫/社會福利支出/會費、捐助、補助、分攤、照護、救濟與交流活動費/捐助、補助與獎助/捐助國內團體"/>
    <s v="補助民間團體辦理建立社區照顧關懷據點業務"/>
    <s v="臺中市大肚自強關懷協會"/>
    <x v="39"/>
    <n v="20"/>
    <s v="無"/>
    <m/>
    <s v="V"/>
    <m/>
  </r>
  <r>
    <s v="社會福利支出計畫/社會福利支出/會費、捐助、補助、分攤、照護、救濟與交流活動費/捐助、補助與獎助/捐助國內團體"/>
    <s v="補助民間團體辦理建立社區照顧關懷據點業務"/>
    <s v="臺中市東勢區興隆社區發展協會"/>
    <x v="39"/>
    <n v="36"/>
    <s v="無"/>
    <m/>
    <s v="V"/>
    <m/>
  </r>
  <r>
    <s v="社會福利支出計畫/社會福利支出/會費、捐助、補助、分攤、照護、救濟與交流活動費/捐助、補助與獎助/捐助國內團體"/>
    <s v="補助民間團體辦理建立社區照顧關懷據點業務"/>
    <s v="臺中市大甲區幸福社區發展協會"/>
    <x v="39"/>
    <n v="20"/>
    <s v="無"/>
    <m/>
    <s v="V"/>
    <m/>
  </r>
  <r>
    <s v="社會福利支出計畫/社會福利支出/會費、捐助、補助、分攤、照護、救濟與交流活動費/捐助、補助與獎助/捐助國內團體"/>
    <s v="補助民間團體辦理建立社區照顧關懷據點業務"/>
    <s v="社團法人台灣省慈心協會"/>
    <x v="39"/>
    <n v="20"/>
    <s v="無"/>
    <m/>
    <s v="V"/>
    <m/>
  </r>
  <r>
    <s v="社會福利支出計畫/社會福利支出/會費、捐助、補助、分攤、照護、救濟與交流活動費/捐助、補助與獎助/捐助國內團體"/>
    <s v="補助民間團體辦理建立社區照顧關懷據點業務"/>
    <s v="台中市東勢區埤頭社區發展協會"/>
    <x v="39"/>
    <n v="36"/>
    <s v="無"/>
    <m/>
    <s v="V"/>
    <m/>
  </r>
  <r>
    <s v="社會福利支出計畫/社會福利支出/會費、捐助、補助、分攤、照護、救濟與交流活動費/捐助、補助與獎助/捐助國內團體"/>
    <s v="補助民間團體辦理建立社區照顧關懷據點業務"/>
    <s v="臺中市后里區新舊社社區發展協會"/>
    <x v="39"/>
    <n v="20"/>
    <s v="無"/>
    <m/>
    <s v="V"/>
    <m/>
  </r>
  <r>
    <s v="社會福利支出計畫/社會福利支出/會費、捐助、補助、分攤、照護、救濟與交流活動費/捐助、補助與獎助/捐助國內團體"/>
    <s v="補助民間團體辦理建立社區照顧關懷據點業務"/>
    <s v="臺中市神岡區三角社區發展協會"/>
    <x v="39"/>
    <n v="20"/>
    <s v="無"/>
    <m/>
    <s v="V"/>
    <m/>
  </r>
  <r>
    <s v="社會福利支出計畫/社會福利支出/會費、捐助、補助、分攤、照護、救濟與交流活動費/捐助、補助與獎助/捐助國內團體"/>
    <s v="補助民間團體辦理建立社區照顧關懷據點業務"/>
    <s v="臺中市后里區太平社區發展協會"/>
    <x v="39"/>
    <n v="20"/>
    <s v="無"/>
    <m/>
    <s v="V"/>
    <m/>
  </r>
  <r>
    <s v="社會福利支出計畫/社會福利支出/會費、捐助、補助、分攤、照護、救濟與交流活動費/捐助、補助與獎助/捐助國內團體"/>
    <s v="補助民間團體辦理建立社區照顧關懷據點業務"/>
    <s v="社團法人臺中市福康關懷協會"/>
    <x v="39"/>
    <n v="36"/>
    <s v="無"/>
    <m/>
    <s v="V"/>
    <m/>
  </r>
  <r>
    <s v="社會福利支出計畫/社會福利支出/會費、捐助、補助、分攤、照護、救濟與交流活動費/捐助、補助與獎助/捐助國內團體"/>
    <s v="補助民間團體辦理建立社區照顧關懷據點業務"/>
    <s v="臺中市神岡區社口社區發展協會"/>
    <x v="39"/>
    <n v="20"/>
    <s v="無"/>
    <m/>
    <s v="V"/>
    <m/>
  </r>
  <r>
    <s v="社會福利支出計畫/社會福利支出/會費、捐助、補助、分攤、照護、救濟與交流活動費/捐助、補助與獎助/捐助國內團體"/>
    <s v="補助民間團體辦理建立社區照顧關懷據點業務"/>
    <s v="臺中市龍井區山腳社區發展協會"/>
    <x v="39"/>
    <n v="20"/>
    <s v="無"/>
    <m/>
    <s v="V"/>
    <m/>
  </r>
  <r>
    <s v="社會福利支出計畫/社會福利支出/會費、捐助、補助、分攤、照護、救濟與交流活動費/捐助、補助與獎助/捐助國內團體"/>
    <s v="補助民間團體辦理建立社區照顧關懷據點業務"/>
    <s v="臺中市伯樂城鄉關懷協會"/>
    <x v="39"/>
    <n v="20"/>
    <s v="無"/>
    <m/>
    <s v="V"/>
    <m/>
  </r>
  <r>
    <s v="社會福利支出計畫/社會福利支出/會費、捐助、補助、分攤、照護、救濟與交流活動費/捐助、補助與獎助/捐助國內團體"/>
    <s v="補助民間團體辦理建立社區照顧關懷據點業務"/>
    <s v="臺中市后里區聯合社區發展協會"/>
    <x v="39"/>
    <n v="20"/>
    <s v="無"/>
    <m/>
    <s v="V"/>
    <m/>
  </r>
  <r>
    <s v="社會福利支出計畫/社會福利支出/會費、捐助、補助、分攤、照護、救濟與交流活動費/捐助、補助與獎助/捐助國內團體"/>
    <s v="補助民間團體辦理建立社區照顧關懷據點業務"/>
    <s v="台中縣大里生活美學協會"/>
    <x v="39"/>
    <n v="30"/>
    <s v="無"/>
    <m/>
    <s v="V"/>
    <m/>
  </r>
  <r>
    <s v="社會福利支出計畫/社會福利支出/會費、捐助、補助、分攤、照護、救濟與交流活動費/捐助、補助與獎助/捐助國內團體"/>
    <s v="補助民間團體辦理建立社區照顧關懷據點業務"/>
    <s v="財團法人弘道老人福利基金會"/>
    <x v="39"/>
    <n v="18"/>
    <s v="無"/>
    <m/>
    <s v="V"/>
    <m/>
  </r>
  <r>
    <s v="社會福利支出計畫/社會福利支出/會費、捐助、補助、分攤、照護、救濟與交流活動費/捐助、補助與獎助/捐助國內團體"/>
    <s v="補助民間團體辦理建立社區照顧關懷據點業務"/>
    <s v="社團法人台灣優質生命協會"/>
    <x v="39"/>
    <n v="20"/>
    <s v="無"/>
    <m/>
    <s v="V"/>
    <m/>
  </r>
  <r>
    <s v="社會福利支出計畫/社會福利支出/會費、捐助、補助、分攤、照護、救濟與交流活動費/捐助、補助與獎助/捐助國內團體"/>
    <s v="補助民間團體辦理建立社區照顧關懷據點業務"/>
    <s v="財團法人弘道老人福利基金會"/>
    <x v="39"/>
    <n v="19"/>
    <s v="無"/>
    <m/>
    <s v="V"/>
    <m/>
  </r>
  <r>
    <s v="社會福利支出計畫/社會福利支出/會費、捐助、補助、分攤、照護、救濟與交流活動費/捐助、補助與獎助/捐助國內團體"/>
    <s v="補助民間團體辦理建立社區照顧關懷據點業務"/>
    <s v="臺中市西屯區上安社區發展協會"/>
    <x v="39"/>
    <n v="20"/>
    <s v="無"/>
    <m/>
    <s v="V"/>
    <m/>
  </r>
  <r>
    <s v="社會福利支出計畫/社會福利支出/會費、捐助、補助、分攤、照護、救濟與交流活動費/捐助、補助與獎助/捐助國內團體"/>
    <s v="補助民間團體辦理建立社區照顧關懷據點業務"/>
    <s v="臺中市大甲區建興社區發展協會"/>
    <x v="39"/>
    <n v="30"/>
    <s v="無"/>
    <m/>
    <s v="V"/>
    <m/>
  </r>
  <r>
    <s v="社會福利支出計畫/社會福利支出/會費、捐助、補助、分攤、照護、救濟與交流活動費/捐助、補助與獎助/捐助國內團體"/>
    <s v="補助民間團體辦理建立社區照顧關懷據點業務"/>
    <s v="財團法人臺中市私立宜家社會福利慈善基金會"/>
    <x v="39"/>
    <n v="20"/>
    <s v="無"/>
    <m/>
    <s v="V"/>
    <m/>
  </r>
  <r>
    <s v="一般建築及設備計畫/一般建築及設備/會費、捐助、補助、分攤、照護、救濟與交流活動費/捐助、補助與獎助/捐助國內團體"/>
    <s v="補助民間團體辦理建立社區照顧關懷據點業務"/>
    <s v="臺中市神岡區圳堵社區發展協會"/>
    <x v="39"/>
    <n v="30"/>
    <s v="無"/>
    <m/>
    <s v="V"/>
    <m/>
  </r>
  <r>
    <s v="社會福利支出計畫/社會福利支出/會費、捐助、補助、分攤、照護、救濟與交流活動費/捐助、補助與獎助/捐助國內團體"/>
    <s v="補助民間團體辦理建立社區照顧關懷據點業務"/>
    <s v="台中市霧峰區萬豐社區發展協會"/>
    <x v="39"/>
    <n v="30"/>
    <s v="無"/>
    <m/>
    <s v="V"/>
    <m/>
  </r>
  <r>
    <s v="一般建築及設備計畫/一般建築及設備/會費、捐助、補助、分攤、照護、救濟與交流活動費/捐助、補助與獎助/捐助國內團體"/>
    <s v="補助民間團體辦理建立社區照顧關懷據點業務"/>
    <s v="臺中市后里區聯合社區發展協會"/>
    <x v="39"/>
    <n v="30"/>
    <s v="無"/>
    <m/>
    <s v="V"/>
    <m/>
  </r>
  <r>
    <s v="社會福利支出計畫/社會福利支出/會費、捐助、補助、分攤、照護、救濟與交流活動費/捐助、補助與獎助/捐助國內團體"/>
    <s v="補助民間團體辦理建立社區照顧關懷據點業務"/>
    <s v="臺中市霧峰區甲寅社區發展協會"/>
    <x v="39"/>
    <n v="28"/>
    <s v="無"/>
    <m/>
    <s v="V"/>
    <m/>
  </r>
  <r>
    <s v="社會福利支出計畫/社會福利支出/會費、捐助、補助、分攤、照護、救濟與交流活動費/捐助、補助與獎助/捐助國內團體"/>
    <s v="補助民間團體辦理建立社區照顧關懷據點業務"/>
    <s v="社團法人臺中市福康關懷協會"/>
    <x v="39"/>
    <n v="96"/>
    <s v="無"/>
    <m/>
    <s v="V"/>
    <m/>
  </r>
  <r>
    <s v="社會福利支出計畫/社會福利支出/會費、捐助、補助、分攤、照護、救濟與交流活動費/捐助、補助與獎助/捐助國內團體"/>
    <s v="補助民間團體辦理建立社區照顧關懷據點業務"/>
    <s v="臺中市好生活愛護關懷協會"/>
    <x v="39"/>
    <n v="30"/>
    <s v="無"/>
    <m/>
    <s v="V"/>
    <m/>
  </r>
  <r>
    <s v="社會福利支出計畫/社會福利支出/會費、捐助、補助、分攤、照護、救濟與交流活動費/捐助、補助與獎助/捐助國內團體"/>
    <s v="補助民間團體辦理建立社區照顧關懷據點業務"/>
    <s v="財團法人弘道老人福利基金會"/>
    <x v="39"/>
    <n v="25"/>
    <s v="無"/>
    <m/>
    <s v="V"/>
    <m/>
  </r>
  <r>
    <s v="社會福利支出計畫/社會福利支出/會費、捐助、補助、分攤、照護、救濟與交流活動費/捐助、補助與獎助/捐助國內團體"/>
    <s v="補助民間團體辦理建立社區照顧關懷據點業務"/>
    <s v="臺中市烏日區三和社區發展協會"/>
    <x v="39"/>
    <n v="30"/>
    <s v="無"/>
    <m/>
    <s v="V"/>
    <m/>
  </r>
  <r>
    <s v="社會福利支出計畫/社會福利支出/會費、捐助、補助、分攤、照護、救濟與交流活動費/捐助、補助與獎助/捐助國內團體"/>
    <s v="補助民間團體辦理建立社區照顧關懷據點業務"/>
    <s v="臺中市友緣歌友協進會"/>
    <x v="39"/>
    <n v="20"/>
    <s v="無"/>
    <m/>
    <s v="V"/>
    <m/>
  </r>
  <r>
    <s v="社會福利支出計畫/社會福利支出/會費、捐助、補助、分攤、照護、救濟與交流活動費/捐助、補助與獎助/捐助國內團體"/>
    <s v="補助民間團體辦理建立社區照顧關懷據點業務"/>
    <s v="臺中市沙鹿區鹿寮社區發展協會"/>
    <x v="39"/>
    <n v="20"/>
    <s v="無"/>
    <m/>
    <s v="V"/>
    <m/>
  </r>
  <r>
    <s v="社會福利支出計畫/社會福利支出/會費、捐助、補助、分攤、照護、救濟與交流活動費/捐助、補助與獎助/捐助國內團體"/>
    <s v="補助民間團體辦理建立社區照顧關懷據點業務"/>
    <s v="臺中市沙鹿區鹿寮社區發展協會"/>
    <x v="39"/>
    <n v="30"/>
    <s v="無"/>
    <m/>
    <s v="V"/>
    <m/>
  </r>
  <r>
    <s v="一般建築及設備計畫/一般建築及設備/會費、捐助、補助、分攤、照護、救濟與交流活動費/捐助、補助與獎助/捐助國內團體"/>
    <s v="補助民間團體辦理建立社區照顧關懷據點業務"/>
    <s v="臺中市豐原區鎌村社區發展協會"/>
    <x v="39"/>
    <n v="30"/>
    <s v="無"/>
    <m/>
    <s v="V"/>
    <m/>
  </r>
  <r>
    <s v="社會福利支出計畫/社會福利支出/會費、捐助、補助、分攤、照護、救濟與交流活動費/捐助、補助與獎助/捐助國內團體"/>
    <s v="補助民間團體辦理建立社區照顧關懷據點業務"/>
    <s v="社團法人臺中市福康關懷協會"/>
    <x v="39"/>
    <n v="6"/>
    <s v="無"/>
    <m/>
    <s v="V"/>
    <m/>
  </r>
  <r>
    <s v="一般建築及設備計畫/一般建築及設備/會費、捐助、補助、分攤、照護、救濟與交流活動費/捐助、補助與獎助/捐助國內團體"/>
    <s v="補助民間團體辦理建立社區照顧關懷據點業務"/>
    <s v="社團法人臺中市福康關懷協會"/>
    <x v="39"/>
    <n v="25"/>
    <s v="無"/>
    <m/>
    <s v="V"/>
    <m/>
  </r>
  <r>
    <s v="社會福利支出計畫/社會福利支出/會費、捐助、補助、分攤、照護、救濟與交流活動費/捐助、補助與獎助/捐助國內團體"/>
    <s v="補助民間團體辦理建立社區照顧關懷據點業務"/>
    <s v="財團法人臺灣省私立永信社會福利基金會"/>
    <x v="39"/>
    <n v="18"/>
    <s v="無"/>
    <m/>
    <s v="V"/>
    <m/>
  </r>
  <r>
    <s v="社會福利支出計畫/社會福利支出/會費、捐助、補助、分攤、照護、救濟與交流活動費/捐助、補助與獎助/捐助國內團體"/>
    <s v="補助民間團體辦理建立社區照顧關懷據點業務"/>
    <s v="社團法人台灣省慈心協會"/>
    <x v="39"/>
    <n v="30"/>
    <s v="無"/>
    <m/>
    <s v="V"/>
    <m/>
  </r>
  <r>
    <s v="社會福利支出計畫/社會福利支出/會費、捐助、補助、分攤、照護、救濟與交流活動費/捐助、補助與獎助/捐助國內團體"/>
    <s v="補助民間團體辦理建立社區照顧關懷據點業務"/>
    <s v="臺中市外埔社區健康協會"/>
    <x v="39"/>
    <n v="20"/>
    <s v="無"/>
    <m/>
    <s v="V"/>
    <m/>
  </r>
  <r>
    <s v="社會福利支出計畫/社會福利支出/會費、捐助、補助、分攤、照護、救濟與交流活動費/捐助、補助與獎助/捐助國內團體"/>
    <s v="補助民間團體辦理建立社區照顧關懷據點業務"/>
    <s v="臺中市沙鹿區鹿寮社區發展協會"/>
    <x v="39"/>
    <n v="30"/>
    <s v="無"/>
    <m/>
    <s v="V"/>
    <m/>
  </r>
  <r>
    <s v="社會福利支出計畫/社會福利支出/會費、捐助、補助、分攤、照護、救濟與交流活動費/捐助、補助與獎助/捐助國內團體"/>
    <s v="補助民間團體辦理建立社區照顧關懷據點業務"/>
    <s v="臺中市沙鹿區斗抵社區發展協會"/>
    <x v="39"/>
    <n v="30"/>
    <s v="無"/>
    <m/>
    <s v="V"/>
    <m/>
  </r>
  <r>
    <s v="一般建築及設備計畫/一般建築及設備/會費、捐助、補助、分攤、照護、救濟與交流活動費/捐助、補助與獎助/捐助國內團體"/>
    <s v="補助民間團體辦理建立社區照顧關懷據點業務"/>
    <s v="臺中市豐原區南村里愛護您關照協會"/>
    <x v="39"/>
    <n v="16"/>
    <s v="無"/>
    <m/>
    <s v="V"/>
    <m/>
  </r>
  <r>
    <s v="社會福利支出計畫/社會福利支出/會費、捐助、補助、分攤、照護、救濟與交流活動費/捐助、補助與獎助/捐助國內團體"/>
    <s v="補助民間團體辦理建立社區照顧關懷據點業務"/>
    <s v="臺中市豐原區南村里愛護您關照協會"/>
    <x v="39"/>
    <n v="14"/>
    <s v="無"/>
    <m/>
    <s v="V"/>
    <m/>
  </r>
  <r>
    <s v="一般建築及設備計畫/一般建築及設備/會費、捐助、補助、分攤、照護、救濟與交流活動費/捐助、補助與獎助/捐助國內團體"/>
    <s v="補助民間團體辦理建立社區照顧關懷據點業務"/>
    <s v="臺中市浩德人文關懷協會"/>
    <x v="39"/>
    <n v="16"/>
    <s v="無"/>
    <m/>
    <s v="V"/>
    <m/>
  </r>
  <r>
    <s v="社會福利支出計畫/社會福利支出/會費、捐助、補助、分攤、照護、救濟與交流活動費/捐助、補助與獎助/捐助國內團體"/>
    <s v="補助民間團體辦理建立社區照顧關懷據點業務"/>
    <s v="臺中市浩德人文關懷協會"/>
    <x v="39"/>
    <n v="2"/>
    <s v="無"/>
    <m/>
    <s v="V"/>
    <m/>
  </r>
  <r>
    <s v="社會福利支出計畫/社會福利支出/會費、捐助、補助、分攤、照護、救濟與交流活動費/捐助、補助與獎助/捐助國內團體"/>
    <s v="補助民間團體辦理建立社區照顧關懷據點業務"/>
    <s v="臺中市神岡區岸裡社區發展協會"/>
    <x v="39"/>
    <n v="20"/>
    <s v="無"/>
    <m/>
    <s v="V"/>
    <m/>
  </r>
  <r>
    <s v="社會福利支出計畫/社會福利支出/會費、捐助、補助、分攤、照護、救濟與交流活動費/捐助、補助與獎助/捐助國內團體"/>
    <s v="補助民間團體辦理建立社區照顧關懷據點業務"/>
    <s v="臺中市大甲區日南社區發展協會"/>
    <x v="39"/>
    <n v="20"/>
    <s v="無"/>
    <m/>
    <s v="V"/>
    <m/>
  </r>
  <r>
    <s v="社會福利支出計畫/社會福利支出/會費、捐助、補助、分攤、照護、救濟與交流活動費/捐助、補助與獎助/捐助國內團體"/>
    <s v="補助民間團體辦理建立社區照顧關懷據點業務"/>
    <s v="財團法人福智慈善基金會"/>
    <x v="39"/>
    <n v="20"/>
    <s v="無"/>
    <m/>
    <s v="V"/>
    <m/>
  </r>
  <r>
    <s v="社會福利支出計畫/社會福利支出/會費、捐助、補助、分攤、照護、救濟與交流活動費/捐助、補助與獎助/捐助國內團體"/>
    <s v="補助民間團體辦理建立社區照顧關懷據點業務"/>
    <s v="財團法人福智慈善基金會"/>
    <x v="39"/>
    <n v="20"/>
    <s v="無"/>
    <m/>
    <s v="V"/>
    <m/>
  </r>
  <r>
    <s v="社會福利支出計畫/社會福利支出/會費、捐助、補助、分攤、照護、救濟與交流活動費/捐助、補助與獎助/捐助國內團體"/>
    <s v="補助民間團體辦理建立社區照顧關懷據點業務"/>
    <s v="臺中市神岡區岸裡社區發展協會"/>
    <x v="39"/>
    <n v="30"/>
    <s v="無"/>
    <m/>
    <s v="V"/>
    <m/>
  </r>
  <r>
    <s v="社會福利支出計畫/社會福利支出/會費、捐助、補助、分攤、照護、救濟與交流活動費/捐助、補助與獎助/捐助國內團體"/>
    <s v="補助民間團體辦理建立社區照顧關懷據點業務"/>
    <s v="臺中市新社區大南社區發展協會"/>
    <x v="39"/>
    <n v="20"/>
    <s v="無"/>
    <m/>
    <s v="V"/>
    <m/>
  </r>
  <r>
    <s v="社會福利支出計畫/社會福利支出/會費、捐助、補助、分攤、照護、救濟與交流活動費/捐助、補助與獎助/捐助國內團體"/>
    <s v="補助民間團體辦理建立社區照顧關懷據點業務"/>
    <s v="臺中市何明社區發展協會"/>
    <x v="39"/>
    <n v="20"/>
    <s v="無"/>
    <m/>
    <s v="V"/>
    <m/>
  </r>
  <r>
    <s v="社會福利支出計畫/社會福利支出/會費、捐助、補助、分攤、照護、救濟與交流活動費/捐助、補助與獎助/捐助國內團體"/>
    <s v="補助民間團體辦理建立社區照顧關懷據點業務"/>
    <s v="臺中市霧峰區五福社區發展協會"/>
    <x v="39"/>
    <n v="20"/>
    <s v="無"/>
    <m/>
    <s v="V"/>
    <m/>
  </r>
  <r>
    <s v="社會福利支出計畫/社會福利支出/會費、捐助、補助、分攤、照護、救濟與交流活動費/捐助、補助與獎助/捐助國內團體"/>
    <s v="補助民間團體辦理建立社區照顧關懷據點業務"/>
    <s v="臺中市霧峰區本鄉社區發展協會"/>
    <x v="39"/>
    <n v="20"/>
    <s v="無"/>
    <m/>
    <s v="V"/>
    <m/>
  </r>
  <r>
    <s v="社會福利支出計畫/社會福利支出/會費、捐助、補助、分攤、照護、救濟與交流活動費/捐助、補助與獎助/捐助國內團體"/>
    <s v="補助民間團體辦理建立社區照顧關懷據點業務"/>
    <s v="臺中市烏日區三和社區發展協會"/>
    <x v="39"/>
    <n v="20"/>
    <s v="無"/>
    <m/>
    <s v="V"/>
    <m/>
  </r>
  <r>
    <s v="社會福利支出計畫/社會福利支出/會費、捐助、補助、分攤、照護、救濟與交流活動費/捐助、補助與獎助/捐助國內團體"/>
    <s v="補助民間團體辦理建立社區照顧關懷據點業務"/>
    <s v="臺中市大肚區營埔社區發展協會"/>
    <x v="39"/>
    <n v="20"/>
    <s v="無"/>
    <m/>
    <s v="V"/>
    <m/>
  </r>
  <r>
    <s v="社會福利支出計畫/社會福利支出/會費、捐助、補助、分攤、照護、救濟與交流活動費/捐助、補助與獎助/捐助國內團體"/>
    <s v="補助民間團體辦理建立社區照顧關懷據點業務"/>
    <s v="臺中市新社區馬力埔社區發展協會"/>
    <x v="39"/>
    <n v="20"/>
    <s v="無"/>
    <m/>
    <s v="V"/>
    <m/>
  </r>
  <r>
    <s v="社會福利支出計畫/社會福利支出/會費、捐助、補助、分攤、照護、救濟與交流活動費/捐助、補助與獎助/捐助國內團體"/>
    <s v="補助民間團體辦理建立社區照顧關懷據點業務"/>
    <s v="臺中市東勢區上城社區發展協會"/>
    <x v="39"/>
    <n v="20"/>
    <s v="無"/>
    <m/>
    <s v="V"/>
    <m/>
  </r>
  <r>
    <s v="社會福利支出計畫/社會福利支出/會費、捐助、補助、分攤、照護、救濟與交流活動費/捐助、補助與獎助/捐助國內團體"/>
    <s v="補助民間團體辦理建立社區照顧關懷據點業務"/>
    <s v="臺中市石岡區傳統美食文化推廣協會"/>
    <x v="39"/>
    <n v="20"/>
    <s v="無"/>
    <m/>
    <s v="V"/>
    <m/>
  </r>
  <r>
    <s v="社會福利支出計畫/社會福利支出/會費、捐助、補助、分攤、照護、救濟與交流活動費/捐助、補助與獎助/捐助國內團體"/>
    <s v="補助民間團體辦理建立社區照顧關懷據點業務"/>
    <s v="臺中市西屯區何明社區發展協會"/>
    <x v="39"/>
    <n v="20"/>
    <s v="無"/>
    <m/>
    <s v="V"/>
    <m/>
  </r>
  <r>
    <s v="社會福利支出計畫/社會福利支出/會費、捐助、補助、分攤、照護、救濟與交流活動費/捐助、補助與獎助/捐助國內團體"/>
    <s v="補助民間團體辦理建立社區照顧關懷據點業務"/>
    <s v="台中市西屯區福和社區發展協會"/>
    <x v="39"/>
    <n v="20"/>
    <s v="無"/>
    <m/>
    <s v="V"/>
    <m/>
  </r>
  <r>
    <s v="社會福利支出計畫/社會福利支出/會費、捐助、補助、分攤、照護、救濟與交流活動費/捐助、補助與獎助/捐助國內團體"/>
    <s v="補助民間團體辦理建立社區照顧關懷據點業務"/>
    <s v="臺中市烏日區溪壩社區發展協會"/>
    <x v="39"/>
    <n v="30"/>
    <s v="無"/>
    <m/>
    <s v="V"/>
    <m/>
  </r>
  <r>
    <s v="社會福利支出計畫/社會福利支出/會費、捐助、補助、分攤、照護、救濟與交流活動費/捐助、補助與獎助/捐助國內團體"/>
    <s v="補助民間團體辦理建立社區照顧關懷據點業務"/>
    <s v="臺中市烏日區東園社區發展協會"/>
    <x v="39"/>
    <n v="20"/>
    <s v="無"/>
    <m/>
    <s v="V"/>
    <m/>
  </r>
  <r>
    <s v="社會福利支出計畫/社會福利支出/會費、捐助、補助、分攤、照護、救濟與交流活動費/捐助、補助與獎助/捐助國內團體"/>
    <s v="補助民間團體辦理建立社區照顧關懷據點業務"/>
    <s v="臺中市后里區墩東社區發展協會"/>
    <x v="39"/>
    <n v="20"/>
    <s v="無"/>
    <m/>
    <s v="V"/>
    <m/>
  </r>
  <r>
    <s v="社會福利支出計畫/社會福利支出/會費、捐助、補助、分攤、照護、救濟與交流活動費/捐助、補助與獎助/捐助國內團體"/>
    <s v="補助民間團體辦理建立社區照顧關懷據點業務"/>
    <s v="臺中市石岡區南眉文化促進會"/>
    <x v="39"/>
    <n v="30"/>
    <s v="無"/>
    <m/>
    <s v="V"/>
    <m/>
  </r>
  <r>
    <s v="社會福利支出計畫/社會福利支出/會費、捐助、補助、分攤、照護、救濟與交流活動費/捐助、補助與獎助/捐助國內團體"/>
    <s v="補助民間團體辦理建立社區照顧關懷據點業務"/>
    <s v="臺中市大甲區聖母發展協會"/>
    <x v="39"/>
    <n v="20"/>
    <s v="無"/>
    <m/>
    <s v="V"/>
    <m/>
  </r>
  <r>
    <s v="社會福利支出計畫/社會福利支出/會費、捐助、補助、分攤、照護、救濟與交流活動費/捐助、補助與獎助/捐助國內團體"/>
    <s v="補助民間團體辦理建立社區照顧關懷據點業務"/>
    <s v="台中市中區大誠社區發展協會"/>
    <x v="39"/>
    <n v="20"/>
    <s v="無"/>
    <m/>
    <s v="V"/>
    <m/>
  </r>
  <r>
    <s v="社會福利支出計畫/社會福利支出/會費、捐助、補助、分攤、照護、救濟與交流活動費/捐助、補助與獎助/捐助國內團體"/>
    <s v="補助民間團體辦理建立社區照顧關懷據點業務"/>
    <s v="臺中市藍興長青協會"/>
    <x v="39"/>
    <n v="20"/>
    <s v="無"/>
    <m/>
    <s v="V"/>
    <m/>
  </r>
  <r>
    <s v="社會福利支出計畫/社會福利支出/會費、捐助、補助、分攤、照護、救濟與交流活動費/捐助、補助與獎助/捐助國內團體"/>
    <s v="補助民間團體辦理建立社區照顧關懷據點業務"/>
    <s v="臺中市石岡區金星社區發展協會"/>
    <x v="39"/>
    <n v="20"/>
    <s v="無"/>
    <m/>
    <s v="V"/>
    <m/>
  </r>
  <r>
    <s v="社會福利支出計畫/社會福利支出/會費、捐助、補助、分攤、照護、救濟與交流活動費/捐助、補助與獎助/捐助國內團體"/>
    <s v="補助民間團體辦理建立社區照顧關懷據點業務"/>
    <s v="臺中市豐原區鎌村社區發展協會"/>
    <x v="39"/>
    <n v="20"/>
    <s v="無"/>
    <m/>
    <s v="V"/>
    <m/>
  </r>
  <r>
    <s v="社會福利支出計畫/社會福利支出/會費、捐助、補助、分攤、照護、救濟與交流活動費/捐助、補助與獎助/捐助國內團體"/>
    <s v="補助民間團體辦理建立社區照顧關懷據點業務"/>
    <s v="臺中市大雅區秀山社區發展協會"/>
    <x v="39"/>
    <n v="20"/>
    <s v="無"/>
    <m/>
    <s v="V"/>
    <m/>
  </r>
  <r>
    <s v="社會福利支出計畫/社會福利支出/會費、捐助、補助、分攤、照護、救濟與交流活動費/捐助、補助與獎助/捐助國內團體"/>
    <s v="補助民間團體辦理建立社區照顧關懷據點業務"/>
    <s v="臺中市太平區興隆社區發展協會"/>
    <x v="39"/>
    <n v="20"/>
    <s v="無"/>
    <m/>
    <s v="V"/>
    <m/>
  </r>
  <r>
    <s v="社會福利支出計畫/社會福利支出/會費、捐助、補助、分攤、照護、救濟與交流活動費/捐助、補助與獎助/捐助國內團體"/>
    <s v="補助民間團體辦理建立社區照顧關懷據點業務"/>
    <s v="社團法人臺中市福康關懷協會"/>
    <x v="39"/>
    <n v="20"/>
    <s v="無"/>
    <m/>
    <s v="V"/>
    <m/>
  </r>
  <r>
    <s v="社會福利支出計畫/社會福利支出/會費、捐助、補助、分攤、照護、救濟與交流活動費/捐助、補助與獎助/捐助國內團體"/>
    <s v="補助民間團體辦理建立社區照顧關懷據點業務"/>
    <s v="台中市南屯區溝墘社區發展協會"/>
    <x v="39"/>
    <n v="20"/>
    <s v="無"/>
    <m/>
    <s v="V"/>
    <m/>
  </r>
  <r>
    <s v="社會福利支出計畫/社會福利支出/會費、捐助、補助、分攤、照護、救濟與交流活動費/捐助、補助與獎助/捐助國內團體"/>
    <s v="補助民間團體辦理建立社區照顧關懷據點業務"/>
    <s v="臺中市龍井區東海社區發展協會"/>
    <x v="39"/>
    <n v="20"/>
    <s v="無"/>
    <m/>
    <s v="V"/>
    <m/>
  </r>
  <r>
    <s v="社會福利支出計畫/社會福利支出/會費、捐助、補助、分攤、照護、救濟與交流活動費/捐助、補助與獎助/捐助國內團體"/>
    <s v="補助民間團體辦理建立社區照顧關懷據點業務"/>
    <s v="台中市南屯區寶山社區發展協會"/>
    <x v="39"/>
    <n v="20"/>
    <s v="無"/>
    <m/>
    <s v="V"/>
    <m/>
  </r>
  <r>
    <s v="社會福利支出計畫/社會福利支出/會費、捐助、補助、分攤、照護、救濟與交流活動費/捐助、補助與獎助/捐助國內團體"/>
    <s v="補助民間團體辦理建立社區照顧關懷據點業務"/>
    <s v="台中市南屯區向心社區發展協會"/>
    <x v="39"/>
    <n v="20"/>
    <s v="無"/>
    <m/>
    <s v="V"/>
    <m/>
  </r>
  <r>
    <s v="社會福利支出計畫/社會福利支出/會費、捐助、補助、分攤、照護、救濟與交流活動費/捐助、補助與獎助/捐助國內團體"/>
    <s v="補助民間團體辦理建立社區照顧關懷據點業務"/>
    <s v="台中市南屯區向心社區發展協會"/>
    <x v="39"/>
    <n v="20"/>
    <s v="無"/>
    <m/>
    <s v="V"/>
    <m/>
  </r>
  <r>
    <s v="社會福利支出計畫/社會福利支出/會費、捐助、補助、分攤、照護、救濟與交流活動費/捐助、補助與獎助/捐助國內團體"/>
    <s v="補助民間團體辦理建立社區照顧關懷據點業務"/>
    <s v="臺中市沙鹿區沙鹿社區發展協會"/>
    <x v="39"/>
    <n v="10"/>
    <s v="無"/>
    <m/>
    <s v="V"/>
    <m/>
  </r>
  <r>
    <s v="社會福利支出計畫/社會福利支出/會費、捐助、補助、分攤、照護、救濟與交流活動費/捐助、補助與獎助/捐助國內團體"/>
    <s v="補助民間團體辦理建立社區照顧關懷據點業務"/>
    <s v="臺中市烏日區榮和社區發展協會"/>
    <x v="39"/>
    <n v="20"/>
    <s v="無"/>
    <m/>
    <s v="V"/>
    <m/>
  </r>
  <r>
    <s v="社會福利支出計畫/社會福利支出/會費、捐助、補助、分攤、照護、救濟與交流活動費/捐助、補助與獎助/捐助國內團體"/>
    <s v="補助民間團體辦理建立社區照顧關懷據點業務"/>
    <s v="臺中市大肚區蔗廍社區發展協會"/>
    <x v="39"/>
    <n v="20"/>
    <s v="無"/>
    <m/>
    <s v="V"/>
    <m/>
  </r>
  <r>
    <s v="社會福利支出計畫/社會福利支出/會費、捐助、補助、分攤、照護、救濟與交流活動費/捐助、補助與獎助/捐助國內團體"/>
    <s v="補助民間團體辦理建立社區照顧關懷據點業務"/>
    <s v="臺中市黎明城鄉發展協會"/>
    <x v="39"/>
    <n v="20"/>
    <s v="無"/>
    <m/>
    <s v="V"/>
    <m/>
  </r>
  <r>
    <s v="社會福利支出計畫/社會福利支出/會費、捐助、補助、分攤、照護、救濟與交流活動費/捐助、補助與獎助/捐助國內團體"/>
    <s v="補助民間團體辦理建立社區照顧關懷據點業務"/>
    <s v="臺中市西區民龍社區發展協會"/>
    <x v="39"/>
    <n v="20"/>
    <s v="無"/>
    <m/>
    <s v="V"/>
    <m/>
  </r>
  <r>
    <s v="社會福利支出計畫/社會福利支出/會費、捐助、補助、分攤、照護、救濟與交流活動費/捐助、補助與獎助/捐助國內團體"/>
    <s v="補助民間團體辦理建立社區照顧關懷據點業務"/>
    <s v="臺中市頂橋仔發展協會"/>
    <x v="39"/>
    <n v="20"/>
    <s v="無"/>
    <m/>
    <s v="V"/>
    <m/>
  </r>
  <r>
    <s v="社會福利支出計畫/社會福利支出/會費、捐助、補助、分攤、照護、救濟與交流活動費/捐助、補助與獎助/捐助國內團體"/>
    <s v="補助民間團體辦理建立社區照顧關懷據點業務"/>
    <s v="社團法人臺中市基督教豐盛協會"/>
    <x v="39"/>
    <n v="20"/>
    <s v="無"/>
    <m/>
    <s v="V"/>
    <m/>
  </r>
  <r>
    <s v="社會福利支出計畫/社會福利支出/會費、捐助、補助、分攤、照護、救濟與交流活動費/捐助、補助與獎助/捐助國內團體"/>
    <s v="補助民間團體辦理建立社區照顧關懷據點業務"/>
    <s v="臺中市浩德人文關懷協會"/>
    <x v="39"/>
    <n v="20"/>
    <s v="無"/>
    <m/>
    <s v="V"/>
    <m/>
  </r>
  <r>
    <s v="社會福利支出計畫/社會福利支出/會費、捐助、補助、分攤、照護、救濟與交流活動費/捐助、補助與獎助/捐助國內團體"/>
    <s v="補助民間團體辦理建立社區照顧關懷據點業務"/>
    <s v="社團法人臺中市人文關懷協會"/>
    <x v="39"/>
    <n v="20"/>
    <s v="無"/>
    <m/>
    <s v="V"/>
    <m/>
  </r>
  <r>
    <s v="社會福利支出計畫/社會福利支出/會費、捐助、補助、分攤、照護、救濟與交流活動費/捐助、補助與獎助/捐助國內團體"/>
    <s v="補助民間團體辦理建立社區照顧關懷據點業務"/>
    <s v="臺中市后里區泰安社區發展協會"/>
    <x v="39"/>
    <n v="20"/>
    <s v="無"/>
    <m/>
    <s v="V"/>
    <m/>
  </r>
  <r>
    <s v="社會福利支出計畫/社會福利支出/會費、捐助、補助、分攤、照護、救濟與交流活動費/捐助、補助與獎助/捐助國內團體"/>
    <s v="補助民間團體辦理建立社區照顧關懷據點業務"/>
    <s v="社團法人臺中市福康關懷協會"/>
    <x v="39"/>
    <n v="20"/>
    <s v="無"/>
    <m/>
    <s v="V"/>
    <m/>
  </r>
  <r>
    <s v="社會福利支出計畫/社會福利支出/會費、捐助、補助、分攤、照護、救濟與交流活動費/捐助、補助與獎助/捐助國內團體"/>
    <s v="補助民間團體辦理建立社區照顧關懷據點業務"/>
    <s v="社團法人臺中市福康關懷協會"/>
    <x v="39"/>
    <n v="20"/>
    <s v="無"/>
    <m/>
    <s v="V"/>
    <m/>
  </r>
  <r>
    <s v="社會福利支出計畫/社會福利支出/會費、捐助、補助、分攤、照護、救濟與交流活動費/捐助、補助與獎助/捐助國內團體"/>
    <s v="補助民間團體辦理建立社區照顧關懷據點業務"/>
    <s v="社團法人台灣基督教好牧人全人關顧協會"/>
    <x v="39"/>
    <n v="20"/>
    <s v="無"/>
    <m/>
    <s v="V"/>
    <m/>
  </r>
  <r>
    <s v="社會福利支出計畫/社會福利支出/會費、捐助、補助、分攤、照護、救濟與交流活動費/捐助、補助與獎助/捐助國內團體"/>
    <s v="補助民間團體辦理建立社區照顧關懷據點業務"/>
    <s v="臺中市大雅區忠義社區發展協會"/>
    <x v="39"/>
    <n v="20"/>
    <s v="無"/>
    <m/>
    <s v="V"/>
    <m/>
  </r>
  <r>
    <s v="社會福利支出計畫/社會福利支出/會費、捐助、補助、分攤、照護、救濟與交流活動費/捐助、補助與獎助/捐助國內團體"/>
    <s v="補助民間團體辦理建立社區照顧關懷據點業務"/>
    <s v="臺中市潭子區家福健康促進協會"/>
    <x v="39"/>
    <n v="20"/>
    <s v="無"/>
    <m/>
    <s v="V"/>
    <m/>
  </r>
  <r>
    <s v="社會福利支出計畫/社會福利支出/會費、捐助、補助、分攤、照護、救濟與交流活動費/捐助、補助與獎助/捐助國內團體"/>
    <s v="補助民間團體辦理建立社區照顧關懷據點業務"/>
    <s v="臺中市潭子區東寶社區發展協會"/>
    <x v="39"/>
    <n v="20"/>
    <s v="無"/>
    <m/>
    <s v="V"/>
    <m/>
  </r>
  <r>
    <s v="社會福利支出計畫/社會福利支出/會費、捐助、補助、分攤、照護、救濟與交流活動費/捐助、補助與獎助/捐助國內團體"/>
    <s v="補助民間團體辦理建立社區照顧關懷據點業務"/>
    <s v="臺中市豐原區大南嵩社區發展協會"/>
    <x v="39"/>
    <n v="20"/>
    <s v="無"/>
    <m/>
    <s v="V"/>
    <m/>
  </r>
  <r>
    <s v="社會福利支出計畫/社會福利支出/會費、捐助、補助、分攤、照護、救濟與交流活動費/捐助、補助與獎助/捐助國內團體"/>
    <s v="補助民間團體辦理建立社區照顧關懷據點業務"/>
    <s v="臺中市豐原區豐圳社區發展協會"/>
    <x v="39"/>
    <n v="20"/>
    <s v="無"/>
    <m/>
    <s v="V"/>
    <m/>
  </r>
  <r>
    <s v="社會福利支出計畫/社會福利支出/會費、捐助、補助、分攤、照護、救濟與交流活動費/捐助、補助與獎助/捐助國內團體"/>
    <s v="補助民間團體辦理建立社區照顧關懷據點業務"/>
    <s v="臺中市豐原區北湳社區發展協會"/>
    <x v="39"/>
    <n v="20"/>
    <s v="無"/>
    <m/>
    <s v="V"/>
    <m/>
  </r>
  <r>
    <s v="社會福利支出計畫/社會福利支出/會費、捐助、補助、分攤、照護、救濟與交流活動費/捐助、補助與獎助/捐助國內團體"/>
    <s v="補助民間團體辦理建立社區照顧關懷據點業務"/>
    <s v="臺中市潭子區家福社區發展協會"/>
    <x v="39"/>
    <n v="20"/>
    <s v="無"/>
    <m/>
    <s v="V"/>
    <m/>
  </r>
  <r>
    <s v="社會福利支出計畫/社會福利支出/會費、捐助、補助、分攤、照護、救濟與交流活動費/捐助、補助與獎助/捐助國內團體"/>
    <s v="補助民間團體辦理建立社區照顧關懷據點業務"/>
    <s v="臺中市豐原區南村里愛護您關照協會"/>
    <x v="39"/>
    <n v="20"/>
    <s v="無"/>
    <m/>
    <s v="V"/>
    <m/>
  </r>
  <r>
    <s v="社會福利支出計畫/社會福利支出/會費、捐助、補助、分攤、照護、救濟與交流活動費/捐助、補助與獎助/捐助國內團體"/>
    <s v="補助民間團體辦理建立社區照顧關懷據點業務"/>
    <s v="臺中市潭仔墘社區文化協會"/>
    <x v="39"/>
    <n v="20"/>
    <s v="無"/>
    <m/>
    <s v="V"/>
    <m/>
  </r>
  <r>
    <s v="社會福利支出計畫/社會福利支出/會費、捐助、補助、分攤、照護、救濟與交流活動費/捐助、補助與獎助/捐助國內團體"/>
    <s v="補助民間團體辦理建立社區照顧關懷據點業務"/>
    <s v="臺中市潭子區大豐社區發展協會"/>
    <x v="39"/>
    <n v="20"/>
    <s v="無"/>
    <m/>
    <s v="V"/>
    <m/>
  </r>
  <r>
    <s v="社會福利支出計畫/社會福利支出/會費、捐助、補助、分攤、照護、救濟與交流活動費/捐助、補助與獎助/捐助國內團體"/>
    <s v="補助民間團體辦理建立社區照顧關懷據點業務"/>
    <s v="臺中市潭子區栗林社區發展協會"/>
    <x v="39"/>
    <n v="20"/>
    <s v="無"/>
    <m/>
    <s v="V"/>
    <m/>
  </r>
  <r>
    <s v="社會福利支出計畫/社會福利支出/會費、捐助、補助、分攤、照護、救濟與交流活動費/捐助、補助與獎助/捐助國內團體"/>
    <s v="補助民間團體辦理建立社區照顧關懷據點業務"/>
    <s v="臺中市潭子區新田社區發展協會"/>
    <x v="39"/>
    <n v="20"/>
    <s v="無"/>
    <m/>
    <s v="V"/>
    <m/>
  </r>
  <r>
    <s v="社會福利支出計畫/社會福利支出/會費、捐助、補助、分攤、照護、救濟與交流活動費/捐助、補助與獎助/捐助國內團體"/>
    <s v="補助民間團體辦理建立社區照顧關懷據點業務"/>
    <s v="社團法人臺中市幸福關懷發展協"/>
    <x v="39"/>
    <n v="20"/>
    <s v="無"/>
    <m/>
    <s v="V"/>
    <m/>
  </r>
  <r>
    <s v="社會福利支出計畫/社會福利支出/會費、捐助、補助、分攤、照護、救濟與交流活動費/捐助、補助與獎助/捐助國內團體"/>
    <s v="補助民間團體辦理建立社區照顧關懷據點業務"/>
    <s v="臺中市墩仔腳庄文化創生發展協會"/>
    <x v="39"/>
    <n v="20"/>
    <s v="無"/>
    <m/>
    <s v="V"/>
    <m/>
  </r>
  <r>
    <s v="社會福利支出計畫/社會福利支出/會費、捐助、補助、分攤、照護、救濟與交流活動費/捐助、補助與獎助/捐助國內團體"/>
    <s v="補助民間團體辦理建立社區照顧關懷據點業務"/>
    <s v="財團法人全成社會福利基金會"/>
    <x v="39"/>
    <n v="20"/>
    <s v="無"/>
    <m/>
    <s v="V"/>
    <m/>
  </r>
  <r>
    <s v="社會福利支出計畫/社會福利支出/會費、捐助、補助、分攤、照護、救濟與交流活動費/捐助、補助與獎助/捐助國內團體"/>
    <s v="補助民間團體辦理建立社區照顧關懷據點業務"/>
    <s v="臺中市后里區眉山社區發展協會"/>
    <x v="39"/>
    <n v="20"/>
    <s v="無"/>
    <m/>
    <s v="V"/>
    <m/>
  </r>
  <r>
    <s v="社會福利支出計畫/社會福利支出/會費、捐助、補助、分攤、照護、救濟與交流活動費/捐助、補助與獎助/捐助國內團體"/>
    <s v="補助民間團體辦理建立社區照顧關懷據點業務"/>
    <s v="臺中市東勢區下新社區發展協會"/>
    <x v="39"/>
    <n v="20"/>
    <s v="無"/>
    <m/>
    <s v="V"/>
    <m/>
  </r>
  <r>
    <s v="社會福利支出計畫/社會福利支出/會費、捐助、補助、分攤、照護、救濟與交流活動費/捐助、補助與獎助/捐助國內團體"/>
    <s v="補助民間團體辦理建立社區照顧關懷據點業務"/>
    <s v="臺中市新社區東興社區發展協會"/>
    <x v="39"/>
    <n v="20"/>
    <s v="無"/>
    <m/>
    <s v="V"/>
    <m/>
  </r>
  <r>
    <s v="社會福利支出計畫/社會福利支出/會費、捐助、補助、分攤、照護、救濟與交流活動費/捐助、補助與獎助/捐助國內團體"/>
    <s v="補助民間團體辦理建立社區照顧關懷據點業務"/>
    <s v="臺中市東勢區興隆社區發展協會"/>
    <x v="39"/>
    <n v="20"/>
    <s v="無"/>
    <m/>
    <s v="V"/>
    <m/>
  </r>
  <r>
    <s v="社會福利支出計畫/社會福利支出/會費、捐助、補助、分攤、照護、救濟與交流活動費/捐助、補助與獎助/捐助國內團體"/>
    <s v="補助民間團體辦理建立社區照顧關懷據點業務"/>
    <s v="臺中市和平區健康促進推廣協會"/>
    <x v="39"/>
    <n v="20"/>
    <s v="無"/>
    <m/>
    <s v="V"/>
    <m/>
  </r>
  <r>
    <s v="社會福利支出計畫/社會福利支出/會費、捐助、補助、分攤、照護、救濟與交流活動費/捐助、補助與獎助/捐助國內團體"/>
    <s v="補助民間團體辦理建立社區照顧關懷據點業務"/>
    <s v="臺中市新社區月湖社區發展協會"/>
    <x v="39"/>
    <n v="20"/>
    <s v="無"/>
    <m/>
    <s v="V"/>
    <m/>
  </r>
  <r>
    <s v="社會福利支出計畫/社會福利支出/會費、捐助、補助、分攤、照護、救濟與交流活動費/捐助、補助與獎助/捐助國內團體"/>
    <s v="補助民間團體辦理建立社區照顧關懷據點業務"/>
    <s v="臺中市東勢農民老人會"/>
    <x v="39"/>
    <n v="20"/>
    <s v="無"/>
    <m/>
    <s v="V"/>
    <m/>
  </r>
  <r>
    <s v="社會福利支出計畫/社會福利支出/會費、捐助、補助、分攤、照護、救濟與交流活動費/捐助、補助與獎助/捐助國內團體"/>
    <s v="補助民間團體辦理建立社區照顧關懷據點業務"/>
    <s v="財團法人中華基督教浸信宣道會台中教會"/>
    <x v="39"/>
    <n v="20"/>
    <s v="無"/>
    <m/>
    <s v="V"/>
    <m/>
  </r>
  <r>
    <s v="社會福利支出計畫/社會福利支出/會費、捐助、補助、分攤、照護、救濟與交流活動費/捐助、補助與獎助/捐助國內團體"/>
    <s v="補助民間團體辦理建立社區照顧關懷據點業務"/>
    <s v="台中市北區賴村社區發展協會"/>
    <x v="39"/>
    <n v="20"/>
    <s v="無"/>
    <m/>
    <s v="V"/>
    <m/>
  </r>
  <r>
    <s v="社會福利支出計畫/社會福利支出/會費、捐助、補助、分攤、照護、救濟與交流活動費/捐助、補助與獎助/捐助國內團體"/>
    <s v="補助民間團體辦理建立社區照顧關懷據點業務"/>
    <s v="台中市東區合作社區發展協會"/>
    <x v="39"/>
    <n v="20"/>
    <s v="無"/>
    <m/>
    <s v="V"/>
    <m/>
  </r>
  <r>
    <s v="社會福利支出計畫/社會福利支出/會費、捐助、補助、分攤、照護、救濟與交流活動費/捐助、補助與獎助/捐助國內團體"/>
    <s v="補助民間團體辦理建立社區照顧關懷據點業務"/>
    <s v="台中市東區十甲社區發展協會"/>
    <x v="39"/>
    <n v="20"/>
    <s v="無"/>
    <m/>
    <s v="V"/>
    <m/>
  </r>
  <r>
    <s v="社會福利支出計畫/社會福利支出/會費、捐助、補助、分攤、照護、救濟與交流活動費/捐助、補助與獎助/捐助國內團體"/>
    <s v="補助民間團體辦理建立社區照顧關懷據點業務"/>
    <s v="臺中市霧峰區本堂社區發展協會"/>
    <x v="39"/>
    <n v="20"/>
    <s v="無"/>
    <m/>
    <s v="V"/>
    <m/>
  </r>
  <r>
    <s v="社會福利支出計畫/社會福利支出/會費、捐助、補助、分攤、照護、救濟與交流活動費/捐助、補助與獎助/捐助國內團體"/>
    <s v="補助民間團體辦理建立社區照顧關懷據點業務"/>
    <s v="臺中市沙鹿區公明社區發展協會"/>
    <x v="39"/>
    <n v="20"/>
    <s v="無"/>
    <m/>
    <s v="V"/>
    <m/>
  </r>
  <r>
    <s v="社會福利支出計畫/社會福利支出/會費、捐助、補助、分攤、照護、救濟與交流活動費/捐助、補助與獎助/捐助國內團體"/>
    <s v="補助民間團體辦理建立社區照顧關懷據點業務"/>
    <s v="社團法人臺中市回生關懷協會"/>
    <x v="39"/>
    <n v="20"/>
    <s v="無"/>
    <m/>
    <s v="V"/>
    <m/>
  </r>
  <r>
    <s v="社會福利支出計畫/社會福利支出/會費、捐助、補助、分攤、照護、救濟與交流活動費/捐助、補助與獎助/捐助國內團體"/>
    <s v="補助民間團體辦理建立社區照顧關懷據點業務"/>
    <s v="社團法人臺中市回生關懷協會"/>
    <x v="39"/>
    <n v="20"/>
    <s v="無"/>
    <m/>
    <s v="V"/>
    <m/>
  </r>
  <r>
    <s v="社會福利支出計畫/社會福利支出/會費、捐助、補助、分攤、照護、救濟與交流活動費/捐助、補助與獎助/捐助國內團體"/>
    <s v="補助民間團體辦理建立社區照顧關懷據點業務"/>
    <s v="臺中市東勢區詒福社區發展協會"/>
    <x v="39"/>
    <n v="20"/>
    <s v="無"/>
    <m/>
    <s v="V"/>
    <m/>
  </r>
  <r>
    <s v="社會福利支出計畫/社會福利支出/會費、捐助、補助、分攤、照護、救濟與交流活動費/捐助、補助與獎助/捐助國內團體"/>
    <s v="補助民間團體辦理建立社區照顧關懷據點業務"/>
    <s v="臺中市霧峰區南勢社區發展協會"/>
    <x v="39"/>
    <n v="20"/>
    <s v="無"/>
    <m/>
    <s v="V"/>
    <m/>
  </r>
  <r>
    <s v="社會福利支出計畫/社會福利支出/會費、捐助、補助、分攤、照護、救濟與交流活動費/捐助、補助與獎助/捐助國內團體"/>
    <s v="補助民間團體辦理建立社區照顧關懷據點業務"/>
    <s v="臺中市生態休閒產業協會"/>
    <x v="39"/>
    <n v="20"/>
    <s v="無"/>
    <m/>
    <s v="V"/>
    <m/>
  </r>
  <r>
    <s v="社會福利支出計畫/社會福利支出/會費、捐助、補助、分攤、照護、救濟與交流活動費/捐助、補助與獎助/捐助國內團體"/>
    <s v="補助民間團體辦理建立社區照顧關懷據點業務"/>
    <s v="社團法人臺中市霧峰區四德社區發展協會"/>
    <x v="39"/>
    <n v="20"/>
    <s v="無"/>
    <m/>
    <s v="V"/>
    <m/>
  </r>
  <r>
    <s v="社會福利支出計畫/社會福利支出/會費、捐助、補助、分攤、照護、救濟與交流活動費/捐助、補助與獎助/捐助國內團體"/>
    <s v="補助民間團體辦理建立社區照顧關懷據點業務"/>
    <s v="臺中市菘苑樂齡發展促進協會"/>
    <x v="39"/>
    <n v="20"/>
    <s v="無"/>
    <m/>
    <s v="V"/>
    <m/>
  </r>
  <r>
    <s v="社會福利支出計畫/社會福利支出/會費、捐助、補助、分攤、照護、救濟與交流活動費/捐助、補助與獎助/捐助國內團體"/>
    <s v="補助民間團體辦理建立社區照顧關懷據點業務"/>
    <s v="臺中市沙鹿區六路社區發展協會"/>
    <x v="39"/>
    <n v="20"/>
    <s v="無"/>
    <m/>
    <s v="V"/>
    <m/>
  </r>
  <r>
    <s v="社會福利支出計畫/社會福利支出/會費、捐助、補助、分攤、照護、救濟與交流活動費/捐助、補助與獎助/捐助國內團體"/>
    <s v="補助民間團體辦理建立社區照顧關懷據點業務"/>
    <s v="臺中市沙鹿區沙鹿社區發展協會"/>
    <x v="39"/>
    <n v="20"/>
    <s v="無"/>
    <m/>
    <s v="V"/>
    <m/>
  </r>
  <r>
    <s v="社會福利支出計畫/社會福利支出/會費、捐助、補助、分攤、照護、救濟與交流活動費/捐助、補助與獎助/捐助國內團體"/>
    <s v="補助民間團體辦理建立社區照顧關懷據點業務"/>
    <s v="臺中市清水區秀水社區發展協會"/>
    <x v="39"/>
    <n v="20"/>
    <s v="無"/>
    <m/>
    <s v="V"/>
    <m/>
  </r>
  <r>
    <s v="社會福利支出計畫/社會福利支出/會費、捐助、補助、分攤、照護、救濟與交流活動費/捐助、補助與獎助/捐助國內團體"/>
    <s v="補助民間團體辦理建立社區照顧關懷據點業務"/>
    <s v="臺中市沙鹿區西勢寮社區發展協會"/>
    <x v="39"/>
    <n v="20"/>
    <s v="無"/>
    <m/>
    <s v="V"/>
    <m/>
  </r>
  <r>
    <s v="社會福利支出計畫/社會福利支出/會費、捐助、補助、分攤、照護、救濟與交流活動費/捐助、補助與獎助/捐助國內團體"/>
    <s v="補助民間團體辦理建立社區照顧關懷據點業務"/>
    <s v="社團法人臺中市東區富仁社區發展協會"/>
    <x v="39"/>
    <n v="20"/>
    <s v="無"/>
    <m/>
    <s v="V"/>
    <m/>
  </r>
  <r>
    <s v="社會福利支出計畫/社會福利支出/會費、捐助、補助、分攤、照護、救濟與交流活動費/捐助、補助與獎助/捐助國內團體"/>
    <s v="補助民間團體辦理建立社區照顧關懷據點業務"/>
    <s v="台中市北區長青社區發展協會"/>
    <x v="39"/>
    <n v="20"/>
    <s v="無"/>
    <m/>
    <s v="V"/>
    <m/>
  </r>
  <r>
    <s v="社會福利支出計畫/社會福利支出/會費、捐助、補助、分攤、照護、救濟與交流活動費/捐助、補助與獎助/捐助國內團體"/>
    <s v="補助民間團體辦理建立社區照顧關懷據點業務"/>
    <s v="台中市何成長青協會"/>
    <x v="39"/>
    <n v="20"/>
    <s v="無"/>
    <m/>
    <s v="V"/>
    <m/>
  </r>
  <r>
    <s v="社會福利支出計畫/社會福利支出/會費、捐助、補助、分攤、照護、救濟與交流活動費/捐助、補助與獎助/捐助國內團體"/>
    <s v="補助民間團體辦理建立社區照顧關懷據點業務"/>
    <s v="財團法人天主教曉明社會福利基金會"/>
    <x v="39"/>
    <n v="20"/>
    <s v="無"/>
    <m/>
    <s v="V"/>
    <m/>
  </r>
  <r>
    <s v="社會福利支出計畫/社會福利支出/會費、捐助、補助、分攤、照護、救濟與交流活動費/捐助、補助與獎助/捐助國內團體"/>
    <s v="補助民間團體辦理建立社區照顧關懷據點業務"/>
    <s v="臺中市大里區仁德社區發展協會"/>
    <x v="39"/>
    <n v="20"/>
    <s v="無"/>
    <m/>
    <s v="V"/>
    <m/>
  </r>
  <r>
    <s v="社會福利支出計畫/社會福利支出/會費、捐助、補助、分攤、照護、救濟與交流活動費/捐助、補助與獎助/捐助國內團體"/>
    <s v="補助民間團體辦理建立社區照顧關懷據點業務"/>
    <s v="臺中市沙鹿區埔子社區發展協會"/>
    <x v="39"/>
    <n v="20"/>
    <s v="無"/>
    <m/>
    <s v="V"/>
    <m/>
  </r>
  <r>
    <s v="社會福利支出計畫/社會福利支出/會費、捐助、補助、分攤、照護、救濟與交流活動費/捐助、補助與獎助/捐助國內團體"/>
    <s v="補助民間團體辦理建立社區照顧關懷據點業務"/>
    <s v="臺中市沙鹿區竹林社區發展協會"/>
    <x v="39"/>
    <n v="20"/>
    <s v="無"/>
    <m/>
    <s v="V"/>
    <m/>
  </r>
  <r>
    <s v="社會福利支出計畫/社會福利支出/會費、捐助、補助、分攤、照護、救濟與交流活動費/捐助、補助與獎助/捐助國內團體"/>
    <s v="補助民間團體辦理建立社區照顧關懷據點業務"/>
    <s v="財團法人中華基督教福音信義傳道會"/>
    <x v="39"/>
    <n v="20"/>
    <s v="無"/>
    <m/>
    <s v="V"/>
    <m/>
  </r>
  <r>
    <s v="社會福利支出計畫/社會福利支出/會費、捐助、補助、分攤、照護、救濟與交流活動費/捐助、補助與獎助/捐助國內團體"/>
    <s v="補助民間團體辦理建立社區照顧關懷據點業務"/>
    <s v="臺中市東勢區中嵙社區發展協會"/>
    <x v="39"/>
    <n v="20"/>
    <s v="無"/>
    <m/>
    <s v="V"/>
    <m/>
  </r>
  <r>
    <s v="社會福利支出計畫/社會福利支出/會費、捐助、補助、分攤、照護、救濟與交流活動費/捐助、補助與獎助/捐助國內團體"/>
    <s v="補助民間團體辦理建立社區照顧關懷據點業務"/>
    <s v="社團法人臺中市長幼關懷協會"/>
    <x v="39"/>
    <n v="100"/>
    <s v="無"/>
    <m/>
    <s v="V"/>
    <m/>
  </r>
  <r>
    <s v="社會福利支出計畫/社會福利支出/會費、捐助、補助、分攤、照護、救濟與交流活動費/捐助、補助與獎助/捐助國內團體"/>
    <s v="補助民間團體辦理建立社區照顧關懷據點業務"/>
    <s v="社團法人中華傳愛社區服務協會"/>
    <x v="39"/>
    <n v="120"/>
    <s v="無"/>
    <m/>
    <s v="V"/>
    <m/>
  </r>
  <r>
    <s v="社會福利支出計畫/社會福利支出/會費、捐助、補助、分攤、照護、救濟與交流活動費/捐助、補助與獎助/捐助國內團體"/>
    <s v="補助民間團體辦理建立社區照顧關懷據點業務"/>
    <s v="臺中市大甲區頂店社區發展協會"/>
    <x v="39"/>
    <n v="20"/>
    <s v="無"/>
    <m/>
    <s v="V"/>
    <m/>
  </r>
  <r>
    <s v="社會福利支出計畫/社會福利支出/會費、捐助、補助、分攤、照護、救濟與交流活動費/捐助、補助與獎助/捐助國內團體"/>
    <s v="補助民間團體辦理建立社區照顧關懷據點業務"/>
    <s v="財團法人臺中市私立永耕社會福利基金會"/>
    <x v="39"/>
    <n v="20"/>
    <s v="無"/>
    <m/>
    <s v="V"/>
    <m/>
  </r>
  <r>
    <s v="社會福利支出計畫/社會福利支出/會費、捐助、補助、分攤、照護、救濟與交流活動費/捐助、補助與獎助/捐助國內團體"/>
    <s v="補助民間團體辦理建立社區照顧關懷據點業務"/>
    <s v="臺中市東勢區埤頭社區發展協會"/>
    <x v="39"/>
    <n v="20"/>
    <s v="無"/>
    <m/>
    <s v="V"/>
    <m/>
  </r>
  <r>
    <s v="社會福利支出計畫/社會福利支出/會費、捐助、補助、分攤、照護、救濟與交流活動費/捐助、補助與獎助/捐助國內團體"/>
    <s v="補助民間團體辦理建立社區照顧關懷據點業務"/>
    <s v="財團法人中華基督教福音信義傳道會"/>
    <x v="39"/>
    <n v="20"/>
    <s v="無"/>
    <m/>
    <s v="V"/>
    <m/>
  </r>
  <r>
    <s v="社會福利支出計畫/社會福利支出/會費、捐助、補助、分攤、照護、救濟與交流活動費/捐助、補助與獎助/捐助國內團體"/>
    <s v="補助民間團體辦理建立社區照顧關懷據點業務"/>
    <s v="臺中市北區賴興社區發展協會"/>
    <x v="39"/>
    <n v="20"/>
    <s v="無"/>
    <m/>
    <s v="V"/>
    <m/>
  </r>
  <r>
    <s v="社會福利支出計畫/社會福利支出/會費、捐助、補助、分攤、照護、救濟與交流活動費/捐助、補助與獎助/捐助國內團體"/>
    <s v="補助民間團體辦理建立社區照顧關懷據點業務"/>
    <s v="臺中市好藤林健康促進關懷協會"/>
    <x v="39"/>
    <n v="20"/>
    <s v="無"/>
    <m/>
    <s v="V"/>
    <m/>
  </r>
  <r>
    <s v="社會福利支出計畫/社會福利支出/會費、捐助、補助、分攤、照護、救濟與交流活動費/捐助、補助與獎助/捐助國內團體"/>
    <s v="補助民間團體辦理建立社區照顧關懷據點業務"/>
    <s v="臺中市沙鹿區南勢社區發展協會"/>
    <x v="39"/>
    <n v="20"/>
    <s v="無"/>
    <m/>
    <s v="V"/>
    <m/>
  </r>
  <r>
    <s v="社會福利支出計畫/社會福利支出/會費、捐助、補助、分攤、照護、救濟與交流活動費/捐助、補助與獎助/捐助國內團體"/>
    <s v="補助民間團體辦理建立社區照顧關懷據點業務"/>
    <s v="臺中市沙鹿區斗抵社區發展協會"/>
    <x v="39"/>
    <n v="20"/>
    <s v="無"/>
    <m/>
    <s v="V"/>
    <m/>
  </r>
  <r>
    <s v="社會福利支出計畫/社會福利支出/會費、捐助、補助、分攤、照護、救濟與交流活動費/捐助、補助與獎助/捐助國內團體"/>
    <s v="補助民間團體辦理建立社區照顧關懷據點業務"/>
    <s v="臺中市神岡區溪洲社區發展協會"/>
    <x v="39"/>
    <n v="10"/>
    <s v="無"/>
    <m/>
    <s v="V"/>
    <m/>
  </r>
  <r>
    <s v="社會福利支出計畫/社會福利支出/會費、捐助、補助、分攤、照護、救濟與交流活動費/捐助、補助與獎助/捐助國內團體"/>
    <s v="補助民間團體辦理建立社區照顧關懷據點業務"/>
    <s v="臺中市神岡區圳堵社區發展協會"/>
    <x v="39"/>
    <n v="20"/>
    <s v="無"/>
    <m/>
    <s v="V"/>
    <m/>
  </r>
  <r>
    <s v="社會福利支出計畫/社會福利支出/會費、捐助、補助、分攤、照護、救濟與交流活動費/捐助、補助與獎助/捐助國內團體"/>
    <s v="補助民間團體辦理建立社區照顧關懷據點業務"/>
    <s v="臺中市神岡區新庄社區發展協會"/>
    <x v="39"/>
    <n v="20"/>
    <s v="無"/>
    <m/>
    <s v="V"/>
    <m/>
  </r>
  <r>
    <s v="社會福利支出計畫/社會福利支出/會費、捐助、補助、分攤、照護、救濟與交流活動費/捐助、補助與獎助/捐助國內團體"/>
    <s v="補助民間團體辦理建立社區照顧關懷據點業務"/>
    <s v="臺中市神岡區北庄社區發展協會"/>
    <x v="39"/>
    <n v="20"/>
    <s v="無"/>
    <m/>
    <s v="V"/>
    <m/>
  </r>
  <r>
    <s v="社會福利支出計畫/社會福利支出/會費、捐助、補助、分攤、照護、救濟與交流活動費/捐助、補助與獎助/捐助國內團體"/>
    <s v="補助民間團體辦理建立社區照顧關懷據點業務"/>
    <s v="臺中市神岡區圳前社區發展協會"/>
    <x v="39"/>
    <n v="20"/>
    <s v="無"/>
    <m/>
    <s v="V"/>
    <m/>
  </r>
  <r>
    <s v="社會福利支出計畫/社會福利支出/會費、捐助、補助、分攤、照護、救濟與交流活動費/捐助、補助與獎助/捐助國內團體"/>
    <s v="補助民間團體辦理建立社區照顧關懷據點業務"/>
    <s v="臺中市神岡區庄前社區發展協會"/>
    <x v="39"/>
    <n v="20"/>
    <s v="無"/>
    <m/>
    <s v="V"/>
    <m/>
  </r>
  <r>
    <s v="社會福利支出計畫/社會福利支出/會費、捐助、補助、分攤、照護、救濟與交流活動費/捐助、補助與獎助/捐助國內團體"/>
    <s v="補助民間團體辦理建立社區照顧關懷據點業務"/>
    <s v="臺中市神岡區溪州社區發展協會"/>
    <x v="39"/>
    <n v="20"/>
    <s v="無"/>
    <m/>
    <s v="V"/>
    <m/>
  </r>
  <r>
    <s v="社會福利支出計畫/社會福利支出/會費、捐助、補助、分攤、照護、救濟與交流活動費/捐助、補助與獎助/捐助國內團體"/>
    <s v="補助民間團體辦理建立社區照顧關懷據點業務"/>
    <s v="臺中市南屯區豐樂社區發展協會"/>
    <x v="39"/>
    <n v="20"/>
    <s v="無"/>
    <m/>
    <s v="V"/>
    <m/>
  </r>
  <r>
    <s v="社會福利支出計畫/社會福利支出/會費、捐助、補助、分攤、照護、救濟與交流活動費/捐助、補助與獎助/捐助國內團體"/>
    <s v="補助民間團體辦理建立社區照顧關懷據點業務"/>
    <s v="臺中市梧棲區南簡社區發展協會"/>
    <x v="39"/>
    <n v="20"/>
    <s v="無"/>
    <m/>
    <s v="V"/>
    <m/>
  </r>
  <r>
    <s v="社會福利支出計畫/社會福利支出/會費、捐助、補助、分攤、照護、救濟與交流活動費/捐助、補助與獎助/捐助國內團體"/>
    <s v="補助民間團體辦理建立社區照顧關懷據點業務"/>
    <s v="臺中市南屯區同心社區發展協會"/>
    <x v="39"/>
    <n v="20"/>
    <s v="無"/>
    <m/>
    <s v="V"/>
    <m/>
  </r>
  <r>
    <s v="社會福利支出計畫/社會福利支出/會費、捐助、補助、分攤、照護、救濟與交流活動費/捐助、補助與獎助/捐助國內團體"/>
    <s v="補助民間團體辦理建立社區照顧關懷據點業務"/>
    <s v="臺中市后里區墩東社區發展協會"/>
    <x v="39"/>
    <n v="30"/>
    <s v="無"/>
    <m/>
    <s v="V"/>
    <m/>
  </r>
  <r>
    <s v="社會福利支出計畫/社會福利支出/會費、捐助、補助、分攤、照護、救濟與交流活動費/捐助、補助與獎助/捐助國內團體"/>
    <s v="補助民間團體辦理建立社區照顧關懷據點業務"/>
    <s v="臺中市梧棲區大村社區發展協會"/>
    <x v="39"/>
    <n v="20"/>
    <s v="無"/>
    <m/>
    <s v="V"/>
    <m/>
  </r>
  <r>
    <s v="社會福利支出計畫/社會福利支出/會費、捐助、補助、分攤、照護、救濟與交流活動費/捐助、補助與獎助/捐助國內團體"/>
    <s v="補助民間團體辦理建立社區照顧關懷據點業務"/>
    <s v="臺中市潭子區大富社區發展協會"/>
    <x v="39"/>
    <n v="20"/>
    <s v="無"/>
    <m/>
    <s v="V"/>
    <m/>
  </r>
  <r>
    <s v="社會福利支出計畫/社會福利支出/會費、捐助、補助、分攤、照護、救濟與交流活動費/捐助、補助與獎助/捐助國內團體"/>
    <s v="補助民間團體辦理建立社區照顧關懷據點業務"/>
    <s v="臺中市后里元極舞協會"/>
    <x v="39"/>
    <n v="20"/>
    <s v="無"/>
    <m/>
    <s v="V"/>
    <m/>
  </r>
  <r>
    <s v="社會福利支出計畫/社會福利支出/會費、捐助、補助、分攤、照護、救濟與交流活動費/捐助、補助與獎助/捐助國內團體"/>
    <s v="補助民間團體辦理建立社區照顧關懷據點業務"/>
    <s v="臺中市石岡區萬興社區發展協會"/>
    <x v="39"/>
    <n v="20"/>
    <s v="無"/>
    <m/>
    <s v="V"/>
    <m/>
  </r>
  <r>
    <s v="社會福利支出計畫/社會福利支出/會費、捐助、補助、分攤、照護、救濟與交流活動費/捐助、補助與獎助/捐助國內團體"/>
    <s v="補助民間團體辦理建立社區照顧關懷據點業務"/>
    <s v="臺中市清水區橋頭社區發展協會"/>
    <x v="39"/>
    <n v="20"/>
    <s v="無"/>
    <m/>
    <s v="V"/>
    <m/>
  </r>
  <r>
    <s v="社會福利支出計畫/社會福利支出/會費、捐助、補助、分攤、照護、救濟與交流活動費/捐助、補助與獎助/捐助國內團體"/>
    <s v="補助民間團體辦理建立社區照顧關懷據點業務"/>
    <s v="臺中市國姓里關懷協會"/>
    <x v="39"/>
    <n v="20"/>
    <s v="無"/>
    <m/>
    <s v="V"/>
    <m/>
  </r>
  <r>
    <s v="社會福利支出計畫/社會福利支出/會費、捐助、補助、分攤、照護、救濟與交流活動費/捐助、補助與獎助/捐助國內團體"/>
    <s v="補助民間團體辦理建立社區照顧關懷據點業務"/>
    <s v="臺中市沙鹿區福興社區發展協會"/>
    <x v="39"/>
    <n v="20"/>
    <s v="無"/>
    <m/>
    <s v="V"/>
    <m/>
  </r>
  <r>
    <s v="社會福利支出計畫/社會福利支出/會費、捐助、補助、分攤、照護、救濟與交流活動費/捐助、補助與獎助/捐助國內團體"/>
    <s v="補助民間團體辦理建立社區照顧關懷據點業務"/>
    <s v="社團法人臺中市忘憂草協會"/>
    <x v="39"/>
    <n v="20"/>
    <s v="無"/>
    <m/>
    <s v="V"/>
    <m/>
  </r>
  <r>
    <s v="社會福利支出計畫/社會福利支出/會費、捐助、補助、分攤、照護、救濟與交流活動費/捐助、補助與獎助/捐助國內團體"/>
    <s v="補助民間團體辦理建立社區照顧關懷據點業務"/>
    <s v="臺中市南屯區三和社區發展協會"/>
    <x v="39"/>
    <n v="20"/>
    <s v="無"/>
    <m/>
    <s v="V"/>
    <m/>
  </r>
  <r>
    <s v="社會福利支出計畫/社會福利支出/會費、捐助、補助、分攤、照護、救濟與交流活動費/捐助、補助與獎助/捐助國內團體"/>
    <s v="補助民間團體辦理建立社區照顧關懷據點業務"/>
    <s v="臺中市清水老人會"/>
    <x v="39"/>
    <n v="20"/>
    <s v="無"/>
    <m/>
    <s v="V"/>
    <m/>
  </r>
  <r>
    <s v="社會福利支出計畫/社會福利支出/會費、捐助、補助、分攤、照護、救濟與交流活動費/捐助、補助與獎助/捐助國內團體"/>
    <s v="補助民間團體辦理建立社區照顧關懷據點業務"/>
    <s v="臺中市大肚區大肚社區發展協會"/>
    <x v="39"/>
    <n v="30"/>
    <s v="無"/>
    <m/>
    <s v="V"/>
    <m/>
  </r>
  <r>
    <s v="社會福利支出計畫/社會福利支出/會費、捐助、補助、分攤、照護、救濟與交流活動費/捐助、補助與獎助/捐助國內團體"/>
    <s v="補助民間團體辦理建立社區照顧關懷據點業務"/>
    <s v="臺中市大肚區大肚社區發展協會"/>
    <x v="39"/>
    <n v="10"/>
    <s v="無"/>
    <m/>
    <s v="V"/>
    <m/>
  </r>
  <r>
    <s v="社會福利支出計畫/社會福利支出/會費、捐助、補助、分攤、照護、救濟與交流活動費/捐助、補助與獎助/捐助國內團體"/>
    <s v="補助民間團體辦理建立社區照顧關懷據點業務"/>
    <s v="臺中市西屯區林厝社區發展協會"/>
    <x v="39"/>
    <n v="20"/>
    <s v="無"/>
    <m/>
    <s v="V"/>
    <m/>
  </r>
  <r>
    <s v="社會福利支出計畫/社會福利支出/會費、捐助、補助、分攤、照護、救濟與交流活動費/捐助、補助與獎助/捐助國內團體"/>
    <s v="補助民間團體辦理建立社區照顧關懷據點業務"/>
    <s v="台中市龍龍社區關懷協會"/>
    <x v="39"/>
    <n v="20"/>
    <s v="無"/>
    <m/>
    <s v="V"/>
    <m/>
  </r>
  <r>
    <s v="社會福利支出計畫/社會福利支出/會費、捐助、補助、分攤、照護、救濟與交流活動費/捐助、補助與獎助/捐助國內團體"/>
    <s v="補助民間團體辦理建立社區照顧關懷據點業務"/>
    <s v="臺中市龍井區新庄社區發展協會"/>
    <x v="39"/>
    <n v="20"/>
    <s v="無"/>
    <m/>
    <s v="V"/>
    <m/>
  </r>
  <r>
    <s v="社會福利支出計畫/社會福利支出/會費、捐助、補助、分攤、照護、救濟與交流活動費/捐助、補助與獎助/捐助國內團體"/>
    <s v="補助民間團體辦理建立社區照顧關懷據點業務"/>
    <s v="臺中市龍井區田中社區發展協會"/>
    <x v="39"/>
    <n v="20"/>
    <s v="無"/>
    <m/>
    <s v="V"/>
    <m/>
  </r>
  <r>
    <s v="社會福利支出計畫/社會福利支出/會費、捐助、補助、分攤、照護、救濟與交流活動費/捐助、補助與獎助/捐助國內團體"/>
    <s v="補助民間團體辦理建立社區照顧關懷據點業務"/>
    <s v="台中市西屯區何安社區發展協會"/>
    <x v="39"/>
    <n v="20"/>
    <s v="無"/>
    <m/>
    <s v="V"/>
    <m/>
  </r>
  <r>
    <s v="社會福利支出計畫/社會福利支出/會費、捐助、補助、分攤、照護、救濟與交流活動費/捐助、補助與獎助/捐助國內團體"/>
    <s v="補助民間團體辦理建立社區照顧關懷據點業務"/>
    <s v="台中市西屯區上德社區發展協會"/>
    <x v="39"/>
    <n v="20"/>
    <s v="無"/>
    <m/>
    <s v="V"/>
    <m/>
  </r>
  <r>
    <s v="社會福利支出計畫/社會福利支出/會費、捐助、補助、分攤、照護、救濟與交流活動費/捐助、補助與獎助/捐助國內團體"/>
    <s v="補助民間團體辦理建立社區照顧關懷據點業務"/>
    <s v="臺中市龍井區龍津社區發展協會"/>
    <x v="39"/>
    <n v="20"/>
    <s v="無"/>
    <m/>
    <s v="V"/>
    <m/>
  </r>
  <r>
    <s v="社會福利支出計畫/社會福利支出/會費、捐助、補助、分攤、照護、救濟與交流活動費/捐助、補助與獎助/捐助國內團體"/>
    <s v="補助民間團體辦理建立社區照顧關懷據點業務"/>
    <s v="臺中市環保慈善會"/>
    <x v="39"/>
    <n v="20"/>
    <s v="無"/>
    <m/>
    <s v="V"/>
    <m/>
  </r>
  <r>
    <s v="社會福利支出計畫/社會福利支出/會費、捐助、補助、分攤、照護、救濟與交流活動費/捐助、補助與獎助/捐助國內團體"/>
    <s v="補助民間團體辦理建立社區照顧關懷據點業務"/>
    <s v="臺中市清水區武鹿社區發展協會"/>
    <x v="39"/>
    <n v="18"/>
    <s v="無"/>
    <m/>
    <s v="V"/>
    <m/>
  </r>
  <r>
    <s v="社會福利支出計畫/社會福利支出/會費、捐助、補助、分攤、照護、救濟與交流活動費/捐助、補助與獎助/捐助國內團體"/>
    <s v="補助民間團體辦理建立社區照顧關懷據點業務"/>
    <s v="台中市東區東興社區發展協會"/>
    <x v="39"/>
    <n v="10"/>
    <s v="無"/>
    <m/>
    <s v="V"/>
    <m/>
  </r>
  <r>
    <s v="社會福利支出計畫/社會福利支出/會費、捐助、補助、分攤、照護、救濟與交流活動費/捐助、補助與獎助/捐助國內團體"/>
    <s v="補助民間團體辦理建立社區照顧關懷據點業務"/>
    <s v="台中市北區育德社區發展協會"/>
    <x v="39"/>
    <n v="16"/>
    <s v="無"/>
    <m/>
    <s v="V"/>
    <m/>
  </r>
  <r>
    <s v="社會福利支出計畫/社會福利支出/會費、捐助、補助、分攤、照護、救濟與交流活動費/捐助、補助與獎助/捐助國內團體"/>
    <s v="補助民間團體辦理建立社區照顧關懷據點業務"/>
    <s v="臺中市生態休閒產業協會"/>
    <x v="39"/>
    <n v="30"/>
    <s v="無"/>
    <m/>
    <s v="V"/>
    <m/>
  </r>
  <r>
    <s v="社會福利支出計畫/社會福利支出/會費、捐助、補助、分攤、照護、救濟與交流活動費/捐助、補助與獎助/捐助國內團體"/>
    <s v="補助民間團體辦理建立社區照顧關懷據點業務"/>
    <s v="臺中市福雅長青關懷協會"/>
    <x v="39"/>
    <n v="20"/>
    <s v="無"/>
    <m/>
    <s v="V"/>
    <m/>
  </r>
  <r>
    <s v="社會福利支出計畫/社會福利支出/會費、捐助、補助、分攤、照護、救濟與交流活動費/捐助、補助與獎助/捐助國內團體"/>
    <s v="補助民間團體辦理建立社區照顧關懷據點業務"/>
    <s v="臺中市和平區和平社區發展協會"/>
    <x v="39"/>
    <n v="20"/>
    <s v="無"/>
    <m/>
    <s v="V"/>
    <m/>
  </r>
  <r>
    <s v="社會福利支出計畫/社會福利支出/會費、捐助、補助、分攤、照護、救濟與交流活動費/捐助、補助與獎助/捐助國內團體"/>
    <s v="補助民間團體辦理建立社區照顧關懷據點業務"/>
    <s v="台中市西屯區福恩社區發展協會"/>
    <x v="39"/>
    <n v="20"/>
    <s v="無"/>
    <m/>
    <s v="V"/>
    <m/>
  </r>
  <r>
    <s v="社會福利支出計畫/社會福利支出/會費、捐助、補助、分攤、照護、救濟與交流活動費/捐助、補助與獎助/捐助國內團體"/>
    <s v="補助民間團體辦理建立社區照顧關懷據點業務"/>
    <s v="臺中市龍井區新東社區發展協會"/>
    <x v="39"/>
    <n v="20"/>
    <s v="無"/>
    <m/>
    <s v="V"/>
    <m/>
  </r>
  <r>
    <s v="社會福利支出計畫/社會福利支出/會費、捐助、補助、分攤、照護、救濟與交流活動費/捐助、補助與獎助/捐助國內團體"/>
    <s v="補助民間團體辦理建立社區照顧關懷據點業務"/>
    <s v="臺中市霧峰區本鄉社區發展協會"/>
    <x v="39"/>
    <n v="30"/>
    <s v="無"/>
    <m/>
    <s v="V"/>
    <m/>
  </r>
  <r>
    <s v="社會福利支出計畫/社會福利支出/會費、捐助、補助、分攤、照護、救濟與交流活動費/捐助、補助與獎助/捐助國內團體"/>
    <s v="補助民間團體辦理建立社區照顧關懷據點業務"/>
    <s v="社團法人臺中市人文關懷協會"/>
    <x v="39"/>
    <n v="30"/>
    <s v="無"/>
    <m/>
    <s v="V"/>
    <m/>
  </r>
  <r>
    <s v="社會福利支出計畫/社會福利支出/會費、捐助、補助、分攤、照護、救濟與交流活動費/捐助、補助與獎助/捐助國內團體"/>
    <s v="補助民間團體辦理建立社區照顧關懷據點業務"/>
    <s v="社團法人臺中市西區大和社區發展協會"/>
    <x v="39"/>
    <n v="30"/>
    <s v="無"/>
    <m/>
    <s v="V"/>
    <m/>
  </r>
  <r>
    <s v="社會福利支出計畫/社會福利支出/會費、捐助、補助、分攤、照護、救濟與交流活動費/捐助、補助與獎助/捐助國內團體"/>
    <s v="補助民間團體辦理建立社區照顧關懷據點業務"/>
    <s v="臺中市樂活銀髮族交流協會"/>
    <x v="39"/>
    <n v="20"/>
    <s v="無"/>
    <m/>
    <s v="V"/>
    <m/>
  </r>
  <r>
    <s v="社會福利支出計畫/社會福利支出/會費、捐助、補助、分攤、照護、救濟與交流活動費/捐助、補助與獎助/捐助國內團體"/>
    <s v="補助民間團體辦理建立社區照顧關懷據點業務"/>
    <s v="臺灣銀髮族培力協會"/>
    <x v="39"/>
    <n v="20"/>
    <s v="無"/>
    <m/>
    <s v="V"/>
    <m/>
  </r>
  <r>
    <s v="社會福利支出計畫/社會福利支出/會費、捐助、補助、分攤、照護、救濟與交流活動費/捐助、補助與獎助/捐助國內團體"/>
    <s v="補助民間團體辦理建立社區照顧關懷據點業務"/>
    <s v="臺中市西區忠明社區發展協會"/>
    <x v="39"/>
    <n v="20"/>
    <s v="無"/>
    <m/>
    <s v="V"/>
    <m/>
  </r>
  <r>
    <s v="社會福利支出計畫/社會福利支出/會費、捐助、補助、分攤、照護、救濟與交流活動費/捐助、補助與獎助/捐助國內團體"/>
    <s v="補助民間團體辦理建立社區照顧關懷據點業務"/>
    <s v="社團法人台中市活出美好關懷協會"/>
    <x v="39"/>
    <n v="20"/>
    <s v="無"/>
    <m/>
    <s v="V"/>
    <m/>
  </r>
  <r>
    <s v="社會福利支出計畫/社會福利支出/會費、捐助、補助、分攤、照護、救濟與交流活動費/捐助、補助與獎助/捐助國內團體"/>
    <s v="補助民間團體辦理建立社區照顧關懷據點業務"/>
    <s v="財團法人台中市甘霖社會福利慈善事業基金會"/>
    <x v="39"/>
    <n v="20"/>
    <s v="無"/>
    <m/>
    <s v="V"/>
    <m/>
  </r>
  <r>
    <s v="社會福利支出計畫/社會福利支出/會費、捐助、補助、分攤、照護、救濟與交流活動費/捐助、補助與獎助/捐助國內團體"/>
    <s v="補助民間團體辦理建立社區照顧關懷據點業務"/>
    <s v="財團法人桃園市亮詮公益慈善基金會"/>
    <x v="39"/>
    <n v="20"/>
    <s v="無"/>
    <m/>
    <s v="V"/>
    <m/>
  </r>
  <r>
    <s v="社會福利支出計畫/社會福利支出/會費、捐助、補助、分攤、照護、救濟與交流活動費/捐助、補助與獎助/捐助國內團體"/>
    <s v="補助民間團體辦理建立社區照顧關懷據點業務"/>
    <s v="社團法人台灣基督教好牧人全人關顧協會"/>
    <x v="39"/>
    <n v="10"/>
    <s v="無"/>
    <m/>
    <s v="V"/>
    <m/>
  </r>
  <r>
    <s v="社會福利支出計畫/社會福利支出/會費、捐助、補助、分攤、照護、救濟與交流活動費/捐助、補助與獎助/捐助國內團體"/>
    <s v="補助民間團體辦理建立社區照顧關懷據點業務"/>
    <s v="臺中市大里區永隆社區發展協會"/>
    <x v="39"/>
    <n v="20"/>
    <s v="無"/>
    <m/>
    <s v="V"/>
    <m/>
  </r>
  <r>
    <s v="社會福利支出計畫/社會福利支出/會費、捐助、補助、分攤、照護、救濟與交流活動費/捐助、補助與獎助/捐助國內團體"/>
    <s v="補助民間團體辦理建立社區照顧關懷據點業務"/>
    <s v="社團法人中華傳愛社區服務協會"/>
    <x v="39"/>
    <n v="20"/>
    <s v="無"/>
    <m/>
    <s v="V"/>
    <m/>
  </r>
  <r>
    <s v="社會福利支出計畫/社會福利支出/會費、捐助、補助、分攤、照護、救濟與交流活動費/捐助、補助與獎助/捐助國內團體"/>
    <s v="補助民間團體辦理建立社區照顧關懷據點業務"/>
    <s v="社團法人臺中市大恆樂齡協會"/>
    <x v="39"/>
    <n v="20"/>
    <s v="無"/>
    <m/>
    <s v="V"/>
    <m/>
  </r>
  <r>
    <s v="社會福利支出計畫/社會福利支出/會費、捐助、補助、分攤、照護、救濟與交流活動費/捐助、補助與獎助/捐助國內團體"/>
    <s v="補助民間團體辦理建立社區照顧關懷據點業務"/>
    <s v="臺中市梧棲區草湳社區發展協會"/>
    <x v="39"/>
    <n v="20"/>
    <s v="無"/>
    <m/>
    <s v="V"/>
    <m/>
  </r>
  <r>
    <s v="社會福利支出計畫/社會福利支出/會費、捐助、補助、分攤、照護、救濟與交流活動費/捐助、補助與獎助/捐助國內團體"/>
    <s v="補助民間團體辦理建立社區照顧關懷據點業務"/>
    <s v="臺中市神岡區神岡社區發展協會"/>
    <x v="39"/>
    <n v="20"/>
    <s v="無"/>
    <m/>
    <s v="V"/>
    <m/>
  </r>
  <r>
    <s v="社會福利支出計畫/社會福利支出/會費、捐助、補助、分攤、照護、救濟與交流活動費/捐助、補助與獎助/捐助國內團體"/>
    <s v="補助民間團體辦理建立社區照顧關懷據點業務"/>
    <s v="財團法人弘道老人福利金基金會"/>
    <x v="39"/>
    <n v="15"/>
    <s v="無"/>
    <m/>
    <s v="V"/>
    <m/>
  </r>
  <r>
    <s v="社會福利支出計畫/社會福利支出/會費、捐助、補助、分攤、照護、救濟與交流活動費/捐助、補助與獎助/捐助國內團體"/>
    <s v="補助民間團體辦理建立社區照顧關懷據點業務"/>
    <s v="臺中市大安區頂安社區發展協會"/>
    <x v="39"/>
    <n v="20"/>
    <s v="無"/>
    <m/>
    <s v="V"/>
    <m/>
  </r>
  <r>
    <s v="社會福利支出計畫/社會福利支出/會費、捐助、補助、分攤、照護、救濟與交流活動費/捐助、補助與獎助/捐助國內團體"/>
    <s v="補助民間團體辦理建立社區照顧關懷據點業務"/>
    <s v="台中縣愛加倍關懷協會"/>
    <x v="39"/>
    <n v="20"/>
    <s v="無"/>
    <m/>
    <s v="V"/>
    <m/>
  </r>
  <r>
    <s v="社會福利支出計畫/社會福利支出/會費、捐助、補助、分攤、照護、救濟與交流活動費/捐助、補助與獎助/捐助國內團體"/>
    <s v="補助民間團體辦理建立社區照顧關懷據點業務"/>
    <s v="財團法人臺中市私立豐盛社會福利慈善事業基金會"/>
    <x v="39"/>
    <n v="30"/>
    <s v="無"/>
    <m/>
    <s v="V"/>
    <m/>
  </r>
  <r>
    <s v="社會福利支出計畫/社會福利支出/會費、捐助、補助、分攤、照護、救濟與交流活動費/捐助、補助與獎助/捐助國內團體"/>
    <s v="補助民間團體辦理建立社區照顧關懷據點業務"/>
    <s v="臺中市大甲區文曲區發展協會"/>
    <x v="39"/>
    <n v="30"/>
    <s v="無"/>
    <m/>
    <s v="V"/>
    <m/>
  </r>
  <r>
    <s v="社會福利支出計畫/社會福利支出/會費、捐助、補助、分攤、照護、救濟與交流活動費/捐助、補助與獎助/捐助國內團體"/>
    <s v="補助民間團體辦理建立社區照顧關懷據點業務"/>
    <s v="臺中市新福樂齡關懷協會"/>
    <x v="39"/>
    <n v="20"/>
    <s v="無"/>
    <m/>
    <s v="V"/>
    <m/>
  </r>
  <r>
    <s v="社會福利支出計畫/社會福利支出/會費、捐助、補助、分攤、照護、救濟與交流活動費/捐助、補助與獎助/捐助國內團體"/>
    <s v="補助民間團體辦理建立社區照顧關懷據點業務"/>
    <s v="臺中市沙鹿區興安社區發展協會"/>
    <x v="39"/>
    <n v="30"/>
    <s v="無"/>
    <m/>
    <s v="V"/>
    <m/>
  </r>
  <r>
    <s v="社會福利支出計畫/社會福利支出/會費、捐助、補助、分攤、照護、救濟與交流活動費/捐助、補助與獎助/捐助國內團體"/>
    <s v="補助民間團體辦理建立社區照顧關懷據點業務"/>
    <s v="臺中市沙鹿區斗抵社區發展協會"/>
    <x v="39"/>
    <n v="30"/>
    <s v="無"/>
    <m/>
    <s v="V"/>
    <m/>
  </r>
  <r>
    <s v="社會福利支出計畫/社會福利支出/會費、捐助、補助、分攤、照護、救濟與交流活動費/捐助、補助與獎助/捐助國內團體"/>
    <s v="補助民間團體辦理建立社區照顧關懷據點業務"/>
    <s v="臺中市太平區新高社區發展協會"/>
    <x v="39"/>
    <n v="20"/>
    <s v="無"/>
    <m/>
    <s v="V"/>
    <m/>
  </r>
  <r>
    <s v="社會福利支出計畫/社會福利支出/會費、捐助、補助、分攤、照護、救濟與交流活動費/捐助、補助與獎助/捐助國內團體"/>
    <s v="補助民間團體辦理建立社區照顧關懷據點業務"/>
    <s v="臺中市太平區豐年社區發展協會"/>
    <x v="39"/>
    <n v="20"/>
    <s v="無"/>
    <m/>
    <s v="V"/>
    <m/>
  </r>
  <r>
    <s v="社會福利支出計畫/社會福利支出/會費、捐助、補助、分攤、照護、救濟與交流活動費/捐助、補助與獎助/捐助國內團體"/>
    <s v="補助民間團體辦理建立社區照顧關懷據點業務"/>
    <s v="臺中市大肚區新興社區發展協會"/>
    <x v="39"/>
    <n v="30"/>
    <s v="無"/>
    <m/>
    <s v="V"/>
    <m/>
  </r>
  <r>
    <s v="社會福利支出計畫/社會福利支出/會費、捐助、補助、分攤、照護、救濟與交流活動費/捐助、補助與獎助/捐助國內團體"/>
    <s v="補助民間團體辦理建立社區照顧關懷據點業務"/>
    <s v="台中市東榮八福社區關懷協會"/>
    <x v="39"/>
    <n v="20"/>
    <s v="無"/>
    <m/>
    <s v="V"/>
    <m/>
  </r>
  <r>
    <s v="社會福利支出計畫/社會福利支出/會費、捐助、補助、分攤、照護、救濟與交流活動費/捐助、補助與獎助/捐助國內團體"/>
    <s v="補助民間團體辦理建立社區照顧關懷據點業務"/>
    <s v="臺中市西屯區何德社區發展協會"/>
    <x v="39"/>
    <n v="20"/>
    <s v="無"/>
    <m/>
    <s v="V"/>
    <m/>
  </r>
  <r>
    <s v="社會福利支出計畫/社會福利支出/會費、捐助、補助、分攤、照護、救濟與交流活動費/捐助、補助與獎助/捐助國內團體"/>
    <s v="補助民間團體辦理建立社區照顧關懷據點業務"/>
    <s v="臺中市龍井區龍東社區發展協會"/>
    <x v="39"/>
    <n v="30"/>
    <s v="無"/>
    <m/>
    <s v="V"/>
    <m/>
  </r>
  <r>
    <s v="社會福利支出計畫/社會福利支出/會費、捐助、補助、分攤、照護、救濟與交流活動費/捐助、補助與獎助/捐助國內團體"/>
    <s v="補助民間團體辦理建立社區照顧關懷據點業務"/>
    <s v="臺中市沙鹿區興安社區發展協會"/>
    <x v="39"/>
    <n v="20"/>
    <s v="無"/>
    <m/>
    <s v="V"/>
    <m/>
  </r>
  <r>
    <s v="社會福利支出計畫/社會福利支出/會費、捐助、補助、分攤、照護、救濟與交流活動費/捐助、補助與獎助/捐助國內團體"/>
    <s v="補助民間團體辦理建立社區照顧關懷據點業務"/>
    <s v="社團法人臺中市豐富幸福社區關懷協會"/>
    <x v="39"/>
    <n v="20"/>
    <s v="無"/>
    <m/>
    <s v="V"/>
    <m/>
  </r>
  <r>
    <s v="社會福利支出計畫/社會福利支出/會費、捐助、補助、分攤、照護、救濟與交流活動費/捐助、補助與獎助/捐助國內團體"/>
    <s v="補助民間團體辦理建立社區照顧關懷據點業務"/>
    <s v="台中市南屯區三厝社區發展協會"/>
    <x v="39"/>
    <n v="20"/>
    <s v="無"/>
    <m/>
    <s v="V"/>
    <m/>
  </r>
  <r>
    <s v="社會福利支出計畫/社會福利支出/會費、捐助、補助、分攤、照護、救濟與交流活動費/捐助、補助與獎助/捐助國內團體"/>
    <s v="補助民間團體辦理建立社區照顧關懷據點業務"/>
    <s v="台中市北區建成社區發展協會"/>
    <x v="39"/>
    <n v="20"/>
    <s v="無"/>
    <m/>
    <s v="V"/>
    <m/>
  </r>
  <r>
    <s v="社會福利支出計畫/社會福利支出/會費、捐助、補助、分攤、照護、救濟與交流活動費/捐助、補助與獎助/捐助國內團體"/>
    <s v="補助民間團體辦理建立社區照顧關懷據點業務"/>
    <s v="台中市東區東門社區發展協會"/>
    <x v="39"/>
    <n v="20"/>
    <s v="無"/>
    <m/>
    <s v="V"/>
    <m/>
  </r>
  <r>
    <s v="社會福利支出計畫/社會福利支出/會費、捐助、補助、分攤、照護、救濟與交流活動費/捐助、補助與獎助/捐助國內團體"/>
    <s v="補助民間團體辦理建立社區照顧關懷據點業務"/>
    <s v="社團法人中華傳愛社區服務協會"/>
    <x v="39"/>
    <n v="30"/>
    <s v="無"/>
    <m/>
    <s v="V"/>
    <m/>
  </r>
  <r>
    <s v="社會福利支出計畫/社會福利支出/會費、捐助、補助、分攤、照護、救濟與交流活動費/捐助、補助與獎助/捐助國內團體"/>
    <s v="補助民間團體辦理建立社區照顧關懷據點業務"/>
    <s v="社團法人中華傳愛社區服務協會"/>
    <x v="39"/>
    <n v="30"/>
    <s v="無"/>
    <m/>
    <s v="V"/>
    <m/>
  </r>
  <r>
    <s v="社會福利支出計畫/社會福利支出/會費、捐助、補助、分攤、照護、救濟與交流活動費/捐助、補助與獎助/捐助國內團體"/>
    <s v="補助民間團體辦理建立社區照顧關懷據點業務"/>
    <s v="臺中市神岡區大社社區發展協會"/>
    <x v="39"/>
    <n v="20"/>
    <s v="無"/>
    <m/>
    <s v="V"/>
    <m/>
  </r>
  <r>
    <s v="社會福利支出計畫/社會福利支出/會費、捐助、補助、分攤、照護、救濟與交流活動費/捐助、補助與獎助/捐助國內團體"/>
    <s v="補助民間團體辦理建立社區照顧關懷據點業務"/>
    <s v="博愛大樓社區管理委員會"/>
    <x v="39"/>
    <n v="20"/>
    <s v="無"/>
    <m/>
    <s v="V"/>
    <m/>
  </r>
  <r>
    <s v="社會福利支出計畫/社會福利支出/會費、捐助、補助、分攤、照護、救濟與交流活動費/捐助、補助與獎助/捐助國內團體"/>
    <s v="補助民間團體辦理建立社區照顧關懷據點業務"/>
    <s v="臺中市梧棲區大村社區發展協會"/>
    <x v="39"/>
    <n v="30"/>
    <s v="無"/>
    <m/>
    <s v="V"/>
    <m/>
  </r>
  <r>
    <s v="社會福利支出計畫/社會福利支出/會費、捐助、補助、分攤、照護、救濟與交流活動費/捐助、補助與獎助/捐助國內團體"/>
    <s v="補助民間團體辦理建立社區照顧關懷據點業務"/>
    <s v="台中市尾張仔文化發展協會"/>
    <x v="39"/>
    <n v="20"/>
    <s v="無"/>
    <m/>
    <s v="V"/>
    <m/>
  </r>
  <r>
    <s v="社會福利支出計畫/社會福利支出/會費、捐助、補助、分攤、照護、救濟與交流活動費/捐助、補助與獎助/捐助國內團體"/>
    <s v="補助民間團體辦理建立社區照顧關懷據點業務"/>
    <s v="社團法人台中市城市之光關懷協會"/>
    <x v="39"/>
    <n v="20"/>
    <s v="無"/>
    <m/>
    <s v="V"/>
    <m/>
  </r>
  <r>
    <s v="社會福利支出計畫/社會福利支出/會費、捐助、補助、分攤、照護、救濟與交流活動費/捐助、補助與獎助/捐助國內團體"/>
    <s v="補助民間團體辦理建立社區照顧關懷據點業務"/>
    <s v="臺中市石岡區萬安社區發展協會"/>
    <x v="39"/>
    <n v="20"/>
    <s v="無"/>
    <m/>
    <s v="V"/>
    <m/>
  </r>
  <r>
    <s v="社會福利支出計畫/社會福利支出/會費、捐助、補助、分攤、照護、救濟與交流活動費/捐助、補助與獎助/捐助國內團體"/>
    <s v="補助民間團體辦理建立社區照顧關懷據點業務"/>
    <s v="臺中市石岡區龍興社區發展協會"/>
    <x v="39"/>
    <n v="20"/>
    <s v="無"/>
    <m/>
    <s v="V"/>
    <m/>
  </r>
  <r>
    <s v="社會福利支出計畫/社會福利支出/會費、捐助、補助、分攤、照護、救濟與交流活動費/捐助、補助與獎助/捐助國內團體"/>
    <s v="補助民間團體辦理建立社區照顧關懷據點業務"/>
    <s v="臺中市太平區新城社區發展協會"/>
    <x v="39"/>
    <n v="20"/>
    <s v="無"/>
    <m/>
    <s v="V"/>
    <m/>
  </r>
  <r>
    <s v="社會福利支出計畫/社會福利支出/會費、捐助、補助、分攤、照護、救濟與交流活動費/捐助、補助與獎助/捐助國內團體"/>
    <s v="補助民間團體辦理建立社區照顧關懷據點業務"/>
    <s v="臺中市太平區光隆社區發展協會"/>
    <x v="39"/>
    <n v="20"/>
    <s v="無"/>
    <m/>
    <s v="V"/>
    <m/>
  </r>
  <r>
    <s v="社會福利支出計畫/社會福利支出/會費、捐助、補助、分攤、照護、救濟與交流活動費/捐助、補助與獎助/捐助國內團體"/>
    <s v="補助民間團體辦理建立社區照顧關懷據點業務"/>
    <s v="臺中市大安區西安社區發展協會"/>
    <x v="39"/>
    <n v="20"/>
    <s v="無"/>
    <m/>
    <s v="V"/>
    <m/>
  </r>
  <r>
    <s v="社會福利支出計畫/社會福利支出/會費、捐助、補助、分攤、照護、救濟與交流活動費/捐助、補助與獎助/捐助國內團體"/>
    <s v="補助民間團體辦理建立社區照顧關懷據點業務"/>
    <s v="臺中市南區藍興堡發展協會"/>
    <x v="39"/>
    <n v="20"/>
    <s v="無"/>
    <m/>
    <s v="V"/>
    <m/>
  </r>
  <r>
    <s v="社會福利支出計畫/社會福利支出/會費、捐助、補助、分攤、照護、救濟與交流活動費/捐助、補助與獎助/捐助國內團體"/>
    <s v="補助民間團體辦理建立社區照顧關懷據點業務"/>
    <s v="臺中市梧棲區南簡社區發展協會"/>
    <x v="39"/>
    <n v="30"/>
    <s v="無"/>
    <m/>
    <s v="V"/>
    <m/>
  </r>
  <r>
    <s v="社會福利支出計畫/社會福利支出/會費、捐助、補助、分攤、照護、救濟與交流活動費/捐助、補助與獎助/捐助國內團體"/>
    <s v="補助民間團體辦理建立社區照顧關懷據點業務"/>
    <s v="臺中市霧峰區五福社區發展協會"/>
    <x v="39"/>
    <n v="10"/>
    <s v="無"/>
    <m/>
    <s v="V"/>
    <m/>
  </r>
  <r>
    <s v="社會福利支出計畫/社會福利支出/會費、捐助、補助、分攤、照護、救濟與交流活動費/捐助、補助與獎助/捐助國內團體"/>
    <s v="補助民間團體辦理建立社區照顧關懷據點業務"/>
    <s v="臺中市霧峰區北勢社區發展協會"/>
    <x v="39"/>
    <n v="20"/>
    <s v="無"/>
    <m/>
    <s v="V"/>
    <m/>
  </r>
  <r>
    <s v="社會福利支出計畫/社會福利支出/會費、捐助、補助、分攤、照護、救濟與交流活動費/捐助、補助與獎助/捐助國內團體"/>
    <s v="補助民間團體辦理建立社區照顧關懷據點業務"/>
    <s v="臺中市潭子區家福社區發展協會"/>
    <x v="39"/>
    <n v="30"/>
    <s v="無"/>
    <m/>
    <s v="V"/>
    <m/>
  </r>
  <r>
    <s v="社會福利支出計畫/社會福利支出/會費、捐助、補助、分攤、照護、救濟與交流活動費/捐助、補助與獎助/捐助國內團體"/>
    <s v="補助民間團體辦理建立社區照顧關懷據點業務"/>
    <s v="台中市南屯區三厝社區發展"/>
    <x v="39"/>
    <n v="30"/>
    <s v="無"/>
    <m/>
    <s v="V"/>
    <m/>
  </r>
  <r>
    <s v="社會福利支出計畫/社會福利支出/會費、捐助、補助、分攤、照護、救濟與交流活動費/捐助、補助與獎助/捐助國內團體"/>
    <s v="補助民間團體辦理建立社區照顧關懷據點業務"/>
    <s v="臺中市東勢區慶東社區發展協會"/>
    <x v="39"/>
    <n v="10"/>
    <s v="無"/>
    <m/>
    <s v="V"/>
    <m/>
  </r>
  <r>
    <s v="社會福利支出計畫/社會福利支出/會費、捐助、補助、分攤、照護、救濟與交流活動費/捐助、補助與獎助/捐助國內團體"/>
    <s v="補助民間團體辦理建立社區照顧關懷據點業務"/>
    <s v="台中市東區合作社區發展協會"/>
    <x v="39"/>
    <n v="20"/>
    <s v="無"/>
    <m/>
    <s v="V"/>
    <m/>
  </r>
  <r>
    <s v="社會福利支出計畫/社會福利支出/會費、捐助、補助、分攤、照護、救濟與交流活動費/捐助、補助與獎助/捐助國內團體"/>
    <s v="補助民間團體辦理建立社區照顧關懷據點業務"/>
    <s v="台中市東區合作社區發展協會"/>
    <x v="39"/>
    <n v="30"/>
    <s v="無"/>
    <m/>
    <s v="V"/>
    <m/>
  </r>
  <r>
    <s v="社會福利支出計畫/社會福利支出/會費、捐助、補助、分攤、照護、救濟與交流活動費/捐助、補助與獎助/捐助國內團體"/>
    <s v="補助民間團體辦理建立社區照顧關懷據點業務"/>
    <s v="臺中市新社區大南社區發展協"/>
    <x v="39"/>
    <n v="30"/>
    <s v="無"/>
    <m/>
    <s v="V"/>
    <m/>
  </r>
  <r>
    <s v="社會福利支出計畫/社會福利支出/會費、捐助、補助、分攤、照護、救濟與交流活動費/捐助、補助與獎助/捐助國內團體"/>
    <s v="補助民間團體辦理建立社區照顧關懷據點業務"/>
    <s v="社團法人臺中市感恩關懷協會"/>
    <x v="39"/>
    <n v="20"/>
    <s v="無"/>
    <m/>
    <s v="V"/>
    <m/>
  </r>
  <r>
    <s v="社會福利支出計畫/社會福利支出/會費、捐助、補助、分攤、照護、救濟與交流活動費/捐助、補助與獎助/捐助國內團體"/>
    <s v="補助民間團體辦理建立社區照顧關懷據點業務"/>
    <s v="臺中市潭子區甘蔗社區發展協會"/>
    <x v="39"/>
    <n v="20"/>
    <s v="無"/>
    <m/>
    <s v="V"/>
    <m/>
  </r>
  <r>
    <s v="社會福利支出計畫/社會福利支出/會費、捐助、補助、分攤、照護、救濟與交流活動費/捐助、補助與獎助/捐助國內團體"/>
    <s v="補助民間團體辦理建立社區照顧關懷據點業務"/>
    <s v="台中市北區樂英社區發展協會"/>
    <x v="39"/>
    <n v="30"/>
    <s v="無"/>
    <m/>
    <s v="V"/>
    <m/>
  </r>
  <r>
    <s v="社會福利支出計畫/社會福利支出/會費、捐助、補助、分攤、照護、救濟與交流活動費/捐助、補助與獎助/捐助國內團體"/>
    <s v="補助民間團體辦理建立社區照顧關懷據點業務"/>
    <s v="臺中市太平區長億社區發展協會"/>
    <x v="39"/>
    <n v="20"/>
    <s v="無"/>
    <m/>
    <s v="V"/>
    <m/>
  </r>
  <r>
    <s v="社會福利支出計畫/社會福利支出/會費、捐助、補助、分攤、照護、救濟與交流活動費/捐助、補助與獎助/捐助國內團體"/>
    <s v="補助民間團體辦理建立社區照顧關懷據點業務"/>
    <s v="臺中市太平區新城社區發展協會"/>
    <x v="39"/>
    <n v="20"/>
    <s v="無"/>
    <m/>
    <s v="V"/>
    <m/>
  </r>
  <r>
    <s v="社會福利支出計畫/社會福利支出/會費、捐助、補助、分攤、照護、救濟與交流活動費/捐助、補助與獎助/捐助國內團體"/>
    <s v="補助民間團體辦理建立社區照顧關懷據點業務"/>
    <s v="臺中市太平區永成社區發展協會"/>
    <x v="39"/>
    <n v="20"/>
    <s v="無"/>
    <m/>
    <s v="V"/>
    <m/>
  </r>
  <r>
    <s v="社會福利支出計畫/社會福利支出/會費、捐助、補助、分攤、照護、救濟與交流活動費/捐助、補助與獎助/捐助國內團體"/>
    <s v="補助民間團體辦理建立社區照顧關懷據點業務"/>
    <s v="臺中市大甲區福德社區發展協會"/>
    <x v="39"/>
    <n v="20"/>
    <s v="無"/>
    <m/>
    <s v="V"/>
    <m/>
  </r>
  <r>
    <s v="社會福利支出計畫/社會福利支出/會費、捐助、補助、分攤、照護、救濟與交流活動費/捐助、補助與獎助/捐助國內團體"/>
    <s v="補助民間團體辦理建立社區照顧關懷據點業務"/>
    <s v="臺中市大甲區中山社區發展協會"/>
    <x v="39"/>
    <n v="20"/>
    <s v="無"/>
    <m/>
    <s v="V"/>
    <m/>
  </r>
  <r>
    <s v="社會福利支出計畫/社會福利支出/會費、捐助、補助、分攤、照護、救濟與交流活動費/捐助、補助與獎助/捐助國內團體"/>
    <s v="補助民間團體辦理建立社區照顧關懷據點業務"/>
    <s v="臺中市新社區崑南社區發展協會"/>
    <x v="39"/>
    <n v="20"/>
    <s v="無"/>
    <m/>
    <s v="V"/>
    <m/>
  </r>
  <r>
    <s v="社會福利支出計畫/社會福利支出/會費、捐助、補助、分攤、照護、救濟與交流活動費/捐助、補助與獎助/捐助國內團體"/>
    <s v="補助民間團體辦理建立社區照顧關懷據點業務"/>
    <s v="臺中市潭子區聚興社區發展協會"/>
    <x v="39"/>
    <n v="20"/>
    <s v="無"/>
    <m/>
    <s v="V"/>
    <m/>
  </r>
  <r>
    <s v="社會福利支出計畫/社會福利支出/會費、捐助、補助、分攤、照護、救濟與交流活動費/捐助、補助與獎助/捐助國內團體"/>
    <s v="補助民間團體辦理建立社區照顧關懷據點業務"/>
    <s v="社團法人臺中市清心社區福祉發展協會"/>
    <x v="39"/>
    <n v="16"/>
    <s v="無"/>
    <m/>
    <s v="V"/>
    <m/>
  </r>
  <r>
    <s v="社會福利支出計畫/社會福利支出/會費、捐助、補助、分攤、照護、救濟與交流活動費/捐助、補助與獎助/捐助國內團體"/>
    <s v="補助民間團體辦理建立社區照顧關懷據點業務"/>
    <s v="臺中市西區平和社區發展協會"/>
    <x v="39"/>
    <n v="20"/>
    <s v="無"/>
    <m/>
    <s v="V"/>
    <m/>
  </r>
  <r>
    <s v="社會福利支出計畫/社會福利支出/會費、捐助、補助、分攤、照護、救濟與交流活動費/捐助、補助與獎助/捐助國內團體"/>
    <s v="補助民間團體辦理建立社區照顧關懷據點業務"/>
    <s v="臺中市宜佳人文關懷協會"/>
    <x v="39"/>
    <n v="20"/>
    <s v="無"/>
    <m/>
    <s v="V"/>
    <m/>
  </r>
  <r>
    <s v="社會福利支出計畫/社會福利支出/會費、捐助、補助、分攤、照護、救濟與交流活動費/捐助、補助與獎助/捐助國內團體"/>
    <s v="補助民間團體辦理建立社區照顧關懷據點業務"/>
    <s v="臺中市南區樹德社區發展協會"/>
    <x v="39"/>
    <n v="10"/>
    <s v="無"/>
    <m/>
    <s v="V"/>
    <m/>
  </r>
  <r>
    <s v="社會福利支出計畫/社會福利支出/會費、捐助、補助、分攤、照護、救濟與交流活動費/捐助、補助與獎助/捐助國內團體"/>
    <s v="補助民間團體辦理建立社區照顧關懷據點業務"/>
    <s v="台中市西屯區上石社區發展協會"/>
    <x v="39"/>
    <n v="20"/>
    <s v="無"/>
    <m/>
    <s v="V"/>
    <m/>
  </r>
  <r>
    <s v="社會福利支出計畫/社會福利支出/會費、捐助、補助、分攤、照護、救濟與交流活動費/捐助、補助與獎助/捐助國內團體"/>
    <s v="補助民間團體辦理建立社區照顧關懷據點業務"/>
    <s v="台中市西屯區協和社區發展協會"/>
    <x v="39"/>
    <n v="20"/>
    <s v="無"/>
    <m/>
    <s v="V"/>
    <m/>
  </r>
  <r>
    <s v="社會福利支出計畫/社會福利支出/會費、捐助、補助、分攤、照護、救濟與交流活動費/捐助、補助與獎助/捐助國內團體"/>
    <s v="補助民間團體辦理建立社區照顧關懷據點業務"/>
    <s v="台中市西區藍興社區發展協會"/>
    <x v="39"/>
    <n v="20"/>
    <s v="無"/>
    <m/>
    <s v="V"/>
    <m/>
  </r>
  <r>
    <s v="社會福利支出計畫/社會福利支出/會費、捐助、補助、分攤、照護、救濟與交流活動費/捐助、補助與獎助/捐助國內團體"/>
    <s v="補助民間團體辦理建立社區照顧關懷據點業務"/>
    <s v="臺中市沙鹿區竹林社區發展協會"/>
    <x v="39"/>
    <n v="30"/>
    <s v="無"/>
    <m/>
    <s v="V"/>
    <m/>
  </r>
  <r>
    <s v="社會福利支出計畫/社會福利支出/會費、捐助、補助、分攤、照護、救濟與交流活動費/捐助、補助與獎助/捐助國內團體"/>
    <s v="補助民間團體辦理建立社區照顧關懷據點業務"/>
    <s v="社團法人中華傳愛社區服務協會"/>
    <x v="39"/>
    <n v="30"/>
    <s v="無"/>
    <m/>
    <s v="V"/>
    <m/>
  </r>
  <r>
    <s v="社會福利支出計畫/社會福利支出/會費、捐助、補助、分攤、照護、救濟與交流活動費/捐助、補助與獎助/捐助國內團體"/>
    <s v="補助民間團體辦理建立社區照顧關懷據點業務"/>
    <s v="臺中市潭子區新田社區發展協會"/>
    <x v="39"/>
    <n v="30"/>
    <s v="無"/>
    <m/>
    <s v="V"/>
    <m/>
  </r>
  <r>
    <s v="社會福利支出計畫/社會福利支出/會費、捐助、補助、分攤、照護、救濟與交流活動費/捐助、補助與獎助/捐助國內團體"/>
    <s v="補助民間團體辦理建立社區照顧關懷據點業務"/>
    <s v="臺中市清水區田寮社區發展協會"/>
    <x v="39"/>
    <n v="20"/>
    <s v="無"/>
    <m/>
    <s v="V"/>
    <m/>
  </r>
  <r>
    <s v="社會福利支出計畫/社會福利支出/會費、捐助、補助、分攤、照護、救濟與交流活動費/捐助、補助與獎助/捐助國內團體"/>
    <s v="補助民間團體辦理建立社區照顧關懷據點業務"/>
    <s v="臺中市烏日區學田社區發展協會"/>
    <x v="39"/>
    <n v="30"/>
    <s v="無"/>
    <m/>
    <s v="V"/>
    <m/>
  </r>
  <r>
    <s v="社會福利支出計畫/社會福利支出/會費、捐助、補助、分攤、照護、救濟與交流活動費/捐助、補助與獎助/捐助國內團體"/>
    <s v="補助民間團體辦理建立社區照顧關懷據點業務"/>
    <s v="臺中市豐原區鎌村社區發展協會"/>
    <x v="39"/>
    <n v="30"/>
    <s v="無"/>
    <m/>
    <s v="V"/>
    <m/>
  </r>
  <r>
    <s v="社會福利支出計畫/社會福利支出/會費、捐助、補助、分攤、照護、救濟與交流活動費/捐助、補助與獎助/捐助國內團體"/>
    <s v="補助民間團體辦理建立社區照顧關懷據點業務"/>
    <s v="臺中市潭子區家福健康促進協會"/>
    <x v="39"/>
    <n v="30"/>
    <s v="無"/>
    <m/>
    <s v="V"/>
    <m/>
  </r>
  <r>
    <s v="社會福利支出計畫/社會福利支出/會費、捐助、補助、分攤、照護、救濟與交流活動費/捐助、補助與獎助/捐助國內團體"/>
    <s v="補助民間團體辦理建立社區照顧關懷據點業務"/>
    <s v="臺中市龍井區龍東社區發展協會"/>
    <x v="39"/>
    <n v="20"/>
    <s v="無"/>
    <m/>
    <s v="V"/>
    <m/>
  </r>
  <r>
    <s v="社會福利支出計畫/社會福利支出/會費、捐助、補助、分攤、照護、救濟與交流活動費/捐助、補助與獎助/捐助國內團體"/>
    <s v="補助民間團體辦理建立社區照顧關懷據點業務"/>
    <s v="社團法人臺中市好伴照顧協會"/>
    <x v="39"/>
    <n v="20"/>
    <s v="無"/>
    <m/>
    <s v="V"/>
    <m/>
  </r>
  <r>
    <s v="社會福利支出計畫/社會福利支出/會費、捐助、補助、分攤、照護、救濟與交流活動費/捐助、補助與獎助/捐助國內團體"/>
    <s v="補助民間團體辦理建立社區照顧關懷據點業務"/>
    <s v="臺中市大肚區磺溪社區發展協會"/>
    <x v="39"/>
    <n v="30"/>
    <s v="無"/>
    <m/>
    <s v="V"/>
    <m/>
  </r>
  <r>
    <s v="社會福利支出計畫/社會福利支出/會費、捐助、補助、分攤、照護、救濟與交流活動費/捐助、補助與獎助/捐助國內團體"/>
    <s v="補助民間團體辦理建立社區照顧關懷據點業務"/>
    <s v="臺中市外埔區廍子社區發展協會"/>
    <x v="39"/>
    <n v="20"/>
    <s v="無"/>
    <m/>
    <s v="V"/>
    <m/>
  </r>
  <r>
    <s v="社會福利支出計畫/社會福利支出/會費、捐助、補助、分攤、照護、救濟與交流活動費/捐助、補助與獎助/捐助國內團體"/>
    <s v="補助民間團體辦理建立社區照顧關懷據點業務"/>
    <s v="臺中市外埔區安定關懷協進會"/>
    <x v="39"/>
    <n v="20"/>
    <s v="無"/>
    <m/>
    <s v="V"/>
    <m/>
  </r>
  <r>
    <s v="社會福利支出計畫/社會福利支出/會費、捐助、補助、分攤、照護、救濟與交流活動費/捐助、補助與獎助/捐助國內團體"/>
    <s v="補助民間團體辦理建立社區照顧關懷據點業務"/>
    <s v="臺中市南區和平社區發展協會"/>
    <x v="39"/>
    <n v="20"/>
    <s v="無"/>
    <m/>
    <s v="V"/>
    <m/>
  </r>
  <r>
    <s v="社會福利支出計畫/社會福利支出/會費、捐助、補助、分攤、照護、救濟與交流活動費/捐助、補助與獎助/捐助國內團體"/>
    <s v="補助民間團體辦理建立社區照顧關懷據點業務"/>
    <s v="臺中市太平區新高社區發展協會"/>
    <x v="39"/>
    <n v="20"/>
    <s v="無"/>
    <m/>
    <s v="V"/>
    <m/>
  </r>
  <r>
    <s v="社會福利支出計畫/社會福利支出/會費、捐助、補助、分攤、照護、救濟與交流活動費/捐助、補助與獎助/捐助國內團體"/>
    <s v="補助民間團體辦理建立社區照顧關懷據點業務"/>
    <s v="臺中市大安區西安社區發展協會"/>
    <x v="39"/>
    <n v="30"/>
    <s v="無"/>
    <m/>
    <s v="V"/>
    <m/>
  </r>
  <r>
    <s v="社會福利支出計畫/社會福利支出/會費、捐助、補助、分攤、照護、救濟與交流活動費/捐助、補助與獎助/捐助國內團體"/>
    <s v="補助民間團體辦理建立社區照顧關懷據點業務"/>
    <s v="臺中市大安區海墘社區發展協會"/>
    <x v="39"/>
    <n v="20"/>
    <s v="無"/>
    <m/>
    <s v="V"/>
    <m/>
  </r>
  <r>
    <s v="社會福利支出計畫/社會福利支出/會費、捐助、補助、分攤、照護、救濟與交流活動費/捐助、補助與獎助/捐助國內團體"/>
    <s v="補助民間團體辦理建立社區照顧關懷據點業務"/>
    <s v="臺中市大里區永隆社區發展協會"/>
    <x v="39"/>
    <n v="30"/>
    <s v="無"/>
    <m/>
    <s v="V"/>
    <m/>
  </r>
  <r>
    <s v="社會福利支出計畫/社會福利支出/會費、捐助、補助、分攤、照護、救濟與交流活動費/捐助、補助與獎助/捐助國內團體"/>
    <s v="補助民間團體辦理建立社區照顧關懷據點業務"/>
    <s v="臺中市南區南和社區發展協會"/>
    <x v="39"/>
    <n v="20"/>
    <s v="無"/>
    <m/>
    <s v="V"/>
    <m/>
  </r>
  <r>
    <s v="社會福利支出計畫/社會福利支出/會費、捐助、補助、分攤、照護、救濟與交流活動費/捐助、補助與獎助/捐助國內團體"/>
    <s v="補助民間團體辦理建立社區照顧關懷據點業務"/>
    <s v="臺中市大甲區文武社區發展協會"/>
    <x v="39"/>
    <n v="20"/>
    <s v="無"/>
    <m/>
    <s v="V"/>
    <m/>
  </r>
  <r>
    <s v="社會福利支出計畫/社會福利支出/會費、捐助、補助、分攤、照護、救濟與交流活動費/捐助、補助與獎助/捐助國內團體"/>
    <s v="補助民間團體辦理建立社區照顧關懷據點業務"/>
    <s v="臺中市大甲區文曲社區發展協會"/>
    <x v="39"/>
    <n v="20"/>
    <s v="無"/>
    <m/>
    <s v="V"/>
    <m/>
  </r>
  <r>
    <s v="社會福利支出計畫/社會福利支出/會費、捐助、補助、分攤、照護、救濟與交流活動費/捐助、補助與獎助/捐助國內團體"/>
    <s v="補助民間團體辦理建立社區照顧關懷據點業務"/>
    <s v="臺中市武陵長壽關懷協會"/>
    <x v="39"/>
    <n v="20"/>
    <s v="無"/>
    <m/>
    <s v="V"/>
    <m/>
  </r>
  <r>
    <s v="社會福利支出計畫/社會福利支出/會費、捐助、補助、分攤、照護、救濟與交流活動費/捐助、補助與獎助/捐助國內團體"/>
    <s v="補助民間團體辦理建立社區照顧關懷據點業務"/>
    <s v="臺中市大甲區銅安社區發展協會"/>
    <x v="39"/>
    <n v="20"/>
    <s v="無"/>
    <m/>
    <s v="V"/>
    <m/>
  </r>
  <r>
    <s v="社會福利支出計畫/社會福利支出/會費、捐助、補助、分攤、照護、救濟與交流活動費/捐助、補助與獎助/捐助國內團體"/>
    <s v="補助民間團體辦理建立社區照顧關懷據點業務"/>
    <s v="臺中市大肚區山陽社區發展協會"/>
    <x v="39"/>
    <n v="30"/>
    <s v="無"/>
    <m/>
    <s v="V"/>
    <m/>
  </r>
  <r>
    <s v="社會福利支出計畫/社會福利支出/會費、捐助、補助、分攤、照護、救濟與交流活動費/捐助、補助與獎助/捐助國內團體"/>
    <s v="補助民間團體辦理建立社區照顧關懷據點業務"/>
    <s v="台中市西屯區上石社區發展協會"/>
    <x v="39"/>
    <n v="30"/>
    <s v="無"/>
    <m/>
    <s v="V"/>
    <m/>
  </r>
  <r>
    <s v="社會福利支出計畫/社會福利支出/會費、捐助、補助、分攤、照護、救濟與交流活動費/捐助、補助與獎助/捐助國內團體"/>
    <s v="補助民間團體辦理建立社區照顧關懷據點業務"/>
    <s v="臺中市太平區永成社區發展協會"/>
    <x v="39"/>
    <n v="30"/>
    <s v="無"/>
    <m/>
    <s v="V"/>
    <m/>
  </r>
  <r>
    <s v="社會福利支出計畫/社會福利支出/會費、捐助、補助、分攤、照護、救濟與交流活動費/捐助、補助與獎助/捐助國內團體"/>
    <s v="補助民間團體辦理建立社區照顧關懷據點業務"/>
    <s v="臺中市東勢區泰昌社區發展協會"/>
    <x v="39"/>
    <n v="30"/>
    <s v="無"/>
    <m/>
    <s v="V"/>
    <m/>
  </r>
  <r>
    <s v="社會福利支出計畫/社會福利支出/會費、捐助、補助、分攤、照護、救濟與交流活動費/捐助、補助與獎助/捐助國內團體"/>
    <s v="補助民間團體辦理建立社區照顧關懷據點業務"/>
    <s v="臺中市潭子區大富社區發展協會"/>
    <x v="39"/>
    <n v="30"/>
    <s v="無"/>
    <m/>
    <s v="V"/>
    <m/>
  </r>
  <r>
    <s v="社會福利支出計畫/社會福利支出/會費、捐助、補助、分攤、照護、救濟與交流活動費/捐助、補助與獎助/捐助國內團體"/>
    <s v="補助民間團體辦理建立社區照顧關懷據點業務"/>
    <s v="臺中市沙鹿區晉江社區發展協會"/>
    <x v="39"/>
    <n v="20"/>
    <s v="無"/>
    <m/>
    <s v="V"/>
    <m/>
  </r>
  <r>
    <s v="社會福利支出計畫/社會福利支出/會費、捐助、補助、分攤、照護、救濟與交流活動費/捐助、補助與獎助/捐助國內團體"/>
    <s v="補助民間團體辦理建立社區照顧關懷據點業務"/>
    <s v="臺中市神岡區圳前社區發展協會"/>
    <x v="39"/>
    <n v="30"/>
    <s v="無"/>
    <m/>
    <s v="V"/>
    <m/>
  </r>
  <r>
    <s v="社會福利支出計畫/社會福利支出/會費、捐助、補助、分攤、照護、救濟與交流活動費/捐助、補助與獎助/捐助國內團體"/>
    <s v="補助民間團體辦理建立社區照顧關懷據點業務"/>
    <s v="臺中市太平區德隆社區發展協會"/>
    <x v="39"/>
    <n v="20"/>
    <s v="無"/>
    <m/>
    <s v="V"/>
    <m/>
  </r>
  <r>
    <s v="社會福利支出計畫/社會福利支出/會費、捐助、補助、分攤、照護、救濟與交流活動費/捐助、補助與獎助/捐助國內團體"/>
    <s v="補助民間團體辦理建立社區照顧關懷據點業務"/>
    <s v="台中市南區崇倫社區發展協會"/>
    <x v="39"/>
    <n v="20"/>
    <s v="無"/>
    <m/>
    <s v="V"/>
    <m/>
  </r>
  <r>
    <s v="社會福利支出計畫/社會福利支出/會費、捐助、補助、分攤、照護、救濟與交流活動費/捐助、補助與獎助/捐助國內團體"/>
    <s v="補助民間團體辦理建立社區照顧關懷據點業務"/>
    <s v="臺中市北區健行社區發展協會"/>
    <x v="39"/>
    <n v="20"/>
    <s v="無"/>
    <m/>
    <s v="V"/>
    <m/>
  </r>
  <r>
    <s v="社會福利支出計畫/社會福利支出/會費、捐助、補助、分攤、照護、救濟與交流活動費/捐助、補助與獎助/捐助國內團體"/>
    <s v="補助民間團體辦理建立社區照顧關懷據點業務"/>
    <s v="臺中市霧峰區本堂社區發展協會"/>
    <x v="39"/>
    <n v="30"/>
    <s v="無"/>
    <m/>
    <s v="V"/>
    <m/>
  </r>
  <r>
    <s v="社會福利支出計畫/社會福利支出/會費、捐助、補助、分攤、照護、救濟與交流活動費/捐助、補助與獎助/捐助國內團體"/>
    <s v="補助民間團體辦理建立社區照顧關懷據點業務"/>
    <s v="臺中市大安區頂安社區發展協會"/>
    <x v="39"/>
    <n v="30"/>
    <s v="無"/>
    <m/>
    <s v="V"/>
    <m/>
  </r>
  <r>
    <s v="社會福利支出計畫/社會福利支出/會費、捐助、補助、分攤、照護、救濟與交流活動費/捐助、補助與獎助/捐助國內團體"/>
    <s v="補助民間團體辦理建立社區照顧關懷據點業務"/>
    <s v="臺中市潭子區聚興社區發展協會"/>
    <x v="39"/>
    <n v="30"/>
    <s v="無"/>
    <m/>
    <s v="V"/>
    <m/>
  </r>
  <r>
    <s v="社會福利支出計畫/社會福利支出/會費、捐助、補助、分攤、照護、救濟與交流活動費/捐助、補助與獎助/捐助國內團體"/>
    <s v="補助民間團體辦理建立社區照顧關懷據點業務"/>
    <s v="臺中市潭子區家興社區發展協會"/>
    <x v="39"/>
    <n v="20"/>
    <s v="無"/>
    <m/>
    <s v="V"/>
    <m/>
  </r>
  <r>
    <s v="社會福利支出計畫/社會福利支出/會費、捐助、補助、分攤、照護、救濟與交流活動費/捐助、補助與獎助/捐助國內團體"/>
    <s v="補助民間團體辦理建立社區照顧關懷據點業務"/>
    <s v="臺中市大甲區文武社區發展協會"/>
    <x v="39"/>
    <n v="30"/>
    <s v="無"/>
    <m/>
    <s v="V"/>
    <m/>
  </r>
  <r>
    <s v="社會福利支出計畫/社會福利支出/會費、捐助、補助、分攤、照護、救濟與交流活動費/捐助、補助與獎助/捐助國內團體"/>
    <s v="補助民間團體辦理建立社區照顧關懷據點業務"/>
    <s v="臺中市梧棲區下寮社區發展協會"/>
    <x v="39"/>
    <n v="20"/>
    <s v="無"/>
    <m/>
    <s v="V"/>
    <m/>
  </r>
  <r>
    <s v="社會福利支出計畫/社會福利支出/會費、捐助、補助、分攤、照護、救濟與交流活動費/捐助、補助與獎助/捐助國內團體"/>
    <s v="補助民間團體辦理建立社區照顧關懷據點業務"/>
    <s v="臺中市太平區車籠埔文化發展協會"/>
    <x v="39"/>
    <n v="20"/>
    <s v="無"/>
    <m/>
    <s v="V"/>
    <m/>
  </r>
  <r>
    <s v="社會福利支出計畫/社會福利支出/會費、捐助、補助、分攤、照護、救濟與交流活動費/捐助、補助與獎助/捐助國內團體"/>
    <s v="補助民間團體辦理建立社區照顧關懷據點業務"/>
    <s v="台中市南屯區向心社區發展協會"/>
    <x v="39"/>
    <n v="30"/>
    <s v="無"/>
    <m/>
    <s v="V"/>
    <m/>
  </r>
  <r>
    <s v="社會福利支出計畫/社會福利支出/會費、捐助、補助、分攤、照護、救濟與交流活動費/捐助、補助與獎助/捐助國內團體"/>
    <s v="補助民間團體辦理建立社區照顧關懷據點業務"/>
    <s v="臺中市烏日區五光社區發展協會"/>
    <x v="39"/>
    <n v="30"/>
    <s v="無"/>
    <m/>
    <s v="V"/>
    <m/>
  </r>
  <r>
    <s v="社會福利支出計畫/社會福利支出/會費、捐助、補助、分攤、照護、救濟與交流活動費/捐助、補助與獎助/捐助國內團體"/>
    <s v="補助民間團體辦理建立社區照顧關懷據點業務"/>
    <s v="臺中市烏日區榮和社區發展協會"/>
    <x v="39"/>
    <n v="30"/>
    <s v="無"/>
    <m/>
    <s v="V"/>
    <m/>
  </r>
  <r>
    <s v="社會福利支出計畫/社會福利支出/會費、捐助、補助、分攤、照護、救濟與交流活動費/捐助、補助與獎助/捐助國內團體"/>
    <s v="補助民間團體辦理建立社區照顧關懷據點業務"/>
    <s v="共生宅發展協會"/>
    <x v="39"/>
    <n v="10"/>
    <s v="無"/>
    <m/>
    <s v="V"/>
    <m/>
  </r>
  <r>
    <s v="社會福利支出計畫/社會福利支出/會費、捐助、補助、分攤、照護、救濟與交流活動費/捐助、補助與獎助/捐助國內團體"/>
    <s v="補助民間團體辦理建立社區照顧關懷據點業務"/>
    <s v="臺中市烏日區湖日社區發展協會"/>
    <x v="39"/>
    <n v="30"/>
    <s v="無"/>
    <m/>
    <s v="V"/>
    <m/>
  </r>
  <r>
    <s v="社會福利支出計畫/社會福利支出/會費、捐助、補助、分攤、照護、救濟與交流活動費/捐助、補助與獎助/捐助國內團體"/>
    <s v="補助民間團體辦理建立社區照顧關懷據點業務"/>
    <s v="臺中市太平區中興社區發展協會"/>
    <x v="39"/>
    <n v="20"/>
    <s v="無"/>
    <m/>
    <s v="V"/>
    <m/>
  </r>
  <r>
    <s v="社會福利支出計畫/社會福利支出/會費、捐助、補助、分攤、照護、救濟與交流活動費/捐助、補助與獎助/捐助國內團體"/>
    <s v="補助民間團體辦理建立社區照顧關懷據點業務"/>
    <s v="社團法人臺中市福康關懷協會"/>
    <x v="39"/>
    <n v="30"/>
    <s v="無"/>
    <m/>
    <s v="V"/>
    <m/>
  </r>
  <r>
    <s v="社會福利支出計畫/社會福利支出/會費、捐助、補助、分攤、照護、救濟與交流活動費/捐助、補助與獎助/捐助國內團體"/>
    <s v="補助民間團體辦理建立社區照顧關懷據點業務"/>
    <s v="臺中市豐原區北湳社區發展協會"/>
    <x v="39"/>
    <n v="30"/>
    <s v="無"/>
    <m/>
    <s v="V"/>
    <m/>
  </r>
  <r>
    <s v="社會福利支出計畫/社會福利支出/會費、捐助、補助、分攤、照護、救濟與交流活動費/捐助、補助與獎助/捐助國內團體"/>
    <s v="補助民間團體辦理建立社區照顧關懷據點業務"/>
    <s v="臺中市樂活銀髮族交流協會"/>
    <x v="39"/>
    <n v="30"/>
    <s v="無"/>
    <m/>
    <s v="V"/>
    <m/>
  </r>
  <r>
    <s v="社會福利支出計畫/社會福利支出/會費、捐助、補助、分攤、照護、救濟與交流活動費/捐助、補助與獎助/捐助國內團體"/>
    <s v="補助民間團體辦理建立社區照顧關懷據點業務"/>
    <s v="臺中市大肚區蔗廍社區發展協會"/>
    <x v="39"/>
    <n v="30"/>
    <s v="無"/>
    <m/>
    <s v="V"/>
    <m/>
  </r>
  <r>
    <s v="社會福利支出計畫/社會福利支出/會費、捐助、補助、分攤、照護、救濟與交流活動費/捐助、補助與獎助/捐助國內團體"/>
    <s v="補助民間團體辦理建立社區照顧關懷據點業務"/>
    <s v="臺中市豐原區南村里愛護您關照協會"/>
    <x v="39"/>
    <n v="30"/>
    <s v="無"/>
    <m/>
    <s v="V"/>
    <m/>
  </r>
  <r>
    <s v="社會福利支出計畫/社會福利支出/會費、捐助、補助、分攤、照護、救濟與交流活動費/捐助、補助與獎助/捐助國內團體"/>
    <s v="補助民間團體辦理建立社區照顧關懷據點業務"/>
    <s v="臺中市太平區福隆社區發展協會"/>
    <x v="39"/>
    <n v="20"/>
    <s v="無"/>
    <m/>
    <s v="V"/>
    <m/>
  </r>
  <r>
    <s v="社會福利支出計畫/社會福利支出/會費、捐助、補助、分攤、照護、救濟與交流活動費/捐助、補助與獎助/捐助國內團體"/>
    <s v="補助民間團體辦理建立社區照顧關懷據點業務"/>
    <s v="臺中市沙鹿區六路社區發展協會"/>
    <x v="39"/>
    <n v="30"/>
    <s v="無"/>
    <m/>
    <s v="V"/>
    <m/>
  </r>
  <r>
    <s v="社會福利支出計畫/社會福利支出/會費、捐助、補助、分攤、照護、救濟與交流活動費/捐助、補助與獎助/捐助國內團體"/>
    <s v="補助民間團體辦理建立社區照顧關懷據點業務"/>
    <s v="臺中市烏日區仁德社區發展協會"/>
    <x v="39"/>
    <n v="30"/>
    <s v="無"/>
    <m/>
    <s v="V"/>
    <m/>
  </r>
  <r>
    <s v="社會福利支出計畫/社會福利支出/會費、捐助、補助、分攤、照護、救濟與交流活動費/捐助、補助與獎助/捐助國內團體"/>
    <s v="補助民間團體辦理建立社區照顧關懷據點業務"/>
    <s v="台中市西屯區上德社區發展協會"/>
    <x v="39"/>
    <n v="30"/>
    <s v="無"/>
    <m/>
    <s v="V"/>
    <m/>
  </r>
  <r>
    <s v="社會福利支出計畫/社會福利支出/會費、捐助、補助、分攤、照護、救濟與交流活動費/捐助、補助與獎助/捐助國內團體"/>
    <s v="補助民間團體辦理建立社區照顧關懷據點業務"/>
    <s v="台中市永恆愛心關懷協會"/>
    <x v="39"/>
    <n v="20"/>
    <s v="無"/>
    <m/>
    <s v="V"/>
    <m/>
  </r>
  <r>
    <s v="社會福利支出計畫/社會福利支出/會費、捐助、補助、分攤、照護、救濟與交流活動費/捐助、補助與獎助/捐助國內團體"/>
    <s v="補助民間團體辦理建立社區照顧關懷據點業務"/>
    <s v="臺中市福興在地人文關懷協會"/>
    <x v="39"/>
    <n v="20"/>
    <s v="無"/>
    <m/>
    <s v="V"/>
    <m/>
  </r>
  <r>
    <s v="社會福利支出計畫/社會福利支出/會費、捐助、補助、分攤、照護、救濟與交流活動費/捐助、補助與獎助/捐助國內團體"/>
    <s v="補助民間團體辦理建立社區照顧關懷據點業務"/>
    <s v="臺中市太平區中政社區發展協會"/>
    <x v="39"/>
    <n v="20"/>
    <s v="無"/>
    <m/>
    <s v="V"/>
    <m/>
  </r>
  <r>
    <s v="社會福利支出計畫/社會福利支出/會費、捐助、補助、分攤、照護、救濟與交流活動費/捐助、補助與獎助/捐助國內團體"/>
    <s v="補助民間團體辦理建立社區照顧關懷據點業務"/>
    <s v="社團法人臺中市長幼關懷協會"/>
    <x v="39"/>
    <n v="30"/>
    <s v="無"/>
    <m/>
    <s v="V"/>
    <m/>
  </r>
  <r>
    <s v="社會福利支出計畫/社會福利支出/會費、捐助、補助、分攤、照護、救濟與交流活動費/捐助、補助與獎助/捐助國內團體"/>
    <s v="補助民間團體辦理建立社區照顧關懷據點業務"/>
    <s v="臺中市外埔區福興關懷協會"/>
    <x v="39"/>
    <n v="20"/>
    <s v="無"/>
    <m/>
    <s v="V"/>
    <m/>
  </r>
  <r>
    <s v="社會福利支出計畫/社會福利支出/會費、捐助、補助、分攤、照護、救濟與交流活動費/捐助、補助與獎助/捐助國內團體"/>
    <s v="補助民間團體辦理建立社區照顧關懷據點業務"/>
    <s v="台中市南區工學社區發展協會"/>
    <x v="39"/>
    <n v="20"/>
    <s v="無"/>
    <m/>
    <s v="V"/>
    <m/>
  </r>
  <r>
    <s v="社會福利支出計畫/社會福利支出/會費、捐助、補助、分攤、照護、救濟與交流活動費/捐助、補助與獎助/捐助國內團體"/>
    <s v="補助民間團體辦理建立社區照顧關懷據點業務"/>
    <s v="社團法人臺中市基督教豐盛協會"/>
    <x v="39"/>
    <n v="10"/>
    <s v="無"/>
    <m/>
    <s v="V"/>
    <m/>
  </r>
  <r>
    <s v="社會福利支出計畫/社會福利支出/會費、捐助、補助、分攤、照護、救濟與交流活動費/捐助、補助與獎助/捐助國內團體"/>
    <s v="補助民間團體辦理建立社區照顧關懷據點業務"/>
    <s v="臺中市后里元極舞協會"/>
    <x v="39"/>
    <n v="10"/>
    <s v="無"/>
    <m/>
    <s v="V"/>
    <m/>
  </r>
  <r>
    <s v="社會福利支出計畫/社會福利支出/會費、捐助、補助、分攤、照護、救濟與交流活動費/捐助、補助與獎助/捐助國內團體"/>
    <s v="補助民間團體辦理建立社區照顧關懷據點業務"/>
    <s v="臺中市生態休閒產業協會"/>
    <x v="39"/>
    <n v="10"/>
    <s v="無"/>
    <m/>
    <s v="V"/>
    <m/>
  </r>
  <r>
    <s v="社會福利支出計畫/社會福利支出/會費、捐助、補助、分攤、照護、救濟與交流活動費/捐助、補助與獎助/捐助國內團體"/>
    <s v="補助民間團體辦理建立社區照顧關懷據點業務"/>
    <s v="財團法台中市私立甘霖社會福利慈善事業基金會"/>
    <x v="39"/>
    <n v="10"/>
    <s v="無"/>
    <m/>
    <s v="V"/>
    <m/>
  </r>
  <r>
    <s v="社會福利支出計畫/社會福利支出/會費、捐助、補助、分攤、照護、救濟與交流活動費/捐助、補助與獎助/捐助國內團體"/>
    <s v="補助民間團體辦理建立社區照顧關懷據點業務"/>
    <s v="臺中市神岡區北庄社區發展協"/>
    <x v="39"/>
    <n v="10"/>
    <s v="無"/>
    <m/>
    <s v="V"/>
    <m/>
  </r>
  <r>
    <s v="社會福利支出計畫/社會福利支出/會費、捐助、補助、分攤、照護、救濟與交流活動費/捐助、補助與獎助/捐助國內團體"/>
    <s v="補助民間團體辦理建立社區照顧關懷據點業務"/>
    <s v="社團法人臺中市活出美好關懷協會"/>
    <x v="39"/>
    <n v="30"/>
    <s v="無"/>
    <m/>
    <s v="V"/>
    <m/>
  </r>
  <r>
    <s v="社會福利支出計畫/社會福利支出/會費、捐助、補助、分攤、照護、救濟與交流活動費/捐助、補助與獎助/捐助國內團體"/>
    <s v="補助民間團體辦理建立社區照顧關懷據點業務"/>
    <s v="臺中市廣福關懷協會"/>
    <x v="39"/>
    <n v="20"/>
    <s v="無"/>
    <m/>
    <s v="V"/>
    <m/>
  </r>
  <r>
    <s v="社會福利支出計畫/社會福利支出/會費、捐助、補助、分攤、照護、救濟與交流活動費/捐助、補助與獎助/捐助國內團體"/>
    <s v="補助民間團體辦理建立社區照顧關懷據點業務"/>
    <s v="臺中市東海愛鄰社區服務協會"/>
    <x v="39"/>
    <n v="30"/>
    <s v="無"/>
    <m/>
    <s v="V"/>
    <m/>
  </r>
  <r>
    <s v="社會福利支出計畫/社會福利支出/會費、捐助、補助、分攤、照護、救濟與交流活動費/捐助、補助與獎助/捐助國內團體"/>
    <s v="補助民間團體辦理建立社區照顧關懷據點業務"/>
    <s v="社團法人臺中市活出美好關懷協會"/>
    <x v="39"/>
    <n v="10"/>
    <s v="無"/>
    <m/>
    <s v="V"/>
    <m/>
  </r>
  <r>
    <s v="社會福利支出計畫/社會福利支出/會費、捐助、補助、分攤、照護、救濟與交流活動費/捐助、補助與獎助/捐助國內團體"/>
    <s v="補助民間團體辦理建立社區照顧關懷據點業務"/>
    <s v="社團法人臺中市忘憂草協會"/>
    <x v="39"/>
    <n v="30"/>
    <s v="無"/>
    <m/>
    <s v="V"/>
    <m/>
  </r>
  <r>
    <s v="社會福利支出計畫/社會福利支出/會費、捐助、補助、分攤、照護、救濟與交流活動費/捐助、補助與獎助/捐助國內團體"/>
    <s v="補助民間團體辦理建立社區照顧關懷據點業務"/>
    <s v="臺中市豐原區新南陽社區發展協會"/>
    <x v="39"/>
    <n v="30"/>
    <s v="無"/>
    <m/>
    <s v="V"/>
    <m/>
  </r>
  <r>
    <s v="社會福利支出計畫/社會福利支出/會費、捐助、補助、分攤、照護、救濟與交流活動費/捐助、補助與獎助/捐助國內團體"/>
    <s v="補助民間團體辦理建立社區照顧關懷據點業務"/>
    <s v="社團法人臺中市福康關懷協會"/>
    <x v="39"/>
    <n v="30"/>
    <s v="無"/>
    <m/>
    <s v="V"/>
    <m/>
  </r>
  <r>
    <s v="社會福利支出計畫/社會福利支出/會費、捐助、補助、分攤、照護、救濟與交流活動費/捐助、補助與獎助/捐助國內團體"/>
    <s v="補助民間團體辦理建立社區照顧關懷據點業務"/>
    <s v="台中市北區長青社區發展協會"/>
    <x v="39"/>
    <n v="30"/>
    <s v="無"/>
    <m/>
    <s v="V"/>
    <m/>
  </r>
  <r>
    <s v="社會福利支出計畫/社會福利支出/會費、捐助、補助、分攤、照護、救濟與交流活動費/捐助、補助與獎助/捐助國內團體"/>
    <s v="補助民間團體辦理建立社區照顧關懷據點業務"/>
    <s v="臺中市豐原區鎌村社區發展協會"/>
    <x v="39"/>
    <n v="10"/>
    <s v="無"/>
    <m/>
    <s v="V"/>
    <m/>
  </r>
  <r>
    <s v="社會福利支出計畫/社會福利支出/會費、捐助、補助、分攤、照護、救濟與交流活動費/捐助、補助與獎助/捐助國內團體"/>
    <s v="補助民間團體辦理建立社區照顧關懷據點業務"/>
    <s v="臺中市東勢區石城社區發展協會"/>
    <x v="39"/>
    <n v="30"/>
    <s v="無"/>
    <m/>
    <s v="V"/>
    <m/>
  </r>
  <r>
    <s v="社會福利支出計畫/社會福利支出/會費、捐助、補助、分攤、照護、救濟與交流活動費/捐助、補助與獎助/捐助國內團體"/>
    <s v="補助民間團體辦理建立社區照顧關懷據點業務"/>
    <s v="臺中市太平區中興社區發展協會"/>
    <x v="39"/>
    <n v="30"/>
    <s v="無"/>
    <m/>
    <s v="V"/>
    <m/>
  </r>
  <r>
    <s v="社會福利支出計畫/社會福利支出/會費、捐助、補助、分攤、照護、救濟與交流活動費/捐助、補助與獎助/捐助國內團體"/>
    <s v="補助民間團體辦理建立社區照顧關懷據點業務"/>
    <s v="臺中市太平區車籠埔文化發展協會"/>
    <x v="39"/>
    <n v="30"/>
    <s v="無"/>
    <m/>
    <s v="V"/>
    <m/>
  </r>
  <r>
    <s v="社會福利支出計畫/社會福利支出/會費、捐助、補助、分攤、照護、救濟與交流活動費/捐助、補助與獎助/捐助國內團體"/>
    <s v="補助民間團體辦理建立社區照顧關懷據點業務"/>
    <s v="臺中市清水區橋頭社區發展協會"/>
    <x v="39"/>
    <n v="30"/>
    <s v="無"/>
    <m/>
    <s v="V"/>
    <m/>
  </r>
  <r>
    <s v="社會福利支出計畫/社會福利支出/會費、捐助、補助、分攤、照護、救濟與交流活動費/捐助、補助與獎助/捐助國內團體"/>
    <s v="補助民間團體辦理建立社區照顧關懷據點業務"/>
    <s v="臺中市龍井區新庄社區發展協會"/>
    <x v="39"/>
    <n v="30"/>
    <s v="無"/>
    <m/>
    <s v="V"/>
    <m/>
  </r>
  <r>
    <s v="社會福利支出計畫/社會福利支出/會費、捐助、補助、分攤、照護、救濟與交流活動費/捐助、補助與獎助/捐助國內團體"/>
    <s v="補助民間團體辦理建立社區照顧關懷據點業務"/>
    <s v="臺中市大肚區社腳社區發展協會"/>
    <x v="39"/>
    <n v="30"/>
    <s v="無"/>
    <m/>
    <s v="V"/>
    <m/>
  </r>
  <r>
    <s v="社會福利支出計畫/社會福利支出/會費、捐助、補助、分攤、照護、救濟與交流活動費/捐助、補助與獎助/捐助國內團體"/>
    <s v="補助民間團體辦理建立社區照顧關懷據點業務"/>
    <s v="臺中市大肚區萬興社區發展協會"/>
    <x v="39"/>
    <n v="30"/>
    <s v="無"/>
    <m/>
    <s v="V"/>
    <m/>
  </r>
  <r>
    <s v="社會福利支出計畫/社會福利支出/會費、捐助、補助、分攤、照護、救濟與交流活動費/捐助、補助與獎助/捐助國內團體"/>
    <s v="補助民間團體辦理建立社區照顧關懷據點業務"/>
    <s v="臺中市幸福心志工協會"/>
    <x v="39"/>
    <n v="30"/>
    <s v="無"/>
    <m/>
    <s v="V"/>
    <m/>
  </r>
  <r>
    <s v="社會福利支出計畫/社會福利支出/會費、捐助、補助、分攤、照護、救濟與交流活動費/捐助、補助與獎助/捐助國內團體"/>
    <s v="補助民間團體辦理建立社區照顧關懷據點業務"/>
    <s v="財團法人弘道老人福利基金會"/>
    <x v="39"/>
    <n v="30"/>
    <s v="無"/>
    <m/>
    <s v="V"/>
    <m/>
  </r>
  <r>
    <s v="社會福利支出計畫/社會福利支出/會費、捐助、補助、分攤、照護、救濟與交流活動費/捐助、補助與獎助/捐助國內團體"/>
    <s v="補助民間團體辦理建立社區照顧關懷據點業務"/>
    <s v="臺中市大肚自強關懷協會"/>
    <x v="39"/>
    <n v="30"/>
    <s v="無"/>
    <m/>
    <s v="V"/>
    <m/>
  </r>
  <r>
    <s v="社會福利支出計畫/社會福利支出/會費、捐助、補助、分攤、照護、救濟與交流活動費/捐助、補助與獎助/捐助國內團體"/>
    <s v="補助民間團體辦理建立社區照顧關懷據點業務"/>
    <s v="財團法人福智慈善基金會"/>
    <x v="39"/>
    <n v="20"/>
    <s v="無"/>
    <m/>
    <s v="V"/>
    <m/>
  </r>
  <r>
    <s v="社會福利支出計畫/社會福利支出/會費、捐助、補助、分攤、照護、救濟與交流活動費/捐助、補助與獎助/捐助國內團體"/>
    <s v="補助民間團體辦理建立社區照顧關懷據點業務"/>
    <s v="臺中市神岡區三角社區發展協會"/>
    <x v="39"/>
    <n v="30"/>
    <s v="無"/>
    <m/>
    <s v="V"/>
    <m/>
  </r>
  <r>
    <s v="社會福利支出計畫/社會福利支出/會費、捐助、補助、分攤、照護、救濟與交流活動費/捐助、補助與獎助/捐助國內團體"/>
    <s v="補助民間團體辦理建立社區照顧關懷據點業務"/>
    <s v="臺中市清水區武鹿社區發展協會"/>
    <x v="39"/>
    <n v="6"/>
    <s v="無"/>
    <m/>
    <s v="V"/>
    <m/>
  </r>
  <r>
    <s v="一般建築及設備計畫/一般建築及設備/會費、捐助、補助、分攤、照護、救濟與交流活動費/捐助、補助與獎助/捐助國內團體"/>
    <s v="補助民間團體辦理建立社區照顧關懷據點業務"/>
    <s v="臺中市清水區武鹿社區發展協會"/>
    <x v="39"/>
    <n v="23"/>
    <s v="無"/>
    <m/>
    <s v="V"/>
    <m/>
  </r>
  <r>
    <s v="社會福利支出計畫/社會福利支出/會費、捐助、補助、分攤、照護、救濟與交流活動費/捐助、補助與獎助/捐助國內團體"/>
    <s v="補助民間團體辦理建立社區照顧關懷據點業務"/>
    <s v="臺中市南區永興社區發展協會"/>
    <x v="39"/>
    <n v="20"/>
    <s v="無"/>
    <m/>
    <s v="V"/>
    <m/>
  </r>
  <r>
    <s v="社會福利支出計畫/社會福利支出/會費、捐助、補助、分攤、照護、救濟與交流活動費/捐助、補助與獎助/捐助國內團體"/>
    <s v="補助民間團體辦理建立社區照顧關懷據點業務"/>
    <s v="臺中市好藤林健康促進關懷協會"/>
    <x v="39"/>
    <n v="21"/>
    <s v="無"/>
    <m/>
    <s v="V"/>
    <m/>
  </r>
  <r>
    <s v="社會福利支出計畫/社會福利支出/會費、捐助、補助、分攤、照護、救濟與交流活動費/捐助、補助與獎助/捐助國內團體"/>
    <s v="補助民間團體辦理建立社區照顧關懷據點業務"/>
    <s v="臺灣銀髮族培力協會"/>
    <x v="39"/>
    <n v="9"/>
    <s v="無"/>
    <m/>
    <s v="V"/>
    <m/>
  </r>
  <r>
    <s v="社會福利支出計畫/社會福利支出/會費、捐助、補助、分攤、照護、救濟與交流活動費/捐助、補助與獎助/捐助國內團體"/>
    <s v="補助民間團體辦理建立社區照顧關懷據點業務"/>
    <s v="臺中市沙鹿區洛泉社區發展協會"/>
    <x v="39"/>
    <n v="30"/>
    <s v="無"/>
    <m/>
    <s v="V"/>
    <m/>
  </r>
  <r>
    <s v="社會福利支出計畫/社會福利支出/會費、捐助、補助、分攤、照護、救濟與交流活動費/捐助、補助與獎助/捐助國內團體"/>
    <s v="補助民間團體辦理建立社區照顧關懷據點業務"/>
    <s v="臺中市潭子區家福健康促進協會"/>
    <x v="39"/>
    <n v="11"/>
    <s v="無"/>
    <m/>
    <s v="V"/>
    <m/>
  </r>
  <r>
    <s v="社會福利支出計畫/社會福利支出/會費、捐助、補助、分攤、照護、救濟與交流活動費/捐助、補助與獎助/捐助國內團體"/>
    <s v="補助民間團體辦理建立社區照顧關懷據點業務"/>
    <s v="臺中市豐原區南村里愛護您關照協會"/>
    <x v="39"/>
    <n v="90"/>
    <s v="無"/>
    <m/>
    <s v="V"/>
    <m/>
  </r>
  <r>
    <s v="社會福利支出計畫/社會福利支出/會費、捐助、補助、分攤、照護、救濟與交流活動費/捐助、補助與獎助/捐助國內團體"/>
    <s v="補助民間團體辦理建立社區照顧關懷據點業務"/>
    <s v="臺中市沙鹿區六路社區發展協會"/>
    <x v="39"/>
    <n v="33"/>
    <s v="無"/>
    <m/>
    <s v="V"/>
    <m/>
  </r>
  <r>
    <s v="社會福利支出計畫/社會福利支出/會費、捐助、補助、分攤、照護、救濟與交流活動費/捐助、補助與獎助/捐助國內團體"/>
    <s v="補助民間團體辦理建立社區照顧關懷據點業務"/>
    <s v="臺中市沙鹿區斗抵社區發展協會"/>
    <x v="39"/>
    <n v="12"/>
    <s v="無"/>
    <m/>
    <s v="V"/>
    <m/>
  </r>
  <r>
    <s v="社會福利支出計畫/社會福利支出/會費、捐助、補助、分攤、照護、救濟與交流活動費/捐助、補助與獎助/捐助國內團體"/>
    <s v="補助民間團體辦理建立社區照顧關懷據點業務"/>
    <s v="臺中市和平區健康促進推廣協會"/>
    <x v="39"/>
    <n v="42"/>
    <s v="無"/>
    <m/>
    <s v="V"/>
    <m/>
  </r>
  <r>
    <s v="社會福利支出計畫/社會福利支出/會費、捐助、補助、分攤、照護、救濟與交流活動費/捐助、補助與獎助/捐助國內團體"/>
    <s v="補助民間團體辦理建立社區照顧關懷據點業務"/>
    <s v="財團法人台中市私立甘霖社會福利慈善事業基金會"/>
    <x v="39"/>
    <n v="180"/>
    <s v="無"/>
    <m/>
    <s v="V"/>
    <m/>
  </r>
  <r>
    <s v="社會福利支出計畫/社會福利支出/會費、捐助、補助、分攤、照護、救濟與交流活動費/捐助、補助與獎助/捐助國內團體"/>
    <s v="補助民間團體辦理建立社區照顧關懷據點業務"/>
    <s v="社團法人台中市活出美好關懷協會"/>
    <x v="39"/>
    <n v="42"/>
    <s v="無"/>
    <m/>
    <s v="V"/>
    <m/>
  </r>
  <r>
    <s v="社會福利支出計畫/社會福利支出/會費、捐助、補助、分攤、照護、救濟與交流活動費/捐助、補助與獎助/捐助國內團體"/>
    <s v="補助民間團體辦理建立社區照顧關懷據點業務"/>
    <s v="臺中市潭子區大豐社區發展協會"/>
    <x v="39"/>
    <n v="14"/>
    <s v="無"/>
    <m/>
    <s v="V"/>
    <m/>
  </r>
  <r>
    <s v="社會福利支出計畫/社會福利支出/會費、捐助、補助、分攤、照護、救濟與交流活動費/捐助、補助與獎助/捐助國內團體"/>
    <s v="補助民間團體辦理建立社區照顧關懷據點業務"/>
    <s v="臺中市潭仔墘社區文化協會"/>
    <x v="39"/>
    <n v="20"/>
    <s v="無"/>
    <m/>
    <s v="V"/>
    <m/>
  </r>
  <r>
    <s v="社會福利支出計畫/社會福利支出/會費、捐助、補助、分攤、照護、救濟與交流活動費/捐助、補助與獎助/捐助國內團體"/>
    <s v="補助民間團體辦理建立社區照顧關懷據點業務"/>
    <s v="台中市北區長青社區發展協會"/>
    <x v="39"/>
    <n v="12"/>
    <s v="無"/>
    <m/>
    <s v="V"/>
    <m/>
  </r>
  <r>
    <s v="社會福利支出計畫/社會福利支出/會費、捐助、補助、分攤、照護、救濟與交流活動費/捐助、補助與獎助/捐助國內團體"/>
    <s v="補助民間團體辦理建立社區照顧關懷據點業務"/>
    <s v="臺中市沙鹿區南勢社區發展協會"/>
    <x v="39"/>
    <n v="24"/>
    <s v="無"/>
    <m/>
    <s v="V"/>
    <m/>
  </r>
  <r>
    <s v="社會福利支出計畫/社會福利支出/會費、捐助、補助、分攤、照護、救濟與交流活動費/捐助、補助與獎助/捐助國內團體"/>
    <s v="補助民間團體辦理建立社區照顧關懷據點業務"/>
    <s v="臺中市豐原區北湳社區發展協會"/>
    <x v="39"/>
    <n v="32"/>
    <s v="無"/>
    <m/>
    <s v="V"/>
    <m/>
  </r>
  <r>
    <s v="社會福利支出計畫/社會福利支出/會費、捐助、補助、分攤、照護、救濟與交流活動費/捐助、補助與獎助/捐助國內團體"/>
    <s v="補助民間團體辦理建立社區照顧關懷據點業務"/>
    <s v="臺中市武陵長壽關懷協會"/>
    <x v="39"/>
    <n v="36"/>
    <s v="無"/>
    <m/>
    <s v="V"/>
    <m/>
  </r>
  <r>
    <s v="社會福利支出計畫/社會福利支出/會費、捐助、補助、分攤、照護、救濟與交流活動費/捐助、補助與獎助/捐助國內團體"/>
    <s v="補助民間團體辦理建立社區照顧關懷據點業務"/>
    <s v="財團法人向上社會福利基金會"/>
    <x v="39"/>
    <n v="31"/>
    <s v="無"/>
    <m/>
    <s v="V"/>
    <m/>
  </r>
  <r>
    <s v="社會福利支出計畫/社會福利支出/會費、捐助、補助、分攤、照護、救濟與交流活動費/捐助、補助與獎助/捐助國內團體"/>
    <s v="補助民間團體辦理建立社區照顧關懷據點業務"/>
    <s v="鎌村社區發展協會"/>
    <x v="39"/>
    <n v="85"/>
    <s v="無"/>
    <m/>
    <s v="V"/>
    <m/>
  </r>
  <r>
    <s v="社會福利支出計畫/社會福利支出/會費、捐助、補助、分攤、照護、救濟與交流活動費/捐助、補助與獎助/捐助國內團體"/>
    <s v="補助民間團體辦理建立社區照顧關懷據點業務"/>
    <s v="財團法人弘道老人福利基金會"/>
    <x v="39"/>
    <n v="5"/>
    <s v="無"/>
    <m/>
    <s v="V"/>
    <m/>
  </r>
  <r>
    <s v="社會福利支出計畫/社會福利支出/會費、捐助、補助、分攤、照護、救濟與交流活動費/捐助、補助與獎助/捐助國內團體"/>
    <s v="補助民間團體辦理建立社區照顧關懷據點業務"/>
    <s v="社團法人臺中市沐風60長者之愛關懷協會"/>
    <x v="39"/>
    <n v="30"/>
    <s v="無"/>
    <m/>
    <s v="V"/>
    <m/>
  </r>
  <r>
    <s v="社會福利支出計畫/社會福利支出/會費、捐助、補助、分攤、照護、救濟與交流活動費/捐助、補助與獎助/捐助國內團體"/>
    <s v="補助民間團體辦理建立社區照顧關懷據點業務"/>
    <s v="臺中市大甲區太白社區發展協會"/>
    <x v="39"/>
    <n v="20"/>
    <s v="無"/>
    <m/>
    <s v="V"/>
    <m/>
  </r>
  <r>
    <s v="社會福利支出計畫/社會福利支出/會費、捐助、補助、分攤、照護、救濟與交流活動費/捐助、補助與獎助/捐助國內團體"/>
    <s v="補助民間團體辦理建立社區照顧關懷據點業務"/>
    <s v="社團法人台中市東區東英社區發展協會"/>
    <x v="39"/>
    <n v="84"/>
    <s v="無"/>
    <m/>
    <s v="V"/>
    <m/>
  </r>
  <r>
    <s v="社會福利支出計畫/社會福利支出/會費、捐助、補助、分攤、照護、救濟與交流活動費/捐助、補助與獎助/捐助國內團體"/>
    <s v="補助民間團體辦理建立社區照顧關懷據點業務"/>
    <s v="臺中市東勢區明正社區發展協會"/>
    <x v="39"/>
    <n v="36"/>
    <s v="無"/>
    <m/>
    <s v="V"/>
    <m/>
  </r>
  <r>
    <s v="社會福利支出計畫/社會福利支出/會費、捐助、補助、分攤、照護、救濟與交流活動費/捐助、補助與獎助/捐助國內團體"/>
    <s v="補助民間團體辦理建立社區照顧關懷據點業務"/>
    <s v="臺中市東勢區下新社區發展協會"/>
    <x v="39"/>
    <n v="36"/>
    <s v="無"/>
    <m/>
    <s v="V"/>
    <m/>
  </r>
  <r>
    <s v="社會福利支出計畫/社會福利支出/會費、捐助、補助、分攤、照護、救濟與交流活動費/捐助、補助與獎助/捐助國內團體"/>
    <s v="補助民間團體辦理建立社區照顧關懷據點業務"/>
    <s v="臺中市神岡區社口社區發展協會"/>
    <x v="39"/>
    <n v="30"/>
    <s v="無"/>
    <m/>
    <s v="V"/>
    <m/>
  </r>
  <r>
    <s v="社會福利支出計畫/社會福利支出/會費、捐助、補助、分攤、照護、救濟與交流活動費/捐助、補助與獎助/捐助國內團體"/>
    <s v="補助民間團體辦理建立社區照顧關懷據點業務"/>
    <s v="臺中市生態休閒產業協會"/>
    <x v="39"/>
    <n v="8"/>
    <s v="無"/>
    <m/>
    <s v="V"/>
    <m/>
  </r>
  <r>
    <s v="社會福利支出計畫/社會福利支出/會費、捐助、補助、分攤、照護、救濟與交流活動費/捐助、補助與獎助/捐助國內團體"/>
    <s v="補助民間團體辦理建立社區照顧關懷據點業務"/>
    <s v="臺中市東勢區泰昌社區發展協會"/>
    <x v="39"/>
    <n v="100"/>
    <s v="無"/>
    <m/>
    <s v="V"/>
    <m/>
  </r>
  <r>
    <s v="社會福利支出計畫/社會福利支出/會費、捐助、補助、分攤、照護、救濟與交流活動費/捐助、補助與獎助/捐助國內團體"/>
    <s v="補助民間團體辦理建立社區照顧關懷據點業務"/>
    <s v="臺中市石岡區萬安社區發展協會"/>
    <x v="39"/>
    <n v="8"/>
    <s v="無"/>
    <m/>
    <s v="V"/>
    <m/>
  </r>
  <r>
    <s v="社會福利支出計畫/社會福利支出/會費、捐助、補助、分攤、照護、救濟與交流活動費/捐助、補助與獎助/捐助國內團體"/>
    <s v="補助民間團體辦理建立社區照顧關懷據點業務"/>
    <s v="臺中市石岡區萬興社區發展協會"/>
    <x v="39"/>
    <n v="54"/>
    <s v="無"/>
    <m/>
    <s v="V"/>
    <m/>
  </r>
  <r>
    <s v="社會福利支出計畫/社會福利支出/會費、捐助、補助、分攤、照護、救濟與交流活動費/捐助、補助與獎助/捐助國內團體"/>
    <s v="補助民間團體辦理建立社區照顧關懷據點業務"/>
    <s v="臺中市潭子區東寶社區發展協會"/>
    <x v="39"/>
    <n v="20"/>
    <s v="無"/>
    <m/>
    <s v="V"/>
    <m/>
  </r>
  <r>
    <s v="社會福利支出計畫/社會福利支出/會費、捐助、補助、分攤、照護、救濟與交流活動費/捐助、補助與獎助/捐助國內團體"/>
    <s v="補助民間團體辦理建立社區照顧關懷據點業務"/>
    <s v="臺中市豐原區豐圳社區發展協會"/>
    <x v="39"/>
    <n v="2"/>
    <s v="無"/>
    <m/>
    <s v="V"/>
    <m/>
  </r>
  <r>
    <s v="社會福利支出計畫/社會福利支出/會費、捐助、補助、分攤、照護、救濟與交流活動費/捐助、補助與獎助/捐助國內團體"/>
    <s v="補助民間團體辦理建立社區照顧關懷據點業務"/>
    <s v="臺中市東勢區慶東社區發展協會"/>
    <x v="39"/>
    <n v="72"/>
    <s v="無"/>
    <m/>
    <s v="V"/>
    <m/>
  </r>
  <r>
    <s v="一般建築及設備計畫/一般建築及設備/會費、捐助、補助、分攤、照護、救濟與交流活動費/捐助、補助與獎助/捐助國內團體"/>
    <s v="補助民間團體辦理建立社區照顧關懷據點業務"/>
    <s v="臺中市梧棲區草湳社區發展協會"/>
    <x v="39"/>
    <n v="17"/>
    <s v="無"/>
    <m/>
    <s v="V"/>
    <m/>
  </r>
  <r>
    <s v="社會福利支出計畫/社會福利支出/會費、捐助、補助、分攤、照護、救濟與交流活動費/捐助、補助與獎助/捐助國內團體"/>
    <s v="補助民間團體辦理建立社區照顧關懷據點業務"/>
    <s v="臺中市大安區頂安社區發展協會"/>
    <x v="39"/>
    <n v="3"/>
    <s v="無"/>
    <m/>
    <s v="V"/>
    <m/>
  </r>
  <r>
    <s v="社會福利支出計畫/社會福利支出/會費、捐助、補助、分攤、照護、救濟與交流活動費/捐助、補助與獎助/捐助國內團體"/>
    <s v="補助民間團體辦理建立社區照顧關懷據點業務"/>
    <s v="臺中市外埔社區健康協會"/>
    <x v="39"/>
    <n v="36"/>
    <s v="無"/>
    <m/>
    <s v="V"/>
    <m/>
  </r>
  <r>
    <s v="社會福利支出計畫/社會福利支出/會費、捐助、補助、分攤、照護、救濟與交流活動費/捐助、補助與獎助/捐助國內團體"/>
    <s v="補助民間團體辦理建立社區照顧關懷據點業務"/>
    <s v="臺中市清水區南社社區發展協會"/>
    <x v="39"/>
    <n v="49"/>
    <s v="無"/>
    <m/>
    <s v="V"/>
    <m/>
  </r>
  <r>
    <s v="社會福利支出計畫/社會福利支出/會費、捐助、補助、分攤、照護、救濟與交流活動費/捐助、補助與獎助/捐助國內團體"/>
    <s v="補助民間團體辦理建立社區照顧關懷據點業務"/>
    <s v="臺中市沙鹿區清泉社區發展協會"/>
    <x v="39"/>
    <n v="11"/>
    <s v="無"/>
    <m/>
    <s v="V"/>
    <m/>
  </r>
  <r>
    <s v="社會福利支出計畫/社會福利支出/會費、捐助、補助、分攤、照護、救濟與交流活動費/捐助、補助與獎助/捐助國內團體"/>
    <s v="補助民間團體辦理建立社區照顧關懷據點業務"/>
    <s v="臺中市太平區福隆社區發展協會"/>
    <x v="39"/>
    <n v="18"/>
    <s v="無"/>
    <m/>
    <s v="V"/>
    <m/>
  </r>
  <r>
    <s v="社會福利支出計畫/社會福利支出/會費、捐助、補助、分攤、照護、救濟與交流活動費/捐助、補助與獎助/捐助國內團體"/>
    <s v="補助民間團體辦理建立社區照顧關懷據點業務"/>
    <s v="社團法人中華民國失智者照顧協會"/>
    <x v="39"/>
    <n v="180"/>
    <s v="無"/>
    <m/>
    <s v="V"/>
    <m/>
  </r>
  <r>
    <s v="社會福利支出計畫/社會福利支出/會費、捐助、補助、分攤、照護、救濟與交流活動費/捐助、補助與獎助/捐助國內團體"/>
    <s v="補助民間團體辦理建立社區照顧關懷據點業務"/>
    <s v="財團法人臺中市私立豐盛社會福利慈善事業基金會"/>
    <x v="39"/>
    <n v="36"/>
    <s v="無"/>
    <m/>
    <s v="V"/>
    <m/>
  </r>
  <r>
    <s v="社會福利支出計畫/社會福利支出/會費、捐助、補助、分攤、照護、救濟與交流活動費/捐助、補助與獎助/捐助國內團體"/>
    <s v="補助民間團體辦理建立社區照顧關懷據點業務"/>
    <s v="財團法人全成社會福利基金會"/>
    <x v="39"/>
    <n v="59"/>
    <s v="無"/>
    <m/>
    <s v="V"/>
    <m/>
  </r>
  <r>
    <s v="社會福利支出計畫/社會福利支出/會費、捐助、補助、分攤、照護、救濟與交流活動費/捐助、補助與獎助/捐助國內團體"/>
    <s v="補助民間團體辦理建立社區照顧關懷據點業務"/>
    <s v="財團法人向上社會福利基金會"/>
    <x v="39"/>
    <n v="20"/>
    <s v="無"/>
    <m/>
    <s v="V"/>
    <m/>
  </r>
  <r>
    <s v="社會福利支出計畫/社會福利支出/會費、捐助、補助、分攤、照護、救濟與交流活動費/捐助、補助與獎助/捐助國內團體"/>
    <s v="補助民間團體辦理建立社區照顧關懷據點業務"/>
    <s v="臺中市石岡區和盛社區發展協會"/>
    <x v="39"/>
    <n v="30"/>
    <s v="無"/>
    <m/>
    <s v="V"/>
    <m/>
  </r>
  <r>
    <s v="社會福利支出計畫/社會福利支出/會費、捐助、補助、分攤、照護、救濟與交流活動費/捐助、補助與獎助/捐助國內團體"/>
    <s v="補助民間團體辦理建立社區照顧關懷據點業務"/>
    <s v="臺中市龍井區山腳社區發展協會"/>
    <x v="39"/>
    <n v="30"/>
    <s v="無"/>
    <m/>
    <s v="V"/>
    <m/>
  </r>
  <r>
    <s v="社會福利支出計畫/社會福利支出/會費、捐助、補助、分攤、照護、救濟與交流活動費/捐助、補助與獎助/捐助國內團體"/>
    <s v="補助民間團體辦理建立社區照顧關懷據點業務"/>
    <s v="財團法人臺中市私立信望愛智能發展中心"/>
    <x v="39"/>
    <n v="36"/>
    <s v="無"/>
    <m/>
    <s v="V"/>
    <m/>
  </r>
  <r>
    <s v="社會福利支出計畫/社會福利支出/會費、捐助、補助、分攤、照護、救濟與交流活動費/捐助、補助與獎助/捐助國內團體"/>
    <s v="補助民間團體辦理建立社區照顧關懷據點業務"/>
    <s v="臺中市大甲區文曲社區發展協會"/>
    <x v="39"/>
    <n v="19"/>
    <s v="無"/>
    <m/>
    <s v="V"/>
    <m/>
  </r>
  <r>
    <s v="社會福利支出計畫/社會福利支出/會費、捐助、補助、分攤、照護、救濟與交流活動費/捐助、補助與獎助/捐助國內團體"/>
    <s v="補助民間團體辦理建立社區照顧關懷據點業務"/>
    <s v="臺中市東勢區福隆社區發展協會"/>
    <x v="39"/>
    <n v="12"/>
    <s v="無"/>
    <m/>
    <s v="V"/>
    <m/>
  </r>
  <r>
    <s v="社會福利支出計畫/社會福利支出/會費、捐助、補助、分攤、照護、救濟與交流活動費/捐助、補助與獎助/捐助國內團體"/>
    <s v="補助民間團體辦理建立社區照顧關懷據點業務"/>
    <s v="社團法人台中市健行關懷社區協會"/>
    <x v="39"/>
    <n v="105"/>
    <s v="無"/>
    <m/>
    <s v="V"/>
    <m/>
  </r>
  <r>
    <s v="社會福利支出計畫/社會福利支出/會費、捐助、補助、分攤、照護、救濟與交流活動費/捐助、補助與獎助/捐助國內團體"/>
    <s v="補助民間團體辦理建立社區照顧關懷據點業務"/>
    <s v="台中市東區十甲社區發展協會"/>
    <x v="39"/>
    <n v="17"/>
    <s v="無"/>
    <m/>
    <s v="V"/>
    <m/>
  </r>
  <r>
    <s v="社會福利支出計畫/社會福利支出/會費、捐助、補助、分攤、照護、救濟與交流活動費/捐助、補助與獎助/捐助國內團體"/>
    <s v="補助民間團體辦理建立社區照顧關懷據點業務"/>
    <s v="臺中市大甲區銅安社區發展協會"/>
    <x v="39"/>
    <n v="13"/>
    <s v="無"/>
    <m/>
    <s v="V"/>
    <m/>
  </r>
  <r>
    <s v="社會福利支出計畫/社會福利支出/會費、捐助、補助、分攤、照護、救濟與交流活動費/捐助、補助與獎助/捐助國內團體"/>
    <s v="補助民間團體辦理建立社區照顧關懷據點業務"/>
    <s v="臺中市神岡區社口社區發展協會"/>
    <x v="39"/>
    <n v="12"/>
    <s v="無"/>
    <m/>
    <s v="V"/>
    <m/>
  </r>
  <r>
    <s v="社會福利支出計畫/社會福利支出/會費、捐助、補助、分攤、照護、救濟與交流活動費/捐助、補助與獎助/捐助國內團體"/>
    <s v="補助民間團體辦理建立社區照顧關懷據點業務"/>
    <s v="臺中市沙鹿區沙鹿社區發展協會"/>
    <x v="39"/>
    <n v="180"/>
    <s v="無"/>
    <m/>
    <s v="V"/>
    <m/>
  </r>
  <r>
    <s v="社會福利支出計畫/社會福利支出/會費、捐助、補助、分攤、照護、救濟與交流活動費/捐助、補助與獎助/捐助國內團體"/>
    <s v="補助民間團體辦理建立社區照顧關懷據點業務"/>
    <s v="臺中市大甲區銅安社區發展協會"/>
    <x v="39"/>
    <n v="30"/>
    <s v="無"/>
    <m/>
    <s v="V"/>
    <m/>
  </r>
  <r>
    <s v="社會福利支出計畫/社會福利支出/會費、捐助、補助、分攤、照護、救濟與交流活動費/捐助、補助與獎助/捐助國內團體"/>
    <s v="補助民間團體辦理建立社區照顧關懷據點業務"/>
    <s v="臺中市大甲區福德社區發展協會"/>
    <x v="39"/>
    <n v="5"/>
    <s v="無"/>
    <m/>
    <s v="V"/>
    <m/>
  </r>
  <r>
    <s v="社會福利支出計畫/社會福利支出/會費、捐助、補助、分攤、照護、救濟與交流活動費/捐助、補助與獎助/捐助國內團體"/>
    <s v="補助民間團體辦理建立社區照顧關懷據點業務"/>
    <s v="臺中市福興在地人文關懷協會"/>
    <x v="39"/>
    <n v="4"/>
    <s v="無"/>
    <m/>
    <s v="V"/>
    <m/>
  </r>
  <r>
    <s v="社會福利支出計畫/社會福利支出/會費、捐助、補助、分攤、照護、救濟與交流活動費/捐助、補助與獎助/捐助國內團體"/>
    <s v="補助民間團體辦理建立社區照顧關懷據點業務"/>
    <s v="台中市南區崇倫社區發展協會"/>
    <x v="39"/>
    <n v="5"/>
    <s v="無"/>
    <m/>
    <s v="V"/>
    <m/>
  </r>
  <r>
    <s v="社會福利支出計畫/社會福利支出/會費、捐助、補助、分攤、照護、救濟與交流活動費/捐助、補助與獎助/捐助國內團體"/>
    <s v="補助民間團體辦理建立社區照顧關懷據點業務"/>
    <s v="台中市和樂關懷協會"/>
    <x v="39"/>
    <n v="21"/>
    <s v="無"/>
    <m/>
    <s v="V"/>
    <m/>
  </r>
  <r>
    <s v="社會福利支出計畫/社會福利支出/會費、捐助、補助、分攤、照護、救濟與交流活動費/捐助、補助與獎助/捐助國內團體"/>
    <s v="補助民間團體辦理建立社區照顧關懷據點業務"/>
    <s v="財團法人伽耶山基金會"/>
    <x v="39"/>
    <n v="18"/>
    <s v="無"/>
    <m/>
    <s v="V"/>
    <m/>
  </r>
  <r>
    <s v="社會福利支出計畫/社會福利支出/會費、捐助、補助、分攤、照護、救濟與交流活動費/捐助、補助與獎助/捐助國內團體"/>
    <s v="補助民間團體辦理建立社區照顧關懷據點業務"/>
    <s v="臺中市大肚區營埔社區發展協會"/>
    <x v="39"/>
    <n v="10"/>
    <s v="無"/>
    <m/>
    <s v="V"/>
    <m/>
  </r>
  <r>
    <s v="社會福利支出計畫/社會福利支出/會費、捐助、補助、分攤、照護、救濟與交流活動費/捐助、補助與獎助/捐助國內團體"/>
    <s v="補助民間團體辦理建立社區照顧關懷據點業務"/>
    <s v="共生宅發展協會"/>
    <x v="39"/>
    <n v="8"/>
    <s v="無"/>
    <m/>
    <s v="V"/>
    <m/>
  </r>
  <r>
    <s v="社會福利支出計畫/社會福利支出/會費、捐助、補助、分攤、照護、救濟與交流活動費/捐助、補助與獎助/捐助國內團體"/>
    <s v="補助民間團體辦理建立社區照顧關懷據點業務"/>
    <s v="臺中市大肚區山陽社區發展協會"/>
    <x v="39"/>
    <n v="8"/>
    <s v="無"/>
    <m/>
    <s v="V"/>
    <m/>
  </r>
  <r>
    <s v="社會福利支出計畫/社會福利支出/會費、捐助、補助、分攤、照護、救濟與交流活動費/捐助、補助與獎助/捐助國內團體"/>
    <s v="補助民間團體辦理建立社區照顧關懷據點業務"/>
    <s v="台中市南區南和社區發展協會"/>
    <x v="39"/>
    <n v="38"/>
    <s v="無"/>
    <m/>
    <s v="V"/>
    <m/>
  </r>
  <r>
    <s v="社會福利支出計畫/社會福利支出/會費、捐助、補助、分攤、照護、救濟與交流活動費/捐助、補助與獎助/捐助國內團體"/>
    <s v="補助民間團體辦理建立社區照顧關懷據點業務"/>
    <s v="臺中市南區樹德社區發展協會"/>
    <x v="39"/>
    <n v="10"/>
    <s v="無"/>
    <m/>
    <s v="V"/>
    <m/>
  </r>
  <r>
    <s v="社會福利支出計畫/社會福利支出/會費、捐助、補助、分攤、照護、救濟與交流活動費/捐助、補助與獎助/捐助國內團體"/>
    <s v="補助民間團體辦理建立社區照顧關懷據點業務"/>
    <s v="台中市南屯區三厝社區發展協會"/>
    <x v="39"/>
    <n v="60"/>
    <s v="無"/>
    <m/>
    <s v="V"/>
    <m/>
  </r>
  <r>
    <s v="社會福利支出計畫/社會福利支出/會費、捐助、補助、分攤、照護、救濟與交流活動費/捐助、補助與獎助/捐助國內團體"/>
    <s v="補助民間團體辦理建立社區照顧關懷據點業務"/>
    <s v="臺中市外埔區福興關懷協會"/>
    <x v="39"/>
    <n v="36"/>
    <s v="無"/>
    <m/>
    <s v="V"/>
    <m/>
  </r>
  <r>
    <s v="一般建築及設備計畫/一般建築及設備/會費、捐助、補助、分攤、照護、救濟與交流活動費/捐助、補助與獎助/捐助國內團體"/>
    <s v="補助民間團體辦理建立社區照顧關懷據點業務"/>
    <s v="臺中市梧棲區南簡社區發展協會"/>
    <x v="39"/>
    <n v="30"/>
    <s v="無"/>
    <m/>
    <s v="V"/>
    <m/>
  </r>
  <r>
    <s v="社會福利支出計畫/社會福利支出/會費、捐助、補助、分攤、照護、救濟與交流活動費/捐助、補助與獎助/捐助國內團體"/>
    <s v="補助民間團體辦理建立社區照顧關懷據點業務"/>
    <s v="臺中市樂活銀髮族交流協會"/>
    <x v="39"/>
    <n v="3"/>
    <s v="無"/>
    <m/>
    <s v="V"/>
    <m/>
  </r>
  <r>
    <s v="社會福利支出計畫/社會福利支出/會費、捐助、補助、分攤、照護、救濟與交流活動費/捐助、補助與獎助/捐助國內團體"/>
    <s v="補助民間團體辦理建立社區照顧關懷據點業務"/>
    <s v="臺中市石岡區南眉文化促進會"/>
    <x v="39"/>
    <n v="36"/>
    <s v="無"/>
    <m/>
    <s v="V"/>
    <m/>
  </r>
  <r>
    <s v="社會福利支出計畫/社會福利支出/會費、捐助、補助、分攤、照護、救濟與交流活動費/捐助、補助與獎助/捐助國內團體"/>
    <s v="補助民間團體辦理建立社區照顧關懷據點業務"/>
    <s v="臺中市東勢區中嵙社區發展協會"/>
    <x v="39"/>
    <n v="84"/>
    <s v="無"/>
    <m/>
    <s v="V"/>
    <m/>
  </r>
  <r>
    <s v="社會福利支出計畫/社會福利支出/會費、捐助、補助、分攤、照護、救濟與交流活動費/捐助、補助與獎助/捐助國內團體"/>
    <s v="補助民間團體辦理建立社區照顧關懷據點業務"/>
    <s v="臺中市石岡區傳統美食文化推廣協會"/>
    <x v="39"/>
    <n v="36"/>
    <s v="無"/>
    <m/>
    <s v="V"/>
    <m/>
  </r>
  <r>
    <s v="社會福利支出計畫/社會福利支出/會費、捐助、補助、分攤、照護、救濟與交流活動費/捐助、補助與獎助/捐助國內團體"/>
    <s v="補助民間團體辦理建立社區照顧關懷據點業務"/>
    <s v="臺中市大甲區德化社區發展協會"/>
    <x v="39"/>
    <n v="1"/>
    <s v="無"/>
    <m/>
    <s v="V"/>
    <m/>
  </r>
  <r>
    <s v="社會福利支出計畫/社會福利支出/會費、捐助、補助、分攤、照護、救濟與交流活動費/捐助、補助與獎助/捐助國內團體"/>
    <s v="補助民間團體辦理建立社區照顧關懷據點業務"/>
    <s v="臺中市大甲區聖母發展協會"/>
    <x v="39"/>
    <n v="48"/>
    <s v="無"/>
    <m/>
    <s v="V"/>
    <m/>
  </r>
  <r>
    <s v="社會福利支出計畫/社會福利支出/會費、捐助、補助、分攤、照護、救濟與交流活動費/捐助、補助與獎助/捐助國內團體"/>
    <s v="補助民間團體辦理建立社區照顧關懷據點業務"/>
    <s v="臺中市大雅區忠義社區發展協會"/>
    <x v="39"/>
    <n v="11"/>
    <s v="無"/>
    <m/>
    <s v="V"/>
    <m/>
  </r>
  <r>
    <s v="社會福利支出計畫/社會福利支出/會費、捐助、補助、分攤、照護、救濟與交流活動費/捐助、補助與獎助/捐助國內團體"/>
    <s v="補助民間團體辦理建立社區照顧關懷據點業務"/>
    <s v="臺中市頂橋仔發展協會"/>
    <x v="39"/>
    <n v="3"/>
    <s v="無"/>
    <m/>
    <s v="V"/>
    <m/>
  </r>
  <r>
    <s v="社會福利支出計畫/社會福利支出/會費、捐助、補助、分攤、照護、救濟與交流活動費/捐助、補助與獎助/捐助國內團體"/>
    <s v="補助民間團體辦理建立社區照顧關懷據點業務"/>
    <s v="臺中市南區藍興堡發展協會"/>
    <x v="39"/>
    <n v="11"/>
    <s v="無"/>
    <m/>
    <s v="V"/>
    <m/>
  </r>
  <r>
    <s v="社會福利支出計畫/社會福利支出/會費、捐助、補助、分攤、照護、救濟與交流活動費/捐助、補助與獎助/捐助國內團體"/>
    <s v="補助民間團體辦理建立社區照顧關懷據點業務"/>
    <s v="臺中市沙鹿區晉江社區發展協會"/>
    <x v="39"/>
    <n v="7"/>
    <s v="無"/>
    <m/>
    <s v="V"/>
    <m/>
  </r>
  <r>
    <s v="社會福利支出計畫/社會福利支出/會費、捐助、補助、分攤、照護、救濟與交流活動費/捐助、補助與獎助/捐助國內團體"/>
    <s v="補助民間團體辦理建立社區照顧關懷據點業務"/>
    <s v="臺中市沙鹿區西勢寮社區發展協會"/>
    <x v="39"/>
    <n v="9"/>
    <s v="無"/>
    <m/>
    <s v="V"/>
    <m/>
  </r>
  <r>
    <s v="社會福利支出計畫/社會福利支出/會費、捐助、補助、分攤、照護、救濟與交流活動費/捐助、補助與獎助/捐助國內團體"/>
    <s v="補助民間團體辦理建立社區照顧關懷據點業務"/>
    <s v="社團法人臺中市忘憂草協會"/>
    <x v="39"/>
    <n v="42"/>
    <s v="無"/>
    <m/>
    <s v="V"/>
    <m/>
  </r>
  <r>
    <s v="社會福利支出計畫/社會福利支出/會費、捐助、補助、分攤、照護、救濟與交流活動費/捐助、補助與獎助/捐助國內團體"/>
    <s v="補助民間團體辦理建立社區照顧關懷據點業務"/>
    <s v="社團法人台中市婦女發展協會"/>
    <x v="39"/>
    <n v="17"/>
    <s v="無"/>
    <m/>
    <s v="V"/>
    <m/>
  </r>
  <r>
    <s v="社會福利支出計畫/社會福利支出/會費、捐助、補助、分攤、照護、救濟與交流活動費/捐助、補助與獎助/捐助國內團體"/>
    <s v="補助民間團體辦理建立社區照顧關懷據點業務"/>
    <s v="社團法人臺中市長幼關懷協會"/>
    <x v="39"/>
    <n v="18"/>
    <s v="無"/>
    <m/>
    <s v="V"/>
    <m/>
  </r>
  <r>
    <s v="社會福利支出計畫/社會福利支出/會費、捐助、補助、分攤、照護、救濟與交流活動費/捐助、補助與獎助/捐助國內團體"/>
    <s v="補助民間團體辦理建立社區照顧關懷據點業務"/>
    <s v="台中市北區中達社區發展協會"/>
    <x v="39"/>
    <n v="42"/>
    <s v="無"/>
    <m/>
    <s v="V"/>
    <m/>
  </r>
  <r>
    <s v="社會福利支出計畫/社會福利支出/會費、捐助、補助、分攤、照護、救濟與交流活動費/捐助、補助與獎助/捐助國內團體"/>
    <s v="補助民間團體辦理建立社區照顧關懷據點業務"/>
    <s v="社團法人臺中市篤行關懷協會"/>
    <x v="39"/>
    <n v="24"/>
    <s v="無"/>
    <m/>
    <s v="V"/>
    <m/>
  </r>
  <r>
    <s v="社會福利支出計畫/社會福利支出/會費、捐助、補助、分攤、照護、救濟與交流活動費/捐助、補助與獎助/捐助國內團體"/>
    <s v="補助民間團體辦理建立社區照顧關懷據點業務"/>
    <s v="社團法人中華傳愛社區服務協會"/>
    <x v="39"/>
    <n v="90"/>
    <s v="無"/>
    <m/>
    <s v="V"/>
    <m/>
  </r>
  <r>
    <s v="社會福利支出計畫/社會福利支出/會費、捐助、補助、分攤、照護、救濟與交流活動費/捐助、補助與獎助/捐助國內團體"/>
    <s v="補助民間團體辦理建立社區照顧關懷據點業務"/>
    <s v="社團法人中華傳愛社區服務協會"/>
    <x v="39"/>
    <n v="42"/>
    <s v="無"/>
    <m/>
    <s v="V"/>
    <m/>
  </r>
  <r>
    <s v="社會福利支出計畫/社會福利支出/會費、捐助、補助、分攤、照護、救濟與交流活動費/捐助、補助與獎助/捐助國內團體"/>
    <s v="補助民間團體辦理建立社區照顧關懷據點業務"/>
    <s v="社團法人台中市東區東信社區發展協會"/>
    <x v="39"/>
    <n v="54"/>
    <s v="無"/>
    <m/>
    <s v="V"/>
    <m/>
  </r>
  <r>
    <s v="社會福利支出計畫/社會福利支出/會費、捐助、補助、分攤、照護、救濟與交流活動費/捐助、補助與獎助/捐助國內團體"/>
    <s v="補助民間團體辦理建立社區照顧關懷據點業務"/>
    <s v="社團法人台中市東區東信社區發展協會"/>
    <x v="39"/>
    <n v="90"/>
    <s v="無"/>
    <m/>
    <s v="V"/>
    <m/>
  </r>
  <r>
    <s v="社會福利支出計畫/社會福利支出/會費、捐助、補助、分攤、照護、救濟與交流活動費/捐助、補助與獎助/捐助國內團體"/>
    <s v="補助民間團體辦理建立社區照顧關懷據點業務"/>
    <s v="吳榮益台中市北區錦村社區發展協會"/>
    <x v="39"/>
    <n v="4"/>
    <s v="無"/>
    <m/>
    <s v="V"/>
    <m/>
  </r>
  <r>
    <s v="社會福利支出計畫/社會福利支出/會費、捐助、補助、分攤、照護、救濟與交流活動費/捐助、補助與獎助/捐助國內團體"/>
    <s v="補助民間團體辦理建立社區照顧關懷據點業務"/>
    <s v="社團法人台中市城市之光關懷協會"/>
    <x v="39"/>
    <n v="766"/>
    <s v="無"/>
    <m/>
    <s v="V"/>
    <m/>
  </r>
  <r>
    <s v="社會福利支出計畫/社會福利支出/會費、捐助、補助、分攤、照護、救濟與交流活動費/捐助、補助與獎助/捐助國內團體"/>
    <s v="補助民間團體辦理建立社區照顧關懷據點業務"/>
    <s v="財團法人中華基督教福音信義傳道會"/>
    <x v="39"/>
    <n v="709"/>
    <s v="無"/>
    <m/>
    <s v="V"/>
    <m/>
  </r>
  <r>
    <s v="社會福利支出計畫/社會福利支出/會費、捐助、補助、分攤、照護、救濟與交流活動費/捐助、補助與獎助/捐助國內團體"/>
    <s v="補助民間團體辦理建立社區照顧關懷據點業務"/>
    <s v="社團法人臺中市東區富仁社區發展協會"/>
    <x v="39"/>
    <n v="84"/>
    <s v="無"/>
    <m/>
    <s v="V"/>
    <m/>
  </r>
  <r>
    <s v="社會福利支出計畫/社會福利支出/會費、捐助、補助、分攤、照護、救濟與交流活動費/捐助、補助與獎助/捐助國內團體"/>
    <s v="補助民間團體辦理建立社區照顧關懷據點業務"/>
    <s v="臺中市幸福心志工協會"/>
    <x v="39"/>
    <n v="11"/>
    <s v="無"/>
    <m/>
    <s v="V"/>
    <m/>
  </r>
  <r>
    <s v="社會福利支出計畫/社會福利支出/會費、捐助、補助、分攤、照護、救濟與交流活動費/捐助、補助與獎助/捐助國內團體"/>
    <s v="補助民間團體辦理建立社區照顧關懷據點業務"/>
    <s v="臺中市烏日區溪壩社區發展協會"/>
    <x v="39"/>
    <n v="15"/>
    <s v="無"/>
    <m/>
    <s v="V"/>
    <m/>
  </r>
  <r>
    <s v="社會福利支出計畫/社會福利支出/會費、捐助、補助、分攤、照護、救濟與交流活動費/捐助、補助與獎助/捐助國內團體"/>
    <s v="補助民間團體辦理建立社區照顧關懷據點業務"/>
    <s v="臺中市烏日區烏日社區發展協會"/>
    <x v="39"/>
    <n v="58"/>
    <s v="無"/>
    <m/>
    <s v="V"/>
    <m/>
  </r>
  <r>
    <s v="社會福利支出計畫/社會福利支出/會費、捐助、補助、分攤、照護、救濟與交流活動費/捐助、補助與獎助/捐助國內團體"/>
    <s v="補助民間團體辦理建立社區照顧關懷據點業務"/>
    <s v="臺中市烏日區湖日社區發展協會"/>
    <x v="39"/>
    <n v="13"/>
    <s v="無"/>
    <m/>
    <s v="V"/>
    <m/>
  </r>
  <r>
    <s v="社會福利支出計畫/社會福利支出/會費、捐助、補助、分攤、照護、救濟與交流活動費/捐助、補助與獎助/捐助國內團體"/>
    <s v="補助民間團體辦理建立社區照顧關懷據點業務"/>
    <s v="臺中市大肚區大東社區發展協會"/>
    <x v="39"/>
    <n v="12"/>
    <s v="無"/>
    <m/>
    <s v="V"/>
    <m/>
  </r>
  <r>
    <s v="社會福利支出計畫/社會福利支出/會費、捐助、補助、分攤、照護、救濟與交流活動費/捐助、補助與獎助/捐助國內團體"/>
    <s v="補助民間團體辦理建立社區照顧關懷據點業務"/>
    <s v="臺中市烏日區三和社區發展協會"/>
    <x v="39"/>
    <n v="28"/>
    <s v="無"/>
    <m/>
    <s v="V"/>
    <m/>
  </r>
  <r>
    <s v="社會福利支出計畫/社會福利支出/會費、捐助、補助、分攤、照護、救濟與交流活動費/捐助、補助與獎助/捐助國內團體"/>
    <s v="補助民間團體辦理建立社區照顧關懷據點業務"/>
    <s v="社團法人臺中市好伴照顧協會"/>
    <x v="39"/>
    <n v="90"/>
    <s v="無"/>
    <m/>
    <s v="V"/>
    <m/>
  </r>
  <r>
    <s v="社會福利支出計畫/社會福利支出/會費、捐助、補助、分攤、照護、救濟與交流活動費/捐助、補助與獎助/捐助國內團體"/>
    <s v="補助民間團體辦理建立社區照顧關懷據點業務"/>
    <s v="臺中市大肚區磺溪社區發展協會"/>
    <x v="39"/>
    <n v="12"/>
    <s v="無"/>
    <m/>
    <s v="V"/>
    <m/>
  </r>
  <r>
    <s v="社會福利支出計畫/社會福利支出/會費、捐助、補助、分攤、照護、救濟與交流活動費/捐助、補助與獎助/捐助國內團體"/>
    <s v="補助民間團體辦理建立社區照顧關懷據點業務"/>
    <s v="臺中市大肚區萬興社區發展協會"/>
    <x v="39"/>
    <n v="11"/>
    <s v="無"/>
    <m/>
    <s v="V"/>
    <m/>
  </r>
  <r>
    <s v="社會福利支出計畫/社會福利支出/會費、捐助、補助、分攤、照護、救濟與交流活動費/捐助、補助與獎助/捐助國內團體"/>
    <s v="補助民間團體辦理建立社區照顧關懷據點業務"/>
    <s v="臺中市西區民龍社區發展協會"/>
    <x v="39"/>
    <n v="8"/>
    <s v="無"/>
    <m/>
    <s v="V"/>
    <m/>
  </r>
  <r>
    <s v="社會福利支出計畫/社會福利支出/會費、捐助、補助、分攤、照護、救濟與交流活動費/捐助、補助與獎助/捐助國內團體"/>
    <s v="補助民間團體辦理建立社區照顧關懷據點業務"/>
    <s v="社團法人台中市啟明重建福利協會"/>
    <x v="39"/>
    <n v="120"/>
    <s v="無"/>
    <m/>
    <s v="V"/>
    <m/>
  </r>
  <r>
    <s v="社會福利支出計畫/社會福利支出/會費、捐助、補助、分攤、照護、救濟與交流活動費/捐助、補助與獎助/捐助國內團體"/>
    <s v="補助民間團體辦理建立社區照顧關懷據點業務"/>
    <s v="臺中市太平區新城社區發展協會"/>
    <x v="39"/>
    <n v="42"/>
    <s v="無"/>
    <m/>
    <s v="V"/>
    <m/>
  </r>
  <r>
    <s v="社會福利支出計畫/社會福利支出/會費、捐助、補助、分攤、照護、救濟與交流活動費/捐助、補助與獎助/捐助國內團體"/>
    <s v="補助民間團體辦理建立社區照顧關懷據點業務"/>
    <s v="社團法人臺中市基督教豐盛協會"/>
    <x v="39"/>
    <n v="82"/>
    <s v="無"/>
    <m/>
    <s v="V"/>
    <m/>
  </r>
  <r>
    <s v="社會福利支出計畫/社會福利支出/會費、捐助、補助、分攤、照護、救濟與交流活動費/捐助、補助與獎助/捐助國內團體"/>
    <s v="補助民間團體辦理建立社區照顧關懷據點業務"/>
    <s v="臺中市大甲區幸福社區發展協會"/>
    <x v="39"/>
    <n v="5"/>
    <s v="無"/>
    <m/>
    <s v="V"/>
    <m/>
  </r>
  <r>
    <s v="社會福利支出計畫/社會福利支出/會費、捐助、補助、分攤、照護、救濟與交流活動費/捐助、補助與獎助/捐助國內團體"/>
    <s v="補助民間團體辦理建立社區照顧關懷據點業務"/>
    <s v="台中市東勢區上城社區發展協會"/>
    <x v="39"/>
    <n v="45"/>
    <s v="無"/>
    <m/>
    <s v="V"/>
    <m/>
  </r>
  <r>
    <s v="社會福利支出計畫/社會福利支出/會費、捐助、補助、分攤、照護、救濟與交流活動費/捐助、補助與獎助/捐助國內團體"/>
    <s v="補助民間團體辦理建立社區照顧關懷據點業務"/>
    <s v="財團法人向上社會福利基金會"/>
    <x v="39"/>
    <n v="19"/>
    <s v="無"/>
    <m/>
    <s v="V"/>
    <m/>
  </r>
  <r>
    <s v="社會福利支出計畫/社會福利支出/會費、捐助、補助、分攤、照護、救濟與交流活動費/捐助、補助與獎助/捐助國內團體"/>
    <s v="補助民間團體辦理建立社區照顧關懷據點業務"/>
    <s v="臺中市浩德人文關懷協會"/>
    <x v="39"/>
    <n v="48"/>
    <s v="無"/>
    <m/>
    <s v="V"/>
    <m/>
  </r>
  <r>
    <s v="社會福利支出計畫/社會福利支出/會費、捐助、補助、分攤、照護、救濟與交流活動費/捐助、補助與獎助/捐助國內團體"/>
    <s v="補助民間團體辦理建立社區照顧關懷據點業務"/>
    <s v="財團法人中華基督教福音信義傳道會"/>
    <x v="39"/>
    <n v="616"/>
    <s v="無"/>
    <m/>
    <s v="V"/>
    <m/>
  </r>
  <r>
    <s v="社會福利支出計畫/社會福利支出/會費、捐助、補助、分攤、照護、救濟與交流活動費/捐助、補助與獎助/捐助國內團體"/>
    <s v="補助民間團體辦理建立社區照顧關懷據點業務"/>
    <s v="臺中市石岡區和盛社區發展協會"/>
    <x v="39"/>
    <n v="16"/>
    <s v="無"/>
    <m/>
    <s v="V"/>
    <m/>
  </r>
  <r>
    <s v="社會福利支出計畫/社會福利支出/會費、捐助、補助、分攤、照護、救濟與交流活動費/捐助、補助與獎助/捐助國內團體"/>
    <s v="補助民間團體辦理建立社區照顧關懷據點業務"/>
    <s v="臺中市梧棲區草湳社區發展協會"/>
    <x v="39"/>
    <n v="762"/>
    <s v="無"/>
    <m/>
    <s v="V"/>
    <m/>
  </r>
  <r>
    <s v="社會福利支出計畫/社會福利支出/會費、捐助、補助、分攤、照護、救濟與交流活動費/捐助、補助與獎助/捐助國內團體"/>
    <s v="補助民間團體辦理建立社區照顧關懷據點業務"/>
    <s v="臺中市潭子區大富社區發展協會"/>
    <x v="39"/>
    <n v="15"/>
    <s v="無"/>
    <m/>
    <s v="V"/>
    <m/>
  </r>
  <r>
    <s v="社會福利支出計畫/社會福利支出/會費、捐助、補助、分攤、照護、救濟與交流活動費/捐助、補助與獎助/捐助國內團體"/>
    <s v="補助民間團體辦理建立社區照顧關懷據點業務"/>
    <s v="臺中市西區平和社區發展協會"/>
    <x v="39"/>
    <n v="36"/>
    <s v="無"/>
    <m/>
    <s v="V"/>
    <m/>
  </r>
  <r>
    <s v="社會福利支出計畫/社會福利支出/會費、捐助、補助、分攤、照護、救濟與交流活動費/捐助、補助與獎助/捐助國內團體"/>
    <s v="補助民間團體辦理建立社區照顧關懷據點業務"/>
    <s v="臺中市梧棲區大村社區發展協會"/>
    <x v="39"/>
    <n v="84"/>
    <s v="無"/>
    <m/>
    <s v="V"/>
    <m/>
  </r>
  <r>
    <s v="社會福利支出計畫/社會福利支出/會費、捐助、補助、分攤、照護、救濟與交流活動費/捐助、補助與獎助/捐助國內團體"/>
    <s v="補助民間團體辦理建立社區照顧關懷據點業務"/>
    <s v="台中市北區錦平社區發展協會"/>
    <x v="39"/>
    <n v="24"/>
    <s v="無"/>
    <m/>
    <s v="V"/>
    <m/>
  </r>
  <r>
    <s v="社會福利支出計畫/社會福利支出/會費、捐助、補助、分攤、照護、救濟與交流活動費/捐助、補助與獎助/捐助國內團體"/>
    <s v="補助民間團體辦理建立社區照顧關懷據點業務"/>
    <s v="台中市南區工學社區發展協會"/>
    <x v="39"/>
    <n v="13"/>
    <s v="無"/>
    <m/>
    <s v="V"/>
    <m/>
  </r>
  <r>
    <s v="社會福利支出計畫/社會福利支出/會費、捐助、補助、分攤、照護、救濟與交流活動費/捐助、補助與獎助/捐助國內團體"/>
    <s v="補助民間團體辦理建立社區照顧關懷據點業務"/>
    <s v="財團法人桃園市亮詮公益慈善基金會"/>
    <x v="39"/>
    <n v="180"/>
    <s v="無"/>
    <m/>
    <s v="V"/>
    <m/>
  </r>
  <r>
    <s v="社會福利支出計畫/社會福利支出/會費、捐助、補助、分攤、照護、救濟與交流活動費/捐助、補助與獎助/捐助國內團體"/>
    <s v="補助民間團體辦理建立社區照顧關懷據點業務"/>
    <s v="財團法人臺中市私立永耕社會福利基金會"/>
    <x v="39"/>
    <n v="90"/>
    <s v="無"/>
    <m/>
    <s v="V"/>
    <m/>
  </r>
  <r>
    <s v="社會福利支出計畫/社會福利支出/會費、捐助、補助、分攤、照護、救濟與交流活動費/捐助、補助與獎助/捐助國內團體"/>
    <s v="補助民間團體辦理建立社區照顧關懷據點業務"/>
    <s v="臺中市潭子區新田社區發展協會"/>
    <x v="39"/>
    <n v="20"/>
    <s v="無"/>
    <m/>
    <s v="V"/>
    <m/>
  </r>
  <r>
    <s v="社會福利支出計畫/社會福利支出/會費、捐助、補助、分攤、照護、救濟與交流活動費/捐助、補助與獎助/捐助國內團體"/>
    <s v="補助民間團體辦理建立社區照顧關懷據點業務"/>
    <s v="臺中市潭子區甘蔗社區發展協會"/>
    <x v="39"/>
    <n v="20"/>
    <s v="無"/>
    <m/>
    <s v="V"/>
    <m/>
  </r>
  <r>
    <s v="社會福利支出計畫/社會福利支出/會費、捐助、補助、分攤、照護、救濟與交流活動費/捐助、補助與獎助/捐助國內團體"/>
    <s v="補助民間團體辦理建立社區照顧關懷據點業務"/>
    <s v="臺中市神岡區大社社區發展協會"/>
    <x v="39"/>
    <n v="48"/>
    <s v="無"/>
    <m/>
    <s v="V"/>
    <m/>
  </r>
  <r>
    <s v="社會福利支出計畫/社會福利支出/會費、捐助、補助、分攤、照護、救濟與交流活動費/捐助、補助與獎助/捐助國內團體"/>
    <s v="補助民間團體辦理建立社區照顧關懷據點業務"/>
    <s v="臺中市南屯區三和社區發展協會"/>
    <x v="39"/>
    <n v="36"/>
    <s v="無"/>
    <m/>
    <s v="V"/>
    <m/>
  </r>
  <r>
    <s v="社會福利支出計畫/社會福利支出/會費、捐助、補助、分攤、照護、救濟與交流活動費/捐助、補助與獎助/捐助國內團體"/>
    <s v="補助民間團體辦理建立社區照顧關懷據點業務"/>
    <s v="臺中市大甲區日南社區發展協會"/>
    <x v="39"/>
    <n v="18"/>
    <s v="無"/>
    <m/>
    <s v="V"/>
    <m/>
  </r>
  <r>
    <s v="社會福利支出計畫/社會福利支出/會費、捐助、補助、分攤、照護、救濟與交流活動費/捐助、補助與獎助/捐助國內團體"/>
    <s v="補助民間團體辦理建立社區照顧關懷據點業務"/>
    <s v="台中縣愛加倍關懷協會"/>
    <x v="39"/>
    <n v="48"/>
    <s v="無"/>
    <m/>
    <s v="V"/>
    <m/>
  </r>
  <r>
    <s v="社會福利支出計畫/社會福利支出/會費、捐助、補助、分攤、照護、救濟與交流活動費/捐助、補助與獎助/捐助國內團體"/>
    <s v="補助民間團體辦理建立社區照顧關懷據點業務"/>
    <s v="臺中市太平區中興社區發展協會"/>
    <x v="39"/>
    <n v="12"/>
    <s v="無"/>
    <m/>
    <s v="V"/>
    <m/>
  </r>
  <r>
    <s v="社會福利支出計畫/社會福利支出/會費、捐助、補助、分攤、照護、救濟與交流活動費/捐助、補助與獎助/捐助國內團體"/>
    <s v="補助民間團體辦理建立社區照顧關懷據點業務"/>
    <s v="臺中市太平區新高社區發展協會"/>
    <x v="39"/>
    <n v="8"/>
    <s v="無"/>
    <m/>
    <s v="V"/>
    <m/>
  </r>
  <r>
    <s v="社會福利支出計畫/社會福利支出/會費、捐助、補助、分攤、照護、救濟與交流活動費/捐助、補助與獎助/捐助國內團體"/>
    <s v="補助民間團體辦理建立社區照顧關懷據點業務"/>
    <s v="臺中市太平區長億社區發展協會"/>
    <x v="39"/>
    <n v="3"/>
    <s v="無"/>
    <m/>
    <s v="V"/>
    <m/>
  </r>
  <r>
    <s v="社會福利支出計畫/社會福利支出/會費、捐助、補助、分攤、照護、救濟與交流活動費/捐助、補助與獎助/捐助國內團體"/>
    <s v="補助民間團體辦理建立社區照顧關懷據點業務"/>
    <s v="臺中市太平區中政社區發展協會"/>
    <x v="39"/>
    <n v="12"/>
    <s v="無"/>
    <m/>
    <s v="V"/>
    <m/>
  </r>
  <r>
    <s v="社會福利支出計畫/社會福利支出/會費、捐助、補助、分攤、照護、救濟與交流活動費/捐助、補助與獎助/捐助國內團體"/>
    <s v="補助民間團體辦理建立社區照顧關懷據點業務"/>
    <s v="臺中市后里區眉山社區發展協會"/>
    <x v="39"/>
    <n v="8"/>
    <s v="無"/>
    <m/>
    <s v="V"/>
    <m/>
  </r>
  <r>
    <s v="社會福利支出計畫/社會福利支出/會費、捐助、補助、分攤、照護、救濟與交流活動費/捐助、補助與獎助/捐助國內團體"/>
    <s v="補助民間團體辦理建立社區照顧關懷據點業務"/>
    <s v="臺中市太平區車籠埔文化發展協會"/>
    <x v="39"/>
    <n v="180"/>
    <s v="無"/>
    <m/>
    <s v="V"/>
    <m/>
  </r>
  <r>
    <s v="社會福利支出計畫/社會福利支出/會費、捐助、補助、分攤、照護、救濟與交流活動費/捐助、補助與獎助/捐助國內團體"/>
    <s v="補助民間團體辦理建立社區照顧關懷據點業務"/>
    <s v="臺中市沙鹿區公明社區發展協會"/>
    <x v="39"/>
    <n v="5"/>
    <s v="無"/>
    <m/>
    <s v="V"/>
    <m/>
  </r>
  <r>
    <s v="社會福利支出計畫/社會福利支出/會費、捐助、補助、分攤、照護、救濟與交流活動費/捐助、補助與獎助/捐助國內團體"/>
    <s v="補助民間團體辦理建立社區照顧關懷據點業務"/>
    <s v="臺中市沙鹿區鹿寮社區發展協會"/>
    <x v="39"/>
    <n v="26"/>
    <s v="無"/>
    <m/>
    <s v="V"/>
    <m/>
  </r>
  <r>
    <s v="社會福利支出計畫/社會福利支出/會費、捐助、補助、分攤、照護、救濟與交流活動費/捐助、補助與獎助/捐助國內團體"/>
    <s v="補助民間團體辦理建立社區照顧關懷據點業務"/>
    <s v="臺中市國姓里關懷協會"/>
    <x v="39"/>
    <n v="10"/>
    <s v="無"/>
    <m/>
    <s v="V"/>
    <m/>
  </r>
  <r>
    <s v="社會福利支出計畫/社會福利支出/會費、捐助、補助、分攤、照護、救濟與交流活動費/捐助、補助與獎助/捐助國內團體"/>
    <s v="補助民間團體辦理建立社區照顧關懷據點業務"/>
    <s v="社團法人臺中市回生關懷協會"/>
    <x v="39"/>
    <n v="18"/>
    <s v="無"/>
    <m/>
    <s v="V"/>
    <m/>
  </r>
  <r>
    <s v="社會福利支出計畫/社會福利支出/會費、捐助、補助、分攤、照護、救濟與交流活動費/捐助、補助與獎助/捐助國內團體"/>
    <s v="補助民間團體辦理建立社區照顧關懷據點業務"/>
    <s v="社團法人臺中市回生關懷協會"/>
    <x v="39"/>
    <n v="18"/>
    <s v="無"/>
    <m/>
    <s v="V"/>
    <m/>
  </r>
  <r>
    <s v="社會福利支出計畫/社會福利支出/會費、捐助、補助、分攤、照護、救濟與交流活動費/捐助、補助與獎助/捐助國內團體"/>
    <s v="補助民間團體辦理建立社區照顧關懷據點業務"/>
    <s v="臺中市好生活愛護關懷協會"/>
    <x v="39"/>
    <n v="23"/>
    <s v="無"/>
    <m/>
    <s v="V"/>
    <m/>
  </r>
  <r>
    <s v="社會福利支出計畫/社會福利支出/會費、捐助、補助、分攤、照護、救濟與交流活動費/捐助、補助與獎助/捐助國內團體"/>
    <s v="補助民間團體辦理建立社區照顧關懷據點業務"/>
    <s v="臺中市清水區田寮社區發展協會"/>
    <x v="39"/>
    <n v="9"/>
    <s v="無"/>
    <m/>
    <s v="V"/>
    <m/>
  </r>
  <r>
    <s v="社會福利支出計畫/社會福利支出/會費、捐助、補助、分攤、照護、救濟與交流活動費/捐助、補助與獎助/捐助國內團體"/>
    <s v="補助民間團體辦理建立社區照顧關懷據點業務"/>
    <s v="臺中市沙鹿區福興社區發展協會"/>
    <x v="39"/>
    <n v="12"/>
    <s v="無"/>
    <m/>
    <s v="V"/>
    <m/>
  </r>
  <r>
    <s v="社會福利支出計畫/社會福利支出/會費、捐助、補助、分攤、照護、救濟與交流活動費/捐助、補助與獎助/捐助國內團體"/>
    <s v="補助民間團體辦理建立社區照顧關懷據點業務"/>
    <s v="臺中市龍井區龍東社區發展協會"/>
    <x v="39"/>
    <n v="15"/>
    <s v="無"/>
    <m/>
    <s v="V"/>
    <m/>
  </r>
  <r>
    <s v="一般建築及設備計畫/一般建築及設備/會費、捐助、補助、分攤、照護、救濟與交流活動費/捐助、補助與獎助/捐助國內團體"/>
    <s v="補助民間團體辦理建立社區照顧關懷據點業務"/>
    <s v="臺中市龍井區龍東社區發展協會"/>
    <x v="39"/>
    <n v="15"/>
    <s v="無"/>
    <m/>
    <s v="V"/>
    <m/>
  </r>
  <r>
    <s v="社會福利支出計畫/社會福利支出/會費、捐助、補助、分攤、照護、救濟與交流活動費/捐助、補助與獎助/捐助國內團體"/>
    <s v="補助民間團體辦理建立社區照顧關懷據點業務"/>
    <s v="臺中市后里區聯合社區發展協會"/>
    <x v="39"/>
    <n v="9"/>
    <s v="無"/>
    <m/>
    <s v="V"/>
    <m/>
  </r>
  <r>
    <s v="社會福利支出計畫/社會福利支出/會費、捐助、補助、分攤、照護、救濟與交流活動費/捐助、補助與獎助/捐助國內團體"/>
    <s v="補助民間團體辦理建立社區照顧關懷據點業務"/>
    <s v="臺中市土庫長青關懷協會"/>
    <x v="39"/>
    <n v="2"/>
    <s v="無"/>
    <m/>
    <s v="V"/>
    <m/>
  </r>
  <r>
    <s v="社會福利支出計畫/社會福利支出/會費、捐助、補助、分攤、照護、救濟與交流活動費/捐助、補助與獎助/捐助國內團體"/>
    <s v="補助民間團體辦理建立社區照顧關懷據點業務"/>
    <s v="台中市西區大忠社區發展協會"/>
    <x v="39"/>
    <n v="5"/>
    <s v="無"/>
    <m/>
    <s v="V"/>
    <m/>
  </r>
  <r>
    <s v="社會福利支出計畫/社會福利支出/會費、捐助、補助、分攤、照護、救濟與交流活動費/捐助、補助與獎助/捐助國內團體"/>
    <s v="補助民間團體辦理建立社區照顧關懷據點業務"/>
    <s v="臺中市烏日區九德社區發展協會"/>
    <x v="39"/>
    <n v="19"/>
    <s v="無"/>
    <m/>
    <s v="V"/>
    <m/>
  </r>
  <r>
    <s v="社會福利支出計畫/社會福利支出/會費、捐助、補助、分攤、照護、救濟與交流活動費/捐助、補助與獎助/捐助國內團體"/>
    <s v="補助民間團體辦理建立社區照顧關懷據點業務"/>
    <s v="社團法人臺中市天恩社區關懷協會"/>
    <x v="39"/>
    <n v="48"/>
    <s v="無"/>
    <m/>
    <s v="V"/>
    <m/>
  </r>
  <r>
    <s v="社會福利支出計畫/社會福利支出/會費、捐助、補助、分攤、照護、救濟與交流活動費/捐助、補助與獎助/捐助國內團體"/>
    <s v="補助民間團體辦理建立社區照顧關懷據點業務"/>
    <s v="臺中市大肚區瑞井社區發展協會"/>
    <x v="39"/>
    <n v="12"/>
    <s v="無"/>
    <m/>
    <s v="V"/>
    <m/>
  </r>
  <r>
    <s v="社會福利支出計畫/社會福利支出/會費、捐助、補助、分攤、照護、救濟與交流活動費/捐助、補助與獎助/捐助國內團體"/>
    <s v="補助民間團體辦理建立社區照顧關懷據點業務"/>
    <s v="財團法人臺中市私立童庭社會福利慈善事業基金會"/>
    <x v="39"/>
    <n v="17"/>
    <s v="無"/>
    <m/>
    <s v="V"/>
    <m/>
  </r>
  <r>
    <s v="社會福利支出計畫/社會福利支出/會費、捐助、補助、分攤、照護、救濟與交流活動費/捐助、補助與獎助/捐助國內團體"/>
    <s v="補助民間團體辦理建立社區照顧關懷據點業務"/>
    <s v="臺中市大肚區大肚社區發展協會"/>
    <x v="39"/>
    <n v="18"/>
    <s v="無"/>
    <m/>
    <s v="V"/>
    <m/>
  </r>
  <r>
    <s v="社會福利支出計畫/社會福利支出/會費、捐助、補助、分攤、照護、救濟與交流活動費/捐助、補助與獎助/捐助國內團體"/>
    <s v="補助民間團體辦理建立社區照顧關懷據點業務"/>
    <s v="台中市南區城隍社區發展協會"/>
    <x v="39"/>
    <n v="9"/>
    <s v="無"/>
    <m/>
    <s v="V"/>
    <m/>
  </r>
  <r>
    <s v="社會福利支出計畫/社會福利支出/會費、捐助、補助、分攤、照護、救濟與交流活動費/捐助、補助與獎助/捐助國內團體"/>
    <s v="補助民間團體辦理建立社區照顧關懷據點業務"/>
    <s v="社團法人臺中市神岡區溪洲社區發展協會"/>
    <x v="39"/>
    <n v="33"/>
    <s v="無"/>
    <m/>
    <s v="V"/>
    <m/>
  </r>
  <r>
    <s v="社會福利支出計畫/社會福利支出/會費、捐助、補助、分攤、照護、救濟與交流活動費/捐助、補助與獎助/捐助國內團體"/>
    <s v="補助民間團體辦理建立社區照顧關懷據點業務"/>
    <s v="臺中市神岡區北庄社區發展協會"/>
    <x v="39"/>
    <n v="34"/>
    <s v="無"/>
    <m/>
    <s v="V"/>
    <m/>
  </r>
  <r>
    <s v="社會福利支出計畫/社會福利支出/會費、捐助、補助、分攤、照護、救濟與交流活動費/捐助、補助與獎助/捐助國內團體"/>
    <s v="補助民間團體辦理建立社區照顧關懷據點業務"/>
    <s v="臺中市神岡區庄前社區發展協會"/>
    <x v="39"/>
    <n v="7"/>
    <s v="無"/>
    <m/>
    <s v="V"/>
    <m/>
  </r>
  <r>
    <s v="社會福利支出計畫/社會福利支出/會費、捐助、補助、分攤、照護、救濟與交流活動費/捐助、補助與獎助/捐助國內團體"/>
    <s v="補助民間團體辦理建立社區照顧關懷據點業務"/>
    <s v="臺中市豐原區朴子社區發展協會"/>
    <x v="39"/>
    <n v="3"/>
    <s v="無"/>
    <m/>
    <s v="V"/>
    <m/>
  </r>
  <r>
    <s v="社會福利支出計畫/社會福利支出/會費、捐助、補助、分攤、照護、救濟與交流活動費/捐助、補助與獎助/捐助國內團體"/>
    <s v="補助民間團體辦理建立社區照顧關懷據點業務"/>
    <s v="臺中市潭子區栗林社區發展協會"/>
    <x v="39"/>
    <n v="8"/>
    <s v="無"/>
    <m/>
    <s v="V"/>
    <m/>
  </r>
  <r>
    <s v="社會福利支出計畫/社會福利支出/會費、捐助、補助、分攤、照護、救濟與交流活動費/捐助、補助與獎助/捐助國內團體"/>
    <s v="補助民間團體辦理建立社區照顧關懷據點業務"/>
    <s v="臺中市潭子區家福社區發展協會"/>
    <x v="39"/>
    <n v="8"/>
    <s v="無"/>
    <m/>
    <s v="V"/>
    <m/>
  </r>
  <r>
    <s v="社會福利支出計畫/社會福利支出/會費、捐助、補助、分攤、照護、救濟與交流活動費/捐助、補助與獎助/捐助國內團體"/>
    <s v="補助民間團體辦理建立社區照顧關懷據點業務"/>
    <s v="臺中市感恩關懷協會"/>
    <x v="39"/>
    <n v="96"/>
    <s v="無"/>
    <m/>
    <s v="V"/>
    <m/>
  </r>
  <r>
    <s v="社會福利支出計畫/社會福利支出/會費、捐助、補助、分攤、照護、救濟與交流活動費/捐助、補助與獎助/捐助國內團體"/>
    <s v="補助民間團體辦理建立社區照顧關懷據點業務"/>
    <s v="臺中市幸福關懷發展協會"/>
    <x v="39"/>
    <n v="11"/>
    <s v="無"/>
    <m/>
    <s v="V"/>
    <m/>
  </r>
  <r>
    <s v="社會福利支出計畫/社會福利支出/會費、捐助、補助、分攤、照護、救濟與交流活動費/捐助、補助與獎助/捐助國內團體"/>
    <s v="補助民間團體辦理建立社區照顧關懷據點業務"/>
    <s v="臺中市太平區興隆社區發展協會"/>
    <x v="39"/>
    <n v="10"/>
    <s v="無"/>
    <m/>
    <s v="V"/>
    <m/>
  </r>
  <r>
    <s v="社會福利支出計畫/社會福利支出/會費、捐助、補助、分攤、照護、救濟與交流活動費/捐助、補助與獎助/捐助國內團體"/>
    <s v="補助民間團體辦理建立社區照顧關懷據點業務"/>
    <s v="財團法人弘道老人福利基金會"/>
    <x v="39"/>
    <n v="494"/>
    <s v="無"/>
    <m/>
    <s v="V"/>
    <m/>
  </r>
  <r>
    <s v="社會福利支出計畫/社會福利支出/會費、捐助、補助、分攤、照護、救濟與交流活動費/捐助、補助與獎助/捐助國內團體"/>
    <s v="補助民間團體辦理建立社區照顧關懷據點業務"/>
    <s v="臺中市梧棲區草湳社區發展協會"/>
    <x v="39"/>
    <n v="9"/>
    <s v="無"/>
    <m/>
    <s v="V"/>
    <m/>
  </r>
  <r>
    <s v="社會福利支出計畫/社會福利支出/會費、捐助、補助、分攤、照護、救濟與交流活動費/捐助、補助與獎助/捐助國內團體"/>
    <s v="補助民間團體辦理建立社區照顧關懷據點業務"/>
    <s v="臺中市太平區德隆社區發展協會"/>
    <x v="39"/>
    <n v="2"/>
    <s v="無"/>
    <m/>
    <s v="V"/>
    <m/>
  </r>
  <r>
    <s v="社會福利支出計畫/社會福利支出/會費、捐助、補助、分攤、照護、救濟與交流活動費/捐助、補助與獎助/捐助國內團體"/>
    <s v="補助民間團體辦理建立社區照顧關懷據點業務"/>
    <s v="臺中市石岡區龍興社區發展協會"/>
    <x v="39"/>
    <n v="12"/>
    <s v="無"/>
    <m/>
    <s v="V"/>
    <m/>
  </r>
  <r>
    <s v="社會福利支出計畫/社會福利支出/會費、捐助、補助、分攤、照護、救濟與交流活動費/捐助、補助與獎助/捐助國內團體"/>
    <s v="補助民間團體辦理建立社區照顧關懷據點業務"/>
    <s v="財團法人弘道老人福利基金會"/>
    <x v="39"/>
    <n v="157"/>
    <s v="無"/>
    <m/>
    <s v="V"/>
    <m/>
  </r>
  <r>
    <s v="社會福利支出計畫/社會福利支出/會費、捐助、補助、分攤、照護、救濟與交流活動費/捐助、補助與獎助/捐助國內團體"/>
    <s v="補助民間團體辦理建立社區照顧關懷據點業務"/>
    <s v="臺中市清水區秀水社區發展協會"/>
    <x v="39"/>
    <n v="21"/>
    <s v="無"/>
    <m/>
    <s v="V"/>
    <m/>
  </r>
  <r>
    <s v="一般建築及設備計畫/一般建築及設備/會費、捐助、補助、分攤、照護、救濟與交流活動費/捐助、補助與獎助/捐助國內團體"/>
    <s v="補助民間團體辦理建立社區照顧關懷據點業務"/>
    <s v="臺中市太平區興隆社區發展協會"/>
    <x v="39"/>
    <n v="30"/>
    <s v="無"/>
    <m/>
    <s v="V"/>
    <m/>
  </r>
  <r>
    <s v="社會福利支出計畫/社會福利支出/會費、捐助、補助、分攤、照護、救濟與交流活動費/捐助、補助與獎助/捐助國內團體"/>
    <s v="補助民間團體辦理建立社區照顧關懷據點業務"/>
    <s v="臺中市霧峰區本鄉社區發展協會"/>
    <x v="39"/>
    <n v="4"/>
    <s v="無"/>
    <m/>
    <s v="V"/>
    <m/>
  </r>
  <r>
    <s v="社會福利支出計畫/社會福利支出/會費、捐助、補助、分攤、照護、救濟與交流活動費/捐助、補助與獎助/捐助國內團體"/>
    <s v="補助民間團體辦理建立社區照顧關懷據點業務"/>
    <s v="臺中市清水區橋頭社區發展協會"/>
    <x v="39"/>
    <n v="26"/>
    <s v="無"/>
    <m/>
    <s v="V"/>
    <m/>
  </r>
  <r>
    <s v="社會福利支出計畫/社會福利支出/會費、捐助、補助、分攤、照護、救濟與交流活動費/捐助、補助與獎助/捐助國內團體"/>
    <s v="補助民間團體辦理建立社區照顧關懷據點業務"/>
    <s v="社團法人臺中市紅十字會"/>
    <x v="39"/>
    <n v="11"/>
    <s v="無"/>
    <m/>
    <s v="V"/>
    <m/>
  </r>
  <r>
    <s v="社會福利支出計畫/社會福利支出/會費、捐助、補助、分攤、照護、救濟與交流活動費/捐助、補助與獎助/捐助國內團體"/>
    <s v="補助民間團體辦理建立社區照顧關懷據點業務"/>
    <s v="台中市東區東勢社區發展協會"/>
    <x v="39"/>
    <n v="5"/>
    <s v="無"/>
    <m/>
    <s v="V"/>
    <m/>
  </r>
  <r>
    <s v="社會福利支出計畫/社會福利支出/會費、捐助、補助、分攤、照護、救濟與交流活動費/捐助、補助與獎助/捐助國內團體"/>
    <s v="補助民間團體辦理建立社區照顧關懷據點業務"/>
    <s v="社團法人台灣基督教好牧人全人關顧協會"/>
    <x v="39"/>
    <n v="90"/>
    <s v="無"/>
    <m/>
    <s v="V"/>
    <m/>
  </r>
  <r>
    <s v="社會福利支出計畫/社會福利支出/會費、捐助、補助、分攤、照護、救濟與交流活動費/捐助、補助與獎助/捐助國內團體"/>
    <s v="補助民間團體辦理建立社區照顧關懷據點業務"/>
    <s v="臺中市烏日區光明社區發展協會"/>
    <x v="39"/>
    <n v="30"/>
    <s v="無"/>
    <m/>
    <s v="V"/>
    <m/>
  </r>
  <r>
    <s v="社會福利支出計畫/社會福利支出/會費、捐助、補助、分攤、照護、救濟與交流活動費/捐助、補助與獎助/捐助國內團體"/>
    <s v="補助民間團體辦理建立社區照顧關懷據點業務"/>
    <s v="財團法人台中市私立林蘭生慈善基金會"/>
    <x v="39"/>
    <n v="740"/>
    <s v="無"/>
    <m/>
    <s v="V"/>
    <m/>
  </r>
  <r>
    <s v="社會福利支出計畫/社會福利支出/會費、捐助、補助、分攤、照護、救濟與交流活動費/捐助、補助與獎助/捐助國內團體"/>
    <s v="補助民間團體辦理建立社區照顧關懷據點業務"/>
    <s v="臺中市邱厝慈善協會"/>
    <x v="39"/>
    <n v="36"/>
    <s v="無"/>
    <m/>
    <s v="V"/>
    <m/>
  </r>
  <r>
    <s v="社會福利支出計畫/社會福利支出/會費、捐助、補助、分攤、照護、救濟與交流活動費/捐助、補助與獎助/捐助國內團體"/>
    <s v="補助民間團體辦理建立社區照顧關懷據點業務"/>
    <s v="台中市北區錦洲社區發展協會"/>
    <x v="39"/>
    <n v="36"/>
    <s v="無"/>
    <m/>
    <s v="V"/>
    <m/>
  </r>
  <r>
    <s v="社會福利支出計畫/社會福利支出/會費、捐助、補助、分攤、照護、救濟與交流活動費/捐助、補助與獎助/捐助國內團體"/>
    <s v="補助民間團體辦理建立社區照顧關懷據點業務"/>
    <s v="臺中市太平區永成社區發展協會"/>
    <x v="39"/>
    <n v="180"/>
    <s v="無"/>
    <m/>
    <s v="V"/>
    <m/>
  </r>
  <r>
    <s v="社會福利支出計畫/社會福利支出/會費、捐助、補助、分攤、照護、救濟與交流活動費/捐助、補助與獎助/捐助國內團體"/>
    <s v="補助民間團體辦理建立社區照顧關懷據點業務"/>
    <s v="臺中市新社區東興社區發展協會"/>
    <x v="39"/>
    <n v="46"/>
    <s v="無"/>
    <m/>
    <s v="V"/>
    <m/>
  </r>
  <r>
    <s v="社會福利支出計畫/社會福利支出/會費、捐助、補助、分攤、照護、救濟與交流活動費/捐助、補助與獎助/捐助國內團體"/>
    <s v="補助民間團體辦理建立社區照顧關懷據點業務"/>
    <s v="臺中市新社區馬力埔社區發展協會"/>
    <x v="39"/>
    <n v="4"/>
    <s v="無"/>
    <m/>
    <s v="V"/>
    <m/>
  </r>
  <r>
    <s v="社會福利支出計畫/社會福利支出/會費、捐助、補助、分攤、照護、救濟與交流活動費/捐助、補助與獎助/捐助國內團體"/>
    <s v="補助民間團體辦理建立社區照顧關懷據點業務"/>
    <s v="臺中市大甲區文武社區發展協會"/>
    <x v="39"/>
    <n v="8"/>
    <s v="無"/>
    <m/>
    <s v="V"/>
    <m/>
  </r>
  <r>
    <s v="社會福利支出計畫/社會福利支出/會費、捐助、補助、分攤、照護、救濟與交流活動費/捐助、補助與獎助/捐助國內團體"/>
    <s v="補助民間團體辦理建立社區照顧關懷據點業務"/>
    <s v="臺中市潭子區聚興社區發展協會"/>
    <x v="39"/>
    <n v="20"/>
    <s v="無"/>
    <m/>
    <s v="V"/>
    <m/>
  </r>
  <r>
    <s v="社會福利支出計畫/社會福利支出/會費、捐助、補助、分攤、照護、救濟與交流活動費/捐助、補助與獎助/捐助國內團體"/>
    <s v="補助民間團體辦理建立社區照顧關懷據點業務"/>
    <s v="臺中市豐原區大南嵩社區發展協會"/>
    <x v="39"/>
    <n v="3"/>
    <s v="無"/>
    <m/>
    <s v="V"/>
    <m/>
  </r>
  <r>
    <s v="社會福利支出計畫/社會福利支出/會費、捐助、補助、分攤、照護、救濟與交流活動費/捐助、補助與獎助/捐助國內團體"/>
    <s v="補助民間團體辦理建立社區照顧關懷據點業務"/>
    <s v="臺中市新社區崑南社區發展協會"/>
    <x v="39"/>
    <n v="16"/>
    <s v="無"/>
    <m/>
    <s v="V"/>
    <m/>
  </r>
  <r>
    <s v="社會福利支出計畫/社會福利支出/會費、捐助、補助、分攤、照護、救濟與交流活動費/捐助、補助與獎助/捐助國內團體"/>
    <s v="補助民間團體辦理建立社區照顧關懷據點業務"/>
    <s v="臺中市南區永興社區發展協會"/>
    <x v="39"/>
    <n v="36"/>
    <s v="無"/>
    <m/>
    <s v="V"/>
    <m/>
  </r>
  <r>
    <s v="社會福利支出計畫/社會福利支出/會費、捐助、補助、分攤、照護、救濟與交流活動費/捐助、補助與獎助/捐助國內團體"/>
    <s v="補助民間團體辦理建立社區照顧關懷據點業務"/>
    <s v="臺中市大安區西安社區發展協會"/>
    <x v="39"/>
    <n v="9"/>
    <s v="無"/>
    <m/>
    <s v="V"/>
    <m/>
  </r>
  <r>
    <s v="社會福利支出計畫/社會福利支出/會費、捐助、補助、分攤、照護、救濟與交流活動費/捐助、補助與獎助/捐助國內團體"/>
    <s v="補助民間團體辦理建立社區照顧關懷據點業務"/>
    <s v="臺中市大安區頂安社區發展協會"/>
    <x v="39"/>
    <n v="9"/>
    <s v="無"/>
    <m/>
    <s v="V"/>
    <m/>
  </r>
  <r>
    <s v="一般建築及設備計畫/一般建築及設備/會費、捐助、補助、分攤、照護、救濟與交流活動費/捐助、補助與獎助/捐助國內團體"/>
    <s v="補助民間團體辦理建立社區照顧關懷據點業務"/>
    <s v="臺中市大安區頂安社區發展協會"/>
    <x v="39"/>
    <n v="21"/>
    <s v="無"/>
    <m/>
    <s v="V"/>
    <m/>
  </r>
  <r>
    <s v="社會福利支出計畫/社會福利支出/會費、捐助、補助、分攤、照護、救濟與交流活動費/捐助、補助與獎助/捐助國內團體"/>
    <s v="補助民間團體辦理建立社區照顧關懷據點業務"/>
    <s v="臺中市后里元極舞協會"/>
    <x v="39"/>
    <n v="90"/>
    <s v="無"/>
    <m/>
    <s v="V"/>
    <m/>
  </r>
  <r>
    <s v="社會福利支出計畫/社會福利支出/會費、捐助、補助、分攤、照護、救濟與交流活動費/捐助、補助與獎助/捐助國內團體"/>
    <s v="補助民間團體辦理建立社區照顧關懷據點業務"/>
    <s v="臺中市沙鹿區洛泉社區發展協會"/>
    <x v="39"/>
    <n v="11"/>
    <s v="無"/>
    <m/>
    <s v="V"/>
    <m/>
  </r>
  <r>
    <s v="社會福利支出計畫/社會福利支出/會費、捐助、補助、分攤、照護、救濟與交流活動費/捐助、補助與獎助/捐助國內團體"/>
    <s v="補助民間團體辦理建立社區照顧關懷據點業務"/>
    <s v="臺中市沙鹿區興安社區發展協會"/>
    <x v="39"/>
    <n v="22"/>
    <s v="無"/>
    <m/>
    <s v="V"/>
    <m/>
  </r>
  <r>
    <s v="社會福利支出計畫/社會福利支出/會費、捐助、補助、分攤、照護、救濟與交流活動費/捐助、補助與獎助/捐助國內團體"/>
    <s v="補助民間團體辦理建立社區照顧關懷據點業務"/>
    <s v="社團法人臺灣省社區關懷協會"/>
    <x v="39"/>
    <n v="18"/>
    <s v="無"/>
    <m/>
    <s v="V"/>
    <m/>
  </r>
  <r>
    <s v="社會福利支出計畫/社會福利支出/會費、捐助、補助、分攤、照護、救濟與交流活動費/捐助、補助與獎助/捐助國內團體"/>
    <s v="補助民間團體辦理建立社區照顧關懷據點業務"/>
    <s v="臺中市大里區竹仔坑社區發展協會"/>
    <x v="39"/>
    <n v="5"/>
    <s v="無"/>
    <m/>
    <s v="V"/>
    <m/>
  </r>
  <r>
    <s v="社會福利支出計畫/社會福利支出/會費、捐助、補助、分攤、照護、救濟與交流活動費/捐助、補助與獎助/捐助國內團體"/>
    <s v="補助民間團體辦理建立社區照顧關懷據點業務"/>
    <s v="臺中市菘苑樂齡發展促進協會"/>
    <x v="39"/>
    <n v="3"/>
    <s v="無"/>
    <m/>
    <s v="V"/>
    <m/>
  </r>
  <r>
    <s v="社會福利支出計畫/社會福利支出/會費、捐助、補助、分攤、照護、救濟與交流活動費/捐助、補助與獎助/捐助國內團體"/>
    <s v="補助民間團體辦理建立社區照顧關懷據點業務"/>
    <s v="臺中市新社區馬力埔社區發展協會"/>
    <x v="39"/>
    <n v="10"/>
    <s v="無"/>
    <m/>
    <s v="V"/>
    <m/>
  </r>
  <r>
    <s v="一般建築及設備計畫/一般建築及設備/會費、捐助、補助、分攤、照護、救濟與交流活動費/捐助、補助與獎助/捐助國內團體"/>
    <s v="補助民間團體辦理建立社區照顧關懷據點業務"/>
    <s v="臺中市新社區馬力埔社區發展協會"/>
    <x v="39"/>
    <n v="10"/>
    <s v="無"/>
    <m/>
    <s v="V"/>
    <m/>
  </r>
  <r>
    <s v="社會福利支出計畫/社會福利支出/會費、捐助、補助、分攤、照護、救濟與交流活動費/捐助、補助與獎助/捐助國內團體"/>
    <s v="補助民間團體辦理建立社區照顧關懷據點業務"/>
    <s v="台中市西區藍興社區發展協會"/>
    <x v="39"/>
    <n v="54"/>
    <s v="無"/>
    <m/>
    <s v="V"/>
    <m/>
  </r>
  <r>
    <s v="社會福利支出計畫/社會福利支出/會費、捐助、補助、分攤、照護、救濟與交流活動費/捐助、補助與獎助/捐助國內團體"/>
    <s v="補助民間團體辦理建立社區照顧關懷據點業務"/>
    <s v="臺中市北區健行社區發展協會"/>
    <x v="39"/>
    <n v="6"/>
    <s v="無"/>
    <m/>
    <s v="V"/>
    <m/>
  </r>
  <r>
    <s v="社會福利支出計畫/社會福利支出/會費、捐助、補助、分攤、照護、救濟與交流活動費/捐助、補助與獎助/捐助國內團體"/>
    <s v="補助民間團體辦理建立社區照顧關懷據點業務"/>
    <s v="臺中市后里區太平社區發展協會"/>
    <x v="39"/>
    <n v="36"/>
    <s v="無"/>
    <m/>
    <s v="V"/>
    <m/>
  </r>
  <r>
    <s v="社會福利支出計畫/社會福利支出/會費、捐助、補助、分攤、照護、救濟與交流活動費/捐助、補助與獎助/捐助國內團體"/>
    <s v="補助民間團體辦理建立社區照顧關懷據點業務"/>
    <s v="臺中市友緣歌友協進會"/>
    <x v="39"/>
    <n v="36"/>
    <s v="無"/>
    <m/>
    <s v="V"/>
    <m/>
  </r>
  <r>
    <s v="社會福利支出計畫/社會福利支出/會費、捐助、補助、分攤、照護、救濟與交流活動費/捐助、補助與獎助/捐助國內團體"/>
    <s v="補助民間團體辦理建立社區照顧關懷據點業務"/>
    <s v="社團法人臺中市豐富幸福社區關懷協會"/>
    <x v="39"/>
    <n v="108"/>
    <s v="無"/>
    <m/>
    <s v="V"/>
    <m/>
  </r>
  <r>
    <s v="社會福利支出計畫/社會福利支出/會費、捐助、補助、分攤、照護、救濟與交流活動費/捐助、補助與獎助/捐助國內團體"/>
    <s v="補助民間團體辦理建立社區照顧關懷據點業務"/>
    <s v="臺中市大雅區秀山社區發展協會"/>
    <x v="39"/>
    <n v="9"/>
    <s v="無"/>
    <m/>
    <s v="V"/>
    <m/>
  </r>
  <r>
    <s v="社會福利支出計畫/社會福利支出/會費、捐助、補助、分攤、照護、救濟與交流活動費/捐助、補助與獎助/捐助國內團體"/>
    <s v="補助民間團體辦理建立社區照顧關懷據點業務"/>
    <s v="臺中市神岡區圳前社區發展協會"/>
    <x v="39"/>
    <n v="13"/>
    <s v="無"/>
    <m/>
    <s v="V"/>
    <m/>
  </r>
  <r>
    <s v="社會福利支出計畫/社會福利支出/會費、捐助、補助、分攤、照護、救濟與交流活動費/捐助、補助與獎助/捐助國內團體"/>
    <s v="補助民間團體辦理建立社區照顧關懷據點業務"/>
    <s v="臺中市大甲區文曲社區發展協會"/>
    <x v="39"/>
    <n v="5"/>
    <s v="無"/>
    <m/>
    <s v="V"/>
    <m/>
  </r>
  <r>
    <s v="社會福利支出計畫/社會福利支出/會費、捐助、補助、分攤、照護、救濟與交流活動費/捐助、補助與獎助/捐助國內團體"/>
    <s v="補助民間團體辦理建立社區照顧關懷據點業務"/>
    <s v="臺中市清水老人會"/>
    <x v="39"/>
    <n v="14"/>
    <s v="無"/>
    <m/>
    <s v="V"/>
    <m/>
  </r>
  <r>
    <s v="社會福利支出計畫/社會福利支出/會費、捐助、補助、分攤、照護、救濟與交流活動費/捐助、補助與獎助/捐助國內團體"/>
    <s v="補助民間團體辦理建立社區照顧關懷據點業務"/>
    <s v="臺中市東勢區詒福社區發展協會"/>
    <x v="39"/>
    <n v="48"/>
    <s v="無"/>
    <m/>
    <s v="V"/>
    <m/>
  </r>
  <r>
    <s v="社會福利支出計畫/社會福利支出/會費、捐助、補助、分攤、照護、救濟與交流活動費/捐助、補助與獎助/捐助國內團體"/>
    <s v="補助民間團體辦理建立社區照顧關懷據點業務"/>
    <s v="社團法人臺中市清心社區福祉發展協會"/>
    <x v="39"/>
    <n v="404"/>
    <s v="無"/>
    <m/>
    <s v="V"/>
    <m/>
  </r>
  <r>
    <s v="社會福利支出計畫/社會福利支出/會費、捐助、補助、分攤、照護、救濟與交流活動費/捐助、補助與獎助/捐助國內團體"/>
    <s v="補助民間團體辦理建立社區照顧關懷據點業務"/>
    <s v="臺中市梧棲區南簡社區發展協會"/>
    <x v="39"/>
    <n v="14"/>
    <s v="無"/>
    <m/>
    <s v="V"/>
    <m/>
  </r>
  <r>
    <s v="社會福利支出計畫/社會福利支出/會費、捐助、補助、分攤、照護、救濟與交流活動費/捐助、補助與獎助/捐助國內團體"/>
    <s v="補助民間團體辦理建立社區照顧關懷據點業務"/>
    <s v="臺中市清水區武鹿社區發展協會"/>
    <x v="39"/>
    <n v="7"/>
    <s v="無"/>
    <m/>
    <s v="V"/>
    <m/>
  </r>
  <r>
    <s v="社會福利支出計畫/社會福利支出/會費、捐助、補助、分攤、照護、救濟與交流活動費/捐助、補助與獎助/捐助國內團體"/>
    <s v="補助民間團體辦理建立社區照顧關懷據點業務"/>
    <s v="社團法人台灣優質生命協會"/>
    <x v="39"/>
    <n v="9"/>
    <s v="無"/>
    <m/>
    <s v="V"/>
    <m/>
  </r>
  <r>
    <s v="社會福利支出計畫/社會福利支出/會費、捐助、補助、分攤、照護、救濟與交流活動費/捐助、補助與獎助/捐助國內團體"/>
    <s v="補助民間團體辦理建立社區照顧關懷據點業務"/>
    <s v="臺中市西屯區何安社區發展協會"/>
    <x v="39"/>
    <n v="30"/>
    <s v="無"/>
    <m/>
    <s v="V"/>
    <m/>
  </r>
  <r>
    <s v="社會福利支出計畫/社會福利支出/會費、捐助、補助、分攤、照護、救濟與交流活動費/捐助、補助與獎助/捐助國內團體"/>
    <s v="補助民間團體辦理建立社區照顧關懷據點業務"/>
    <s v="臺中市南屯區三和社區發展協會"/>
    <x v="39"/>
    <n v="30"/>
    <s v="無"/>
    <m/>
    <s v="V"/>
    <m/>
  </r>
  <r>
    <s v="社會福利支出計畫/社會福利支出/會費、捐助、補助、分攤、照護、救濟與交流活動費/捐助、補助與獎助/捐助國內團體"/>
    <s v="補助民間團體辦理建立社區照顧關懷據點業務"/>
    <s v="博愛大樓社區管理委員會"/>
    <x v="39"/>
    <n v="30"/>
    <s v="無"/>
    <m/>
    <s v="V"/>
    <m/>
  </r>
  <r>
    <s v="社會福利支出計畫/社會福利支出/會費、捐助、補助、分攤、照護、救濟與交流活動費/捐助、補助與獎助/捐助國內團體"/>
    <s v="補助民間團體辦理建立社區照顧關懷據點業務"/>
    <s v="台中市和樂關懷協會"/>
    <x v="39"/>
    <n v="11"/>
    <s v="無"/>
    <m/>
    <s v="V"/>
    <m/>
  </r>
  <r>
    <s v="社會福利支出計畫/社會福利支出/會費、捐助、補助、分攤、照護、救濟與交流活動費/捐助、補助與獎助/捐助國內團體"/>
    <s v="補助民間團體辦理建立社區照顧關懷據點業務"/>
    <s v="台中市西屯區協和社區發展協會"/>
    <x v="39"/>
    <n v="30"/>
    <s v="無"/>
    <m/>
    <s v="V"/>
    <m/>
  </r>
  <r>
    <s v="社會福利支出計畫/社會福利支出/會費、捐助、補助、分攤、照護、救濟與交流活動費/捐助、補助與獎助/捐助國內團體"/>
    <s v="補助民間團體辦理建立社區照顧關懷據點業務"/>
    <s v="臺中市大肚區成功社區發展協會"/>
    <x v="39"/>
    <n v="30"/>
    <s v="無"/>
    <m/>
    <s v="V"/>
    <m/>
  </r>
  <r>
    <s v="社會福利支出計畫/社會福利支出/會費、捐助、補助、分攤、照護、救濟與交流活動費/捐助、補助與獎助/捐助國內團體"/>
    <s v="補助民間團體辦理建立社區照顧關懷據點業務"/>
    <s v="臺中市大肚區大東社區發展協會"/>
    <x v="39"/>
    <n v="10"/>
    <s v="無"/>
    <m/>
    <s v="V"/>
    <m/>
  </r>
  <r>
    <s v="社會福利支出計畫/社會福利支出/會費、捐助、補助、分攤、照護、救濟與交流活動費/捐助、補助與獎助/捐助國內團體"/>
    <s v="補助民間團體辦理建立社區照顧關懷據點業務"/>
    <s v="臺中市梧棲區下寮社區發展協會"/>
    <x v="39"/>
    <n v="30"/>
    <s v="無"/>
    <m/>
    <s v="V"/>
    <m/>
  </r>
  <r>
    <s v="社會福利支出計畫/社會福利支出/會費、捐助、補助、分攤、照護、救濟與交流活動費/捐助、補助與獎助/捐助國內團體"/>
    <s v="補助民間團體辦理建立社區照顧關懷據點業務"/>
    <s v="社團法人臺中市婦女發展協會"/>
    <x v="39"/>
    <n v="11"/>
    <s v="無"/>
    <m/>
    <s v="V"/>
    <m/>
  </r>
  <r>
    <s v="社會福利支出計畫/社會福利支出/會費、捐助、補助、分攤、照護、救濟與交流活動費/捐助、補助與獎助/捐助國內團體"/>
    <s v="補助民間團體辦理建立社區照顧關懷據點業務"/>
    <s v="臺中市神岡區溪洲社區發展協會"/>
    <x v="39"/>
    <n v="30"/>
    <s v="無"/>
    <m/>
    <s v="V"/>
    <m/>
  </r>
  <r>
    <s v="社會福利支出計畫/社會福利支出/會費、捐助、補助、分攤、照護、救濟與交流活動費/捐助、補助與獎助/捐助國內團體"/>
    <s v="補助民間團體辦理建立社區照顧關懷據點業務"/>
    <s v="臺中市大肚區新興社區發展協會"/>
    <x v="39"/>
    <n v="10"/>
    <s v="無"/>
    <m/>
    <s v="V"/>
    <m/>
  </r>
  <r>
    <s v="社會福利支出計畫/社會福利支出/會費、捐助、補助、分攤、照護、救濟與交流活動費/捐助、補助與獎助/捐助國內團體"/>
    <s v="補助民間團體辦理建立社區照顧關懷據點業務"/>
    <s v="社團法人台灣基督教好牧人關顧協會"/>
    <x v="39"/>
    <n v="30"/>
    <s v="無"/>
    <m/>
    <s v="V"/>
    <m/>
  </r>
  <r>
    <s v="社會福利支出計畫/社會福利支出/會費、捐助、補助、分攤、照護、救濟與交流活動費/捐助、補助與獎助/捐助國內團體"/>
    <s v="補助民間團體辦理建立社區照顧關懷據點業務"/>
    <s v="台中市北區育德社區發展協會"/>
    <x v="39"/>
    <n v="30"/>
    <s v="無"/>
    <m/>
    <s v="V"/>
    <m/>
  </r>
  <r>
    <s v="社會福利支出計畫/社會福利支出/會費、捐助、補助、分攤、照護、救濟與交流活動費/捐助、補助與獎助/捐助國內團體"/>
    <s v="補助民間團體辦理建立社區照顧關懷據點業務"/>
    <s v="台中市東區東勢社區發展協會"/>
    <x v="39"/>
    <n v="30"/>
    <s v="無"/>
    <m/>
    <s v="V"/>
    <m/>
  </r>
  <r>
    <s v="社會福利支出計畫/社會福利支出/會費、捐助、補助、分攤、照護、救濟與交流活動費/捐助、補助與獎助/捐助國內團體"/>
    <s v="補助民間團體辦理建立社區照顧關懷據點業務"/>
    <s v="臺中市太平區德隆社區發展協會"/>
    <x v="39"/>
    <n v="30"/>
    <s v="無"/>
    <m/>
    <s v="V"/>
    <m/>
  </r>
  <r>
    <s v="社會福利支出計畫/社會福利支出/會費、捐助、補助、分攤、照護、救濟與交流活動費/捐助、補助與獎助/捐助國內團體"/>
    <s v="補助民間團體辦理建立社區照顧關懷據點業務"/>
    <s v="共生宅發展協會"/>
    <x v="39"/>
    <n v="30"/>
    <s v="無"/>
    <m/>
    <s v="V"/>
    <m/>
  </r>
  <r>
    <s v="社會福利支出計畫/社會福利支出/會費、捐助、補助、分攤、照護、救濟與交流活動費/捐助、補助與獎助/捐助國內團體"/>
    <s v="補助民間團體辦理建立社區照顧關懷據點業務"/>
    <s v="台中市西屯區惠來社區發展協會"/>
    <x v="39"/>
    <n v="20"/>
    <s v="無"/>
    <m/>
    <s v="V"/>
    <m/>
  </r>
  <r>
    <s v="社會福利支出計畫/社會福利支出/會費、捐助、補助、分攤、照護、救濟與交流活動費/捐助、補助與獎助/捐助國內團體"/>
    <s v="補助民間團體辦理建立社區照顧關懷據點業務"/>
    <s v="台中市東榮八福社區關懷協會"/>
    <x v="39"/>
    <n v="30"/>
    <s v="無"/>
    <m/>
    <s v="V"/>
    <m/>
  </r>
  <r>
    <s v="社會福利支出計畫/社會福利支出/會費、捐助、補助、分攤、照護、救濟與交流活動費/捐助、補助與獎助/捐助國內團體"/>
    <s v="補助民間團體辦理建立社區照顧關懷據點業務"/>
    <s v="臺中市墩仔腳庄文化創生發展協會"/>
    <x v="39"/>
    <n v="30"/>
    <s v="無"/>
    <m/>
    <s v="V"/>
    <m/>
  </r>
  <r>
    <s v="社會福利支出計畫/社會福利支出/會費、捐助、補助、分攤、照護、救濟與交流活動費/捐助、補助與獎助/捐助國內團體"/>
    <s v="補助民間團體辦理建立社區照顧關懷據點業務"/>
    <s v="臺中市頂橋仔發展協會"/>
    <x v="39"/>
    <n v="30"/>
    <s v="無"/>
    <m/>
    <s v="V"/>
    <m/>
  </r>
  <r>
    <s v="社會福利支出計畫/社會福利支出/會費、捐助、補助、分攤、照護、救濟與交流活動費/捐助、補助與獎助/捐助國內團體"/>
    <s v="補助民間團體辦理建立社區照顧關懷據點業務"/>
    <s v="社團法人清心社區福祉發展協會"/>
    <x v="39"/>
    <n v="16"/>
    <s v="無"/>
    <m/>
    <s v="V"/>
    <m/>
  </r>
  <r>
    <s v="社會福利支出計畫/社會福利支出/會費、捐助、補助、分攤、照護、救濟與交流活動費/捐助、補助與獎助/捐助國內團體"/>
    <s v="補助民間團體辦理建立社區照顧關懷據點業務"/>
    <s v="臺中市西區忠誠社區發展協會"/>
    <x v="39"/>
    <n v="11"/>
    <s v="無"/>
    <m/>
    <s v="V"/>
    <m/>
  </r>
  <r>
    <s v="社會福利支出計畫/社會福利支出/會費、捐助、補助、分攤、照護、救濟與交流活動費/捐助、補助與獎助/捐助國內團體"/>
    <s v="補助民間團體辦理建立社區照顧關懷據點業務"/>
    <s v="臺中市沙鹿區公明社區發展協會"/>
    <x v="39"/>
    <n v="30"/>
    <s v="無"/>
    <m/>
    <s v="V"/>
    <m/>
  </r>
  <r>
    <s v="社會福利支出計畫/社會福利支出/會費、捐助、補助、分攤、照護、救濟與交流活動費/捐助、補助與獎助/捐助國內團體"/>
    <s v="補助民間團體辦理建立社區照顧關懷據點業務"/>
    <s v="臺中市東勢區埤頭社區發展協會"/>
    <x v="39"/>
    <n v="30"/>
    <s v="無"/>
    <m/>
    <s v="V"/>
    <m/>
  </r>
  <r>
    <s v="社會福利支出計畫/社會福利支出/會費、捐助、補助、分攤、照護、救濟與交流活動費/捐助、補助與獎助/捐助國內團體"/>
    <s v="補助民間團體辦理建立社區照顧關懷據點業務"/>
    <s v="臺中市潭子區東寶社區發展協會"/>
    <x v="39"/>
    <n v="30"/>
    <s v="無"/>
    <m/>
    <s v="V"/>
    <m/>
  </r>
  <r>
    <s v="社會福利支出計畫/社會福利支出/會費、捐助、補助、分攤、照護、救濟與交流活動費/捐助、補助與獎助/捐助國內團體"/>
    <s v="補助民間團體辦理建立社區照顧關懷據點業務"/>
    <s v="台中市南區崇倫社區發展協會"/>
    <x v="39"/>
    <n v="30"/>
    <s v="無"/>
    <m/>
    <s v="V"/>
    <m/>
  </r>
  <r>
    <s v="社會福利支出計畫/社會福利支出/會費、捐助、補助、分攤、照護、救濟與交流活動費/捐助、補助與獎助/捐助國內團體"/>
    <s v="補助民間團體辦理建立社區照顧關懷據點業務"/>
    <s v="臺中市菘苑樂齡發展促進協會"/>
    <x v="39"/>
    <n v="10"/>
    <s v="無"/>
    <m/>
    <s v="V"/>
    <m/>
  </r>
  <r>
    <s v="社會福利支出計畫/社會福利支出/會費、捐助、補助、分攤、照護、救濟與交流活動費/捐助、補助與獎助/捐助國內團體"/>
    <s v="補助民間團體辦理建立社區照顧關懷據點業務"/>
    <s v="臺中市梧棲區梧棲社區發展協會"/>
    <x v="39"/>
    <n v="20"/>
    <s v="無"/>
    <m/>
    <s v="V"/>
    <m/>
  </r>
  <r>
    <s v="社會福利支出計畫/社會福利支出/會費、捐助、補助、分攤、照護、救濟與交流活動費/捐助、補助與獎助/捐助國內團體"/>
    <s v="補助民間團體辦理建立社區照顧關懷據點業務"/>
    <s v="財團法人台灣基督教長老教會忠孝路教會"/>
    <x v="39"/>
    <n v="30"/>
    <s v="無"/>
    <m/>
    <s v="V"/>
    <m/>
  </r>
  <r>
    <s v="社會福利支出計畫/社會福利支出/會費、捐助、補助、分攤、照護、救濟與交流活動費/捐助、補助與獎助/捐助國內團體"/>
    <s v="補助民間團體辦理建立社區照顧關懷據點業務"/>
    <s v="臺中市菘苑樂齡發展促進協會"/>
    <x v="39"/>
    <n v="30"/>
    <s v="無"/>
    <m/>
    <s v="V"/>
    <m/>
  </r>
  <r>
    <s v="社會福利支出計畫/社會福利支出/會費、捐助、補助、分攤、照護、救濟與交流活動費/捐助、補助與獎助/捐助國內團體"/>
    <s v="補助民間團體辦理建立社區照顧關懷據點業務"/>
    <s v="臺中市沙鹿區南勢社區發展協會"/>
    <x v="39"/>
    <n v="30"/>
    <s v="無"/>
    <m/>
    <s v="V"/>
    <m/>
  </r>
  <r>
    <s v="社會福利支出計畫/社會福利支出/會費、捐助、補助、分攤、照護、救濟與交流活動費/捐助、補助與獎助/捐助國內團體"/>
    <s v="補助民間團體辦理建立社區照顧關懷據點業務"/>
    <s v="臺中市南屯區溝墘社區發展協會"/>
    <x v="39"/>
    <n v="30"/>
    <s v="無"/>
    <m/>
    <s v="V"/>
    <m/>
  </r>
  <r>
    <s v="社會福利支出計畫/社會福利支出/會費、捐助、補助、分攤、照護、救濟與交流活動費/捐助、補助與獎助/捐助國內團體"/>
    <s v="補助民間團體辦理建立社區照顧關懷據點業務"/>
    <s v="臺中市東勢區明正社區發展協會"/>
    <x v="39"/>
    <n v="30"/>
    <s v="無"/>
    <m/>
    <s v="V"/>
    <m/>
  </r>
  <r>
    <s v="社會福利支出計畫/社會福利支出/會費、捐助、補助、分攤、照護、救濟與交流活動費/捐助、補助與獎助/捐助國內團體"/>
    <s v="補助民間團體辦理建立社區照顧關懷據點業務"/>
    <s v="臺中市潭子區栗林社區發展協會"/>
    <x v="39"/>
    <n v="30"/>
    <s v="無"/>
    <m/>
    <s v="V"/>
    <m/>
  </r>
  <r>
    <s v="社會福利支出計畫/社會福利支出/會費、捐助、補助、分攤、照護、救濟與交流活動費/捐助、補助與獎助/捐助國內團體"/>
    <s v="補助民間團體辦理建立社區照顧關懷據點業務"/>
    <s v="社團法人臺中市福康關懷協會"/>
    <x v="39"/>
    <n v="30"/>
    <s v="無"/>
    <m/>
    <s v="V"/>
    <m/>
  </r>
  <r>
    <s v="社會福利支出計畫/社會福利支出/會費、捐助、補助、分攤、照護、救濟與交流活動費/捐助、補助與獎助/捐助國內團體"/>
    <s v="補助民間團體辦理建立社區照顧關懷據點業務"/>
    <s v="臺中市霧峰區南勢社區發展協會"/>
    <x v="39"/>
    <n v="30"/>
    <s v="無"/>
    <m/>
    <s v="V"/>
    <m/>
  </r>
  <r>
    <s v="社會福利支出計畫/社會福利支出/會費、捐助、補助、分攤、照護、救濟與交流活動費/捐助、補助與獎助/捐助國內團體"/>
    <s v="補助民間團體辦理建立社區照顧關懷據點業務"/>
    <s v="臺中市樂活銀髮族交流協會"/>
    <x v="39"/>
    <n v="10"/>
    <s v="無"/>
    <m/>
    <s v="V"/>
    <m/>
  </r>
  <r>
    <s v="社會福利支出計畫/社會福利支出/會費、捐助、補助、分攤、照護、救濟與交流活動費/捐助、補助與獎助/捐助國內團體"/>
    <s v="補助民間團體辦理建立社區照顧關懷據點業務"/>
    <s v="臺中市東勢區中嵙社區發展協會"/>
    <x v="39"/>
    <n v="30"/>
    <s v="無"/>
    <m/>
    <s v="V"/>
    <m/>
  </r>
  <r>
    <s v="社會福利支出計畫/社會福利支出/會費、捐助、補助、分攤、照護、救濟與交流活動費/捐助、補助與獎助/捐助國內團體"/>
    <s v="補助民間團體辦理建立社區照顧關懷據點業務"/>
    <s v="社團法人臺中市長幼關懷協會"/>
    <x v="39"/>
    <n v="30"/>
    <s v="無"/>
    <m/>
    <s v="V"/>
    <m/>
  </r>
  <r>
    <s v="社會福利支出計畫/社會福利支出/會費、捐助、補助、分攤、照護、救濟與交流活動費/捐助、補助與獎助/捐助國內團體"/>
    <s v="補助民間團體辦理建立社區照顧關懷據點業務"/>
    <s v="臺中市沙鹿區六路社區發展協會"/>
    <x v="39"/>
    <n v="10"/>
    <s v="無"/>
    <m/>
    <s v="V"/>
    <m/>
  </r>
  <r>
    <s v="社會福利支出計畫/社會福利支出/會費、捐助、補助、分攤、照護、救濟與交流活動費/捐助、補助與獎助/捐助國內團體"/>
    <s v="補助民間團體辦理建立社區照顧關懷據點業務"/>
    <s v="社團法人臺中市基督教豐盛協會"/>
    <x v="39"/>
    <n v="30"/>
    <s v="無"/>
    <m/>
    <s v="V"/>
    <m/>
  </r>
  <r>
    <s v="社會福利支出計畫/社會福利支出/會費、捐助、補助、分攤、照護、救濟與交流活動費/捐助、補助與獎助/捐助國內團體"/>
    <s v="補助民間團體辦理建立社區照顧關懷據點業務"/>
    <s v="臺中市墩仔腳庄文化創生發展協會"/>
    <x v="39"/>
    <n v="10"/>
    <s v="無"/>
    <m/>
    <s v="V"/>
    <m/>
  </r>
  <r>
    <s v="社會福利支出計畫/社會福利支出/會費、捐助、補助、分攤、照護、救濟與交流活動費/捐助、補助與獎助/捐助國內團體"/>
    <s v="補助民間團體辦理建立社區照顧關懷據點業務"/>
    <s v="臺中市梧棲區草湳社區發展協會"/>
    <x v="39"/>
    <n v="24"/>
    <s v="無"/>
    <m/>
    <s v="V"/>
    <m/>
  </r>
  <r>
    <s v="社會福利支出計畫/社會福利支出/會費、捐助、補助、分攤、照護、救濟與交流活動費/捐助、補助與獎助/捐助國內團體"/>
    <s v="補助民間團體辦理建立社區照顧關懷據點業務"/>
    <s v="臺中市浩德人文關懷協會"/>
    <x v="39"/>
    <n v="30"/>
    <s v="無"/>
    <m/>
    <s v="V"/>
    <m/>
  </r>
  <r>
    <s v="社會福利支出計畫/社會福利支出/會費、捐助、補助、分攤、照護、救濟與交流活動費/捐助、補助與獎助/捐助國內團體"/>
    <s v="補助民間團體辦理建立社區照顧關懷據點業務"/>
    <s v="臺中市潭子區聚興社區發展協會"/>
    <x v="39"/>
    <n v="10"/>
    <s v="無"/>
    <m/>
    <s v="V"/>
    <m/>
  </r>
  <r>
    <s v="社會福利支出計畫/社會福利支出/會費、捐助、補助、分攤、照護、救濟與交流活動費/捐助、補助與獎助/捐助國內團體"/>
    <s v="補助民間團體辦理建立社區照顧關懷據點業務"/>
    <s v="台中市南屯區向心社區發展協會"/>
    <x v="39"/>
    <n v="10"/>
    <s v="無"/>
    <m/>
    <s v="V"/>
    <m/>
  </r>
  <r>
    <s v="社會福利支出計畫/社會福利支出/會費、捐助、補助、分攤、照護、救濟與交流活動費/捐助、補助與獎助/捐助國內團體"/>
    <s v="補助民間團體辦理建立社區照顧關懷據點業務"/>
    <s v="臺中市南屯區豐樂社區發展協會"/>
    <x v="39"/>
    <n v="30"/>
    <s v="無"/>
    <m/>
    <s v="V"/>
    <m/>
  </r>
  <r>
    <s v="社會福利支出計畫/社會福利支出/會費、捐助、補助、分攤、照護、救濟與交流活動費/捐助、補助與獎助/捐助國內團體"/>
    <s v="補助民間團體辦理建立社區照顧關懷據點業務"/>
    <s v="臺中市太平區豐年社區發展協會"/>
    <x v="39"/>
    <n v="30"/>
    <s v="無"/>
    <m/>
    <s v="V"/>
    <m/>
  </r>
  <r>
    <s v="社會福利支出計畫/社會福利支出/會費、捐助、補助、分攤、照護、救濟與交流活動費/捐助、補助與獎助/捐助國內團體"/>
    <s v="補助民間團體辦理建立社區照顧關懷據點業務"/>
    <s v="臺中市霧峰區四德社區發展協會"/>
    <x v="39"/>
    <n v="30"/>
    <s v="無"/>
    <m/>
    <s v="V"/>
    <m/>
  </r>
  <r>
    <s v="社會福利支出計畫/社會福利支出/會費、捐助、補助、分攤、照護、救濟與交流活動費/捐助、補助與獎助/捐助國內團體"/>
    <s v="補助民間團體辦理建立社區照顧關懷據點業務"/>
    <s v="臺中市潭子區大豐社區發展協會"/>
    <x v="39"/>
    <n v="30"/>
    <s v="無"/>
    <m/>
    <s v="V"/>
    <m/>
  </r>
  <r>
    <s v="社會福利支出計畫/社會福利支出/會費、捐助、補助、分攤、照護、救濟與交流活動費/捐助、補助與獎助/捐助國內團體"/>
    <s v="補助民間團體辦理建立社區照顧關懷據點業務"/>
    <s v="臺中市豐原區朴子社區發展協會"/>
    <x v="39"/>
    <n v="30"/>
    <s v="無"/>
    <m/>
    <s v="V"/>
    <m/>
  </r>
  <r>
    <s v="社會福利支出計畫/社會福利支出/會費、捐助、補助、分攤、照護、救濟與交流活動費/捐助、補助與獎助/捐助國內團體"/>
    <s v="補助民間團體辦理建立社區照顧關懷據點業務"/>
    <s v="臺中市豐原區南田社區發展協會"/>
    <x v="39"/>
    <n v="30"/>
    <s v="無"/>
    <m/>
    <s v="V"/>
    <m/>
  </r>
  <r>
    <s v="社會福利支出計畫/社會福利支出/會費、捐助、補助、分攤、照護、救濟與交流活動費/捐助、補助與獎助/捐助國內團體"/>
    <s v="補助民間團體辦理建立社區照顧關懷據點業務"/>
    <s v="臺中市豐原區大南嵩社區發展協會"/>
    <x v="39"/>
    <n v="30"/>
    <s v="無"/>
    <m/>
    <s v="V"/>
    <m/>
  </r>
  <r>
    <s v="社會福利支出計畫/社會福利支出/會費、捐助、補助、分攤、照護、救濟與交流活動費/捐助、補助與獎助/捐助國內團體"/>
    <s v="補助民間團體辦理建立社區照顧關懷據點業務"/>
    <s v="臺中市后里區眉山社區發展協會"/>
    <x v="39"/>
    <n v="30"/>
    <s v="無"/>
    <m/>
    <s v="V"/>
    <m/>
  </r>
  <r>
    <s v="社會福利支出計畫/社會福利支出/會費、捐助、補助、分攤、照護、救濟與交流活動費/捐助、補助與獎助/捐助國內團體"/>
    <s v="補助民間團體辦理建立社區照顧關懷據點業務"/>
    <s v="臺中市神岡區新庄社區發展協會"/>
    <x v="39"/>
    <n v="30"/>
    <s v="無"/>
    <m/>
    <s v="V"/>
    <m/>
  </r>
  <r>
    <s v="社會福利支出計畫/社會福利支出/會費、捐助、補助、分攤、照護、救濟與交流活動費/捐助、補助與獎助/捐助國內團體"/>
    <s v="補助民間團體辦理建立社區照顧關懷據點業務"/>
    <s v="臺中市石岡區傳統美食文化推廣協會"/>
    <x v="39"/>
    <n v="30"/>
    <s v="無"/>
    <m/>
    <s v="V"/>
    <m/>
  </r>
  <r>
    <s v="社會福利支出計畫/社會福利支出/會費、捐助、補助、分攤、照護、救濟與交流活動費/捐助、補助與獎助/捐助國內團體"/>
    <s v="補助民間團體辦理建立社區照顧關懷據點業務"/>
    <s v="台中市北區賴興社區發展協會"/>
    <x v="39"/>
    <n v="30"/>
    <s v="無"/>
    <m/>
    <s v="V"/>
    <m/>
  </r>
  <r>
    <s v="社會福利支出計畫/社會福利支出/會費、捐助、補助、分攤、照護、救濟與交流活動費/捐助、補助與獎助/捐助國內團體"/>
    <s v="補助民間團體辦理建立社區照顧關懷據點業務"/>
    <s v="台中市東南長青會"/>
    <x v="39"/>
    <n v="30"/>
    <s v="無"/>
    <m/>
    <s v="V"/>
    <m/>
  </r>
  <r>
    <s v="社會福利支出計畫/社會福利支出/會費、捐助、補助、分攤、照護、救濟與交流活動費/捐助、補助與獎助/捐助國內團體"/>
    <s v="補助民間團體辦理建立社區照顧關懷據點業務"/>
    <s v="臺中市沙鹿區清泉社區發展協會"/>
    <x v="39"/>
    <n v="30"/>
    <s v="無"/>
    <m/>
    <s v="V"/>
    <m/>
  </r>
  <r>
    <s v="社會福利支出計畫/社會福利支出/會費、捐助、補助、分攤、照護、救濟與交流活動費/捐助、補助與獎助/捐助國內團體"/>
    <s v="補助民間團體辦理建立社區照顧關懷據點業務"/>
    <s v="臺中市東勢區興隆社區發展協會"/>
    <x v="39"/>
    <n v="30"/>
    <s v="無"/>
    <m/>
    <s v="V"/>
    <m/>
  </r>
  <r>
    <s v="社會福利支出計畫/社會福利支出/會費、捐助、補助、分攤、照護、救濟與交流活動費/捐助、補助與獎助/捐助國內團體"/>
    <s v="補助民間團體辦理建立社區照顧關懷據點業務"/>
    <s v="臺中市藍興長青協會"/>
    <x v="39"/>
    <n v="30"/>
    <s v="無"/>
    <m/>
    <s v="V"/>
    <m/>
  </r>
  <r>
    <s v="社會福利支出計畫/社會福利支出/會費、捐助、補助、分攤、照護、救濟與交流活動費/捐助、補助與獎助/捐助國內團體"/>
    <s v="補助民間團體辦理建立社區照顧關懷據點業務"/>
    <s v="財團法人伽耶山基金會"/>
    <x v="39"/>
    <n v="30"/>
    <s v="無"/>
    <m/>
    <s v="V"/>
    <m/>
  </r>
  <r>
    <s v="社會福利支出計畫/社會福利支出/會費、捐助、補助、分攤、照護、救濟與交流活動費/捐助、補助與獎助/捐助國內團體"/>
    <s v="補助民間團體辦理建立社區照顧關懷據點業務"/>
    <s v="臺中市石岡區萬安社區發展協會"/>
    <x v="39"/>
    <n v="10"/>
    <s v="無"/>
    <m/>
    <s v="V"/>
    <m/>
  </r>
  <r>
    <s v="社會福利支出計畫/社會福利支出/會費、捐助、補助、分攤、照護、救濟與交流活動費/捐助、補助與獎助/捐助國內團體"/>
    <s v="補助民間團體辦理建立社區照顧關懷據點業務"/>
    <s v="社團法人台灣關懷輔導弱勢職能發展協會"/>
    <x v="39"/>
    <n v="20"/>
    <s v="無"/>
    <m/>
    <s v="V"/>
    <m/>
  </r>
  <r>
    <s v="社會福利支出計畫/社會福利支出/會費、捐助、補助、分攤、照護、救濟與交流活動費/捐助、補助與獎助/捐助國內團體"/>
    <s v="補助民間團體辦理建立社區照顧關懷據點業務"/>
    <s v="臺中市西屯區何明社區發展協會"/>
    <x v="39"/>
    <n v="30"/>
    <s v="無"/>
    <m/>
    <s v="V"/>
    <m/>
  </r>
  <r>
    <s v="社會福利支出計畫/社會福利支出/會費、捐助、補助、分攤、照護、救濟與交流活動費/捐助、補助與獎助/捐助國內團體"/>
    <s v="補助民間團體辦理建立社區照顧關懷據點業務"/>
    <s v="臺中市太平區永成社區發展協會"/>
    <x v="39"/>
    <n v="10"/>
    <s v="無"/>
    <m/>
    <s v="V"/>
    <m/>
  </r>
  <r>
    <s v="社會福利支出計畫/社會福利支出/會費、捐助、補助、分攤、照護、救濟與交流活動費/捐助、補助與獎助/捐助國內團體"/>
    <s v="補助民間團體辦理建立社區照顧關懷據點業務"/>
    <s v="臺中市潭子區家福社區發展協會"/>
    <x v="39"/>
    <n v="10"/>
    <s v="無"/>
    <m/>
    <s v="V"/>
    <m/>
  </r>
  <r>
    <s v="社會福利支出計畫/社會福利支出/會費、捐助、補助、分攤、照護、救濟與交流活動費/捐助、補助與獎助/捐助國內團體"/>
    <s v="補助民間團體辦理建立社區照顧關懷據點業務"/>
    <s v="台中市南區和平社區發展協會"/>
    <x v="39"/>
    <n v="30"/>
    <s v="無"/>
    <m/>
    <s v="V"/>
    <m/>
  </r>
  <r>
    <s v="社會福利支出計畫/社會福利支出/會費、捐助、補助、分攤、照護、救濟與交流活動費/捐助、補助與獎助/捐助國內團體"/>
    <s v="補助民間團體辦理建立社區照顧關懷據點業務"/>
    <s v="臺中市和平區和平社區發展協會"/>
    <x v="39"/>
    <n v="30"/>
    <s v="無"/>
    <m/>
    <s v="V"/>
    <m/>
  </r>
  <r>
    <s v="社會福利支出計畫/社會福利支出/會費、捐助、補助、分攤、照護、救濟與交流活動費/捐助、補助與獎助/捐助國內團體"/>
    <s v="補助民間團體辦理建立社區照顧關懷據點業務"/>
    <s v="臺中市梧棲區草湳社區發展協會"/>
    <x v="39"/>
    <n v="30"/>
    <s v="無"/>
    <m/>
    <s v="V"/>
    <m/>
  </r>
  <r>
    <s v="社會福利支出計畫/社會福利支出/會費、捐助、補助、分攤、照護、救濟與交流活動費/捐助、補助與獎助/捐助國內團體"/>
    <s v="補助民間團體辦理建立社區照顧關懷據點業務"/>
    <s v="台中市南屯區中台社區發展協會"/>
    <x v="39"/>
    <n v="20"/>
    <s v="無"/>
    <m/>
    <s v="V"/>
    <m/>
  </r>
  <r>
    <s v="社會福利支出計畫/社會福利支出/會費、捐助、補助、分攤、照護、救濟與交流活動費/捐助、補助與獎助/捐助國內團體"/>
    <s v="補助民間團體辦理建立社區照顧關懷據點業務"/>
    <s v="台中市西屯區林厝社區發展協會"/>
    <x v="39"/>
    <n v="30"/>
    <s v="無"/>
    <m/>
    <s v="V"/>
    <m/>
  </r>
  <r>
    <s v="社會福利支出計畫/社會福利支出/會費、捐助、補助、分攤、照護、救濟與交流活動費/捐助、補助與獎助/捐助國內團體"/>
    <s v="補助民間團體辦理建立社區照顧關懷據點業務"/>
    <s v="臺中市霧峰區北勢社區發展協會"/>
    <x v="39"/>
    <n v="30"/>
    <s v="無"/>
    <m/>
    <s v="V"/>
    <m/>
  </r>
  <r>
    <s v="社會福利支出計畫/社會福利支出/會費、捐助、補助、分攤、照護、救濟與交流活動費/捐助、補助與獎助/捐助國內團體"/>
    <s v="補助民間團體辦理建立社區照顧關懷據點業務"/>
    <s v="臺中市霧峰區北勢社區發展協會"/>
    <x v="39"/>
    <n v="10"/>
    <s v="無"/>
    <m/>
    <s v="V"/>
    <m/>
  </r>
  <r>
    <s v="社會福利支出計畫/社會福利支出/會費、捐助、補助、分攤、照護、救濟與交流活動費/捐助、補助與獎助/捐助國內團體"/>
    <s v="補助民間團體辦理建立社區照顧關懷據點業務"/>
    <s v="社團法人臺中市沐風60長者之愛關懷協會"/>
    <x v="39"/>
    <n v="10"/>
    <s v="無"/>
    <m/>
    <s v="V"/>
    <m/>
  </r>
  <r>
    <s v="社會福利支出計畫/社會福利支出/會費、捐助、補助、分攤、照護、救濟與交流活動費/捐助、補助與獎助/捐助國內團體"/>
    <s v="補助民間團體辦理建立社區照顧關懷據點業務"/>
    <s v="社團法人臺中市大恆樂齡協會"/>
    <x v="39"/>
    <n v="30"/>
    <s v="無"/>
    <m/>
    <s v="V"/>
    <m/>
  </r>
  <r>
    <s v="社會福利支出計畫/社會福利支出/會費、捐助、補助、分攤、照護、救濟與交流活動費/捐助、補助與獎助/捐助國內團體"/>
    <s v="補助民間團體辦理建立社區照顧關懷據點業務"/>
    <s v="社團法人臺中市惠來關懷服務協會"/>
    <x v="39"/>
    <n v="30"/>
    <s v="無"/>
    <m/>
    <s v="V"/>
    <m/>
  </r>
  <r>
    <s v="社會福利支出計畫/社會福利支出/會費、捐助、補助、分攤、照護、救濟與交流活動費/捐助、補助與獎助/捐助國內團體"/>
    <s v="補助民間團體辦理建立社區照顧關懷據點業務"/>
    <s v="臺中市大肚區營埔社區發展協會"/>
    <x v="39"/>
    <n v="30"/>
    <s v="無"/>
    <m/>
    <s v="V"/>
    <m/>
  </r>
  <r>
    <s v="社會福利支出計畫/社會福利支出/會費、捐助、補助、分攤、照護、救濟與交流活動費/捐助、補助與獎助/捐助國內團體"/>
    <s v="補助民間團體辦理建立社區照顧關懷據點業務"/>
    <s v="臺中市烏日區成功社區發展協會"/>
    <x v="39"/>
    <n v="10"/>
    <s v="無"/>
    <m/>
    <s v="V"/>
    <m/>
  </r>
  <r>
    <s v="社會福利支出計畫/社會福利支出/會費、捐助、補助、分攤、照護、救濟與交流活動費/捐助、補助與獎助/捐助國內團體"/>
    <s v="補助民間團體辦理建立社區照顧關懷據點業務"/>
    <s v="社團法人臺中市好伴照顧協會"/>
    <x v="39"/>
    <n v="10"/>
    <s v="無"/>
    <m/>
    <s v="V"/>
    <m/>
  </r>
  <r>
    <s v="社會福利支出計畫/社會福利支出/會費、捐助、補助、分攤、照護、救濟與交流活動費/捐助、補助與獎助/捐助國內團體"/>
    <s v="補助民間團體辦理建立社區照顧關懷據點業務"/>
    <s v="臺中市烏日區三和社區發展協會"/>
    <x v="39"/>
    <n v="30"/>
    <s v="無"/>
    <m/>
    <s v="V"/>
    <m/>
  </r>
  <r>
    <s v="社會福利支出計畫/社會福利支出/會費、捐助、補助、分攤、照護、救濟與交流活動費/捐助、補助與獎助/捐助國內團體"/>
    <s v="補助民間團體辦理建立社區照顧關懷據點業務"/>
    <s v="臺中市烏日區溪尾社區發展協會"/>
    <x v="39"/>
    <n v="30"/>
    <s v="無"/>
    <m/>
    <s v="V"/>
    <m/>
  </r>
  <r>
    <s v="社會福利支出計畫/社會福利支出/會費、捐助、補助、分攤、照護、救濟與交流活動費/捐助、補助與獎助/捐助國內團體"/>
    <s v="補助民間團體辦理建立社區照顧關懷據點業務"/>
    <s v="臺中市烏日區光明社區發展協會"/>
    <x v="39"/>
    <n v="30"/>
    <s v="無"/>
    <m/>
    <s v="V"/>
    <m/>
  </r>
  <r>
    <s v="社會福利支出計畫/社會福利支出/會費、捐助、補助、分攤、照護、救濟與交流活動費/捐助、補助與獎助/捐助國內團體"/>
    <s v="補助民間團體辦理建立社區照顧關懷據點業務"/>
    <s v="臺中市大肚區成功社區發展協會"/>
    <x v="39"/>
    <n v="10"/>
    <s v="無"/>
    <m/>
    <s v="V"/>
    <m/>
  </r>
  <r>
    <s v="社會福利支出計畫/社會福利支出/會費、捐助、補助、分攤、照護、救濟與交流活動費/捐助、補助與獎助/捐助國內團體"/>
    <s v="補助民間團體辦理建立社區照顧關懷據點業務"/>
    <s v="臺中市太平區長億社區發展協會"/>
    <x v="39"/>
    <n v="30"/>
    <s v="無"/>
    <m/>
    <s v="V"/>
    <m/>
  </r>
  <r>
    <s v="社會福利支出計畫/社會福利支出/會費、捐助、補助、分攤、照護、救濟與交流活動費/捐助、補助與獎助/捐助國內團體"/>
    <s v="補助民間團體辦理建立社區照顧關懷據點業務"/>
    <s v="台中市南屯區三厝社區發展協會"/>
    <x v="39"/>
    <n v="10"/>
    <s v="無"/>
    <m/>
    <s v="V"/>
    <m/>
  </r>
  <r>
    <s v="社會福利支出計畫/社會福利支出/會費、捐助、補助、分攤、照護、救濟與交流活動費/捐助、補助與獎助/捐助國內團體"/>
    <s v="補助民間團體辦理建立社區照顧關懷據點業務"/>
    <s v="臺中市黎明城鄉發展協會"/>
    <x v="39"/>
    <n v="10"/>
    <s v="無"/>
    <m/>
    <s v="V"/>
    <m/>
  </r>
  <r>
    <s v="社會福利支出計畫/社會福利支出/會費、捐助、補助、分攤、照護、救濟與交流活動費/捐助、補助與獎助/捐助國內團體"/>
    <s v="補助民間團體辦理建立社區照顧關懷據點業務"/>
    <s v="臺中市石岡區龍興社區發展協會"/>
    <x v="39"/>
    <n v="30"/>
    <s v="無"/>
    <m/>
    <s v="V"/>
    <m/>
  </r>
  <r>
    <s v="社會福利支出計畫/社會福利支出/會費、捐助、補助、分攤、照護、救濟與交流活動費/捐助、補助與獎助/捐助國內團體"/>
    <s v="補助民間團體辦理建立社區照顧關懷據點業務"/>
    <s v="台中市龍龍社區關懷協會"/>
    <x v="39"/>
    <n v="30"/>
    <s v="無"/>
    <m/>
    <s v="V"/>
    <m/>
  </r>
  <r>
    <s v="社會福利支出計畫/社會福利支出/會費、捐助、補助、分攤、照護、救濟與交流活動費/捐助、補助與獎助/捐助國內團體"/>
    <s v="補助民間團體辦理建立社區照顧關懷據點業務"/>
    <s v="大砌四方管理委員會"/>
    <x v="39"/>
    <n v="18"/>
    <s v="無"/>
    <m/>
    <s v="V"/>
    <m/>
  </r>
  <r>
    <s v="社會福利支出計畫/社會福利支出/會費、捐助、補助、分攤、照護、救濟與交流活動費/捐助、補助與獎助/捐助國內團體"/>
    <s v="補助民間團體辦理建立社區照顧關懷據點業務"/>
    <s v="臺中市后里元極舞協會"/>
    <x v="39"/>
    <n v="30"/>
    <s v="無"/>
    <m/>
    <s v="V"/>
    <m/>
  </r>
  <r>
    <s v="社會福利支出計畫/社會福利支出/會費、捐助、補助、分攤、照護、救濟與交流活動費/捐助、補助與獎助/捐助國內團體"/>
    <s v="補助民間團體辦理建立社區照顧關懷據點業務"/>
    <s v="臺中市東勢區下新社區發展協會"/>
    <x v="39"/>
    <n v="30"/>
    <s v="無"/>
    <m/>
    <s v="V"/>
    <m/>
  </r>
  <r>
    <s v="社會福利支出計畫/社會福利支出/會費、捐助、補助、分攤、照護、救濟與交流活動費/捐助、補助與獎助/捐助國內團體"/>
    <s v="補助民間團體辦理建立社區照顧關懷據點業務"/>
    <s v="臺中市新社區東興社區發展協會"/>
    <x v="39"/>
    <n v="30"/>
    <s v="無"/>
    <m/>
    <s v="V"/>
    <m/>
  </r>
  <r>
    <s v="社會福利支出計畫/社會福利支出/會費、捐助、補助、分攤、照護、救濟與交流活動費/捐助、補助與獎助/捐助國內團體"/>
    <s v="補助民間團體辦理建立社區照顧關懷據點業務"/>
    <s v="臺中市龍井區東海社區發展協會"/>
    <x v="39"/>
    <n v="10"/>
    <s v="無"/>
    <m/>
    <s v="V"/>
    <m/>
  </r>
  <r>
    <s v="社會福利支出計畫/社會福利支出/會費、捐助、補助、分攤、照護、救濟與交流活動費/捐助、補助與獎助/捐助國內團體"/>
    <s v="補助民間團體辦理建立社區照顧關懷據點業務"/>
    <s v="臺中市烏日區九德社區發展協會"/>
    <x v="39"/>
    <n v="30"/>
    <s v="無"/>
    <m/>
    <s v="V"/>
    <m/>
  </r>
  <r>
    <s v="社會福利支出計畫/社會福利支出/會費、捐助、補助、分攤、照護、救濟與交流活動費/捐助、補助與獎助/捐助國內團體"/>
    <s v="補助民間團體辦理建立社區照顧關懷據點業務"/>
    <s v="臺中市烏日區烏日社區發展協會"/>
    <x v="39"/>
    <n v="30"/>
    <s v="無"/>
    <m/>
    <s v="V"/>
    <m/>
  </r>
  <r>
    <s v="社會福利支出計畫/社會福利支出/會費、捐助、補助、分攤、照護、救濟與交流活動費/捐助、補助與獎助/捐助國內團體"/>
    <s v="補助民間團體辦理建立社區照顧關懷據點業務"/>
    <s v="臺中市西屯區何明社區發展協會"/>
    <x v="39"/>
    <n v="30"/>
    <s v="無"/>
    <m/>
    <s v="V"/>
    <m/>
  </r>
  <r>
    <s v="社會福利支出計畫/社會福利支出/會費、捐助、補助、分攤、照護、救濟與交流活動費/捐助、補助與獎助/捐助國內團體"/>
    <s v="補助民間團體辦理建立社區照顧關懷據點業務"/>
    <s v="臺中市西屯區福恩社區發展協會"/>
    <x v="39"/>
    <n v="30"/>
    <s v="無"/>
    <m/>
    <s v="V"/>
    <m/>
  </r>
  <r>
    <s v="社會福利支出計畫/社會福利支出/會費、捐助、補助、分攤、照護、救濟與交流活動費/捐助、補助與獎助/捐助國內團體"/>
    <s v="補助民間團體辦理建立社區照顧關懷據點業務"/>
    <s v="臺中市神岡區大社社區發展協會"/>
    <x v="39"/>
    <n v="30"/>
    <s v="無"/>
    <m/>
    <s v="V"/>
    <m/>
  </r>
  <r>
    <s v="社會福利支出計畫/社會福利支出/會費、捐助、補助、分攤、照護、救濟與交流活動費/捐助、補助與獎助/捐助國內團體"/>
    <s v="補助民間團體辦理建立社區照顧關懷據點業務"/>
    <s v="臺中市沙鹿區沙鹿社區發展協會"/>
    <x v="39"/>
    <n v="30"/>
    <s v="無"/>
    <m/>
    <s v="V"/>
    <m/>
  </r>
  <r>
    <s v="社會福利支出計畫/社會福利支出/會費、捐助、補助、分攤、照護、救濟與交流活動費/捐助、補助與獎助/捐助國內團體"/>
    <s v="補助民間團體辦理建立社區照顧關懷據點業務"/>
    <s v="社團法人臺中市春天女性成長協會"/>
    <x v="39"/>
    <n v="30"/>
    <s v="無"/>
    <m/>
    <s v="V"/>
    <m/>
  </r>
  <r>
    <s v="社會福利支出計畫/社會福利支出/會費、捐助、補助、分攤、照護、救濟與交流活動費/捐助、補助與獎助/捐助國內團體"/>
    <s v="補助民間團體辦理建立社區照顧關懷據點業務"/>
    <s v="臺中市東勢區慶東社區發展協會"/>
    <x v="39"/>
    <n v="30"/>
    <s v="無"/>
    <m/>
    <s v="V"/>
    <m/>
  </r>
  <r>
    <s v="社會福利支出計畫/社會福利支出/會費、捐助、補助、分攤、照護、救濟與交流活動費/捐助、補助與獎助/捐助國內團體"/>
    <s v="補助民間團體辦理建立社區照顧關懷據點業務"/>
    <s v="臺中市神岡區圳堵社區發展協會"/>
    <x v="39"/>
    <n v="10"/>
    <s v="無"/>
    <m/>
    <s v="V"/>
    <m/>
  </r>
  <r>
    <s v="社會福利支出計畫/社會福利支出/會費、捐助、補助、分攤、照護、救濟與交流活動費/捐助、補助與獎助/捐助國內團體"/>
    <s v="補助民間團體辦理建立社區照顧關懷據點業務"/>
    <s v="財團法人中華基督教行道會卓越希望教會"/>
    <x v="39"/>
    <n v="22"/>
    <s v="無"/>
    <m/>
    <s v="V"/>
    <m/>
  </r>
  <r>
    <s v="社會福利支出計畫/社會福利支出/會費、捐助、補助、分攤、照護、救濟與交流活動費/捐助、補助與獎助/捐助國內團體"/>
    <s v="補助民間團體辦理建立社區照顧關懷據點業務"/>
    <s v="臺中市潭仔墘社區文化協會"/>
    <x v="39"/>
    <n v="30"/>
    <s v="無"/>
    <m/>
    <s v="V"/>
    <m/>
  </r>
  <r>
    <s v="社會福利支出計畫/社會福利支出/會費、捐助、補助、分攤、照護、救濟與交流活動費/捐助、補助與獎助/捐助國內團體"/>
    <s v="補助民間團體辦理建立社區照顧關懷據點業務"/>
    <s v="台中市中區大誠社區發展協會"/>
    <x v="39"/>
    <n v="30"/>
    <s v="無"/>
    <m/>
    <s v="V"/>
    <m/>
  </r>
  <r>
    <s v="社會福利支出計畫/社會福利支出/會費、捐助、補助、分攤、照護、救濟與交流活動費/捐助、補助與獎助/捐助國內團體"/>
    <s v="補助民間團體辦理建立社區照顧關懷據點業務"/>
    <s v="臺中市沙鹿區福興社區發展協會"/>
    <x v="39"/>
    <n v="30"/>
    <s v="無"/>
    <m/>
    <s v="V"/>
    <m/>
  </r>
  <r>
    <s v="社會福利支出計畫/社會福利支出/會費、捐助、補助、分攤、照護、救濟與交流活動費/捐助、補助與獎助/捐助國內團體"/>
    <s v="補助民間團體辦理建立社區照顧關懷據點業務"/>
    <s v="台中市何成長青協會"/>
    <x v="39"/>
    <n v="30"/>
    <s v="無"/>
    <m/>
    <s v="V"/>
    <m/>
  </r>
  <r>
    <s v="社會福利支出計畫/社會福利支出/會費、捐助、補助、分攤、照護、救濟與交流活動費/捐助、補助與獎助/捐助國內團體"/>
    <s v="補助民間團體辦理建立社區照顧關懷據點業務"/>
    <s v="臺中市烏日區東園社區發展協會"/>
    <x v="39"/>
    <n v="21"/>
    <s v="無"/>
    <m/>
    <s v="V"/>
    <m/>
  </r>
  <r>
    <s v="社會福利支出計畫/社會福利支出/會費、捐助、補助、分攤、照護、救濟與交流活動費/捐助、補助與獎助/捐助國內團體"/>
    <s v="補助民間團體辦理建立社區照顧關懷據點業務"/>
    <s v="臺中市武陵長壽關懷協會"/>
    <x v="39"/>
    <n v="30"/>
    <s v="無"/>
    <m/>
    <s v="V"/>
    <m/>
  </r>
  <r>
    <s v="社會福利支出計畫/社會福利支出/會費、捐助、補助、分攤、照護、救濟與交流活動費/捐助、補助與獎助/捐助國內團體"/>
    <s v="補助民間團體辦理建立社區照顧關懷據點業務"/>
    <s v="臺中市大甲區福德社區發展協會"/>
    <x v="39"/>
    <n v="30"/>
    <s v="無"/>
    <m/>
    <s v="V"/>
    <m/>
  </r>
  <r>
    <s v="社會福利支出計畫/社會福利支出/會費、捐助、補助、分攤、照護、救濟與交流活動費/捐助、補助與獎助/捐助國內團體"/>
    <s v="補助民間團體辦理建立社區照顧關懷據點業務"/>
    <s v="臺中市大甲區銅安社區發展協會"/>
    <x v="39"/>
    <n v="30"/>
    <s v="無"/>
    <m/>
    <s v="V"/>
    <m/>
  </r>
  <r>
    <s v="社會福利支出計畫/社會福利支出/會費、捐助、補助、分攤、照護、救濟與交流活動費/捐助、補助與獎助/捐助國內團體"/>
    <s v="補助民間團體辦理建立社區照顧關懷據點業務"/>
    <s v="臺中市石岡區龍興社區發展協會"/>
    <x v="39"/>
    <n v="10"/>
    <s v="無"/>
    <m/>
    <s v="V"/>
    <m/>
  </r>
  <r>
    <s v="社會福利支出計畫/社會福利支出/會費、捐助、補助、分攤、照護、救濟與交流活動費/捐助、補助與獎助/捐助國內團體"/>
    <s v="補助民間團體辦理建立社區照顧關懷據點業務"/>
    <s v="臺中市東勢區石城社區發展協會"/>
    <x v="39"/>
    <n v="10"/>
    <s v="無"/>
    <m/>
    <s v="V"/>
    <m/>
  </r>
  <r>
    <s v="社會福利支出計畫/社會福利支出/會費、捐助、補助、分攤、照護、救濟與交流活動費/捐助、補助與獎助/捐助國內團體"/>
    <s v="補助民間團體辦理建立社區照顧關懷據點業務"/>
    <s v="臺中市文創經紀發展協會"/>
    <x v="39"/>
    <n v="20"/>
    <s v="無"/>
    <m/>
    <s v="V"/>
    <m/>
  </r>
  <r>
    <s v="社會福利支出計畫/社會福利支出/會費、捐助、補助、分攤、照護、救濟與交流活動費/捐助、補助與獎助/捐助國內團體"/>
    <s v="補助民間團體辦理建立社區照顧關懷據點業務"/>
    <s v="臺中市清水區秀水社區發展協會"/>
    <x v="39"/>
    <n v="30"/>
    <s v="無"/>
    <m/>
    <s v="V"/>
    <m/>
  </r>
  <r>
    <s v="社會福利支出計畫/社會福利支出/會費、捐助、補助、分攤、照護、救濟與交流活動費/捐助、補助與獎助/捐助國內團體"/>
    <s v="補助民間團體辦理建立社區照顧關懷據點業務"/>
    <s v="臺灣銀髮族培力協會"/>
    <x v="39"/>
    <n v="30"/>
    <s v="無"/>
    <m/>
    <s v="V"/>
    <m/>
  </r>
  <r>
    <s v="社會福利支出計畫/社會福利支出/會費、捐助、補助、分攤、照護、救濟與交流活動費/捐助、補助與獎助/捐助國內團體"/>
    <s v="補助民間團體辦理建立社區照顧關懷據點業務"/>
    <s v="臺中市沙鹿區西勢寮社區發展協會"/>
    <x v="39"/>
    <n v="30"/>
    <s v="無"/>
    <m/>
    <s v="V"/>
    <m/>
  </r>
  <r>
    <s v="社會福利支出計畫/社會福利支出/會費、捐助、補助、分攤、照護、救濟與交流活動費/捐助、補助與獎助/捐助國內團體"/>
    <s v="補助民間團體辦理建立社區照顧關懷據點業務"/>
    <s v="臺中市沙鹿區興安社區發展協會"/>
    <x v="39"/>
    <n v="10"/>
    <s v="無"/>
    <m/>
    <s v="V"/>
    <m/>
  </r>
  <r>
    <s v="社會福利支出計畫/社會福利支出/會費、捐助、補助、分攤、照護、救濟與交流活動費/捐助、補助與獎助/捐助國內團體"/>
    <s v="補助民間團體辦理建立社區照顧關懷據點業務"/>
    <s v="臺中市沙鹿區埔子社區發展協會"/>
    <x v="39"/>
    <n v="10"/>
    <s v="無"/>
    <m/>
    <s v="V"/>
    <m/>
  </r>
  <r>
    <s v="社會福利支出計畫/社會福利支出/會費、捐助、補助、分攤、照護、救濟與交流活動費/捐助、補助與獎助/捐助國內團體"/>
    <s v="補助民間團體辦理建立社區照顧關懷據點業務"/>
    <s v="社團法人臺中市霧峰區四德社區發展協會"/>
    <x v="39"/>
    <n v="10"/>
    <s v="無"/>
    <m/>
    <s v="V"/>
    <m/>
  </r>
  <r>
    <s v="社會福利支出計畫/社會福利支出/會費、捐助、補助、分攤、照護、救濟與交流活動費/捐助、補助與獎助/捐助國內團體"/>
    <s v="補助民間團體辦理建立社區照顧關懷據點業務"/>
    <s v="臺中市大甲區聖母發展協會"/>
    <x v="39"/>
    <n v="30"/>
    <s v="無"/>
    <m/>
    <s v="V"/>
    <m/>
  </r>
  <r>
    <s v="社會福利支出計畫/社會福利支出/會費、捐助、補助、分攤、照護、救濟與交流活動費/捐助、補助與獎助/捐助國內團體"/>
    <s v="補助民間團體辦理建立社區照顧關懷據點業務"/>
    <s v="台中市南區工學社區發展協會"/>
    <x v="39"/>
    <n v="30"/>
    <s v="無"/>
    <m/>
    <s v="V"/>
    <m/>
  </r>
  <r>
    <s v="社會福利支出計畫/社會福利支出/會費、捐助、補助、分攤、照護、救濟與交流活動費/捐助、補助與獎助/捐助國內團體"/>
    <s v="補助民間團體辦理建立社區照顧關懷據點業務"/>
    <s v="臺中市神岡區北庄社區發展協會"/>
    <x v="39"/>
    <n v="30"/>
    <s v="無"/>
    <m/>
    <s v="V"/>
    <m/>
  </r>
  <r>
    <s v="社會福利支出計畫/社會福利支出/會費、捐助、補助、分攤、照護、救濟與交流活動費/捐助、補助與獎助/捐助國內團體"/>
    <s v="補助民間團體辦理建立社區照顧關懷據點業務"/>
    <s v="臺中市新社區馬力埔社區發展協會"/>
    <x v="39"/>
    <n v="30"/>
    <s v="無"/>
    <m/>
    <s v="V"/>
    <m/>
  </r>
  <r>
    <s v="社會福利支出計畫/社會福利支出/會費、捐助、補助、分攤、照護、救濟與交流活動費/捐助、補助與獎助/捐助國內團體"/>
    <s v="補助民間團體辦理建立社區照顧關懷據點業務"/>
    <s v="臺中市大里區立德社區發展協會"/>
    <x v="39"/>
    <n v="20"/>
    <s v="無"/>
    <m/>
    <s v="V"/>
    <m/>
  </r>
  <r>
    <s v="社會福利支出計畫/社會福利支出/會費、捐助、補助、分攤、照護、救濟與交流活動費/捐助、補助與獎助/捐助國內團體"/>
    <s v="補助民間團體辦理建立社區照顧關懷據點業務"/>
    <s v="臺中市龍井區東海社區發展協會"/>
    <x v="39"/>
    <n v="30"/>
    <s v="無"/>
    <m/>
    <s v="V"/>
    <m/>
  </r>
  <r>
    <s v="社會福利支出計畫/社會福利支出/會費、捐助、補助、分攤、照護、救濟與交流活動費/捐助、補助與獎助/捐助國內團體"/>
    <s v="補助民間團體辦理建立社區照顧關懷據點業務"/>
    <s v="臺中市太平區新高社區發展協會"/>
    <x v="39"/>
    <n v="30"/>
    <s v="無"/>
    <m/>
    <s v="V"/>
    <m/>
  </r>
  <r>
    <s v="社會福利支出計畫/社會福利支出/會費、捐助、補助、分攤、照護、救濟與交流活動費/捐助、補助與獎助/捐助國內團體"/>
    <s v="補助民間團體辦理建立社區照顧關懷據點業務"/>
    <s v="社團法人臺中市東區富仁社區發展協會"/>
    <x v="39"/>
    <n v="30"/>
    <s v="無"/>
    <m/>
    <s v="V"/>
    <m/>
  </r>
  <r>
    <s v="社會福利支出計畫/社會福利支出/會費、捐助、補助、分攤、照護、救濟與交流活動費/捐助、補助與獎助/捐助國內團體"/>
    <s v="補助民間團體辦理建立社區照顧關懷據點業務"/>
    <s v="台中市西區藍興社區發展協會"/>
    <x v="39"/>
    <n v="10"/>
    <s v="無"/>
    <m/>
    <s v="V"/>
    <m/>
  </r>
  <r>
    <s v="社會福利支出計畫/社會福利支出/會費、捐助、補助、分攤、照護、救濟與交流活動費/捐助、補助與獎助/捐助國內團體"/>
    <s v="遊民中繼住宅推動計畫"/>
    <s v="臺中市立林安康社會福利關懷協會"/>
    <x v="39"/>
    <n v="42"/>
    <s v="無"/>
    <m/>
    <s v="V"/>
    <m/>
  </r>
  <r>
    <s v="社會福利支出計畫/社會福利支出/會費、捐助、補助、分攤、照護、救濟與交流活動費/捐助、補助與獎助/捐助國內團體"/>
    <s v="遊民中繼住宅推動計畫"/>
    <s v="臺中市立林安康社會福利關懷協會"/>
    <x v="39"/>
    <n v="27"/>
    <s v="無"/>
    <m/>
    <s v="V"/>
    <m/>
  </r>
  <r>
    <s v="社會福利支出計畫/社會福利支出/會費、捐助、補助、分攤、照護、救濟與交流活動費/捐助、補助與獎助/捐助國內團體"/>
    <s v="遊民中繼住宅推動計畫"/>
    <s v="社團法人台灣喜信家庭關懷協會"/>
    <x v="39"/>
    <n v="33"/>
    <s v="無"/>
    <m/>
    <s v="V"/>
    <m/>
  </r>
  <r>
    <s v="社會福利支出計畫/社會福利支出/會費、捐助、補助、分攤、照護、救濟與交流活動費/捐助、補助與獎助/捐助國內團體"/>
    <s v="遊民中繼住宅推動計畫"/>
    <s v="社團法人台灣喜信家庭關懷協會"/>
    <x v="39"/>
    <n v="37"/>
    <s v="無"/>
    <m/>
    <s v="V"/>
    <m/>
  </r>
  <r>
    <s v="社會福利支出計畫/社會福利支出/會費、捐助、補助、分攤、照護、救濟與交流活動費/捐助、補助與獎助/捐助國內團體"/>
    <s v="遊民中繼住宅推動計畫"/>
    <s v="社團法人台中市慈善撒瑪黎雅婦女關懷協會"/>
    <x v="39"/>
    <n v="23"/>
    <s v="無"/>
    <m/>
    <s v="V"/>
    <m/>
  </r>
  <r>
    <s v="社會福利支出計畫/社會福利支出/會費、捐助、補助、分攤、照護、救濟與交流活動費/捐助、補助與獎助/捐助國內團體"/>
    <s v="遊民中繼住宅推動計畫"/>
    <s v="社團法人台中市街友關懷協會"/>
    <x v="39"/>
    <n v="19"/>
    <s v="無"/>
    <m/>
    <s v="V"/>
    <m/>
  </r>
  <r>
    <s v="社會福利支出計畫/社會福利支出/會費、捐助、補助、分攤、照護、救濟與交流活動費/捐助、補助與獎助/捐助國內團體"/>
    <s v="遊民中繼住宅推動計畫"/>
    <s v="社團法人台灣喜信家庭關懷協會"/>
    <x v="39"/>
    <n v="24"/>
    <s v="無"/>
    <m/>
    <s v="V"/>
    <m/>
  </r>
  <r>
    <s v="社會福利支出計畫/社會福利支出/會費、捐助、補助、分攤、照護、救濟與交流活動費/捐助、補助與獎助/捐助國內團體"/>
    <s v="遊民中繼住宅推動計畫"/>
    <s v="社團法人台灣喜信家庭關懷協會"/>
    <x v="39"/>
    <n v="40"/>
    <s v="無"/>
    <m/>
    <s v="V"/>
    <m/>
  </r>
  <r>
    <s v="社會福利支出計畫/社會福利支出/會費、捐助、補助、分攤、照護、救濟與交流活動費/捐助、補助與獎助/捐助國內團體"/>
    <s v="遊民中繼住宅推動計畫"/>
    <s v="社團法人台中市街友關懷協會"/>
    <x v="39"/>
    <n v="12"/>
    <s v="無"/>
    <m/>
    <s v="V"/>
    <m/>
  </r>
  <r>
    <s v="社會福利支出計畫/社會福利支出/會費、捐助、補助、分攤、照護、救濟與交流活動費/捐助、補助與獎助/捐助國內團體"/>
    <s v="遊民中繼住宅推動計畫"/>
    <s v="社團法人台中市街友關懷協會"/>
    <x v="39"/>
    <n v="17"/>
    <s v="無"/>
    <m/>
    <s v="V"/>
    <m/>
  </r>
  <r>
    <s v="社會福利支出計畫/社會福利支出/會費、捐助、補助、分攤、照護、救濟與交流活動費/捐助、補助與獎助/捐助國內團體"/>
    <s v="遊民中繼住宅推動計畫"/>
    <s v="社團法人台中市慈善撒瑪黎雅婦女關懷協會"/>
    <x v="39"/>
    <n v="26"/>
    <s v="無"/>
    <m/>
    <s v="V"/>
    <m/>
  </r>
  <r>
    <s v="54學前教育計畫-541學前教育-54110000中央政府補助幼兒教育經費-722捐助國內團體"/>
    <s v="本局辦理-111學年度非營利幼兒園配置教師助理員追加經費(潭秀)"/>
    <s v="臺中市潭秀非營利幼兒園（委託財團法人中臺科技大學設立之中臺科技大學辦理） "/>
    <x v="54"/>
    <n v="13"/>
    <s v="無"/>
    <m/>
    <s v="V"/>
    <m/>
  </r>
  <r>
    <s v="54學前教育計畫-541學前教育-54100200幼兒公費及獎補助-722捐助國內團體"/>
    <s v="本局辦理-111學年度非營利幼兒園配置教師助理員追加經費(潭秀)"/>
    <s v="臺中市潭秀非營利幼兒園（委託財團法人中臺科技大學設立之中臺科技大學辦理） "/>
    <x v="54"/>
    <n v="2"/>
    <s v="無"/>
    <m/>
    <s v="V"/>
    <m/>
  </r>
  <r>
    <s v="5K其他教育計畫-5K1軍訓教育-5K122000一般教學計畫-722捐助國內團體"/>
    <s v="補助本市女童軍會辦理本市學校參加女童軍第9次全國大露營租車經費"/>
    <s v="臺中市童軍會"/>
    <x v="54"/>
    <n v="36"/>
    <s v="無"/>
    <m/>
    <s v="V"/>
    <m/>
  </r>
  <r>
    <s v="54學前教育計畫-541學前教育-54110000中央政府補助幼兒教育經費-722捐助國內團體"/>
    <s v="憑證留存--國教署補助112學年度第1學期公共化幼兒園辦理延長照顧服務經費(非營利幼兒園+教保中心)"/>
    <s v="臺中市陳平非營利幼兒園(委託財團法人三之三生命教育基金會辦理)等21園"/>
    <x v="54"/>
    <n v="884"/>
    <s v="無"/>
    <m/>
    <s v="V"/>
    <m/>
  </r>
  <r>
    <s v="54學前教育計畫-541學前教育-54122000一般教學計畫-722捐助國內團體"/>
    <s v="憑證留存--國教署補助112學年度第1學期公共化幼兒園辦理延長照顧服務經費(非營利幼兒園+教保中心)"/>
    <s v="臺灣土地銀行臺中分行職場互助教保服務中心(委託社團法人大中華社會企業創新策略發展協會辦理) 等4園"/>
    <x v="54"/>
    <n v="212"/>
    <s v="無"/>
    <m/>
    <s v="V"/>
    <m/>
  </r>
  <r>
    <s v="54學前教育計畫-541學前教育-54110000中央政府補助幼兒教育經費-722捐助國內團體"/>
    <s v="預付轉正-有關111學年度非營利幼兒園配置教師助理員第2期經費-陳平園"/>
    <s v="臺中市陳平非營利幼兒園(委託財團法人三之三生命教育基金會辦理)"/>
    <x v="54"/>
    <n v="3"/>
    <s v="無"/>
    <m/>
    <s v="V"/>
    <m/>
  </r>
  <r>
    <s v="54學前教育計畫-541學前教育-54100200幼兒公費及獎補助-722捐助國內團體"/>
    <s v="預付轉正-有關111學年度非營利幼兒園配置教師助理員第2期經費-陳平園"/>
    <s v="臺中市陳平非營利幼兒園(委託財團法人三之三生命教育基金會辦理)"/>
    <x v="54"/>
    <n v="1"/>
    <s v="無"/>
    <m/>
    <s v="V"/>
    <m/>
  </r>
  <r>
    <s v="54學前教育計畫-541學前教育-54110000中央政府補助幼兒教育經費-722捐助國內團體"/>
    <s v="預付轉正-國教署補助111學年度本市轄屬非營利幼兒園配置教師助理員經費-雙十園及后里園"/>
    <s v="臺中市雙十非營利幼兒園（委託財團法人三之三生命教育基金會辦理）及臺中市后里非營利幼兒園(委託財團法人臺中市健康全人教育基金會辦理)"/>
    <x v="54"/>
    <n v="3"/>
    <s v="無"/>
    <m/>
    <s v="V"/>
    <m/>
  </r>
  <r>
    <s v="54學前教育計畫-541學前教育-54100200幼兒公費及獎補助-722捐助國內團體"/>
    <s v="預付轉正-國教署補助111學年度本市轄屬非營利幼兒園配置教師助理員經費-雙十園及后里園"/>
    <s v="臺中市雙十非營利幼兒園（委託財團法人三之三生命教育基金會辦理）及臺中市后里非營利幼兒園(委託財團法人臺中市健康全人教育基金會辦理)"/>
    <x v="54"/>
    <n v="1"/>
    <s v="無"/>
    <m/>
    <s v="V"/>
    <m/>
  </r>
  <r>
    <s v="54學前教育計畫-541學前教育-54110000中央政府補助幼兒教育經費-722捐助國內團體"/>
    <s v="科目調整-111學年度非營利幼兒園配置教師助理員經費-第2期中央款-大里園"/>
    <s v="臺中市大里非營利幼兒園(委託財團法人台灣兒童暨家庭扶助基金會)"/>
    <x v="54"/>
    <n v="285"/>
    <s v="無"/>
    <m/>
    <s v="V"/>
    <m/>
  </r>
  <r>
    <s v="54學前教育計畫-541學前教育-54110000中央政府補助幼兒教育經費-722捐助國內團體"/>
    <s v="科目調整-111學年度非營利幼兒園配置教師助理員經費-第2期中央款-上楓園"/>
    <s v="臺中市上楓非營利幼兒園（委託社團法人中華音樂舞蹈暨表演藝術教育協會辦理） "/>
    <x v="54"/>
    <n v="317"/>
    <s v="無"/>
    <m/>
    <s v="V"/>
    <m/>
  </r>
  <r>
    <s v="56社會教育計畫-561社會教育-56100100終身教育行政及督導-722捐助國內團體"/>
    <s v="本局辦理補助西屯區樂中等2所中心辦理112年度本市樂齡學習中心訪視輔導獎勵金"/>
    <s v="社團法人臺中市善護協會(2萬元)、財團法人臺中市健康全人教育基金會(1萬元)"/>
    <x v="54"/>
    <n v="30"/>
    <s v="無"/>
    <m/>
    <s v="V"/>
    <m/>
  </r>
  <r>
    <s v="53國民教育計畫-532國民小學教育-53222000一般教學計畫-722捐助國內團體"/>
    <s v="112學年度非學團體及機構獎勵金(田中央、錫安山、水崛頭、迦美地)-田中央"/>
    <s v="田中央共學團"/>
    <x v="54"/>
    <n v="50"/>
    <s v="無"/>
    <m/>
    <s v="V"/>
    <m/>
  </r>
  <r>
    <s v="53國民教育計畫-532國民小學教育-53222000一般教學計畫-722捐助國內團體"/>
    <s v="112學年度非學團體及機構獎勵金(田中央、錫安山、水崛頭、迦美地)-錫安山"/>
    <s v="錫安山臺中伊甸家園"/>
    <x v="54"/>
    <n v="30"/>
    <s v="無"/>
    <m/>
    <s v="V"/>
    <m/>
  </r>
  <r>
    <s v="55特殊教育計畫-551特殊教育-55100200特殊教育學生公費及獎補助-722捐助國內團體"/>
    <s v="本局辦理-為補助本市私立弘文高級中學國中部等28校112學年度第2學期身心障礙學生及身障人士子女學雜費減免經費"/>
    <s v="私立迦美地華德福實驗教育機構等5校"/>
    <x v="54"/>
    <n v="94"/>
    <s v="無"/>
    <m/>
    <s v="V"/>
    <m/>
  </r>
  <r>
    <s v="53國民教育計畫-532國民小學教育-53222000一般教學計畫-722捐助國內團體"/>
    <s v="112學年度非學團體及機構獎勵金(田中央、錫安山、水崛頭、迦美地)-水崛頭"/>
    <s v="臺中市水崛頭蒙特梭利實驗教育團體"/>
    <x v="54"/>
    <n v="30"/>
    <s v="無"/>
    <m/>
    <s v="V"/>
    <m/>
  </r>
  <r>
    <s v="54學前教育計畫-541學前教育-54110000中央政府補助幼兒教育經費-722捐助國內團體"/>
    <s v="預付轉正-國教署補助111學年度本市轄屬非營利幼兒園配置教師助理員經費-廍子"/>
    <s v="臺中市廍子非營利幼兒園"/>
    <x v="54"/>
    <n v="17"/>
    <s v="無"/>
    <m/>
    <s v="V"/>
    <m/>
  </r>
  <r>
    <s v="54學前教育計畫-541學前教育-54100200幼兒公費及獎補助-722捐助國內團體"/>
    <s v="預付轉正-國教署補助111學年度本市轄屬非營利幼兒園配置教師助理員經費-廍子"/>
    <s v="臺中市廍子非營利幼兒園"/>
    <x v="54"/>
    <n v="3"/>
    <s v="無"/>
    <m/>
    <s v="V"/>
    <m/>
  </r>
  <r>
    <s v="54學前教育計畫-541學前教育-54110000中央政府補助幼兒教育經費-722捐助國內團體"/>
    <s v="預付轉正-國教署補助111學年度本市轄屬非營利幼兒園配置教師助理員第2學期經費-大德"/>
    <s v="臺中市大德非營利幼兒園"/>
    <x v="54"/>
    <n v="5"/>
    <s v="無"/>
    <m/>
    <s v="V"/>
    <m/>
  </r>
  <r>
    <s v="54學前教育計畫-541學前教育-54100200幼兒公費及獎補助-722捐助國內團體"/>
    <s v="預付轉正-國教署補助111學年度本市轄屬非營利幼兒園配置教師助理員第2學期經費-大德"/>
    <s v="臺中市大德非營利幼兒園"/>
    <x v="54"/>
    <n v="1"/>
    <s v="無"/>
    <m/>
    <s v="V"/>
    <m/>
  </r>
  <r>
    <s v="54學前教育計畫-541學前教育-54110000中央政府補助幼兒教育經費-722捐助國內團體"/>
    <s v="預付轉正-國教署補助111學年度本市轄屬非營利幼兒園配置教師助理員經費-豐樂"/>
    <s v="臺中市豐樂非營利幼兒園"/>
    <x v="54"/>
    <n v="3"/>
    <s v="無"/>
    <m/>
    <s v="V"/>
    <m/>
  </r>
  <r>
    <s v="54學前教育計畫-541學前教育-54100200幼兒公費及獎補助-722捐助國內團體"/>
    <s v="預付轉正-國教署補助111學年度本市轄屬非營利幼兒園配置教師助理員經費-豐樂"/>
    <s v="臺中市豐樂非營利幼兒園"/>
    <x v="54"/>
    <n v="1"/>
    <s v="無"/>
    <m/>
    <s v="V"/>
    <m/>
  </r>
  <r>
    <s v="53國民教育計畫-532國民小學教育-53222000一般教學計畫-722捐助國內團體"/>
    <s v="112學年度非學團體及機構獎勵金(田中央、錫安山、水崛頭、迦美地)-迦美地"/>
    <s v="迦美地華德福實驗教育機構"/>
    <x v="54"/>
    <n v="50"/>
    <s v="無"/>
    <m/>
    <s v="V"/>
    <m/>
  </r>
  <r>
    <s v="53國民教育計畫-532國民小學教育-53210000中央政府補助國民小學教育經費-722捐助國內團體"/>
    <s v="112學年度國教署補助本局、本市2所公立學校及4所實驗教育機構推動實驗教育第2期經費-澴宇"/>
    <s v="澴宇蒙特梭利實驗教育機構"/>
    <x v="54"/>
    <n v="81"/>
    <s v="無"/>
    <m/>
    <s v="V"/>
    <m/>
  </r>
  <r>
    <s v="54學前教育計畫-541學前教育-54110000中央政府補助幼兒教育經費-722捐助國內團體"/>
    <s v="教育部國民及學前教育署補助本市112學年度(113年1月至7月)準公共幼兒園未因調薪而調整收費者之「園務營運費」補助經費-第1批"/>
    <s v="私立大里光明幼兒園等38園"/>
    <x v="54"/>
    <n v="653"/>
    <s v="無"/>
    <m/>
    <s v="V"/>
    <m/>
  </r>
  <r>
    <s v="54學前教育計畫-541學前教育-54110000中央政府補助幼兒教育經費-722捐助國內團體"/>
    <s v="教育部國民及學前教育署補助本市112學年度(113年1月至7月)準公共幼兒園未因調薪而調整收費者之「園務營運費」補助經費-第1批"/>
    <s v="私立大里光明幼兒園等38園"/>
    <x v="54"/>
    <n v="612"/>
    <s v="無"/>
    <m/>
    <s v="V"/>
    <m/>
  </r>
  <r>
    <s v="54學前教育計畫-541學前教育-54110000中央政府補助幼兒教育經費-722捐助國內團體"/>
    <s v="憑證留存-112學年度本市私立至聖幼兒園等29園辦理準公共教保服務機構親職教育講座經費(第1次撥款)"/>
    <s v="私立至聖光明幼兒園等29園"/>
    <x v="54"/>
    <n v="71"/>
    <s v="無"/>
    <m/>
    <s v="V"/>
    <m/>
  </r>
  <r>
    <s v="54學前教育計畫-541學前教育-54110000中央政府補助幼兒教育經費-722捐助國內團體"/>
    <s v="憑證留存-112學年度本市私立至聖幼兒園等29園辦理準公共教保服務機構親職教育講座經費(第1次撥款)"/>
    <s v="私立至聖光明幼兒園等29園"/>
    <x v="54"/>
    <n v="152"/>
    <s v="無"/>
    <m/>
    <s v="V"/>
    <m/>
  </r>
  <r>
    <s v="54學前教育計畫-541學前教育-54110000中央政府補助幼兒教育經費-722捐助國內團體"/>
    <s v="教育部國民及學前教育署補助本市112學年度(113年1月至7月)準公共幼兒園未因調薪而調整收費者之「園務營運費」補助經費-第3批"/>
    <s v="私立大里光明幼兒園等38園"/>
    <x v="54"/>
    <n v="388"/>
    <s v="無"/>
    <m/>
    <s v="V"/>
    <m/>
  </r>
  <r>
    <s v="54學前教育計畫-541學前教育-54110000中央政府補助幼兒教育經費-722捐助國內團體"/>
    <s v="教育部國民及學前教育署補助本市112學年度(113年1月至7月)準公共幼兒園未因調薪而調整收費者之「園務營運費」補助經費-第3批"/>
    <s v="私立大里光明幼兒園等38園"/>
    <x v="54"/>
    <n v="1672"/>
    <s v="無"/>
    <m/>
    <s v="V"/>
    <m/>
  </r>
  <r>
    <s v="55特殊教育計畫-551特殊教育-55110000中央政府補助特殊教育經費-722捐助國內團體"/>
    <s v="本局辦理-補助私立愛兒幼兒園等5園112年提供「教保服務人員在職進修特教專業知能」及「進用專任合格學前特教教師」經費"/>
    <s v="私立愛兒幼兒園等4園"/>
    <x v="54"/>
    <n v="43"/>
    <s v="無"/>
    <m/>
    <m/>
    <s v="V"/>
  </r>
  <r>
    <s v="55特殊教育計畫-551特殊教育-55100200特殊教育學生公費及獎補助-722捐助國內團體"/>
    <s v="本局辦理-補助私立愛兒幼兒園等5園112年提供「教保服務人員在職進修特教專業知能」及「進用專任合格學前特教教師」經費"/>
    <s v="私立愛兒幼兒園等4園"/>
    <x v="54"/>
    <n v="7"/>
    <s v="無"/>
    <m/>
    <m/>
    <s v="V"/>
  </r>
  <r>
    <s v="55特殊教育計畫-551特殊教育-55110000中央政府補助特殊教育經費-722捐助國內團體"/>
    <s v="本局辦理-補助私立愛兒幼兒園等5園112年提供「教保服務人員在職進修特教專業知能」及「進用專任合格學前特教教師」經費"/>
    <s v="私立中山非營利幼兒園"/>
    <x v="54"/>
    <n v="9"/>
    <s v="無"/>
    <m/>
    <m/>
    <s v="V"/>
  </r>
  <r>
    <s v="55特殊教育計畫-551特殊教育-55100200特殊教育學生公費及獎補助-722捐助國內團體"/>
    <s v="本局辦理-補助私立愛兒幼兒園等5園112年提供「教保服務人員在職進修特教專業知能」及「進用專任合格學前特教教師」經費"/>
    <s v="私立中山非營利幼兒園"/>
    <x v="54"/>
    <n v="1"/>
    <s v="無"/>
    <m/>
    <m/>
    <s v="V"/>
  </r>
  <r>
    <s v="56社會教育計畫-561社會教育-56120000各所屬社會教育單位經常門分支計畫-722捐助國內團體"/>
    <s v="本局辦理-補助臺中市山城人文產業發展協會辦理「探索泰雅部落 走讀與創意手作之旅」經費"/>
    <s v="山城人文產業發展協會"/>
    <x v="54"/>
    <n v="10"/>
    <s v="無"/>
    <m/>
    <s v="V"/>
    <m/>
  </r>
  <r>
    <s v="56社會教育計畫-561社會教育-56120000各所屬社會教育單位經常門分支計畫-722捐助國內團體"/>
    <s v="本局辦理-補助臺中市大雅區生活美學教育協會辦理「113年度臺中市國民中小學學生創意繪畫比賽」經費"/>
    <s v="臺中市大雅區生活美學教育協會"/>
    <x v="54"/>
    <n v="10"/>
    <s v="無"/>
    <m/>
    <s v="V"/>
    <m/>
  </r>
  <r>
    <s v="5M建築及設備計畫-5M6中央政府補助建築及設備經費-5M610000中央政府補助建築及設備經費-722捐助國內團體"/>
    <s v="本局辦理-國教署補助本市113年度辦理公私立幼兒園汰換及新購幼童專用車經費-私立長憶幼兒園等11園(第1次撥款)"/>
    <s v="私立長憶幼兒園等11園"/>
    <x v="54"/>
    <n v="2024"/>
    <s v="無"/>
    <m/>
    <s v="V"/>
    <m/>
  </r>
  <r>
    <s v="5M建築及設備計畫-5M6中央政府補助建築及設備經費-5M610000中央政府補助建築及設備經費-722捐助國內團體"/>
    <s v="本局辦理-國教署補助本市113年度辦理公私立幼兒園汰換及新購幼童專用車經費-私立長憶幼兒園等11園(第1次撥款)"/>
    <s v="私立長憶幼兒園等11園"/>
    <x v="54"/>
    <n v="3842"/>
    <s v="無"/>
    <m/>
    <s v="V"/>
    <m/>
  </r>
  <r>
    <s v="53國民教育計畫-532國民小學教育-53210000中央政府補助國民小學教育經費-722捐助國內團體"/>
    <s v="112學年度國教署補助本局、本市2所公立學校及4所實驗教育機構推動實驗教育第2期經費"/>
    <s v="迦美地華德福實驗教育機構"/>
    <x v="54"/>
    <n v="32"/>
    <s v="無"/>
    <m/>
    <s v="V"/>
    <m/>
  </r>
  <r>
    <s v="54學前教育計畫-541學前教育-54110000中央政府補助幼兒教育經費-722捐助國內團體"/>
    <s v="教育部國民及學前教育署補助本市112學年度(113年1月至7月)準公共幼兒園未因調薪而調整收費者之「園務營運費」補助經費-第2批"/>
    <s v="私立大里光明幼兒園等38園"/>
    <x v="54"/>
    <n v="710"/>
    <s v="無"/>
    <m/>
    <s v="V"/>
    <m/>
  </r>
  <r>
    <s v="54學前教育計畫-541學前教育-54110000中央政府補助幼兒教育經費-722捐助國內團體"/>
    <s v="教育部國民及學前教育署補助本市112學年度(113年1月至7月)準公共幼兒園未因調薪而調整收費者之「園務營運費」補助經費-第2批"/>
    <s v="私立大里光明幼兒園等38園"/>
    <x v="54"/>
    <n v="1113"/>
    <s v="無"/>
    <m/>
    <s v="V"/>
    <m/>
  </r>
  <r>
    <s v="54學前教育計畫-541學前教育-54110000中央政府補助幼兒教育經費-722捐助國內團體"/>
    <s v="憑證留局-國教署補助本市112學年度準公共幼兒園招收2歲幼兒補助經費第2期款-第2批"/>
    <s v="私立育德幼兒園等152園"/>
    <x v="54"/>
    <n v="630"/>
    <s v="無"/>
    <m/>
    <s v="V"/>
    <m/>
  </r>
  <r>
    <s v="54學前教育計畫-541學前教育-54110000中央政府補助幼兒教育經費-722捐助國內團體"/>
    <s v="憑證留局-國教署補助本市112學年度準公共幼兒園招收2歲幼兒補助經費第2期款-第2批"/>
    <s v="私立育德幼兒園等152園"/>
    <x v="54"/>
    <n v="1215"/>
    <s v="無"/>
    <m/>
    <s v="V"/>
    <m/>
  </r>
  <r>
    <s v="54學前教育計畫-541學前教育-54110000中央政府補助幼兒教育經費-722捐助國內團體"/>
    <s v="憑證留存-本市辦理神岡區神岡附幼等校(園)辦理112學年度教保機構親職講座(計113場)--私幼第2次撥款"/>
    <s v="育賢非營利幼兒園等6園"/>
    <x v="54"/>
    <n v="3"/>
    <s v="無"/>
    <m/>
    <s v="V"/>
    <m/>
  </r>
  <r>
    <s v="54學前教育計畫-541學前教育-54122000一般教學計畫-722捐助國內團體"/>
    <s v="憑證留存-本市辦理神岡區神岡附幼等校(園)辦理112學年度教保機構親職講座(計113場)--私幼第2次撥款"/>
    <s v="育賢非營利幼兒園等6園"/>
    <x v="54"/>
    <n v="3"/>
    <s v="無"/>
    <m/>
    <s v="V"/>
    <m/>
  </r>
  <r>
    <s v="54學前教育計畫-541學前教育-54110000中央政府補助幼兒教育經費-722捐助國內團體"/>
    <s v="憑證留存-本市辦理神岡區神岡附幼等校(園)辦理112學年度教保機構親職講座(計113場)--私幼第2次撥款"/>
    <s v="育賢非營利幼兒園等6園"/>
    <x v="54"/>
    <n v="92"/>
    <s v="無"/>
    <m/>
    <s v="V"/>
    <m/>
  </r>
  <r>
    <s v="54學前教育計畫-541學前教育-54122000一般教學計畫-722捐助國內團體"/>
    <s v="憑證留存-本市辦理神岡區神岡附幼等校(園)辦理112學年度教保機構親職講座(計113場)--私幼第2次撥款"/>
    <s v="育賢非營利幼兒園等6園"/>
    <x v="54"/>
    <n v="92"/>
    <s v="無"/>
    <m/>
    <s v="V"/>
    <m/>
  </r>
  <r>
    <s v="54學前教育計畫-541學前教育-54110000中央政府補助幼兒教育經費-722捐助國內團體"/>
    <s v="憑證留局-國教署補助本市112學年度準公共幼兒園招收2歲幼兒補助經費第2期款-第1批"/>
    <s v="私立育德幼兒園等152園"/>
    <x v="54"/>
    <n v="405"/>
    <s v="無"/>
    <m/>
    <s v="V"/>
    <m/>
  </r>
  <r>
    <s v="54學前教育計畫-541學前教育-54110000中央政府補助幼兒教育經費-722捐助國內團體"/>
    <s v="憑證留局-國教署補助本市112學年度準公共幼兒園招收2歲幼兒補助經費第2期款-第1批"/>
    <s v="私立育德幼兒園等152園"/>
    <x v="54"/>
    <n v="1395"/>
    <s v="無"/>
    <m/>
    <s v="V"/>
    <m/>
  </r>
  <r>
    <s v="54學前教育計畫-541學前教育-54110000中央政府補助幼兒教育經費-722捐助國內團體"/>
    <s v="憑證留局-國教署補助112學年度準公共教保服務機構私立孟昇幼兒園辦理親職教育講座所需經費"/>
    <s v="私立孟昇幼兒園"/>
    <x v="54"/>
    <n v="20"/>
    <s v="無"/>
    <m/>
    <s v="V"/>
    <m/>
  </r>
  <r>
    <s v="54學前教育計畫-541學前教育-54110000中央政府補助幼兒教育經費-722捐助國內團體"/>
    <s v="憑證留存-本市辦理神岡區神岡附幼等校(園)辦理112學年度教保機構親職講座(計113場)--私幼第2次撥款"/>
    <s v="育賢非營利幼兒園等6園"/>
    <x v="54"/>
    <n v="6"/>
    <s v="無"/>
    <m/>
    <s v="V"/>
    <m/>
  </r>
  <r>
    <s v="54學前教育計畫-541學前教育-54122000一般教學計畫-722捐助國內團體"/>
    <s v="憑證留存-本市辦理神岡區神岡附幼等校(園)辦理112學年度教保機構親職講座(計113場)--私幼第2次撥款"/>
    <s v="育賢非營利幼兒園等6園"/>
    <x v="54"/>
    <n v="6"/>
    <s v="無"/>
    <m/>
    <s v="V"/>
    <m/>
  </r>
  <r>
    <s v="54學前教育計畫-541學前教育-54110000中央政府補助幼兒教育經費-722捐助國內團體"/>
    <s v="憑證留存-本市辦理神岡區神岡附幼等校(園)辦理112學年度教保機構親職講座(計113場)--私幼第2次撥款"/>
    <s v="育賢非營利幼兒園等6園"/>
    <x v="54"/>
    <n v="166"/>
    <s v="無"/>
    <m/>
    <s v="V"/>
    <m/>
  </r>
  <r>
    <s v="54學前教育計畫-541學前教育-54122000一般教學計畫-722捐助國內團體"/>
    <s v="憑證留存-本市辦理神岡區神岡附幼等校(園)辦理112學年度教保機構親職講座(計113場)--私幼第2次撥款"/>
    <s v="育賢非營利幼兒園等6園"/>
    <x v="54"/>
    <n v="166"/>
    <s v="無"/>
    <m/>
    <s v="V"/>
    <m/>
  </r>
  <r>
    <s v="54學前教育計畫-541學前教育-54110000中央政府補助幼兒教育經費-722捐助國內團體"/>
    <s v="憑證留存-國教署核定本市私立德育幼兒園等108園112學年度準公共幼兒園設施設備補助經費"/>
    <s v="私立德育幼兒園等108園"/>
    <x v="54"/>
    <n v="53"/>
    <s v="無"/>
    <m/>
    <s v="V"/>
    <m/>
  </r>
  <r>
    <s v="54學前教育計畫-541學前教育-54110000中央政府補助幼兒教育經費-722捐助國內團體"/>
    <s v="憑證留存-國教署核定本市私立德育幼兒園等108園112學年度準公共幼兒園設施設備補助經費"/>
    <s v="私立德育幼兒園等108園"/>
    <x v="54"/>
    <n v="91"/>
    <s v="無"/>
    <m/>
    <s v="V"/>
    <m/>
  </r>
  <r>
    <s v="54學前教育計畫-541學前教育-54110000中央政府補助幼兒教育經費-722捐助國內團體"/>
    <s v="預付轉正-國教署補助112學年度非營利幼兒園教師助理員經費-第1期暨追加款-育賢"/>
    <s v="育賢非營利幼兒園"/>
    <x v="54"/>
    <n v="92"/>
    <s v="無"/>
    <m/>
    <s v="V"/>
    <m/>
  </r>
  <r>
    <s v="54學前教育計畫-541學前教育-54110000中央政府補助幼兒教育經費-722捐助國內團體"/>
    <s v="預付轉正-國教署補助112學年度非營利幼兒園教師助理員經費-第1期暨追加款-益民"/>
    <s v="益民非營利幼兒園"/>
    <x v="54"/>
    <n v="88"/>
    <s v="無"/>
    <m/>
    <s v="V"/>
    <m/>
  </r>
  <r>
    <s v="54學前教育計畫-541學前教育-54110000中央政府補助幼兒教育經費-722捐助國內團體"/>
    <s v="預付轉正-國教署補助112學年度非營利幼兒園教師助理員經費-第1期暨追加款-樹德"/>
    <s v="樹德非營利幼兒園"/>
    <x v="54"/>
    <n v="59"/>
    <s v="無"/>
    <m/>
    <s v="V"/>
    <m/>
  </r>
  <r>
    <s v="54學前教育計畫-541學前教育-54110000中央政府補助幼兒教育經費-722捐助國內團體"/>
    <s v="預付轉正-國教署補助112學年度非營利幼兒園教師助理員經費-第1期暨追加款-東峰"/>
    <s v="東峰非營利幼兒園"/>
    <x v="54"/>
    <n v="153"/>
    <s v="無"/>
    <m/>
    <s v="V"/>
    <m/>
  </r>
  <r>
    <s v="54學前教育計畫-541學前教育-54110000中央政府補助幼兒教育經費-722捐助國內團體"/>
    <s v="預付轉正-國教署補助112學年度非營利幼兒園教師助理員經費-第1期暨追加款-文昌"/>
    <s v="文昌非營利幼兒園"/>
    <x v="54"/>
    <n v="54"/>
    <s v="無"/>
    <m/>
    <s v="V"/>
    <m/>
  </r>
  <r>
    <s v="54學前教育計畫-541學前教育-54100200幼兒公費及獎補助-722捐助國內團體"/>
    <s v="預付轉正-國教署補助112學年度非營利幼兒園教師助理員經費-第1期暨追加款-文昌"/>
    <s v="文昌非營利幼兒園"/>
    <x v="54"/>
    <n v="29"/>
    <s v="無"/>
    <m/>
    <s v="V"/>
    <m/>
  </r>
  <r>
    <s v="54學前教育計畫-541學前教育-54110000中央政府補助幼兒教育經費-722捐助國內團體"/>
    <s v="預付轉正-國教署補助112學年度非營利幼兒園教師助理員經費-第1期暨追加款-五權"/>
    <s v="五權非營利幼兒園"/>
    <x v="54"/>
    <n v="14"/>
    <s v="無"/>
    <m/>
    <s v="V"/>
    <m/>
  </r>
  <r>
    <s v="54學前教育計畫-541學前教育-54100200幼兒公費及獎補助-722捐助國內團體"/>
    <s v="預付轉正-國教署補助112學年度非營利幼兒園教師助理員經費-第1期暨追加款-五權"/>
    <s v="五權非營利幼兒園"/>
    <x v="54"/>
    <n v="8"/>
    <s v="無"/>
    <m/>
    <s v="V"/>
    <m/>
  </r>
  <r>
    <s v="54學前教育計畫-541學前教育-54110000中央政府補助幼兒教育經費-722捐助國內團體"/>
    <s v="預付轉正-國教署補助112學年度非營利幼兒園教師助理員經費-第1期暨追加款-潭子"/>
    <s v="五權非營利幼兒園"/>
    <x v="54"/>
    <n v="16"/>
    <s v="無"/>
    <m/>
    <s v="V"/>
    <m/>
  </r>
  <r>
    <s v="54學前教育計畫-541學前教育-54100200幼兒公費及獎補助-722捐助國內團體"/>
    <s v="預付轉正-國教署補助112學年度非營利幼兒園教師助理員經費-第1期暨追加款-潭子"/>
    <s v="潭子非營利幼兒園"/>
    <x v="54"/>
    <n v="8"/>
    <s v="無"/>
    <m/>
    <s v="V"/>
    <m/>
  </r>
  <r>
    <s v="55特殊教育計畫-551特殊教育-55110000中央政府補助特殊教育經費-722捐助國內團體"/>
    <s v="本局辦理-教育部國教署補助112-2本市私立幼兒園學前身心障礙幼兒教育經費(招收單位)"/>
    <s v="私立保進幼兒園等95園"/>
    <x v="54"/>
    <n v="1694"/>
    <s v="無"/>
    <m/>
    <s v="V"/>
    <m/>
  </r>
  <r>
    <s v="55特殊教育計畫-551特殊教育-55100200特殊教育學生公費及獎補助-722捐助國內團體"/>
    <s v="本局辦理-教育部國教署補助112-2本市私立幼兒園學前身心障礙幼兒教育經費(招收單位)"/>
    <s v="私立保進幼兒園等95園"/>
    <x v="54"/>
    <n v="276"/>
    <s v="無"/>
    <m/>
    <s v="V"/>
    <m/>
  </r>
  <r>
    <s v="55特殊教育計畫-551特殊教育-55110000中央政府補助特殊教育經費-722捐助國內團體"/>
    <s v="本局辦理-教育部國教署補助112-2本市私立幼兒園學前身心障礙幼兒教育經費(招收單位)"/>
    <s v="私立天擎幼兒園等138園"/>
    <x v="54"/>
    <n v="2541"/>
    <s v="無"/>
    <m/>
    <s v="V"/>
    <m/>
  </r>
  <r>
    <s v="55特殊教育計畫-551特殊教育-55100200特殊教育學生公費及獎補助-722捐助國內團體"/>
    <s v="本局辦理-教育部國教署補助112-2本市私立幼兒園學前身心障礙幼兒教育經費(招收單位)"/>
    <s v="私立天擎幼兒園等138園"/>
    <x v="54"/>
    <n v="414"/>
    <s v="無"/>
    <m/>
    <s v="V"/>
    <m/>
  </r>
  <r>
    <s v="5M建築及設備計畫-5M6中央政府補助建築及設備經費-5M610000中央政府補助建築及設備經費-722捐助國內團體"/>
    <s v="憑證留存-國教署核定本市私立德育幼兒園等108園112學年度準公共幼兒園設施設備補助經費"/>
    <s v="私立德育幼兒園等108園"/>
    <x v="54"/>
    <n v="3639"/>
    <s v="無"/>
    <m/>
    <s v="V"/>
    <m/>
  </r>
  <r>
    <s v="5M建築及設備計畫-5M6中央政府補助建築及設備經費-5M610000中央政府補助建築及設備經費-722捐助國內團體"/>
    <s v="憑證留存-國教署核定本市私立德育幼兒園等108園112學年度準公共幼兒園設施設備補助經費"/>
    <s v="私立德育幼兒園等108園"/>
    <x v="54"/>
    <n v="2603"/>
    <s v="無"/>
    <m/>
    <s v="V"/>
    <m/>
  </r>
  <r>
    <s v="53國民教育計畫-532國民小學教育-53210000中央政府補助國民小學教育經費-722捐助國內團體"/>
    <s v="112學年度國教署補助本局、本市2所公立學校及4所實驗教育機構推動實驗教育第2期經費-楓樹腳"/>
    <s v="楓樹腳福實驗教育機構"/>
    <x v="54"/>
    <n v="94"/>
    <s v="無"/>
    <m/>
    <s v="V"/>
    <m/>
  </r>
  <r>
    <s v="54學前教育計畫-541學前教育-54110000中央政府補助幼兒教育經費-722捐助國內團體"/>
    <s v="憑證留局-國教署補助本市112學年度準公共幼兒園招收2歲幼兒補助經費第2期款-第5批"/>
    <s v="私立育德幼兒園等152園"/>
    <x v="54"/>
    <n v="585"/>
    <s v="無"/>
    <m/>
    <s v="V"/>
    <m/>
  </r>
  <r>
    <s v="54學前教育計畫-541學前教育-54110000中央政府補助幼兒教育經費-722捐助國內團體"/>
    <s v="憑證留局-國教署補助本市112學年度準公共幼兒園招收2歲幼兒補助經費第2期款-第5批"/>
    <s v="私立育德幼兒園等152園"/>
    <x v="54"/>
    <n v="1260"/>
    <s v="無"/>
    <m/>
    <s v="V"/>
    <m/>
  </r>
  <r>
    <s v="54學前教育計畫-541學前教育-54110000中央政府補助幼兒教育經費-722捐助國內團體"/>
    <s v="憑證留存-國教署核定本市私立德育幼兒園等108園112學年度準公共幼兒園設施設備補助經費-第1梯次"/>
    <s v="私立德育幼兒園等108園"/>
    <x v="54"/>
    <n v="38"/>
    <s v="無"/>
    <m/>
    <s v="V"/>
    <m/>
  </r>
  <r>
    <s v="54學前教育計畫-541學前教育-54110000中央政府補助幼兒教育經費-722捐助國內團體"/>
    <s v="憑證留存-國教署核定本市私立德育幼兒園等108園112學年度準公共幼兒園設施設備補助經費-第4梯次"/>
    <s v="私立德育幼兒園等108園"/>
    <x v="54"/>
    <n v="170"/>
    <s v="無"/>
    <m/>
    <s v="V"/>
    <m/>
  </r>
  <r>
    <s v="54學前教育計畫-541學前教育-54110000中央政府補助幼兒教育經費-722捐助國內團體"/>
    <s v="憑證留局-國教署補助本市112學年度準公共幼兒園招收2歲幼兒補助經費第2期款-第9批"/>
    <s v="私立育德幼兒園等152園"/>
    <x v="54"/>
    <n v="855"/>
    <s v="無"/>
    <m/>
    <s v="V"/>
    <m/>
  </r>
  <r>
    <s v="54學前教育計畫-541學前教育-54110000中央政府補助幼兒教育經費-722捐助國內團體"/>
    <s v="憑證留局-國教署補助本市112學年度準公共幼兒園招收2歲幼兒補助經費第2期款-第9批"/>
    <s v="私立育德幼兒園等152園"/>
    <x v="54"/>
    <n v="1215"/>
    <s v="無"/>
    <m/>
    <s v="V"/>
    <m/>
  </r>
  <r>
    <s v="54學前教育計畫-541學前教育-54110000中央政府補助幼兒教育經費-722捐助國內團體"/>
    <s v="憑證留存-國教署核定本市私立德育幼兒園等108園112學年度準公共幼兒園設施設備補助經費-第2梯次"/>
    <s v="私立德育幼兒園等108園"/>
    <x v="54"/>
    <n v="86"/>
    <s v="無"/>
    <m/>
    <s v="V"/>
    <m/>
  </r>
  <r>
    <s v="54學前教育計畫-541學前教育-54110000中央政府補助幼兒教育經費-722捐助國內團體"/>
    <s v="憑證留局-國教署補助本市112學年度準公共幼兒園招收2歲幼兒補助經費第2期款-第3批"/>
    <s v="私立育德幼兒園等152園"/>
    <x v="54"/>
    <n v="945"/>
    <s v="無"/>
    <m/>
    <s v="V"/>
    <m/>
  </r>
  <r>
    <s v="54學前教育計畫-541學前教育-54110000中央政府補助幼兒教育經費-722捐助國內團體"/>
    <s v="憑證留局-國教署補助本市112學年度準公共幼兒園招收2歲幼兒補助經費第2期款-第3批"/>
    <s v="私立育德幼兒園等152園"/>
    <x v="54"/>
    <n v="855"/>
    <s v="無"/>
    <m/>
    <s v="V"/>
    <m/>
  </r>
  <r>
    <s v="54學前教育計畫-541學前教育-54110000中央政府補助幼兒教育經費-722捐助國內團體"/>
    <s v="憑證留局-國教署補助本市112學年度準公共幼兒園招收2歲幼兒補助經費第2期款-第8批"/>
    <s v="私立育德幼兒園等152園"/>
    <x v="54"/>
    <n v="990"/>
    <s v="無"/>
    <m/>
    <s v="V"/>
    <m/>
  </r>
  <r>
    <s v="54學前教育計畫-541學前教育-54110000中央政府補助幼兒教育經費-722捐助國內團體"/>
    <s v="憑證留局-國教署補助本市112學年度準公共幼兒園招收2歲幼兒補助經費第2期款-第8批"/>
    <s v="私立育德幼兒園等152園"/>
    <x v="54"/>
    <n v="855"/>
    <s v="無"/>
    <m/>
    <s v="V"/>
    <m/>
  </r>
  <r>
    <s v="54學前教育計畫-541學前教育-54110000中央政府補助幼兒教育經費-722捐助國內團體"/>
    <s v="憑證留存-國教署核定本市私立逢甲幼兒園等24園112學年度準公共幼兒園設施設備補助經費-第1梯次"/>
    <s v="私立逢甲幼兒園等24園"/>
    <x v="54"/>
    <n v="21"/>
    <s v="無"/>
    <m/>
    <s v="V"/>
    <m/>
  </r>
  <r>
    <s v="54學前教育計畫-541學前教育-54110000中央政府補助幼兒教育經費-722捐助國內團體"/>
    <s v="憑證留存-國教署核定本市私立逢甲幼兒園等24園112學年度準公共幼兒園設施設備補助經費-第1梯次"/>
    <s v="私立逢甲幼兒園等24園"/>
    <x v="54"/>
    <n v="30"/>
    <s v="無"/>
    <m/>
    <s v="V"/>
    <m/>
  </r>
  <r>
    <s v="54學前教育計畫-541學前教育-54110000中央政府補助幼兒教育經費-722捐助國內團體"/>
    <s v="憑證留存-國教署核定本市私立敦煌幼兒園等46園112學年度準公共幼兒園設施設備補助經費-第4梯次"/>
    <s v="私立敦煌幼兒園等46園"/>
    <x v="54"/>
    <n v="626"/>
    <s v="無"/>
    <m/>
    <s v="V"/>
    <m/>
  </r>
  <r>
    <s v="54學前教育計畫-541學前教育-54110000中央政府補助幼兒教育經費-722捐助國內團體"/>
    <s v="憑證留存-國教署核定本市私立德育幼兒園等108園112學年度準公共幼兒園設施設備補助經費-第3梯次"/>
    <s v="私立德育幼兒園等108園"/>
    <x v="54"/>
    <n v="98"/>
    <s v="無"/>
    <m/>
    <s v="V"/>
    <m/>
  </r>
  <r>
    <s v="54學前教育計畫-541學前教育-54110000中央政府補助幼兒教育經費-722捐助國內團體"/>
    <s v="憑證留存-國教署核定本市私立德育幼兒園等108園112學年度準公共幼兒園設施設備補助經費-第5梯次"/>
    <s v="私立德育幼兒園等108園"/>
    <x v="54"/>
    <n v="64"/>
    <s v="無"/>
    <m/>
    <s v="V"/>
    <m/>
  </r>
  <r>
    <s v="54學前教育計畫-541學前教育-54110000中央政府補助幼兒教育經費-722捐助國內團體"/>
    <s v="憑證留局-國教署補助本市112學年度準公共幼兒園招收2歲幼兒補助經費第2期款-第11批"/>
    <s v="私立育德幼兒園等152園"/>
    <x v="54"/>
    <n v="630"/>
    <s v="無"/>
    <m/>
    <s v="V"/>
    <m/>
  </r>
  <r>
    <s v="54學前教育計畫-541學前教育-54110000中央政府補助幼兒教育經費-722捐助國內團體"/>
    <s v="憑證留局-國教署補助本市112學年度準公共幼兒園招收2歲幼兒補助經費第2期款-第11批"/>
    <s v="私立育德幼兒園等152園"/>
    <x v="54"/>
    <n v="1170"/>
    <s v="無"/>
    <m/>
    <s v="V"/>
    <m/>
  </r>
  <r>
    <s v="54學前教育計畫-541學前教育-54110000中央政府補助幼兒教育經費-722捐助國內團體"/>
    <s v="憑證留局-國教署補助本市112學年度準公共幼兒園招收2歲幼兒補助經費第2期款-第4批"/>
    <s v="私立育德幼兒園等152園"/>
    <x v="54"/>
    <n v="959"/>
    <s v="無"/>
    <m/>
    <s v="V"/>
    <m/>
  </r>
  <r>
    <s v="54學前教育計畫-541學前教育-54110000中央政府補助幼兒教育經費-722捐助國內團體"/>
    <s v="憑證留局-國教署補助本市112學年度準公共幼兒園招收2歲幼兒補助經費第2期款-第4批"/>
    <s v="私立育德幼兒園等152園"/>
    <x v="54"/>
    <n v="675"/>
    <s v="無"/>
    <m/>
    <s v="V"/>
    <m/>
  </r>
  <r>
    <s v="54學前教育計畫-541學前教育-54110000中央政府補助幼兒教育經費-722捐助國內團體"/>
    <s v="憑證留局-國教署補助本市112學年度準公共幼兒園招收2歲幼兒補助經費第2期款-第10批"/>
    <s v="私立育德幼兒園等152園"/>
    <x v="54"/>
    <n v="1845"/>
    <s v="無"/>
    <m/>
    <s v="V"/>
    <m/>
  </r>
  <r>
    <s v="54學前教育計畫-541學前教育-54110000中央政府補助幼兒教育經費-722捐助國內團體"/>
    <s v="憑證留存-國教署核定本市私立敦煌幼兒園等46園112學年度準公共幼兒園設施設備補助經費-第2梯次"/>
    <s v="私立敦煌幼兒園等46園"/>
    <x v="54"/>
    <n v="23"/>
    <s v="無"/>
    <m/>
    <s v="V"/>
    <m/>
  </r>
  <r>
    <s v="54學前教育計畫-541學前教育-54110000中央政府補助幼兒教育經費-722捐助國內團體"/>
    <s v="憑證留局-國教署補助本市112學年度準公共幼兒園招收2歲幼兒補助經費第2期款-第7批"/>
    <s v="私立育德幼兒園等152園"/>
    <x v="54"/>
    <n v="855"/>
    <s v="無"/>
    <m/>
    <s v="V"/>
    <m/>
  </r>
  <r>
    <s v="54學前教育計畫-541學前教育-54110000中央政府補助幼兒教育經費-722捐助國內團體"/>
    <s v="憑證留局-國教署補助本市112學年度準公共幼兒園招收2歲幼兒補助經費第2期款-第7批"/>
    <s v="私立育德幼兒園等152園"/>
    <x v="54"/>
    <n v="1260"/>
    <s v="無"/>
    <m/>
    <s v="V"/>
    <m/>
  </r>
  <r>
    <s v="54學前教育計畫-541學前教育-54110000中央政府補助幼兒教育經費-722捐助國內團體"/>
    <s v="預付轉正-國教署補助112學年度非營利幼兒園教師助理員經費-第1期暨追加款-弘光平等"/>
    <s v="弘光平等非營利幼兒園"/>
    <x v="54"/>
    <n v="252"/>
    <s v="無"/>
    <m/>
    <s v="V"/>
    <m/>
  </r>
  <r>
    <s v="54學前教育計畫-541學前教育-54110000中央政府補助幼兒教育經費-722捐助國內團體"/>
    <s v="預付轉正-國教署補助112學年度非營利幼兒園教師助理員經費-第1期暨追加款-弘光員工子女園"/>
    <s v="弘光員工子女非營利幼兒園"/>
    <x v="54"/>
    <n v="202"/>
    <s v="無"/>
    <m/>
    <s v="V"/>
    <m/>
  </r>
  <r>
    <s v="54學前教育計畫-541學前教育-54110000中央政府補助幼兒教育經費-722捐助國內團體"/>
    <s v="憑證留局-國教署補助本市112學年度準公共幼兒園未因調薪而調整收費者之「園務營運費」補助經費第2期款"/>
    <s v="財團法人天主教聖母聖心修女會附設台中市私立惠華幼兒園等21園"/>
    <x v="54"/>
    <n v="1025"/>
    <s v="無"/>
    <m/>
    <s v="V"/>
    <m/>
  </r>
  <r>
    <s v="54學前教育計畫-541學前教育-54110000中央政府補助幼兒教育經費-722捐助國內團體"/>
    <s v="憑證留局-國教署補助本市112學年度準公共幼兒園未因調薪而調整收費者之「園務營運費」補助經費第2期款"/>
    <s v="財團法人天主教聖母聖心修女會附設台中市私立惠華幼兒園等21園"/>
    <x v="54"/>
    <n v="1144"/>
    <s v="無"/>
    <m/>
    <s v="V"/>
    <m/>
  </r>
  <r>
    <s v="54學前教育計畫-541學前教育-54110000中央政府補助幼兒教育經費-722捐助國內團體"/>
    <s v="憑證留局-國教署補助本市112學年度準公共幼兒園招收2歲幼兒補助經費第2期款-第15批"/>
    <s v="私立育德幼兒園等152園"/>
    <x v="54"/>
    <n v="1080"/>
    <s v="無"/>
    <m/>
    <s v="V"/>
    <m/>
  </r>
  <r>
    <s v="54學前教育計畫-541學前教育-54110000中央政府補助幼兒教育經費-722捐助國內團體"/>
    <s v="憑證留局-國教署補助本市112學年度準公共幼兒園招收2歲幼兒補助經費第2期款-第15批"/>
    <s v="私立育德幼兒園等152園"/>
    <x v="54"/>
    <n v="810"/>
    <s v="無"/>
    <m/>
    <s v="V"/>
    <m/>
  </r>
  <r>
    <s v="54學前教育計畫-541學前教育-54110000中央政府補助幼兒教育經費-722捐助國內團體"/>
    <s v="憑證留存-國教署核定本市私立敦煌幼兒園等46園112學年度準公共幼兒園設施設備補助經費-第1梯次"/>
    <s v="私立敦煌幼兒園等46園"/>
    <x v="54"/>
    <n v="201"/>
    <s v="無"/>
    <m/>
    <s v="V"/>
    <m/>
  </r>
  <r>
    <s v="54學前教育計畫-541學前教育-54110000中央政府補助幼兒教育經費-722捐助國內團體"/>
    <s v="預付轉正-國教署補助112學年度非營利幼兒園教師助理員經費-第1期暨追加款-安和"/>
    <s v="安和非營利幼兒園"/>
    <x v="54"/>
    <n v="74"/>
    <s v="無"/>
    <m/>
    <s v="V"/>
    <m/>
  </r>
  <r>
    <s v="54學前教育計畫-541學前教育-54100200幼兒公費及獎補助-722捐助國內團體"/>
    <s v="預付轉正-國教署補助112學年度非營利幼兒園教師助理員經費-第1期暨追加款-安和"/>
    <s v="安和非營利幼兒園"/>
    <x v="54"/>
    <n v="40"/>
    <s v="無"/>
    <m/>
    <s v="V"/>
    <m/>
  </r>
  <r>
    <s v="54學前教育計畫-541學前教育-54110000中央政府補助幼兒教育經費-722捐助國內團體"/>
    <s v="憑證留存-國教署核定本市私立敦煌幼兒園等46園112學年度準公共幼兒園設施設備補助經費-第3梯次"/>
    <s v="私立敦煌幼兒園等46園"/>
    <x v="54"/>
    <n v="684"/>
    <s v="無"/>
    <m/>
    <s v="V"/>
    <m/>
  </r>
  <r>
    <s v="54學前教育計畫-541學前教育-54110000中央政府補助幼兒教育經費-722捐助國內團體"/>
    <s v="憑證留存-國教署核定本市私立逢甲幼兒園等24園112學年度準公共幼兒園設施設備補助經費"/>
    <s v="私立逢甲幼兒園等24園"/>
    <x v="54"/>
    <n v="309"/>
    <s v="無"/>
    <m/>
    <s v="V"/>
    <m/>
  </r>
  <r>
    <s v="54學前教育計畫-541學前教育-54110000中央政府補助幼兒教育經費-722捐助國內團體"/>
    <s v="憑證留存-國教署核定本市私立逢甲幼兒園等24園112學年度準公共幼兒園設施設備補助經費"/>
    <s v="私立逢甲幼兒園等24園"/>
    <x v="54"/>
    <n v="684"/>
    <s v="無"/>
    <m/>
    <s v="V"/>
    <m/>
  </r>
  <r>
    <s v="56社會教育計畫-561社會教育-56120000各所屬社會教育單位經常門分支計畫-722捐助國內團體"/>
    <s v="本局辦理-補助中華民國兒童美術教育學會「中華民國第五十五屆世界兒童畫展」活動經費"/>
    <s v="中華民國兒童美術教育學會"/>
    <x v="54"/>
    <n v="20"/>
    <s v="無"/>
    <m/>
    <s v="V"/>
    <m/>
  </r>
  <r>
    <s v="5M建築及設備計畫-5M6中央政府補助建築及設備經費-5M610000中央政府補助建築及設備經費-722捐助國內團體"/>
    <s v="憑證留存-國教署核定本市私立德育幼兒園等108園112學年度準公共幼兒園設施設備補助經費-第1梯次"/>
    <s v="私立德育幼兒園等108園"/>
    <x v="54"/>
    <n v="2143"/>
    <s v="無"/>
    <m/>
    <s v="V"/>
    <m/>
  </r>
  <r>
    <s v="5M建築及設備計畫-5M6中央政府補助建築及設備經費-5M610000中央政府補助建築及設備經費-722捐助國內團體"/>
    <s v="憑證留存-國教署核定本市私立德育幼兒園等108園112學年度準公共幼兒園設施設備補助經費-第4梯次"/>
    <s v="私立德育幼兒園等108園"/>
    <x v="54"/>
    <n v="3053"/>
    <s v="無"/>
    <m/>
    <s v="V"/>
    <m/>
  </r>
  <r>
    <s v="5M建築及設備計畫-5M6中央政府補助建築及設備經費-5M610000中央政府補助建築及設備經費-722捐助國內團體"/>
    <s v="憑證留存-國教署核定本市私立德育幼兒園等108園112學年度準公共幼兒園設施設備補助經費-第2梯次"/>
    <s v="私立德育幼兒園等108園"/>
    <x v="54"/>
    <n v="2952"/>
    <s v="無"/>
    <m/>
    <s v="V"/>
    <m/>
  </r>
  <r>
    <s v="5M建築及設備計畫-5M6中央政府補助建築及設備經費-5M610000中央政府補助建築及設備經費-722捐助國內團體"/>
    <s v="憑證留存-國教署核定本市私立逢甲幼兒園等24園112學年度準公共幼兒園設施設備補助經費-第1梯次"/>
    <s v="私立逢甲幼兒園等24園"/>
    <x v="54"/>
    <n v="1468"/>
    <s v="無"/>
    <m/>
    <s v="V"/>
    <m/>
  </r>
  <r>
    <s v="5M建築及設備計畫-5M6中央政府補助建築及設備經費-5M610000中央政府補助建築及設備經費-722捐助國內團體"/>
    <s v="憑證留存-國教署核定本市私立逢甲幼兒園等24園112學年度準公共幼兒園設施設備補助經費-第1梯次"/>
    <s v="私立逢甲幼兒園等24園"/>
    <x v="54"/>
    <n v="2056"/>
    <s v="無"/>
    <m/>
    <s v="V"/>
    <m/>
  </r>
  <r>
    <s v="5M建築及設備計畫-5M6中央政府補助建築及設備經費-5M610000中央政府補助建築及設備經費-722捐助國內團體"/>
    <s v="憑證留存-國教署核定本市私立敦煌幼兒園等46園112學年度準公共幼兒園設施設備補助經費-第4梯次"/>
    <s v="私立敦煌幼兒園等46園"/>
    <x v="54"/>
    <n v="1849"/>
    <s v="無"/>
    <m/>
    <s v="V"/>
    <m/>
  </r>
  <r>
    <s v="5M建築及設備計畫-5M6中央政府補助建築及設備經費-5M610000中央政府補助建築及設備經費-722捐助國內團體"/>
    <s v="憑證留存-國教署核定本市私立德育幼兒園等108園112學年度準公共幼兒園設施設備補助經費-第3梯次"/>
    <s v="私立德育幼兒園等108園"/>
    <x v="54"/>
    <n v="2932"/>
    <s v="無"/>
    <m/>
    <s v="V"/>
    <m/>
  </r>
  <r>
    <s v="5M建築及設備計畫-5M6中央政府補助建築及設備經費-5M610000中央政府補助建築及設備經費-722捐助國內團體"/>
    <s v="憑證留存-國教署核定本市私立德育幼兒園等108園112學年度準公共幼兒園設施設備補助經費-第5梯次"/>
    <s v="私立德育幼兒園等108園"/>
    <x v="54"/>
    <n v="3076"/>
    <s v="無"/>
    <m/>
    <s v="V"/>
    <m/>
  </r>
  <r>
    <s v="5M建築及設備計畫-5M6中央政府補助建築及設備經費-5M610000中央政府補助建築及設備經費-722捐助國內團體"/>
    <s v="憑證留存-國教署核定本市私立敦煌幼兒園等46園112學年度準公共幼兒園設施設備補助經費-第2梯次"/>
    <s v="私立敦煌幼兒園等46園"/>
    <x v="54"/>
    <n v="4621"/>
    <s v="無"/>
    <m/>
    <s v="V"/>
    <m/>
  </r>
  <r>
    <s v="5M建築及設備計畫-5M6中央政府補助建築及設備經費-5M610000中央政府補助建築及設備經費-722捐助國內團體"/>
    <s v="憑證留存-國教署核定本市私立敦煌幼兒園等46園112學年度準公共幼兒園設施設備補助經費-第1梯次"/>
    <s v="私立敦煌幼兒園等46園"/>
    <x v="54"/>
    <n v="2078"/>
    <s v="無"/>
    <m/>
    <s v="V"/>
    <m/>
  </r>
  <r>
    <s v="5M建築及設備計畫-5M6中央政府補助建築及設備經費-5M610000中央政府補助建築及設備經費-722捐助國內團體"/>
    <s v="憑證留存-國教署核定本市私立敦煌幼兒園等46園112學年度準公共幼兒園設施設備補助經費-第3梯次"/>
    <s v="私立敦煌幼兒園等46園"/>
    <x v="54"/>
    <n v="2400"/>
    <s v="無"/>
    <m/>
    <s v="V"/>
    <m/>
  </r>
  <r>
    <s v="5M建築及設備計畫-5M6中央政府補助建築及設備經費-5M610000中央政府補助建築及設備經費-722捐助國內團體"/>
    <s v="憑證留存-國教署核定本市私立逢甲幼兒園等24園112學年度準公共幼兒園設施設備補助經費"/>
    <s v="私立逢甲幼兒園等24園"/>
    <x v="54"/>
    <n v="667"/>
    <s v="無"/>
    <m/>
    <s v="V"/>
    <m/>
  </r>
  <r>
    <s v="5M建築及設備計畫-5M6中央政府補助建築及設備經費-5M610000中央政府補助建築及設備經費-722捐助國內團體"/>
    <s v="憑證留存-國教署核定本市私立逢甲幼兒園等24園112學年度準公共幼兒園設施設備補助經費"/>
    <s v="私立逢甲幼兒園等24園"/>
    <x v="54"/>
    <n v="1480"/>
    <s v="無"/>
    <m/>
    <s v="V"/>
    <m/>
  </r>
  <r>
    <s v="54學前教育計畫-541學前教育-54110000中央政府補助幼兒教育經費-722捐助國內團體"/>
    <s v="憑證留局-國教署補助本市112學年度準公共幼兒園招收2歲幼兒補助經費第2期款-第13批"/>
    <s v="私立神岡諾貝爾幼兒園等2園"/>
    <x v="54"/>
    <n v="450"/>
    <s v="無"/>
    <m/>
    <s v="V"/>
    <m/>
  </r>
  <r>
    <s v="54學前教育計畫-541學前教育-54110000中央政府補助幼兒教育經費-722捐助國內團體"/>
    <s v="憑證留局-國教署補助本市112學年度準公共幼兒園招收2歲幼兒補助經費第2期款-第13批"/>
    <s v="私立一安堂幼兒園等8園"/>
    <x v="54"/>
    <n v="1395"/>
    <s v="無"/>
    <m/>
    <s v="V"/>
    <m/>
  </r>
  <r>
    <s v="54學前教育計畫-541學前教育-54110000中央政府補助幼兒教育經費-722捐助國內團體"/>
    <s v="憑證留局-國教署補助本市112學年度準公共幼兒園招收2歲幼兒補助經費第2期款-第6批"/>
    <s v="私立慈明高級中學附設臺中市幼兒園等5園"/>
    <x v="54"/>
    <n v="945"/>
    <s v="無"/>
    <m/>
    <s v="V"/>
    <m/>
  </r>
  <r>
    <s v="54學前教育計畫-541學前教育-54110000中央政府補助幼兒教育經費-722捐助國內團體"/>
    <s v="憑證留局-國教署補助本市112學年度準公共幼兒園招收2歲幼兒補助經費第2期款-第6批"/>
    <s v="私立愛丁寶幼等5園"/>
    <x v="54"/>
    <n v="900"/>
    <s v="無"/>
    <m/>
    <s v="V"/>
    <m/>
  </r>
  <r>
    <s v="53國民教育計畫-532國民小學教育-53210000中央政府補助國民小學教育經費-722捐助國內團體"/>
    <s v="112學年度國教署補助本局、本市2所公立學校及4所實驗教育機構推動實驗教育第2期經費"/>
    <s v="道禾實驗教育機構"/>
    <x v="54"/>
    <n v="132"/>
    <s v="無"/>
    <m/>
    <s v="V"/>
    <m/>
  </r>
  <r>
    <s v="54學前教育計畫-541學前教育-54110000中央政府補助幼兒教育經費-722捐助國內團體"/>
    <s v="憑證留局-國教署補助本市112學年度準公共幼兒園招收2歲幼兒補助經費第2期款-第14批"/>
    <s v="私立新秀山幼兒園等3園"/>
    <x v="54"/>
    <n v="630"/>
    <s v="無"/>
    <m/>
    <s v="V"/>
    <m/>
  </r>
  <r>
    <s v="54學前教育計畫-541學前教育-54110000中央政府補助幼兒教育經費-722捐助國內團體"/>
    <s v="憑證留局-國教署補助本市112學年度準公共幼兒園招收2歲幼兒補助經費第2期款-第14批"/>
    <s v="私立永真幼兒園等8園"/>
    <x v="54"/>
    <n v="1620"/>
    <s v="無"/>
    <m/>
    <s v="V"/>
    <m/>
  </r>
  <r>
    <s v="54學前教育計畫-541學前教育-54110000中央政府補助幼兒教育經費-722捐助國內團體"/>
    <s v="預付轉正-國教署補助112學年度非營利幼兒園教師助理員經費-第1期暨追加款-廍子"/>
    <s v="廍子非營利幼兒園"/>
    <x v="54"/>
    <n v="730"/>
    <s v="無"/>
    <m/>
    <s v="V"/>
    <m/>
  </r>
  <r>
    <s v="54學前教育計畫-541學前教育-54100200幼兒公費及獎補助-722捐助國內團體"/>
    <s v="預付轉正-國教署補助112學年度非營利幼兒園教師助理員經費-第1期暨追加款-廍子"/>
    <s v="廍子非營利幼兒園"/>
    <x v="54"/>
    <n v="393"/>
    <s v="無"/>
    <m/>
    <s v="V"/>
    <m/>
  </r>
  <r>
    <s v="54學前教育計畫-541學前教育-54110000中央政府補助幼兒教育經費-722捐助國內團體"/>
    <s v="預付轉正-113學年度仁美及四張犁非營利幼兒園籌備期間經費"/>
    <s v="仁美非營利幼兒園等2園"/>
    <x v="54"/>
    <n v="402"/>
    <s v="無"/>
    <m/>
    <s v="V"/>
    <m/>
  </r>
  <r>
    <s v="54學前教育計畫-541學前教育-54100200幼兒公費及獎補助-722捐助國內團體"/>
    <s v="預付轉正-113學年度仁美及四張犁非營利幼兒園籌備期間經費"/>
    <s v="仁美非營利幼兒園等2園"/>
    <x v="54"/>
    <n v="268"/>
    <s v="無"/>
    <m/>
    <s v="V"/>
    <m/>
  </r>
  <r>
    <s v="54學前教育計畫-541學前教育-54110000中央政府補助幼兒教育經費-722捐助國內團體"/>
    <s v="預付轉正-國教署補助112學年度非營利幼兒園教師助理員經費-第1期暨追加款-中華"/>
    <s v="中華非營利幼兒園"/>
    <x v="54"/>
    <n v="27"/>
    <s v="無"/>
    <m/>
    <s v="V"/>
    <m/>
  </r>
  <r>
    <s v="54學前教育計畫-541學前教育-54100200幼兒公費及獎補助-722捐助國內團體"/>
    <s v="預付轉正-國教署補助112學年度非營利幼兒園教師助理員經費-第1期暨追加款-中華"/>
    <s v="中華非營利幼兒園"/>
    <x v="54"/>
    <n v="14"/>
    <s v="無"/>
    <m/>
    <s v="V"/>
    <m/>
  </r>
  <r>
    <s v="54學前教育計畫-541學前教育-54110000中央政府補助幼兒教育經費-722捐助國內團體"/>
    <s v="預付轉正-國教署核定補助112學年度本市職場互助教保服務中心增置教保員人力經費-第2期"/>
    <s v="幼兒教保協會"/>
    <x v="54"/>
    <n v="67"/>
    <s v="無"/>
    <m/>
    <s v="V"/>
    <m/>
  </r>
  <r>
    <s v="54學前教育計畫-541學前教育-54110000中央政府補助幼兒教育經費-722捐助國內團體"/>
    <s v="預付轉正-國教署補助112學年度非營利幼兒園教師助理員經費-第1期暨追加款-潭秀"/>
    <s v="潭秀非營利幼兒園"/>
    <x v="54"/>
    <n v="146"/>
    <s v="無"/>
    <m/>
    <s v="V"/>
    <m/>
  </r>
  <r>
    <s v="54學前教育計畫-541學前教育-54100200幼兒公費及獎補助-722捐助國內團體"/>
    <s v="預付轉正-國教署補助112學年度非營利幼兒園教師助理員經費-第1期暨追加款-潭秀"/>
    <s v="潭秀非營利幼兒園"/>
    <x v="54"/>
    <n v="78"/>
    <s v="無"/>
    <m/>
    <s v="V"/>
    <m/>
  </r>
  <r>
    <s v="就業安定促進計畫-就業安定促進-會費、捐助、補助、分攤、照護、救濟與交流活動費-捐助、補助與獎助-捐助國內團體"/>
    <s v="優化調解環境、更新購置行政設備、提高調處成功率"/>
    <s v="社團法人臺中市(縣)勞資關係協會"/>
    <x v="41"/>
    <n v="85"/>
    <s v="無"/>
    <m/>
    <s v="V"/>
    <m/>
  </r>
  <r>
    <s v="就業安定促進計畫-就業安定促進-會費、捐助、補助、分攤、照護、救濟與交流活動費-捐助、補助與獎助-捐助國內團體"/>
    <s v="優化調解環境、更新購置行政設備、提高調處成功率"/>
    <s v="社團法人台中市勞資關係協會"/>
    <x v="41"/>
    <n v="179"/>
    <s v="無"/>
    <m/>
    <s v="V"/>
    <m/>
  </r>
  <r>
    <s v="就業安定促進計畫-就業安定促進-會費、捐助、補助、分攤、照護、救濟與交流活動費-捐助、補助與獎助-捐助國內團體"/>
    <s v="優化調解環境、更新購置行政設備、提高調處成功率"/>
    <s v="社團法人台中市勞雇關係協會"/>
    <x v="41"/>
    <n v="188"/>
    <s v="無"/>
    <m/>
    <s v="V"/>
    <m/>
  </r>
  <r>
    <s v="就業安定促進計畫-就業安定促進-會費、捐助、補助、分攤、照護、救濟與交流活動費-捐助、補助與獎助-捐助國內團體"/>
    <s v="補助行政機關委託民間團體辦理勞資爭議調解實施要點"/>
    <s v=" 社團法人台中市勞資關係協會"/>
    <x v="41"/>
    <n v="486"/>
    <s v="無"/>
    <m/>
    <s v="V"/>
    <m/>
  </r>
  <r>
    <s v="就業安定促進計畫-就業安定促進-會費、捐助、補助、分攤、照護、救濟與交流活動費-捐助、補助與獎助-捐助國內團體"/>
    <s v="補助行政機關委託民間團體辦理勞資爭議調解實施要點"/>
    <s v=" 社團法人臺中市(縣)勞資關係協會"/>
    <x v="41"/>
    <n v="367"/>
    <s v="無"/>
    <m/>
    <s v="V"/>
    <m/>
  </r>
  <r>
    <s v="就業安定促進計畫-就業安定促進-會費、捐助、補助、分攤、照護、救濟與交流活動費-捐助、補助與獎助-捐助國內團體"/>
    <s v="補助行政機關委託民間團體辦理勞資爭議調解實施要點"/>
    <s v="社團法人台中市勞雇關係協會"/>
    <x v="41"/>
    <n v="660"/>
    <s v="無"/>
    <m/>
    <s v="V"/>
    <m/>
  </r>
  <r>
    <s v="就業安定基金計畫-臺中市政府113年度斜槓熟齡-中高齡跨域培力企業加值計畫-臺中市政府勞工局中高齡新進員工個別工作指導獎勵計畫-會費、捐助、補助、分攤、照護、救濟與交流活動費-捐助、補助與獎助-捐助國內團體"/>
    <s v="中高齡新進員工個別工作指導獎勵金"/>
    <s v="台中市工業區廠商協進會"/>
    <x v="44"/>
    <n v="15"/>
    <s v="無"/>
    <m/>
    <s v="V"/>
    <m/>
  </r>
  <r>
    <s v="就業安定促進計畫-就業服務據點配合推動就業服務業務實施相關計畫-會費、捐助、補助、分攤、照護、救濟與交流活動費-捐助、補助與獎助-捐助國內團體"/>
    <s v="中高齡新進員工個別工作指導獎勵金"/>
    <s v="財團法人弘道老人福利基金會附屬不老夢想推廣中心"/>
    <x v="44"/>
    <n v="7"/>
    <s v="無"/>
    <m/>
    <s v="V"/>
    <m/>
  </r>
  <r>
    <s v="動物福利管理計畫-動物福利管理業務-會費、捐助、補助、分攤、照護、救濟與交流活動費－捐助、補助與獎助－捐助國內團體"/>
    <s v="113年臺中市民間動物保護團體高齡動物收容處所改善計畫"/>
    <s v="臺中市大里區保護動物協會"/>
    <x v="36"/>
    <n v="50"/>
    <s v="無"/>
    <m/>
    <s v="V"/>
    <m/>
  </r>
  <r>
    <s v="動物福利管理計畫-動物福利管理業務-會費、捐助、補助、分攤、照護、救濟與交流活動費－捐助、補助與獎助－捐助國內團體"/>
    <s v="113年臺中市民間動物保護團體高齡動物收容處所改善計畫"/>
    <s v="臺中市世界聯合保護動物協會"/>
    <x v="36"/>
    <n v="50"/>
    <s v="無"/>
    <m/>
    <s v="V"/>
    <m/>
  </r>
  <r>
    <s v="動物福利管理計畫-動物福利管理業務-會費、捐助、補助、分攤、照護、救濟與交流活動費－捐助、補助與獎助－捐助國內團體"/>
    <s v="113年臺中市民間動物保護團體高齡動物收容處所改善計畫"/>
    <s v="臺中市希望愛生命關懷協會"/>
    <x v="36"/>
    <n v="50"/>
    <s v="無"/>
    <m/>
    <s v="V"/>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樞紐分析表1" cacheId="1" applyNumberFormats="0" applyBorderFormats="0" applyFontFormats="0" applyPatternFormats="0" applyAlignmentFormats="0" applyWidthHeightFormats="1" dataCaption="數值" updatedVersion="6" minRefreshableVersion="3" useAutoFormatting="1" itemPrintTitles="1" createdVersion="6" indent="0" outline="1" outlineData="1" multipleFieldFilters="0">
  <location ref="A3:B59" firstHeaderRow="1" firstDataRow="1" firstDataCol="1"/>
  <pivotFields count="9">
    <pivotField showAll="0"/>
    <pivotField showAll="0"/>
    <pivotField showAll="0"/>
    <pivotField axis="axisRow" showAll="0">
      <items count="56">
        <item x="31"/>
        <item x="19"/>
        <item x="16"/>
        <item x="29"/>
        <item x="21"/>
        <item x="12"/>
        <item x="22"/>
        <item x="34"/>
        <item x="13"/>
        <item x="47"/>
        <item x="10"/>
        <item x="7"/>
        <item x="28"/>
        <item x="24"/>
        <item x="23"/>
        <item x="8"/>
        <item x="5"/>
        <item x="15"/>
        <item x="4"/>
        <item x="17"/>
        <item x="9"/>
        <item x="6"/>
        <item x="3"/>
        <item x="46"/>
        <item x="33"/>
        <item x="51"/>
        <item x="39"/>
        <item x="2"/>
        <item x="1"/>
        <item x="54"/>
        <item x="41"/>
        <item x="42"/>
        <item x="48"/>
        <item x="32"/>
        <item x="35"/>
        <item x="53"/>
        <item x="49"/>
        <item x="45"/>
        <item x="52"/>
        <item x="38"/>
        <item x="40"/>
        <item x="37"/>
        <item x="20"/>
        <item x="50"/>
        <item x="36"/>
        <item x="18"/>
        <item x="14"/>
        <item x="43"/>
        <item x="44"/>
        <item x="30"/>
        <item x="26"/>
        <item x="27"/>
        <item x="11"/>
        <item x="25"/>
        <item x="0"/>
        <item t="default"/>
      </items>
    </pivotField>
    <pivotField dataField="1" showAll="0"/>
    <pivotField showAll="0"/>
    <pivotField showAll="0"/>
    <pivotField showAll="0"/>
    <pivotField showAll="0"/>
  </pivotFields>
  <rowFields count="1">
    <field x="3"/>
  </rowFields>
  <rowItems count="5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t="grand">
      <x/>
    </i>
  </rowItems>
  <colItems count="1">
    <i/>
  </colItems>
  <dataFields count="1">
    <dataField name="加總 - 5 " fld="4" baseField="3" baseItem="0"/>
  </dataFields>
  <formats count="109">
    <format dxfId="108">
      <pivotArea collapsedLevelsAreSubtotals="1" fieldPosition="0">
        <references count="1">
          <reference field="3" count="1">
            <x v="54"/>
          </reference>
        </references>
      </pivotArea>
    </format>
    <format dxfId="107">
      <pivotArea collapsedLevelsAreSubtotals="1" fieldPosition="0">
        <references count="1">
          <reference field="3" count="1">
            <x v="28"/>
          </reference>
        </references>
      </pivotArea>
    </format>
    <format dxfId="106">
      <pivotArea collapsedLevelsAreSubtotals="1" fieldPosition="0">
        <references count="1">
          <reference field="3" count="1">
            <x v="27"/>
          </reference>
        </references>
      </pivotArea>
    </format>
    <format dxfId="105">
      <pivotArea collapsedLevelsAreSubtotals="1" fieldPosition="0">
        <references count="1">
          <reference field="3" count="1">
            <x v="22"/>
          </reference>
        </references>
      </pivotArea>
    </format>
    <format dxfId="104">
      <pivotArea dataOnly="0" labelOnly="1" fieldPosition="0">
        <references count="1">
          <reference field="3" count="1">
            <x v="22"/>
          </reference>
        </references>
      </pivotArea>
    </format>
    <format dxfId="103">
      <pivotArea collapsedLevelsAreSubtotals="1" fieldPosition="0">
        <references count="1">
          <reference field="3" count="2">
            <x v="27"/>
            <x v="28"/>
          </reference>
        </references>
      </pivotArea>
    </format>
    <format dxfId="102">
      <pivotArea dataOnly="0" labelOnly="1" fieldPosition="0">
        <references count="1">
          <reference field="3" count="2">
            <x v="27"/>
            <x v="28"/>
          </reference>
        </references>
      </pivotArea>
    </format>
    <format dxfId="101">
      <pivotArea collapsedLevelsAreSubtotals="1" fieldPosition="0">
        <references count="1">
          <reference field="3" count="1">
            <x v="54"/>
          </reference>
        </references>
      </pivotArea>
    </format>
    <format dxfId="100">
      <pivotArea dataOnly="0" labelOnly="1" fieldPosition="0">
        <references count="1">
          <reference field="3" count="1">
            <x v="54"/>
          </reference>
        </references>
      </pivotArea>
    </format>
    <format dxfId="99">
      <pivotArea collapsedLevelsAreSubtotals="1" fieldPosition="0">
        <references count="1">
          <reference field="3" count="1">
            <x v="52"/>
          </reference>
        </references>
      </pivotArea>
    </format>
    <format dxfId="98">
      <pivotArea dataOnly="0" labelOnly="1" fieldPosition="0">
        <references count="1">
          <reference field="3" count="1">
            <x v="52"/>
          </reference>
        </references>
      </pivotArea>
    </format>
    <format dxfId="97">
      <pivotArea collapsedLevelsAreSubtotals="1" fieldPosition="0">
        <references count="1">
          <reference field="3" count="1">
            <x v="18"/>
          </reference>
        </references>
      </pivotArea>
    </format>
    <format dxfId="96">
      <pivotArea dataOnly="0" labelOnly="1" fieldPosition="0">
        <references count="1">
          <reference field="3" count="1">
            <x v="18"/>
          </reference>
        </references>
      </pivotArea>
    </format>
    <format dxfId="95">
      <pivotArea collapsedLevelsAreSubtotals="1" fieldPosition="0">
        <references count="1">
          <reference field="3" count="1">
            <x v="16"/>
          </reference>
        </references>
      </pivotArea>
    </format>
    <format dxfId="94">
      <pivotArea dataOnly="0" labelOnly="1" fieldPosition="0">
        <references count="1">
          <reference field="3" count="1">
            <x v="16"/>
          </reference>
        </references>
      </pivotArea>
    </format>
    <format dxfId="93">
      <pivotArea collapsedLevelsAreSubtotals="1" fieldPosition="0">
        <references count="1">
          <reference field="3" count="1">
            <x v="21"/>
          </reference>
        </references>
      </pivotArea>
    </format>
    <format dxfId="92">
      <pivotArea dataOnly="0" labelOnly="1" fieldPosition="0">
        <references count="1">
          <reference field="3" count="1">
            <x v="21"/>
          </reference>
        </references>
      </pivotArea>
    </format>
    <format dxfId="91">
      <pivotArea collapsedLevelsAreSubtotals="1" fieldPosition="0">
        <references count="1">
          <reference field="3" count="1">
            <x v="11"/>
          </reference>
        </references>
      </pivotArea>
    </format>
    <format dxfId="90">
      <pivotArea dataOnly="0" labelOnly="1" fieldPosition="0">
        <references count="1">
          <reference field="3" count="1">
            <x v="11"/>
          </reference>
        </references>
      </pivotArea>
    </format>
    <format dxfId="89">
      <pivotArea collapsedLevelsAreSubtotals="1" fieldPosition="0">
        <references count="1">
          <reference field="3" count="1">
            <x v="15"/>
          </reference>
        </references>
      </pivotArea>
    </format>
    <format dxfId="88">
      <pivotArea dataOnly="0" labelOnly="1" fieldPosition="0">
        <references count="1">
          <reference field="3" count="1">
            <x v="15"/>
          </reference>
        </references>
      </pivotArea>
    </format>
    <format dxfId="87">
      <pivotArea collapsedLevelsAreSubtotals="1" fieldPosition="0">
        <references count="1">
          <reference field="3" count="1">
            <x v="20"/>
          </reference>
        </references>
      </pivotArea>
    </format>
    <format dxfId="86">
      <pivotArea dataOnly="0" labelOnly="1" fieldPosition="0">
        <references count="1">
          <reference field="3" count="1">
            <x v="20"/>
          </reference>
        </references>
      </pivotArea>
    </format>
    <format dxfId="85">
      <pivotArea collapsedLevelsAreSubtotals="1" fieldPosition="0">
        <references count="1">
          <reference field="3" count="1">
            <x v="10"/>
          </reference>
        </references>
      </pivotArea>
    </format>
    <format dxfId="84">
      <pivotArea dataOnly="0" labelOnly="1" fieldPosition="0">
        <references count="1">
          <reference field="3" count="1">
            <x v="10"/>
          </reference>
        </references>
      </pivotArea>
    </format>
    <format dxfId="83">
      <pivotArea collapsedLevelsAreSubtotals="1" fieldPosition="0">
        <references count="1">
          <reference field="3" count="1">
            <x v="5"/>
          </reference>
        </references>
      </pivotArea>
    </format>
    <format dxfId="82">
      <pivotArea dataOnly="0" labelOnly="1" fieldPosition="0">
        <references count="1">
          <reference field="3" count="1">
            <x v="5"/>
          </reference>
        </references>
      </pivotArea>
    </format>
    <format dxfId="81">
      <pivotArea collapsedLevelsAreSubtotals="1" fieldPosition="0">
        <references count="1">
          <reference field="3" count="1">
            <x v="8"/>
          </reference>
        </references>
      </pivotArea>
    </format>
    <format dxfId="80">
      <pivotArea dataOnly="0" labelOnly="1" fieldPosition="0">
        <references count="1">
          <reference field="3" count="1">
            <x v="8"/>
          </reference>
        </references>
      </pivotArea>
    </format>
    <format dxfId="79">
      <pivotArea collapsedLevelsAreSubtotals="1" fieldPosition="0">
        <references count="1">
          <reference field="3" count="1">
            <x v="46"/>
          </reference>
        </references>
      </pivotArea>
    </format>
    <format dxfId="78">
      <pivotArea dataOnly="0" labelOnly="1" fieldPosition="0">
        <references count="1">
          <reference field="3" count="1">
            <x v="46"/>
          </reference>
        </references>
      </pivotArea>
    </format>
    <format dxfId="77">
      <pivotArea collapsedLevelsAreSubtotals="1" fieldPosition="0">
        <references count="1">
          <reference field="3" count="1">
            <x v="17"/>
          </reference>
        </references>
      </pivotArea>
    </format>
    <format dxfId="76">
      <pivotArea dataOnly="0" labelOnly="1" fieldPosition="0">
        <references count="1">
          <reference field="3" count="1">
            <x v="17"/>
          </reference>
        </references>
      </pivotArea>
    </format>
    <format dxfId="75">
      <pivotArea collapsedLevelsAreSubtotals="1" fieldPosition="0">
        <references count="1">
          <reference field="3" count="1">
            <x v="2"/>
          </reference>
        </references>
      </pivotArea>
    </format>
    <format dxfId="74">
      <pivotArea dataOnly="0" labelOnly="1" fieldPosition="0">
        <references count="1">
          <reference field="3" count="1">
            <x v="2"/>
          </reference>
        </references>
      </pivotArea>
    </format>
    <format dxfId="73">
      <pivotArea collapsedLevelsAreSubtotals="1" fieldPosition="0">
        <references count="1">
          <reference field="3" count="1">
            <x v="19"/>
          </reference>
        </references>
      </pivotArea>
    </format>
    <format dxfId="72">
      <pivotArea dataOnly="0" labelOnly="1" fieldPosition="0">
        <references count="1">
          <reference field="3" count="1">
            <x v="19"/>
          </reference>
        </references>
      </pivotArea>
    </format>
    <format dxfId="71">
      <pivotArea collapsedLevelsAreSubtotals="1" fieldPosition="0">
        <references count="1">
          <reference field="3" count="1">
            <x v="45"/>
          </reference>
        </references>
      </pivotArea>
    </format>
    <format dxfId="70">
      <pivotArea dataOnly="0" labelOnly="1" fieldPosition="0">
        <references count="1">
          <reference field="3" count="1">
            <x v="45"/>
          </reference>
        </references>
      </pivotArea>
    </format>
    <format dxfId="69">
      <pivotArea collapsedLevelsAreSubtotals="1" fieldPosition="0">
        <references count="1">
          <reference field="3" count="1">
            <x v="1"/>
          </reference>
        </references>
      </pivotArea>
    </format>
    <format dxfId="68">
      <pivotArea dataOnly="0" labelOnly="1" fieldPosition="0">
        <references count="1">
          <reference field="3" count="1">
            <x v="1"/>
          </reference>
        </references>
      </pivotArea>
    </format>
    <format dxfId="67">
      <pivotArea collapsedLevelsAreSubtotals="1" fieldPosition="0">
        <references count="1">
          <reference field="3" count="1">
            <x v="42"/>
          </reference>
        </references>
      </pivotArea>
    </format>
    <format dxfId="66">
      <pivotArea dataOnly="0" labelOnly="1" fieldPosition="0">
        <references count="1">
          <reference field="3" count="1">
            <x v="42"/>
          </reference>
        </references>
      </pivotArea>
    </format>
    <format dxfId="65">
      <pivotArea collapsedLevelsAreSubtotals="1" fieldPosition="0">
        <references count="1">
          <reference field="3" count="1">
            <x v="4"/>
          </reference>
        </references>
      </pivotArea>
    </format>
    <format dxfId="64">
      <pivotArea dataOnly="0" labelOnly="1" fieldPosition="0">
        <references count="1">
          <reference field="3" count="1">
            <x v="4"/>
          </reference>
        </references>
      </pivotArea>
    </format>
    <format dxfId="63">
      <pivotArea collapsedLevelsAreSubtotals="1" fieldPosition="0">
        <references count="1">
          <reference field="3" count="1">
            <x v="6"/>
          </reference>
        </references>
      </pivotArea>
    </format>
    <format dxfId="62">
      <pivotArea dataOnly="0" labelOnly="1" fieldPosition="0">
        <references count="1">
          <reference field="3" count="1">
            <x v="6"/>
          </reference>
        </references>
      </pivotArea>
    </format>
    <format dxfId="61">
      <pivotArea collapsedLevelsAreSubtotals="1" fieldPosition="0">
        <references count="1">
          <reference field="3" count="1">
            <x v="14"/>
          </reference>
        </references>
      </pivotArea>
    </format>
    <format dxfId="60">
      <pivotArea dataOnly="0" labelOnly="1" fieldPosition="0">
        <references count="1">
          <reference field="3" count="1">
            <x v="14"/>
          </reference>
        </references>
      </pivotArea>
    </format>
    <format dxfId="59">
      <pivotArea collapsedLevelsAreSubtotals="1" fieldPosition="0">
        <references count="1">
          <reference field="3" count="1">
            <x v="13"/>
          </reference>
        </references>
      </pivotArea>
    </format>
    <format dxfId="58">
      <pivotArea dataOnly="0" labelOnly="1" fieldPosition="0">
        <references count="1">
          <reference field="3" count="1">
            <x v="13"/>
          </reference>
        </references>
      </pivotArea>
    </format>
    <format dxfId="57">
      <pivotArea collapsedLevelsAreSubtotals="1" fieldPosition="0">
        <references count="1">
          <reference field="3" count="1">
            <x v="53"/>
          </reference>
        </references>
      </pivotArea>
    </format>
    <format dxfId="56">
      <pivotArea dataOnly="0" labelOnly="1" fieldPosition="0">
        <references count="1">
          <reference field="3" count="1">
            <x v="53"/>
          </reference>
        </references>
      </pivotArea>
    </format>
    <format dxfId="55">
      <pivotArea collapsedLevelsAreSubtotals="1" fieldPosition="0">
        <references count="1">
          <reference field="3" count="1">
            <x v="50"/>
          </reference>
        </references>
      </pivotArea>
    </format>
    <format dxfId="54">
      <pivotArea dataOnly="0" labelOnly="1" fieldPosition="0">
        <references count="1">
          <reference field="3" count="1">
            <x v="50"/>
          </reference>
        </references>
      </pivotArea>
    </format>
    <format dxfId="53">
      <pivotArea collapsedLevelsAreSubtotals="1" fieldPosition="0">
        <references count="1">
          <reference field="3" count="1">
            <x v="51"/>
          </reference>
        </references>
      </pivotArea>
    </format>
    <format dxfId="52">
      <pivotArea dataOnly="0" labelOnly="1" fieldPosition="0">
        <references count="1">
          <reference field="3" count="1">
            <x v="51"/>
          </reference>
        </references>
      </pivotArea>
    </format>
    <format dxfId="51">
      <pivotArea collapsedLevelsAreSubtotals="1" fieldPosition="0">
        <references count="1">
          <reference field="3" count="1">
            <x v="12"/>
          </reference>
        </references>
      </pivotArea>
    </format>
    <format dxfId="50">
      <pivotArea dataOnly="0" labelOnly="1" fieldPosition="0">
        <references count="1">
          <reference field="3" count="1">
            <x v="12"/>
          </reference>
        </references>
      </pivotArea>
    </format>
    <format dxfId="49">
      <pivotArea collapsedLevelsAreSubtotals="1" fieldPosition="0">
        <references count="1">
          <reference field="3" count="1">
            <x v="3"/>
          </reference>
        </references>
      </pivotArea>
    </format>
    <format dxfId="48">
      <pivotArea dataOnly="0" labelOnly="1" fieldPosition="0">
        <references count="1">
          <reference field="3" count="1">
            <x v="3"/>
          </reference>
        </references>
      </pivotArea>
    </format>
    <format dxfId="47">
      <pivotArea collapsedLevelsAreSubtotals="1" fieldPosition="0">
        <references count="1">
          <reference field="3" count="1">
            <x v="49"/>
          </reference>
        </references>
      </pivotArea>
    </format>
    <format dxfId="46">
      <pivotArea dataOnly="0" labelOnly="1" fieldPosition="0">
        <references count="1">
          <reference field="3" count="1">
            <x v="49"/>
          </reference>
        </references>
      </pivotArea>
    </format>
    <format dxfId="45">
      <pivotArea collapsedLevelsAreSubtotals="1" fieldPosition="0">
        <references count="1">
          <reference field="3" count="1">
            <x v="0"/>
          </reference>
        </references>
      </pivotArea>
    </format>
    <format dxfId="44">
      <pivotArea dataOnly="0" labelOnly="1" fieldPosition="0">
        <references count="1">
          <reference field="3" count="1">
            <x v="0"/>
          </reference>
        </references>
      </pivotArea>
    </format>
    <format dxfId="43">
      <pivotArea collapsedLevelsAreSubtotals="1" fieldPosition="0">
        <references count="1">
          <reference field="3" count="1">
            <x v="33"/>
          </reference>
        </references>
      </pivotArea>
    </format>
    <format dxfId="42">
      <pivotArea dataOnly="0" labelOnly="1" fieldPosition="0">
        <references count="1">
          <reference field="3" count="1">
            <x v="33"/>
          </reference>
        </references>
      </pivotArea>
    </format>
    <format dxfId="41">
      <pivotArea collapsedLevelsAreSubtotals="1" fieldPosition="0">
        <references count="1">
          <reference field="3" count="1">
            <x v="7"/>
          </reference>
        </references>
      </pivotArea>
    </format>
    <format dxfId="40">
      <pivotArea dataOnly="0" labelOnly="1" fieldPosition="0">
        <references count="1">
          <reference field="3" count="1">
            <x v="7"/>
          </reference>
        </references>
      </pivotArea>
    </format>
    <format dxfId="39">
      <pivotArea collapsedLevelsAreSubtotals="1" fieldPosition="0">
        <references count="1">
          <reference field="3" count="1">
            <x v="24"/>
          </reference>
        </references>
      </pivotArea>
    </format>
    <format dxfId="38">
      <pivotArea dataOnly="0" labelOnly="1" fieldPosition="0">
        <references count="1">
          <reference field="3" count="1">
            <x v="24"/>
          </reference>
        </references>
      </pivotArea>
    </format>
    <format dxfId="37">
      <pivotArea collapsedLevelsAreSubtotals="1" fieldPosition="0">
        <references count="1">
          <reference field="3" count="1">
            <x v="39"/>
          </reference>
        </references>
      </pivotArea>
    </format>
    <format dxfId="36">
      <pivotArea dataOnly="0" labelOnly="1" fieldPosition="0">
        <references count="1">
          <reference field="3" count="1">
            <x v="39"/>
          </reference>
        </references>
      </pivotArea>
    </format>
    <format dxfId="35">
      <pivotArea collapsedLevelsAreSubtotals="1" fieldPosition="0">
        <references count="1">
          <reference field="3" count="1">
            <x v="34"/>
          </reference>
        </references>
      </pivotArea>
    </format>
    <format dxfId="34">
      <pivotArea dataOnly="0" labelOnly="1" fieldPosition="0">
        <references count="1">
          <reference field="3" count="1">
            <x v="34"/>
          </reference>
        </references>
      </pivotArea>
    </format>
    <format dxfId="33">
      <pivotArea collapsedLevelsAreSubtotals="1" fieldPosition="0">
        <references count="1">
          <reference field="3" count="1">
            <x v="41"/>
          </reference>
        </references>
      </pivotArea>
    </format>
    <format dxfId="32">
      <pivotArea dataOnly="0" labelOnly="1" fieldPosition="0">
        <references count="1">
          <reference field="3" count="1">
            <x v="41"/>
          </reference>
        </references>
      </pivotArea>
    </format>
    <format dxfId="31">
      <pivotArea collapsedLevelsAreSubtotals="1" fieldPosition="0">
        <references count="1">
          <reference field="3" count="1">
            <x v="37"/>
          </reference>
        </references>
      </pivotArea>
    </format>
    <format dxfId="30">
      <pivotArea dataOnly="0" labelOnly="1" fieldPosition="0">
        <references count="1">
          <reference field="3" count="1">
            <x v="37"/>
          </reference>
        </references>
      </pivotArea>
    </format>
    <format dxfId="29">
      <pivotArea collapsedLevelsAreSubtotals="1" fieldPosition="0">
        <references count="1">
          <reference field="3" count="1">
            <x v="9"/>
          </reference>
        </references>
      </pivotArea>
    </format>
    <format dxfId="28">
      <pivotArea dataOnly="0" labelOnly="1" fieldPosition="0">
        <references count="1">
          <reference field="3" count="1">
            <x v="9"/>
          </reference>
        </references>
      </pivotArea>
    </format>
    <format dxfId="27">
      <pivotArea collapsedLevelsAreSubtotals="1" fieldPosition="0">
        <references count="1">
          <reference field="3" count="1">
            <x v="23"/>
          </reference>
        </references>
      </pivotArea>
    </format>
    <format dxfId="26">
      <pivotArea dataOnly="0" labelOnly="1" fieldPosition="0">
        <references count="1">
          <reference field="3" count="1">
            <x v="23"/>
          </reference>
        </references>
      </pivotArea>
    </format>
    <format dxfId="25">
      <pivotArea collapsedLevelsAreSubtotals="1" fieldPosition="0">
        <references count="1">
          <reference field="3" count="1">
            <x v="32"/>
          </reference>
        </references>
      </pivotArea>
    </format>
    <format dxfId="24">
      <pivotArea dataOnly="0" labelOnly="1" fieldPosition="0">
        <references count="1">
          <reference field="3" count="1">
            <x v="32"/>
          </reference>
        </references>
      </pivotArea>
    </format>
    <format dxfId="23">
      <pivotArea collapsedLevelsAreSubtotals="1" fieldPosition="0">
        <references count="1">
          <reference field="3" count="1">
            <x v="36"/>
          </reference>
        </references>
      </pivotArea>
    </format>
    <format dxfId="22">
      <pivotArea dataOnly="0" labelOnly="1" fieldPosition="0">
        <references count="1">
          <reference field="3" count="1">
            <x v="36"/>
          </reference>
        </references>
      </pivotArea>
    </format>
    <format dxfId="21">
      <pivotArea collapsedLevelsAreSubtotals="1" fieldPosition="0">
        <references count="1">
          <reference field="3" count="1">
            <x v="43"/>
          </reference>
        </references>
      </pivotArea>
    </format>
    <format dxfId="20">
      <pivotArea dataOnly="0" labelOnly="1" fieldPosition="0">
        <references count="1">
          <reference field="3" count="1">
            <x v="43"/>
          </reference>
        </references>
      </pivotArea>
    </format>
    <format dxfId="19">
      <pivotArea collapsedLevelsAreSubtotals="1" fieldPosition="0">
        <references count="1">
          <reference field="3" count="1">
            <x v="35"/>
          </reference>
        </references>
      </pivotArea>
    </format>
    <format dxfId="18">
      <pivotArea dataOnly="0" labelOnly="1" fieldPosition="0">
        <references count="1">
          <reference field="3" count="1">
            <x v="35"/>
          </reference>
        </references>
      </pivotArea>
    </format>
    <format dxfId="17">
      <pivotArea collapsedLevelsAreSubtotals="1" fieldPosition="0">
        <references count="1">
          <reference field="3" count="1">
            <x v="47"/>
          </reference>
        </references>
      </pivotArea>
    </format>
    <format dxfId="16">
      <pivotArea dataOnly="0" labelOnly="1" fieldPosition="0">
        <references count="1">
          <reference field="3" count="1">
            <x v="47"/>
          </reference>
        </references>
      </pivotArea>
    </format>
    <format dxfId="15">
      <pivotArea collapsedLevelsAreSubtotals="1" fieldPosition="0">
        <references count="1">
          <reference field="3" count="1">
            <x v="48"/>
          </reference>
        </references>
      </pivotArea>
    </format>
    <format dxfId="14">
      <pivotArea dataOnly="0" labelOnly="1" fieldPosition="0">
        <references count="1">
          <reference field="3" count="1">
            <x v="48"/>
          </reference>
        </references>
      </pivotArea>
    </format>
    <format dxfId="13">
      <pivotArea collapsedLevelsAreSubtotals="1" fieldPosition="0">
        <references count="1">
          <reference field="3" count="2">
            <x v="30"/>
            <x v="31"/>
          </reference>
        </references>
      </pivotArea>
    </format>
    <format dxfId="12">
      <pivotArea dataOnly="0" labelOnly="1" fieldPosition="0">
        <references count="1">
          <reference field="3" count="2">
            <x v="30"/>
            <x v="31"/>
          </reference>
        </references>
      </pivotArea>
    </format>
    <format dxfId="11">
      <pivotArea collapsedLevelsAreSubtotals="1" fieldPosition="0">
        <references count="1">
          <reference field="3" count="1">
            <x v="38"/>
          </reference>
        </references>
      </pivotArea>
    </format>
    <format dxfId="10">
      <pivotArea dataOnly="0" labelOnly="1" fieldPosition="0">
        <references count="1">
          <reference field="3" count="1">
            <x v="38"/>
          </reference>
        </references>
      </pivotArea>
    </format>
    <format dxfId="9">
      <pivotArea collapsedLevelsAreSubtotals="1" fieldPosition="0">
        <references count="1">
          <reference field="3" count="1">
            <x v="29"/>
          </reference>
        </references>
      </pivotArea>
    </format>
    <format dxfId="8">
      <pivotArea dataOnly="0" labelOnly="1" fieldPosition="0">
        <references count="1">
          <reference field="3" count="1">
            <x v="29"/>
          </reference>
        </references>
      </pivotArea>
    </format>
    <format dxfId="7">
      <pivotArea collapsedLevelsAreSubtotals="1" fieldPosition="0">
        <references count="1">
          <reference field="3" count="1">
            <x v="25"/>
          </reference>
        </references>
      </pivotArea>
    </format>
    <format dxfId="6">
      <pivotArea dataOnly="0" labelOnly="1" fieldPosition="0">
        <references count="1">
          <reference field="3" count="1">
            <x v="25"/>
          </reference>
        </references>
      </pivotArea>
    </format>
    <format dxfId="5">
      <pivotArea collapsedLevelsAreSubtotals="1" fieldPosition="0">
        <references count="1">
          <reference field="3" count="1">
            <x v="40"/>
          </reference>
        </references>
      </pivotArea>
    </format>
    <format dxfId="4">
      <pivotArea dataOnly="0" labelOnly="1" fieldPosition="0">
        <references count="1">
          <reference field="3" count="1">
            <x v="40"/>
          </reference>
        </references>
      </pivotArea>
    </format>
    <format dxfId="3">
      <pivotArea collapsedLevelsAreSubtotals="1" fieldPosition="0">
        <references count="1">
          <reference field="3" count="1">
            <x v="26"/>
          </reference>
        </references>
      </pivotArea>
    </format>
    <format dxfId="2">
      <pivotArea dataOnly="0" labelOnly="1" fieldPosition="0">
        <references count="1">
          <reference field="3" count="1">
            <x v="26"/>
          </reference>
        </references>
      </pivotArea>
    </format>
    <format dxfId="1">
      <pivotArea collapsedLevelsAreSubtotals="1" fieldPosition="0">
        <references count="1">
          <reference field="3" count="1">
            <x v="44"/>
          </reference>
        </references>
      </pivotArea>
    </format>
    <format dxfId="0">
      <pivotArea dataOnly="0" labelOnly="1" fieldPosition="0">
        <references count="1">
          <reference field="3" count="1">
            <x v="4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P5201"/>
  <sheetViews>
    <sheetView tabSelected="1" view="pageBreakPreview" zoomScale="70" zoomScaleNormal="70" zoomScaleSheetLayoutView="70" workbookViewId="0">
      <pane ySplit="6" topLeftCell="A7" activePane="bottomLeft" state="frozen"/>
      <selection pane="bottomLeft" activeCell="J3" sqref="J1:K1048576"/>
    </sheetView>
  </sheetViews>
  <sheetFormatPr defaultColWidth="9" defaultRowHeight="19.5"/>
  <cols>
    <col min="1" max="1" width="28.625" style="4" customWidth="1"/>
    <col min="2" max="2" width="26.625" style="4" customWidth="1"/>
    <col min="3" max="3" width="22" style="23" customWidth="1"/>
    <col min="4" max="4" width="14.5" style="4" customWidth="1"/>
    <col min="5" max="5" width="17.125" style="10" customWidth="1"/>
    <col min="6" max="6" width="11.75" style="6" customWidth="1"/>
    <col min="7" max="7" width="16.5" style="4" customWidth="1"/>
    <col min="8" max="9" width="10.625" style="6" customWidth="1"/>
    <col min="10" max="10" width="36.25" style="4" hidden="1" customWidth="1"/>
    <col min="11" max="11" width="17.625" style="4" hidden="1" customWidth="1"/>
    <col min="12" max="243" width="9.375" style="4" customWidth="1"/>
    <col min="244" max="1009" width="9.375" style="55" customWidth="1"/>
    <col min="1010" max="1010" width="8.875" style="55" customWidth="1"/>
    <col min="1011" max="1011" width="8.875" style="54" customWidth="1"/>
    <col min="1012" max="16384" width="9" style="54"/>
  </cols>
  <sheetData>
    <row r="1" spans="1:16370">
      <c r="A1" s="118" t="s">
        <v>12</v>
      </c>
      <c r="B1" s="118"/>
      <c r="C1" s="118"/>
      <c r="D1" s="118"/>
      <c r="E1" s="118"/>
      <c r="F1" s="118"/>
      <c r="G1" s="118"/>
      <c r="H1" s="118"/>
      <c r="I1" s="118"/>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c r="FA1" s="115"/>
      <c r="FB1" s="115"/>
      <c r="FC1" s="115"/>
      <c r="FD1" s="115"/>
      <c r="FE1" s="115"/>
      <c r="FF1" s="115"/>
      <c r="FG1" s="115"/>
      <c r="FH1" s="115"/>
      <c r="FI1" s="115"/>
      <c r="FJ1" s="115"/>
      <c r="FK1" s="115"/>
      <c r="FL1" s="115"/>
      <c r="FM1" s="115"/>
      <c r="FN1" s="115"/>
      <c r="FO1" s="115"/>
      <c r="FP1" s="115"/>
      <c r="FQ1" s="115"/>
      <c r="FR1" s="115"/>
      <c r="FS1" s="115"/>
      <c r="FT1" s="115"/>
      <c r="FU1" s="115"/>
      <c r="FV1" s="115"/>
      <c r="FW1" s="115"/>
      <c r="FX1" s="115"/>
      <c r="FY1" s="115"/>
      <c r="FZ1" s="115"/>
      <c r="GA1" s="115"/>
      <c r="GB1" s="115"/>
      <c r="GC1" s="115"/>
      <c r="GD1" s="115"/>
      <c r="GE1" s="115"/>
      <c r="GF1" s="115"/>
      <c r="GG1" s="115"/>
      <c r="GH1" s="115"/>
      <c r="GI1" s="115"/>
      <c r="GJ1" s="115"/>
      <c r="GK1" s="115"/>
      <c r="GL1" s="115"/>
      <c r="GM1" s="115"/>
      <c r="GN1" s="115"/>
      <c r="GO1" s="115"/>
      <c r="GP1" s="115"/>
      <c r="GQ1" s="115"/>
      <c r="GR1" s="115"/>
      <c r="GS1" s="115"/>
      <c r="GT1" s="115"/>
      <c r="GU1" s="115"/>
      <c r="GV1" s="115"/>
      <c r="GW1" s="115"/>
      <c r="GX1" s="115"/>
      <c r="GY1" s="115"/>
      <c r="GZ1" s="115"/>
      <c r="HA1" s="115"/>
      <c r="HB1" s="115"/>
      <c r="HC1" s="115"/>
      <c r="HD1" s="115"/>
      <c r="HE1" s="115"/>
      <c r="HF1" s="115"/>
      <c r="HG1" s="115"/>
      <c r="HH1" s="115"/>
      <c r="HI1" s="115"/>
      <c r="HJ1" s="115"/>
      <c r="HK1" s="115"/>
      <c r="HL1" s="115"/>
      <c r="HM1" s="115"/>
      <c r="HN1" s="115"/>
      <c r="HO1" s="115"/>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c r="IV1" s="115"/>
      <c r="IW1" s="115"/>
      <c r="IX1" s="115"/>
      <c r="IY1" s="115"/>
      <c r="IZ1" s="115"/>
      <c r="JA1" s="115"/>
      <c r="JB1" s="115"/>
      <c r="JC1" s="115"/>
      <c r="JD1" s="115"/>
      <c r="JE1" s="115"/>
      <c r="JF1" s="115"/>
      <c r="JG1" s="115"/>
      <c r="JH1" s="115"/>
      <c r="JI1" s="115"/>
      <c r="JJ1" s="115"/>
      <c r="JK1" s="115"/>
      <c r="JL1" s="115"/>
      <c r="JM1" s="115"/>
      <c r="JN1" s="115"/>
      <c r="JO1" s="115"/>
      <c r="JP1" s="115"/>
      <c r="JQ1" s="115"/>
      <c r="JR1" s="115"/>
      <c r="JS1" s="115"/>
      <c r="JT1" s="115"/>
      <c r="JU1" s="115"/>
      <c r="JV1" s="115"/>
      <c r="JW1" s="115"/>
      <c r="JX1" s="115"/>
      <c r="JY1" s="115"/>
      <c r="JZ1" s="115"/>
      <c r="KA1" s="115"/>
      <c r="KB1" s="115"/>
      <c r="KC1" s="115"/>
      <c r="KD1" s="115"/>
      <c r="KE1" s="115"/>
      <c r="KF1" s="115"/>
      <c r="KG1" s="115"/>
      <c r="KH1" s="115"/>
      <c r="KI1" s="115"/>
      <c r="KJ1" s="115"/>
      <c r="KK1" s="115"/>
      <c r="KL1" s="115"/>
      <c r="KM1" s="115"/>
      <c r="KN1" s="115"/>
      <c r="KO1" s="115"/>
      <c r="KP1" s="115"/>
      <c r="KQ1" s="115"/>
      <c r="KR1" s="115"/>
      <c r="KS1" s="115"/>
      <c r="KT1" s="115"/>
      <c r="KU1" s="115"/>
      <c r="KV1" s="115"/>
      <c r="KW1" s="115"/>
      <c r="KX1" s="115"/>
      <c r="KY1" s="115"/>
      <c r="KZ1" s="115"/>
      <c r="LA1" s="115"/>
      <c r="LB1" s="115"/>
      <c r="LC1" s="115"/>
      <c r="LD1" s="115"/>
      <c r="LE1" s="115"/>
      <c r="LF1" s="115"/>
      <c r="LG1" s="115"/>
      <c r="LH1" s="115"/>
      <c r="LI1" s="115"/>
      <c r="LJ1" s="115"/>
      <c r="LK1" s="115"/>
      <c r="LL1" s="115"/>
      <c r="LM1" s="115"/>
      <c r="LN1" s="115"/>
      <c r="LO1" s="115"/>
      <c r="LP1" s="115"/>
      <c r="LQ1" s="115"/>
      <c r="LR1" s="115"/>
      <c r="LS1" s="115"/>
      <c r="LT1" s="115"/>
      <c r="LU1" s="115"/>
      <c r="LV1" s="115"/>
      <c r="LW1" s="115"/>
      <c r="LX1" s="115"/>
      <c r="LY1" s="115"/>
      <c r="LZ1" s="115"/>
      <c r="MA1" s="115"/>
      <c r="MB1" s="115"/>
      <c r="MC1" s="115"/>
      <c r="MD1" s="115"/>
      <c r="ME1" s="115"/>
      <c r="MF1" s="115"/>
      <c r="MG1" s="115"/>
      <c r="MH1" s="115"/>
      <c r="MI1" s="115"/>
      <c r="MJ1" s="115"/>
      <c r="MK1" s="115"/>
      <c r="ML1" s="115"/>
      <c r="MM1" s="115"/>
      <c r="MN1" s="115"/>
      <c r="MO1" s="115"/>
      <c r="MP1" s="115"/>
      <c r="MQ1" s="115"/>
      <c r="MR1" s="115"/>
      <c r="MS1" s="115"/>
      <c r="MT1" s="115"/>
      <c r="MU1" s="115"/>
      <c r="MV1" s="115"/>
      <c r="MW1" s="115"/>
      <c r="MX1" s="115"/>
      <c r="MY1" s="115"/>
      <c r="MZ1" s="115"/>
      <c r="NA1" s="115"/>
      <c r="NB1" s="115"/>
      <c r="NC1" s="115"/>
      <c r="ND1" s="115"/>
      <c r="NE1" s="115"/>
      <c r="NF1" s="115"/>
      <c r="NG1" s="115"/>
      <c r="NH1" s="115"/>
      <c r="NI1" s="115"/>
      <c r="NJ1" s="115"/>
      <c r="NK1" s="115"/>
      <c r="NL1" s="115"/>
      <c r="NM1" s="115"/>
      <c r="NN1" s="115"/>
      <c r="NO1" s="115"/>
      <c r="NP1" s="115"/>
      <c r="NQ1" s="115"/>
      <c r="NR1" s="115"/>
      <c r="NS1" s="115"/>
      <c r="NT1" s="115"/>
      <c r="NU1" s="115"/>
      <c r="NV1" s="115"/>
      <c r="NW1" s="115"/>
      <c r="NX1" s="115"/>
      <c r="NY1" s="115"/>
      <c r="NZ1" s="115"/>
      <c r="OA1" s="115"/>
      <c r="OB1" s="115"/>
      <c r="OC1" s="115"/>
      <c r="OD1" s="115"/>
      <c r="OE1" s="115"/>
      <c r="OF1" s="115"/>
      <c r="OG1" s="115"/>
      <c r="OH1" s="115"/>
      <c r="OI1" s="115"/>
      <c r="OJ1" s="115"/>
      <c r="OK1" s="115"/>
      <c r="OL1" s="115"/>
      <c r="OM1" s="115"/>
      <c r="ON1" s="115"/>
      <c r="OO1" s="115"/>
      <c r="OP1" s="115"/>
      <c r="OQ1" s="115"/>
      <c r="OR1" s="115"/>
      <c r="OS1" s="115"/>
      <c r="OT1" s="115"/>
      <c r="OU1" s="115"/>
      <c r="OV1" s="115"/>
      <c r="OW1" s="115"/>
      <c r="OX1" s="115"/>
      <c r="OY1" s="115"/>
      <c r="OZ1" s="115"/>
      <c r="PA1" s="115"/>
      <c r="PB1" s="115"/>
      <c r="PC1" s="115"/>
      <c r="PD1" s="115"/>
      <c r="PE1" s="115"/>
      <c r="PF1" s="115"/>
      <c r="PG1" s="115"/>
      <c r="PH1" s="115"/>
      <c r="PI1" s="115"/>
      <c r="PJ1" s="115"/>
      <c r="PK1" s="115"/>
      <c r="PL1" s="115"/>
      <c r="PM1" s="115"/>
      <c r="PN1" s="115"/>
      <c r="PO1" s="115"/>
      <c r="PP1" s="115"/>
      <c r="PQ1" s="115"/>
      <c r="PR1" s="115"/>
      <c r="PS1" s="115"/>
      <c r="PT1" s="115"/>
      <c r="PU1" s="115"/>
      <c r="PV1" s="115"/>
      <c r="PW1" s="115"/>
      <c r="PX1" s="115"/>
      <c r="PY1" s="115"/>
      <c r="PZ1" s="115"/>
      <c r="QA1" s="115"/>
      <c r="QB1" s="115"/>
      <c r="QC1" s="115"/>
      <c r="QD1" s="115"/>
      <c r="QE1" s="115"/>
      <c r="QF1" s="115"/>
      <c r="QG1" s="115"/>
      <c r="QH1" s="115"/>
      <c r="QI1" s="115"/>
      <c r="QJ1" s="115"/>
      <c r="QK1" s="115"/>
      <c r="QL1" s="115"/>
      <c r="QM1" s="115"/>
      <c r="QN1" s="115"/>
      <c r="QO1" s="115"/>
      <c r="QP1" s="115"/>
      <c r="QQ1" s="115"/>
      <c r="QR1" s="115"/>
      <c r="QS1" s="115"/>
      <c r="QT1" s="115"/>
      <c r="QU1" s="115"/>
      <c r="QV1" s="115"/>
      <c r="QW1" s="115"/>
      <c r="QX1" s="115"/>
      <c r="QY1" s="115"/>
      <c r="QZ1" s="115"/>
      <c r="RA1" s="115"/>
      <c r="RB1" s="115"/>
      <c r="RC1" s="115"/>
      <c r="RD1" s="115"/>
      <c r="RE1" s="115"/>
      <c r="RF1" s="115"/>
      <c r="RG1" s="115"/>
      <c r="RH1" s="115"/>
      <c r="RI1" s="115"/>
      <c r="RJ1" s="115"/>
      <c r="RK1" s="115"/>
      <c r="RL1" s="115"/>
      <c r="RM1" s="115"/>
      <c r="RN1" s="115"/>
      <c r="RO1" s="115"/>
      <c r="RP1" s="115"/>
      <c r="RQ1" s="115"/>
      <c r="RR1" s="115"/>
      <c r="RS1" s="115"/>
      <c r="RT1" s="115"/>
      <c r="RU1" s="115"/>
      <c r="RV1" s="115"/>
      <c r="RW1" s="115"/>
      <c r="RX1" s="115"/>
      <c r="RY1" s="115"/>
      <c r="RZ1" s="115"/>
      <c r="SA1" s="115"/>
      <c r="SB1" s="115"/>
      <c r="SC1" s="115"/>
      <c r="SD1" s="115"/>
      <c r="SE1" s="115"/>
      <c r="SF1" s="115"/>
      <c r="SG1" s="115"/>
      <c r="SH1" s="115"/>
      <c r="SI1" s="115"/>
      <c r="SJ1" s="115"/>
      <c r="SK1" s="115"/>
      <c r="SL1" s="115"/>
      <c r="SM1" s="115"/>
      <c r="SN1" s="115"/>
      <c r="SO1" s="115"/>
      <c r="SP1" s="115"/>
      <c r="SQ1" s="115"/>
      <c r="SR1" s="115"/>
      <c r="SS1" s="115"/>
      <c r="ST1" s="115"/>
      <c r="SU1" s="115"/>
      <c r="SV1" s="115"/>
      <c r="SW1" s="115"/>
      <c r="SX1" s="115"/>
      <c r="SY1" s="115"/>
      <c r="SZ1" s="115"/>
      <c r="TA1" s="115"/>
      <c r="TB1" s="115"/>
      <c r="TC1" s="115"/>
      <c r="TD1" s="115"/>
      <c r="TE1" s="115"/>
      <c r="TF1" s="115"/>
      <c r="TG1" s="115"/>
      <c r="TH1" s="115"/>
      <c r="TI1" s="115"/>
      <c r="TJ1" s="115"/>
      <c r="TK1" s="115"/>
      <c r="TL1" s="115"/>
      <c r="TM1" s="115"/>
      <c r="TN1" s="115"/>
      <c r="TO1" s="115"/>
      <c r="TP1" s="115"/>
      <c r="TQ1" s="115"/>
      <c r="TR1" s="115"/>
      <c r="TS1" s="115"/>
      <c r="TT1" s="115"/>
      <c r="TU1" s="115"/>
      <c r="TV1" s="115"/>
      <c r="TW1" s="115"/>
      <c r="TX1" s="115"/>
      <c r="TY1" s="115"/>
      <c r="TZ1" s="115"/>
      <c r="UA1" s="115"/>
      <c r="UB1" s="115"/>
      <c r="UC1" s="115"/>
      <c r="UD1" s="115"/>
      <c r="UE1" s="115"/>
      <c r="UF1" s="115"/>
      <c r="UG1" s="115"/>
      <c r="UH1" s="115"/>
      <c r="UI1" s="115"/>
      <c r="UJ1" s="115"/>
      <c r="UK1" s="115"/>
      <c r="UL1" s="115"/>
      <c r="UM1" s="115"/>
      <c r="UN1" s="115"/>
      <c r="UO1" s="115"/>
      <c r="UP1" s="115"/>
      <c r="UQ1" s="115"/>
      <c r="UR1" s="115"/>
      <c r="US1" s="115"/>
      <c r="UT1" s="115"/>
      <c r="UU1" s="115"/>
      <c r="UV1" s="115"/>
      <c r="UW1" s="115"/>
      <c r="UX1" s="115"/>
      <c r="UY1" s="115"/>
      <c r="UZ1" s="115"/>
      <c r="VA1" s="115"/>
      <c r="VB1" s="115"/>
      <c r="VC1" s="115"/>
      <c r="VD1" s="115"/>
      <c r="VE1" s="115"/>
      <c r="VF1" s="115"/>
      <c r="VG1" s="115"/>
      <c r="VH1" s="115"/>
      <c r="VI1" s="115"/>
      <c r="VJ1" s="115"/>
      <c r="VK1" s="115"/>
      <c r="VL1" s="115"/>
      <c r="VM1" s="115"/>
      <c r="VN1" s="115"/>
      <c r="VO1" s="115"/>
      <c r="VP1" s="115"/>
      <c r="VQ1" s="115"/>
      <c r="VR1" s="115"/>
      <c r="VS1" s="115"/>
      <c r="VT1" s="115"/>
      <c r="VU1" s="115"/>
      <c r="VV1" s="115"/>
      <c r="VW1" s="115"/>
      <c r="VX1" s="115"/>
      <c r="VY1" s="115"/>
      <c r="VZ1" s="115"/>
      <c r="WA1" s="115"/>
      <c r="WB1" s="115"/>
      <c r="WC1" s="115"/>
      <c r="WD1" s="115"/>
      <c r="WE1" s="115"/>
      <c r="WF1" s="115"/>
      <c r="WG1" s="115"/>
      <c r="WH1" s="115"/>
      <c r="WI1" s="115"/>
      <c r="WJ1" s="115"/>
      <c r="WK1" s="115"/>
      <c r="WL1" s="115"/>
      <c r="WM1" s="115"/>
      <c r="WN1" s="115"/>
      <c r="WO1" s="115"/>
      <c r="WP1" s="115"/>
      <c r="WQ1" s="115"/>
      <c r="WR1" s="115"/>
      <c r="WS1" s="115"/>
      <c r="WT1" s="115"/>
      <c r="WU1" s="115"/>
      <c r="WV1" s="115"/>
      <c r="WW1" s="115"/>
      <c r="WX1" s="115"/>
      <c r="WY1" s="115"/>
      <c r="WZ1" s="115"/>
      <c r="XA1" s="115"/>
      <c r="XB1" s="115"/>
      <c r="XC1" s="115"/>
      <c r="XD1" s="115"/>
      <c r="XE1" s="115"/>
      <c r="XF1" s="115"/>
      <c r="XG1" s="115"/>
      <c r="XH1" s="115"/>
      <c r="XI1" s="115"/>
      <c r="XJ1" s="115"/>
      <c r="XK1" s="115"/>
      <c r="XL1" s="115"/>
      <c r="XM1" s="115"/>
      <c r="XN1" s="115"/>
      <c r="XO1" s="115"/>
      <c r="XP1" s="115"/>
      <c r="XQ1" s="115"/>
      <c r="XR1" s="115"/>
      <c r="XS1" s="115"/>
      <c r="XT1" s="115"/>
      <c r="XU1" s="115"/>
      <c r="XV1" s="115"/>
      <c r="XW1" s="115"/>
      <c r="XX1" s="115"/>
      <c r="XY1" s="115"/>
      <c r="XZ1" s="115"/>
      <c r="YA1" s="115"/>
      <c r="YB1" s="115"/>
      <c r="YC1" s="115"/>
      <c r="YD1" s="115"/>
      <c r="YE1" s="115"/>
      <c r="YF1" s="115"/>
      <c r="YG1" s="115"/>
      <c r="YH1" s="115"/>
      <c r="YI1" s="115"/>
      <c r="YJ1" s="115"/>
      <c r="YK1" s="115"/>
      <c r="YL1" s="115"/>
      <c r="YM1" s="115"/>
      <c r="YN1" s="115"/>
      <c r="YO1" s="115"/>
      <c r="YP1" s="115"/>
      <c r="YQ1" s="115"/>
      <c r="YR1" s="115"/>
      <c r="YS1" s="115"/>
      <c r="YT1" s="115"/>
      <c r="YU1" s="115"/>
      <c r="YV1" s="115"/>
      <c r="YW1" s="115"/>
      <c r="YX1" s="115"/>
      <c r="YY1" s="115"/>
      <c r="YZ1" s="115"/>
      <c r="ZA1" s="115"/>
      <c r="ZB1" s="115"/>
      <c r="ZC1" s="115"/>
      <c r="ZD1" s="115"/>
      <c r="ZE1" s="115"/>
      <c r="ZF1" s="115"/>
      <c r="ZG1" s="115"/>
      <c r="ZH1" s="115"/>
      <c r="ZI1" s="115"/>
      <c r="ZJ1" s="115"/>
      <c r="ZK1" s="115"/>
      <c r="ZL1" s="115"/>
      <c r="ZM1" s="115"/>
      <c r="ZN1" s="115"/>
      <c r="ZO1" s="115"/>
      <c r="ZP1" s="115"/>
      <c r="ZQ1" s="115"/>
      <c r="ZR1" s="115"/>
      <c r="ZS1" s="115"/>
      <c r="ZT1" s="115"/>
      <c r="ZU1" s="115"/>
      <c r="ZV1" s="115"/>
      <c r="ZW1" s="115"/>
      <c r="ZX1" s="115"/>
      <c r="ZY1" s="115"/>
      <c r="ZZ1" s="115"/>
      <c r="AAA1" s="115"/>
      <c r="AAB1" s="115"/>
      <c r="AAC1" s="115"/>
      <c r="AAD1" s="115"/>
      <c r="AAE1" s="115"/>
      <c r="AAF1" s="115"/>
      <c r="AAG1" s="115"/>
      <c r="AAH1" s="115"/>
      <c r="AAI1" s="115"/>
      <c r="AAJ1" s="115"/>
      <c r="AAK1" s="115"/>
      <c r="AAL1" s="115"/>
      <c r="AAM1" s="115"/>
      <c r="AAN1" s="115"/>
      <c r="AAO1" s="115"/>
      <c r="AAP1" s="115"/>
      <c r="AAQ1" s="115"/>
      <c r="AAR1" s="115"/>
      <c r="AAS1" s="115"/>
      <c r="AAT1" s="115"/>
      <c r="AAU1" s="115"/>
      <c r="AAV1" s="115"/>
      <c r="AAW1" s="115"/>
      <c r="AAX1" s="115"/>
      <c r="AAY1" s="115"/>
      <c r="AAZ1" s="115"/>
      <c r="ABA1" s="115"/>
      <c r="ABB1" s="115"/>
      <c r="ABC1" s="115"/>
      <c r="ABD1" s="115"/>
      <c r="ABE1" s="115"/>
      <c r="ABF1" s="115"/>
      <c r="ABG1" s="115"/>
      <c r="ABH1" s="115"/>
      <c r="ABI1" s="115"/>
      <c r="ABJ1" s="115"/>
      <c r="ABK1" s="115"/>
      <c r="ABL1" s="115"/>
      <c r="ABM1" s="115"/>
      <c r="ABN1" s="115"/>
      <c r="ABO1" s="115"/>
      <c r="ABP1" s="115"/>
      <c r="ABQ1" s="115"/>
      <c r="ABR1" s="115"/>
      <c r="ABS1" s="115"/>
      <c r="ABT1" s="115"/>
      <c r="ABU1" s="115"/>
      <c r="ABV1" s="115"/>
      <c r="ABW1" s="115"/>
      <c r="ABX1" s="115"/>
      <c r="ABY1" s="115"/>
      <c r="ABZ1" s="115"/>
      <c r="ACA1" s="115"/>
      <c r="ACB1" s="115"/>
      <c r="ACC1" s="115"/>
      <c r="ACD1" s="115"/>
      <c r="ACE1" s="115"/>
      <c r="ACF1" s="115"/>
      <c r="ACG1" s="115"/>
      <c r="ACH1" s="115"/>
      <c r="ACI1" s="115"/>
      <c r="ACJ1" s="115"/>
      <c r="ACK1" s="115"/>
      <c r="ACL1" s="115"/>
      <c r="ACM1" s="115"/>
      <c r="ACN1" s="115"/>
      <c r="ACO1" s="115"/>
      <c r="ACP1" s="115"/>
      <c r="ACQ1" s="115"/>
      <c r="ACR1" s="115"/>
      <c r="ACS1" s="115"/>
      <c r="ACT1" s="115"/>
      <c r="ACU1" s="115"/>
      <c r="ACV1" s="115"/>
      <c r="ACW1" s="115"/>
      <c r="ACX1" s="115"/>
      <c r="ACY1" s="115"/>
      <c r="ACZ1" s="115"/>
      <c r="ADA1" s="115"/>
      <c r="ADB1" s="115"/>
      <c r="ADC1" s="115"/>
      <c r="ADD1" s="115"/>
      <c r="ADE1" s="115"/>
      <c r="ADF1" s="115"/>
      <c r="ADG1" s="115"/>
      <c r="ADH1" s="115"/>
      <c r="ADI1" s="115"/>
      <c r="ADJ1" s="115"/>
      <c r="ADK1" s="115"/>
      <c r="ADL1" s="115"/>
      <c r="ADM1" s="115"/>
      <c r="ADN1" s="115"/>
      <c r="ADO1" s="115"/>
      <c r="ADP1" s="115"/>
      <c r="ADQ1" s="115"/>
      <c r="ADR1" s="115"/>
      <c r="ADS1" s="115"/>
      <c r="ADT1" s="115"/>
      <c r="ADU1" s="115"/>
      <c r="ADV1" s="115"/>
      <c r="ADW1" s="115"/>
      <c r="ADX1" s="115"/>
      <c r="ADY1" s="115"/>
      <c r="ADZ1" s="115"/>
      <c r="AEA1" s="115"/>
      <c r="AEB1" s="115"/>
      <c r="AEC1" s="115"/>
      <c r="AED1" s="115"/>
      <c r="AEE1" s="115"/>
      <c r="AEF1" s="115"/>
      <c r="AEG1" s="115"/>
      <c r="AEH1" s="115"/>
      <c r="AEI1" s="115"/>
      <c r="AEJ1" s="115"/>
      <c r="AEK1" s="115"/>
      <c r="AEL1" s="115"/>
      <c r="AEM1" s="115"/>
      <c r="AEN1" s="115"/>
      <c r="AEO1" s="115"/>
      <c r="AEP1" s="115"/>
      <c r="AEQ1" s="115"/>
      <c r="AER1" s="115"/>
      <c r="AES1" s="115"/>
      <c r="AET1" s="115"/>
      <c r="AEU1" s="115"/>
      <c r="AEV1" s="115"/>
      <c r="AEW1" s="115"/>
      <c r="AEX1" s="115"/>
      <c r="AEY1" s="115"/>
      <c r="AEZ1" s="115"/>
      <c r="AFA1" s="115"/>
      <c r="AFB1" s="115"/>
      <c r="AFC1" s="115"/>
      <c r="AFD1" s="115"/>
      <c r="AFE1" s="115"/>
      <c r="AFF1" s="115"/>
      <c r="AFG1" s="115"/>
      <c r="AFH1" s="115"/>
      <c r="AFI1" s="115"/>
      <c r="AFJ1" s="115"/>
      <c r="AFK1" s="115"/>
      <c r="AFL1" s="115"/>
      <c r="AFM1" s="115"/>
      <c r="AFN1" s="115"/>
      <c r="AFO1" s="115"/>
      <c r="AFP1" s="115"/>
      <c r="AFQ1" s="115"/>
      <c r="AFR1" s="115"/>
      <c r="AFS1" s="115"/>
      <c r="AFT1" s="115"/>
      <c r="AFU1" s="115"/>
      <c r="AFV1" s="115"/>
      <c r="AFW1" s="115"/>
      <c r="AFX1" s="115"/>
      <c r="AFY1" s="115"/>
      <c r="AFZ1" s="115"/>
      <c r="AGA1" s="115"/>
      <c r="AGB1" s="115"/>
      <c r="AGC1" s="115"/>
      <c r="AGD1" s="115"/>
      <c r="AGE1" s="115"/>
      <c r="AGF1" s="115"/>
      <c r="AGG1" s="115"/>
      <c r="AGH1" s="115"/>
      <c r="AGI1" s="115"/>
      <c r="AGJ1" s="115"/>
      <c r="AGK1" s="115"/>
      <c r="AGL1" s="115"/>
      <c r="AGM1" s="115"/>
      <c r="AGN1" s="115"/>
      <c r="AGO1" s="115"/>
      <c r="AGP1" s="115"/>
      <c r="AGQ1" s="115"/>
      <c r="AGR1" s="115"/>
      <c r="AGS1" s="115"/>
      <c r="AGT1" s="115"/>
      <c r="AGU1" s="115"/>
      <c r="AGV1" s="115"/>
      <c r="AGW1" s="115"/>
      <c r="AGX1" s="115"/>
      <c r="AGY1" s="115"/>
      <c r="AGZ1" s="115"/>
      <c r="AHA1" s="115"/>
      <c r="AHB1" s="115"/>
      <c r="AHC1" s="115"/>
      <c r="AHD1" s="115"/>
      <c r="AHE1" s="115"/>
      <c r="AHF1" s="115"/>
      <c r="AHG1" s="115"/>
      <c r="AHH1" s="115"/>
      <c r="AHI1" s="115"/>
      <c r="AHJ1" s="115"/>
      <c r="AHK1" s="115"/>
      <c r="AHL1" s="115"/>
      <c r="AHM1" s="115"/>
      <c r="AHN1" s="115"/>
      <c r="AHO1" s="115"/>
      <c r="AHP1" s="115"/>
      <c r="AHQ1" s="115"/>
      <c r="AHR1" s="115"/>
      <c r="AHS1" s="115"/>
      <c r="AHT1" s="115"/>
      <c r="AHU1" s="115"/>
      <c r="AHV1" s="115"/>
      <c r="AHW1" s="115"/>
      <c r="AHX1" s="115"/>
      <c r="AHY1" s="115"/>
      <c r="AHZ1" s="115"/>
      <c r="AIA1" s="115"/>
      <c r="AIB1" s="115"/>
      <c r="AIC1" s="115"/>
      <c r="AID1" s="115"/>
      <c r="AIE1" s="115"/>
      <c r="AIF1" s="115"/>
      <c r="AIG1" s="115"/>
      <c r="AIH1" s="115"/>
      <c r="AII1" s="115"/>
      <c r="AIJ1" s="115"/>
      <c r="AIK1" s="115"/>
      <c r="AIL1" s="115"/>
      <c r="AIM1" s="115"/>
      <c r="AIN1" s="115"/>
      <c r="AIO1" s="115"/>
      <c r="AIP1" s="115"/>
      <c r="AIQ1" s="115"/>
      <c r="AIR1" s="115"/>
      <c r="AIS1" s="115"/>
      <c r="AIT1" s="115"/>
      <c r="AIU1" s="115"/>
      <c r="AIV1" s="115"/>
      <c r="AIW1" s="115"/>
      <c r="AIX1" s="115"/>
      <c r="AIY1" s="115"/>
      <c r="AIZ1" s="115"/>
      <c r="AJA1" s="115"/>
      <c r="AJB1" s="115"/>
      <c r="AJC1" s="115"/>
      <c r="AJD1" s="115"/>
      <c r="AJE1" s="115"/>
      <c r="AJF1" s="115"/>
      <c r="AJG1" s="115"/>
      <c r="AJH1" s="115"/>
      <c r="AJI1" s="115"/>
      <c r="AJJ1" s="115"/>
      <c r="AJK1" s="115"/>
      <c r="AJL1" s="115"/>
      <c r="AJM1" s="115"/>
      <c r="AJN1" s="115"/>
      <c r="AJO1" s="115"/>
      <c r="AJP1" s="115"/>
      <c r="AJQ1" s="115"/>
      <c r="AJR1" s="115"/>
      <c r="AJS1" s="115"/>
      <c r="AJT1" s="115"/>
      <c r="AJU1" s="115"/>
      <c r="AJV1" s="115"/>
      <c r="AJW1" s="115"/>
      <c r="AJX1" s="115"/>
      <c r="AJY1" s="115"/>
      <c r="AJZ1" s="115"/>
      <c r="AKA1" s="115"/>
      <c r="AKB1" s="115"/>
      <c r="AKC1" s="115"/>
      <c r="AKD1" s="115"/>
      <c r="AKE1" s="115"/>
      <c r="AKF1" s="115"/>
      <c r="AKG1" s="115"/>
      <c r="AKH1" s="115"/>
      <c r="AKI1" s="115"/>
      <c r="AKJ1" s="115"/>
      <c r="AKK1" s="115"/>
      <c r="AKL1" s="115"/>
      <c r="AKM1" s="115"/>
      <c r="AKN1" s="115"/>
      <c r="AKO1" s="115"/>
      <c r="AKP1" s="115"/>
      <c r="AKQ1" s="115"/>
      <c r="AKR1" s="115"/>
      <c r="AKS1" s="115"/>
      <c r="AKT1" s="115"/>
      <c r="AKU1" s="115"/>
      <c r="AKV1" s="115"/>
      <c r="AKW1" s="115"/>
      <c r="AKX1" s="115"/>
      <c r="AKY1" s="115"/>
      <c r="AKZ1" s="115"/>
      <c r="ALA1" s="115"/>
      <c r="ALB1" s="115"/>
      <c r="ALC1" s="115"/>
      <c r="ALD1" s="115"/>
      <c r="ALE1" s="115"/>
      <c r="ALF1" s="115"/>
      <c r="ALG1" s="115"/>
      <c r="ALH1" s="115"/>
      <c r="ALI1" s="115"/>
      <c r="ALJ1" s="115"/>
      <c r="ALK1" s="115"/>
      <c r="ALL1" s="115"/>
      <c r="ALM1" s="115"/>
      <c r="ALN1" s="115"/>
      <c r="ALO1" s="115"/>
      <c r="ALP1" s="115"/>
      <c r="ALQ1" s="115"/>
      <c r="ALR1" s="115"/>
      <c r="ALS1" s="115"/>
      <c r="ALT1" s="115"/>
      <c r="ALU1" s="115"/>
      <c r="ALV1" s="115"/>
      <c r="ALW1" s="115"/>
      <c r="ALX1" s="115"/>
      <c r="ALY1" s="115"/>
      <c r="ALZ1" s="115"/>
      <c r="AMA1" s="115"/>
      <c r="AMB1" s="115"/>
      <c r="AMC1" s="115"/>
      <c r="AMD1" s="115"/>
      <c r="AME1" s="115"/>
      <c r="AMF1" s="115"/>
      <c r="AMG1" s="115"/>
      <c r="AMH1" s="115"/>
      <c r="AMI1" s="115"/>
      <c r="AMJ1" s="115"/>
      <c r="AMK1" s="115"/>
      <c r="AML1" s="115"/>
      <c r="AMM1" s="115"/>
      <c r="AMN1" s="115"/>
      <c r="AMO1" s="115"/>
      <c r="AMP1" s="115"/>
      <c r="AMQ1" s="115"/>
      <c r="AMR1" s="115"/>
      <c r="AMS1" s="115"/>
      <c r="AMT1" s="115"/>
      <c r="AMU1" s="115"/>
      <c r="AMV1" s="115"/>
      <c r="AMW1" s="115"/>
      <c r="AMX1" s="115"/>
      <c r="AMY1" s="115"/>
      <c r="AMZ1" s="115"/>
      <c r="ANA1" s="115"/>
      <c r="ANB1" s="115"/>
      <c r="ANC1" s="115"/>
      <c r="AND1" s="115"/>
      <c r="ANE1" s="115"/>
      <c r="ANF1" s="115"/>
      <c r="ANG1" s="115"/>
      <c r="ANH1" s="115"/>
      <c r="ANI1" s="115"/>
      <c r="ANJ1" s="115"/>
      <c r="ANK1" s="115"/>
      <c r="ANL1" s="115"/>
      <c r="ANM1" s="115"/>
      <c r="ANN1" s="115"/>
      <c r="ANO1" s="115"/>
      <c r="ANP1" s="115"/>
      <c r="ANQ1" s="115"/>
      <c r="ANR1" s="115"/>
      <c r="ANS1" s="115"/>
      <c r="ANT1" s="115"/>
      <c r="ANU1" s="115"/>
      <c r="ANV1" s="115"/>
      <c r="ANW1" s="115"/>
      <c r="ANX1" s="115"/>
      <c r="ANY1" s="115"/>
      <c r="ANZ1" s="115"/>
      <c r="AOA1" s="115"/>
      <c r="AOB1" s="115"/>
      <c r="AOC1" s="115"/>
      <c r="AOD1" s="115"/>
      <c r="AOE1" s="115"/>
      <c r="AOF1" s="115"/>
      <c r="AOG1" s="115"/>
      <c r="AOH1" s="115"/>
      <c r="AOI1" s="115"/>
      <c r="AOJ1" s="115"/>
      <c r="AOK1" s="115"/>
      <c r="AOL1" s="115"/>
      <c r="AOM1" s="115"/>
      <c r="AON1" s="115"/>
      <c r="AOO1" s="115"/>
      <c r="AOP1" s="115"/>
      <c r="AOQ1" s="115"/>
      <c r="AOR1" s="115"/>
      <c r="AOS1" s="115"/>
      <c r="AOT1" s="115"/>
      <c r="AOU1" s="115"/>
      <c r="AOV1" s="115"/>
      <c r="AOW1" s="115"/>
      <c r="AOX1" s="115"/>
      <c r="AOY1" s="115"/>
      <c r="AOZ1" s="115"/>
      <c r="APA1" s="115"/>
      <c r="APB1" s="115"/>
      <c r="APC1" s="115"/>
      <c r="APD1" s="115"/>
      <c r="APE1" s="115"/>
      <c r="APF1" s="115"/>
      <c r="APG1" s="115"/>
      <c r="APH1" s="115"/>
      <c r="API1" s="115"/>
      <c r="APJ1" s="115"/>
      <c r="APK1" s="115"/>
      <c r="APL1" s="115"/>
      <c r="APM1" s="115"/>
      <c r="APN1" s="115"/>
      <c r="APO1" s="115"/>
      <c r="APP1" s="115"/>
      <c r="APQ1" s="115"/>
      <c r="APR1" s="115"/>
      <c r="APS1" s="115"/>
      <c r="APT1" s="115"/>
      <c r="APU1" s="115"/>
      <c r="APV1" s="115"/>
      <c r="APW1" s="115"/>
      <c r="APX1" s="115"/>
      <c r="APY1" s="115"/>
      <c r="APZ1" s="115"/>
      <c r="AQA1" s="115"/>
      <c r="AQB1" s="115"/>
      <c r="AQC1" s="115"/>
      <c r="AQD1" s="115"/>
      <c r="AQE1" s="115"/>
      <c r="AQF1" s="115"/>
      <c r="AQG1" s="115"/>
      <c r="AQH1" s="115"/>
      <c r="AQI1" s="115"/>
      <c r="AQJ1" s="115"/>
      <c r="AQK1" s="115"/>
      <c r="AQL1" s="115"/>
      <c r="AQM1" s="115"/>
      <c r="AQN1" s="115"/>
      <c r="AQO1" s="115"/>
      <c r="AQP1" s="115"/>
      <c r="AQQ1" s="115"/>
      <c r="AQR1" s="115"/>
      <c r="AQS1" s="115"/>
      <c r="AQT1" s="115"/>
      <c r="AQU1" s="115"/>
      <c r="AQV1" s="115"/>
      <c r="AQW1" s="115"/>
      <c r="AQX1" s="115"/>
      <c r="AQY1" s="115"/>
      <c r="AQZ1" s="115"/>
      <c r="ARA1" s="115"/>
      <c r="ARB1" s="115"/>
      <c r="ARC1" s="115"/>
      <c r="ARD1" s="115"/>
      <c r="ARE1" s="115"/>
      <c r="ARF1" s="115"/>
      <c r="ARG1" s="115"/>
      <c r="ARH1" s="115"/>
      <c r="ARI1" s="115"/>
      <c r="ARJ1" s="115"/>
      <c r="ARK1" s="115"/>
      <c r="ARL1" s="115"/>
      <c r="ARM1" s="115"/>
      <c r="ARN1" s="115"/>
      <c r="ARO1" s="115"/>
      <c r="ARP1" s="115"/>
      <c r="ARQ1" s="115"/>
      <c r="ARR1" s="115"/>
      <c r="ARS1" s="115"/>
      <c r="ART1" s="115"/>
      <c r="ARU1" s="115"/>
      <c r="ARV1" s="115"/>
      <c r="ARW1" s="115"/>
      <c r="ARX1" s="115"/>
      <c r="ARY1" s="115"/>
      <c r="ARZ1" s="115"/>
      <c r="ASA1" s="115"/>
      <c r="ASB1" s="115"/>
      <c r="ASC1" s="115"/>
      <c r="ASD1" s="115"/>
      <c r="ASE1" s="115"/>
      <c r="ASF1" s="115"/>
      <c r="ASG1" s="115"/>
      <c r="ASH1" s="115"/>
      <c r="ASI1" s="115"/>
      <c r="ASJ1" s="115"/>
      <c r="ASK1" s="115"/>
      <c r="ASL1" s="115"/>
      <c r="ASM1" s="115"/>
      <c r="ASN1" s="115"/>
      <c r="ASO1" s="115"/>
      <c r="ASP1" s="115"/>
      <c r="ASQ1" s="115"/>
      <c r="ASR1" s="115"/>
      <c r="ASS1" s="115"/>
      <c r="AST1" s="115"/>
      <c r="ASU1" s="115"/>
      <c r="ASV1" s="115"/>
      <c r="ASW1" s="115"/>
      <c r="ASX1" s="115"/>
      <c r="ASY1" s="115"/>
      <c r="ASZ1" s="115"/>
      <c r="ATA1" s="115"/>
      <c r="ATB1" s="115"/>
      <c r="ATC1" s="115"/>
      <c r="ATD1" s="115"/>
      <c r="ATE1" s="115"/>
      <c r="ATF1" s="115"/>
      <c r="ATG1" s="115"/>
      <c r="ATH1" s="115"/>
      <c r="ATI1" s="115"/>
      <c r="ATJ1" s="115"/>
      <c r="ATK1" s="115"/>
      <c r="ATL1" s="115"/>
      <c r="ATM1" s="115"/>
      <c r="ATN1" s="115"/>
      <c r="ATO1" s="115"/>
      <c r="ATP1" s="115"/>
      <c r="ATQ1" s="115"/>
      <c r="ATR1" s="115"/>
      <c r="ATS1" s="115"/>
      <c r="ATT1" s="115"/>
      <c r="ATU1" s="115"/>
      <c r="ATV1" s="115"/>
      <c r="ATW1" s="115"/>
      <c r="ATX1" s="115"/>
      <c r="ATY1" s="115"/>
      <c r="ATZ1" s="115"/>
      <c r="AUA1" s="115"/>
      <c r="AUB1" s="115"/>
      <c r="AUC1" s="115"/>
      <c r="AUD1" s="115"/>
      <c r="AUE1" s="115"/>
      <c r="AUF1" s="115"/>
      <c r="AUG1" s="115"/>
      <c r="AUH1" s="115"/>
      <c r="AUI1" s="115"/>
      <c r="AUJ1" s="115"/>
      <c r="AUK1" s="115"/>
      <c r="AUL1" s="115"/>
      <c r="AUM1" s="115"/>
      <c r="AUN1" s="115"/>
      <c r="AUO1" s="115"/>
      <c r="AUP1" s="115"/>
      <c r="AUQ1" s="115"/>
      <c r="AUR1" s="115"/>
      <c r="AUS1" s="115"/>
      <c r="AUT1" s="115"/>
      <c r="AUU1" s="115"/>
      <c r="AUV1" s="115"/>
      <c r="AUW1" s="115"/>
      <c r="AUX1" s="115"/>
      <c r="AUY1" s="115"/>
      <c r="AUZ1" s="115"/>
      <c r="AVA1" s="115"/>
      <c r="AVB1" s="115"/>
      <c r="AVC1" s="115"/>
      <c r="AVD1" s="115"/>
      <c r="AVE1" s="115"/>
      <c r="AVF1" s="115"/>
      <c r="AVG1" s="115"/>
      <c r="AVH1" s="115"/>
      <c r="AVI1" s="115"/>
      <c r="AVJ1" s="115"/>
      <c r="AVK1" s="115"/>
      <c r="AVL1" s="115"/>
      <c r="AVM1" s="115"/>
      <c r="AVN1" s="115"/>
      <c r="AVO1" s="115"/>
      <c r="AVP1" s="115"/>
      <c r="AVQ1" s="115"/>
      <c r="AVR1" s="115"/>
      <c r="AVS1" s="115"/>
      <c r="AVT1" s="115"/>
      <c r="AVU1" s="115"/>
      <c r="AVV1" s="115"/>
      <c r="AVW1" s="115"/>
      <c r="AVX1" s="115"/>
      <c r="AVY1" s="115"/>
      <c r="AVZ1" s="115"/>
      <c r="AWA1" s="115"/>
      <c r="AWB1" s="115"/>
      <c r="AWC1" s="115"/>
      <c r="AWD1" s="115"/>
      <c r="AWE1" s="115"/>
      <c r="AWF1" s="115"/>
      <c r="AWG1" s="115"/>
      <c r="AWH1" s="115"/>
      <c r="AWI1" s="115"/>
      <c r="AWJ1" s="115"/>
      <c r="AWK1" s="115"/>
      <c r="AWL1" s="115"/>
      <c r="AWM1" s="115"/>
      <c r="AWN1" s="115"/>
      <c r="AWO1" s="115"/>
      <c r="AWP1" s="115"/>
      <c r="AWQ1" s="115"/>
      <c r="AWR1" s="115"/>
      <c r="AWS1" s="115"/>
      <c r="AWT1" s="115"/>
      <c r="AWU1" s="115"/>
      <c r="AWV1" s="115"/>
      <c r="AWW1" s="115"/>
      <c r="AWX1" s="115"/>
      <c r="AWY1" s="115"/>
      <c r="AWZ1" s="115"/>
      <c r="AXA1" s="115"/>
      <c r="AXB1" s="115"/>
      <c r="AXC1" s="115"/>
      <c r="AXD1" s="115"/>
      <c r="AXE1" s="115"/>
      <c r="AXF1" s="115"/>
      <c r="AXG1" s="115"/>
      <c r="AXH1" s="115"/>
      <c r="AXI1" s="115"/>
      <c r="AXJ1" s="115"/>
      <c r="AXK1" s="115"/>
      <c r="AXL1" s="115"/>
      <c r="AXM1" s="115"/>
      <c r="AXN1" s="115"/>
      <c r="AXO1" s="115"/>
      <c r="AXP1" s="115"/>
      <c r="AXQ1" s="115"/>
      <c r="AXR1" s="115"/>
      <c r="AXS1" s="115"/>
      <c r="AXT1" s="115"/>
      <c r="AXU1" s="115"/>
      <c r="AXV1" s="115"/>
      <c r="AXW1" s="115"/>
      <c r="AXX1" s="115"/>
      <c r="AXY1" s="115"/>
      <c r="AXZ1" s="115"/>
      <c r="AYA1" s="115"/>
      <c r="AYB1" s="115"/>
      <c r="AYC1" s="115"/>
      <c r="AYD1" s="115"/>
      <c r="AYE1" s="115"/>
      <c r="AYF1" s="115"/>
      <c r="AYG1" s="115"/>
      <c r="AYH1" s="115"/>
      <c r="AYI1" s="115"/>
      <c r="AYJ1" s="115"/>
      <c r="AYK1" s="115"/>
      <c r="AYL1" s="115"/>
      <c r="AYM1" s="115"/>
      <c r="AYN1" s="115"/>
      <c r="AYO1" s="115"/>
      <c r="AYP1" s="115"/>
      <c r="AYQ1" s="115"/>
      <c r="AYR1" s="115"/>
      <c r="AYS1" s="115"/>
      <c r="AYT1" s="115"/>
      <c r="AYU1" s="115"/>
      <c r="AYV1" s="115"/>
      <c r="AYW1" s="115"/>
      <c r="AYX1" s="115"/>
      <c r="AYY1" s="115"/>
      <c r="AYZ1" s="115"/>
      <c r="AZA1" s="115"/>
      <c r="AZB1" s="115"/>
      <c r="AZC1" s="115"/>
      <c r="AZD1" s="115"/>
      <c r="AZE1" s="115"/>
      <c r="AZF1" s="115"/>
      <c r="AZG1" s="115"/>
      <c r="AZH1" s="115"/>
      <c r="AZI1" s="115"/>
      <c r="AZJ1" s="115"/>
      <c r="AZK1" s="115"/>
      <c r="AZL1" s="115"/>
      <c r="AZM1" s="115"/>
      <c r="AZN1" s="115"/>
      <c r="AZO1" s="115"/>
      <c r="AZP1" s="115"/>
      <c r="AZQ1" s="115"/>
      <c r="AZR1" s="115"/>
      <c r="AZS1" s="115"/>
      <c r="AZT1" s="115"/>
      <c r="AZU1" s="115"/>
      <c r="AZV1" s="115"/>
      <c r="AZW1" s="115"/>
      <c r="AZX1" s="115"/>
      <c r="AZY1" s="115"/>
      <c r="AZZ1" s="115"/>
      <c r="BAA1" s="115"/>
      <c r="BAB1" s="115"/>
      <c r="BAC1" s="115"/>
      <c r="BAD1" s="115"/>
      <c r="BAE1" s="115"/>
      <c r="BAF1" s="115"/>
      <c r="BAG1" s="115"/>
      <c r="BAH1" s="115"/>
      <c r="BAI1" s="115"/>
      <c r="BAJ1" s="115"/>
      <c r="BAK1" s="115"/>
      <c r="BAL1" s="115"/>
      <c r="BAM1" s="115"/>
      <c r="BAN1" s="115"/>
      <c r="BAO1" s="115"/>
      <c r="BAP1" s="115"/>
      <c r="BAQ1" s="115"/>
      <c r="BAR1" s="115"/>
      <c r="BAS1" s="115"/>
      <c r="BAT1" s="115"/>
      <c r="BAU1" s="115"/>
      <c r="BAV1" s="115"/>
      <c r="BAW1" s="115"/>
      <c r="BAX1" s="115"/>
      <c r="BAY1" s="115"/>
      <c r="BAZ1" s="115"/>
      <c r="BBA1" s="115"/>
      <c r="BBB1" s="115"/>
      <c r="BBC1" s="115"/>
      <c r="BBD1" s="115"/>
      <c r="BBE1" s="115"/>
      <c r="BBF1" s="115"/>
      <c r="BBG1" s="115"/>
      <c r="BBH1" s="115"/>
      <c r="BBI1" s="115"/>
      <c r="BBJ1" s="115"/>
      <c r="BBK1" s="115"/>
      <c r="BBL1" s="115"/>
      <c r="BBM1" s="115"/>
      <c r="BBN1" s="115"/>
      <c r="BBO1" s="115"/>
      <c r="BBP1" s="115"/>
      <c r="BBQ1" s="115"/>
      <c r="BBR1" s="115"/>
      <c r="BBS1" s="115"/>
      <c r="BBT1" s="115"/>
      <c r="BBU1" s="115"/>
      <c r="BBV1" s="115"/>
      <c r="BBW1" s="115"/>
      <c r="BBX1" s="115"/>
      <c r="BBY1" s="115"/>
      <c r="BBZ1" s="115"/>
      <c r="BCA1" s="115"/>
      <c r="BCB1" s="115"/>
      <c r="BCC1" s="115"/>
      <c r="BCD1" s="115"/>
      <c r="BCE1" s="115"/>
      <c r="BCF1" s="115"/>
      <c r="BCG1" s="115"/>
      <c r="BCH1" s="115"/>
      <c r="BCI1" s="115"/>
      <c r="BCJ1" s="115"/>
      <c r="BCK1" s="115"/>
      <c r="BCL1" s="115"/>
      <c r="BCM1" s="115"/>
      <c r="BCN1" s="115"/>
      <c r="BCO1" s="115"/>
      <c r="BCP1" s="115"/>
      <c r="BCQ1" s="115"/>
      <c r="BCR1" s="115"/>
      <c r="BCS1" s="115"/>
      <c r="BCT1" s="115"/>
      <c r="BCU1" s="115"/>
      <c r="BCV1" s="115"/>
      <c r="BCW1" s="115"/>
      <c r="BCX1" s="115"/>
      <c r="BCY1" s="115"/>
      <c r="BCZ1" s="115"/>
      <c r="BDA1" s="115"/>
      <c r="BDB1" s="115"/>
      <c r="BDC1" s="115"/>
      <c r="BDD1" s="115"/>
      <c r="BDE1" s="115"/>
      <c r="BDF1" s="115"/>
      <c r="BDG1" s="115"/>
      <c r="BDH1" s="115"/>
      <c r="BDI1" s="115"/>
      <c r="BDJ1" s="115"/>
      <c r="BDK1" s="115"/>
      <c r="BDL1" s="115"/>
      <c r="BDM1" s="115"/>
      <c r="BDN1" s="115"/>
      <c r="BDO1" s="115"/>
      <c r="BDP1" s="115"/>
      <c r="BDQ1" s="115"/>
      <c r="BDR1" s="115"/>
      <c r="BDS1" s="115"/>
      <c r="BDT1" s="115"/>
      <c r="BDU1" s="115"/>
      <c r="BDV1" s="115"/>
      <c r="BDW1" s="115"/>
      <c r="BDX1" s="115"/>
      <c r="BDY1" s="115"/>
      <c r="BDZ1" s="115"/>
      <c r="BEA1" s="115"/>
      <c r="BEB1" s="115"/>
      <c r="BEC1" s="115"/>
      <c r="BED1" s="115"/>
      <c r="BEE1" s="115"/>
      <c r="BEF1" s="115"/>
      <c r="BEG1" s="115"/>
      <c r="BEH1" s="115"/>
      <c r="BEI1" s="115"/>
      <c r="BEJ1" s="115"/>
      <c r="BEK1" s="115"/>
      <c r="BEL1" s="115"/>
      <c r="BEM1" s="115"/>
      <c r="BEN1" s="115"/>
      <c r="BEO1" s="115"/>
      <c r="BEP1" s="115"/>
      <c r="BEQ1" s="115"/>
      <c r="BER1" s="115"/>
      <c r="BES1" s="115"/>
      <c r="BET1" s="115"/>
      <c r="BEU1" s="115"/>
      <c r="BEV1" s="115"/>
      <c r="BEW1" s="115"/>
      <c r="BEX1" s="115"/>
      <c r="BEY1" s="115"/>
      <c r="BEZ1" s="115"/>
      <c r="BFA1" s="115"/>
      <c r="BFB1" s="115"/>
      <c r="BFC1" s="115"/>
      <c r="BFD1" s="115"/>
      <c r="BFE1" s="115"/>
      <c r="BFF1" s="115"/>
      <c r="BFG1" s="115"/>
      <c r="BFH1" s="115"/>
      <c r="BFI1" s="115"/>
      <c r="BFJ1" s="115"/>
      <c r="BFK1" s="115"/>
      <c r="BFL1" s="115"/>
      <c r="BFM1" s="115"/>
      <c r="BFN1" s="115"/>
      <c r="BFO1" s="115"/>
      <c r="BFP1" s="115"/>
      <c r="BFQ1" s="115"/>
      <c r="BFR1" s="115"/>
      <c r="BFS1" s="115"/>
      <c r="BFT1" s="115"/>
      <c r="BFU1" s="115"/>
      <c r="BFV1" s="115"/>
      <c r="BFW1" s="115"/>
      <c r="BFX1" s="115"/>
      <c r="BFY1" s="115"/>
      <c r="BFZ1" s="115"/>
      <c r="BGA1" s="115"/>
      <c r="BGB1" s="115"/>
      <c r="BGC1" s="115"/>
      <c r="BGD1" s="115"/>
      <c r="BGE1" s="115"/>
      <c r="BGF1" s="115"/>
      <c r="BGG1" s="115"/>
      <c r="BGH1" s="115"/>
      <c r="BGI1" s="115"/>
      <c r="BGJ1" s="115"/>
      <c r="BGK1" s="115"/>
      <c r="BGL1" s="115"/>
      <c r="BGM1" s="115"/>
      <c r="BGN1" s="115"/>
      <c r="BGO1" s="115"/>
      <c r="BGP1" s="115"/>
      <c r="BGQ1" s="115"/>
      <c r="BGR1" s="115"/>
      <c r="BGS1" s="115"/>
      <c r="BGT1" s="115"/>
      <c r="BGU1" s="115"/>
      <c r="BGV1" s="115"/>
      <c r="BGW1" s="115"/>
      <c r="BGX1" s="115"/>
      <c r="BGY1" s="115"/>
      <c r="BGZ1" s="115"/>
      <c r="BHA1" s="115"/>
      <c r="BHB1" s="115"/>
      <c r="BHC1" s="115"/>
      <c r="BHD1" s="115"/>
      <c r="BHE1" s="115"/>
      <c r="BHF1" s="115"/>
      <c r="BHG1" s="115"/>
      <c r="BHH1" s="115"/>
      <c r="BHI1" s="115"/>
      <c r="BHJ1" s="115"/>
      <c r="BHK1" s="115"/>
      <c r="BHL1" s="115"/>
      <c r="BHM1" s="115"/>
      <c r="BHN1" s="115"/>
      <c r="BHO1" s="115"/>
      <c r="BHP1" s="115"/>
      <c r="BHQ1" s="115"/>
      <c r="BHR1" s="115"/>
      <c r="BHS1" s="115"/>
      <c r="BHT1" s="115"/>
      <c r="BHU1" s="115"/>
      <c r="BHV1" s="115"/>
      <c r="BHW1" s="115"/>
      <c r="BHX1" s="115"/>
      <c r="BHY1" s="115"/>
      <c r="BHZ1" s="115"/>
      <c r="BIA1" s="115"/>
      <c r="BIB1" s="115"/>
      <c r="BIC1" s="115"/>
      <c r="BID1" s="115"/>
      <c r="BIE1" s="115"/>
      <c r="BIF1" s="115"/>
      <c r="BIG1" s="115"/>
      <c r="BIH1" s="115"/>
      <c r="BII1" s="115"/>
      <c r="BIJ1" s="115"/>
      <c r="BIK1" s="115"/>
      <c r="BIL1" s="115"/>
      <c r="BIM1" s="115"/>
      <c r="BIN1" s="115"/>
      <c r="BIO1" s="115"/>
      <c r="BIP1" s="115"/>
      <c r="BIQ1" s="115"/>
      <c r="BIR1" s="115"/>
      <c r="BIS1" s="115"/>
      <c r="BIT1" s="115"/>
      <c r="BIU1" s="115"/>
      <c r="BIV1" s="115"/>
      <c r="BIW1" s="115"/>
      <c r="BIX1" s="115"/>
      <c r="BIY1" s="115"/>
      <c r="BIZ1" s="115"/>
      <c r="BJA1" s="115"/>
      <c r="BJB1" s="115"/>
      <c r="BJC1" s="115"/>
      <c r="BJD1" s="115"/>
      <c r="BJE1" s="115"/>
      <c r="BJF1" s="115"/>
      <c r="BJG1" s="115"/>
      <c r="BJH1" s="115"/>
      <c r="BJI1" s="115"/>
      <c r="BJJ1" s="115"/>
      <c r="BJK1" s="115"/>
      <c r="BJL1" s="115"/>
      <c r="BJM1" s="115"/>
      <c r="BJN1" s="115"/>
      <c r="BJO1" s="115"/>
      <c r="BJP1" s="115"/>
      <c r="BJQ1" s="115"/>
      <c r="BJR1" s="115"/>
      <c r="BJS1" s="115"/>
      <c r="BJT1" s="115"/>
      <c r="BJU1" s="115"/>
      <c r="BJV1" s="115"/>
      <c r="BJW1" s="115"/>
      <c r="BJX1" s="115"/>
      <c r="BJY1" s="115"/>
      <c r="BJZ1" s="115"/>
      <c r="BKA1" s="115"/>
      <c r="BKB1" s="115"/>
      <c r="BKC1" s="115"/>
      <c r="BKD1" s="115"/>
      <c r="BKE1" s="115"/>
      <c r="BKF1" s="115"/>
      <c r="BKG1" s="115"/>
      <c r="BKH1" s="115"/>
      <c r="BKI1" s="115"/>
      <c r="BKJ1" s="115"/>
      <c r="BKK1" s="115"/>
      <c r="BKL1" s="115"/>
      <c r="BKM1" s="115"/>
      <c r="BKN1" s="115"/>
      <c r="BKO1" s="115"/>
      <c r="BKP1" s="115"/>
      <c r="BKQ1" s="115"/>
      <c r="BKR1" s="115"/>
      <c r="BKS1" s="115"/>
      <c r="BKT1" s="115"/>
      <c r="BKU1" s="115"/>
      <c r="BKV1" s="115"/>
      <c r="BKW1" s="115"/>
      <c r="BKX1" s="115"/>
      <c r="BKY1" s="115"/>
      <c r="BKZ1" s="115"/>
      <c r="BLA1" s="115"/>
      <c r="BLB1" s="115"/>
      <c r="BLC1" s="115"/>
      <c r="BLD1" s="115"/>
      <c r="BLE1" s="115"/>
      <c r="BLF1" s="115"/>
      <c r="BLG1" s="115"/>
      <c r="BLH1" s="115"/>
      <c r="BLI1" s="115"/>
      <c r="BLJ1" s="115"/>
      <c r="BLK1" s="115"/>
      <c r="BLL1" s="115"/>
      <c r="BLM1" s="115"/>
      <c r="BLN1" s="115"/>
      <c r="BLO1" s="115"/>
      <c r="BLP1" s="115"/>
      <c r="BLQ1" s="115"/>
      <c r="BLR1" s="115"/>
      <c r="BLS1" s="115"/>
      <c r="BLT1" s="115"/>
      <c r="BLU1" s="115"/>
      <c r="BLV1" s="115"/>
      <c r="BLW1" s="115"/>
      <c r="BLX1" s="115"/>
      <c r="BLY1" s="115"/>
      <c r="BLZ1" s="115"/>
      <c r="BMA1" s="115"/>
      <c r="BMB1" s="115"/>
      <c r="BMC1" s="115"/>
      <c r="BMD1" s="115"/>
      <c r="BME1" s="115"/>
      <c r="BMF1" s="115"/>
      <c r="BMG1" s="115"/>
      <c r="BMH1" s="115"/>
      <c r="BMI1" s="115"/>
      <c r="BMJ1" s="115"/>
      <c r="BMK1" s="115"/>
      <c r="BML1" s="115"/>
      <c r="BMM1" s="115"/>
      <c r="BMN1" s="115"/>
      <c r="BMO1" s="115"/>
      <c r="BMP1" s="115"/>
      <c r="BMQ1" s="115"/>
      <c r="BMR1" s="115"/>
      <c r="BMS1" s="115"/>
      <c r="BMT1" s="115"/>
      <c r="BMU1" s="115"/>
      <c r="BMV1" s="115"/>
      <c r="BMW1" s="115"/>
      <c r="BMX1" s="115"/>
      <c r="BMY1" s="115"/>
      <c r="BMZ1" s="115"/>
      <c r="BNA1" s="115"/>
      <c r="BNB1" s="115"/>
      <c r="BNC1" s="115"/>
      <c r="BND1" s="115"/>
      <c r="BNE1" s="115"/>
      <c r="BNF1" s="115"/>
      <c r="BNG1" s="115"/>
      <c r="BNH1" s="115"/>
      <c r="BNI1" s="115"/>
      <c r="BNJ1" s="115"/>
      <c r="BNK1" s="115"/>
      <c r="BNL1" s="115"/>
      <c r="BNM1" s="115"/>
      <c r="BNN1" s="115"/>
      <c r="BNO1" s="115"/>
      <c r="BNP1" s="115"/>
      <c r="BNQ1" s="115"/>
      <c r="BNR1" s="115"/>
      <c r="BNS1" s="115"/>
      <c r="BNT1" s="115"/>
      <c r="BNU1" s="115"/>
      <c r="BNV1" s="115"/>
      <c r="BNW1" s="115"/>
      <c r="BNX1" s="115"/>
      <c r="BNY1" s="115"/>
      <c r="BNZ1" s="115"/>
      <c r="BOA1" s="115"/>
      <c r="BOB1" s="115"/>
      <c r="BOC1" s="115"/>
      <c r="BOD1" s="115"/>
      <c r="BOE1" s="115"/>
      <c r="BOF1" s="115"/>
      <c r="BOG1" s="115"/>
      <c r="BOH1" s="115"/>
      <c r="BOI1" s="115"/>
      <c r="BOJ1" s="115"/>
      <c r="BOK1" s="115"/>
      <c r="BOL1" s="115"/>
      <c r="BOM1" s="115"/>
      <c r="BON1" s="115"/>
      <c r="BOO1" s="115"/>
      <c r="BOP1" s="115"/>
      <c r="BOQ1" s="115"/>
      <c r="BOR1" s="115"/>
      <c r="BOS1" s="115"/>
      <c r="BOT1" s="115"/>
      <c r="BOU1" s="115"/>
      <c r="BOV1" s="115"/>
      <c r="BOW1" s="115"/>
      <c r="BOX1" s="115"/>
      <c r="BOY1" s="115"/>
      <c r="BOZ1" s="115"/>
      <c r="BPA1" s="115"/>
      <c r="BPB1" s="115"/>
      <c r="BPC1" s="115"/>
      <c r="BPD1" s="115"/>
      <c r="BPE1" s="115"/>
      <c r="BPF1" s="115"/>
      <c r="BPG1" s="115"/>
      <c r="BPH1" s="115"/>
      <c r="BPI1" s="115"/>
      <c r="BPJ1" s="115"/>
      <c r="BPK1" s="115"/>
      <c r="BPL1" s="115"/>
      <c r="BPM1" s="115"/>
      <c r="BPN1" s="115"/>
      <c r="BPO1" s="115"/>
      <c r="BPP1" s="115"/>
      <c r="BPQ1" s="115"/>
      <c r="BPR1" s="115"/>
      <c r="BPS1" s="115"/>
      <c r="BPT1" s="115"/>
      <c r="BPU1" s="115"/>
      <c r="BPV1" s="115"/>
      <c r="BPW1" s="115"/>
      <c r="BPX1" s="115"/>
      <c r="BPY1" s="115"/>
      <c r="BPZ1" s="115"/>
      <c r="BQA1" s="115"/>
      <c r="BQB1" s="115"/>
      <c r="BQC1" s="115"/>
      <c r="BQD1" s="115"/>
      <c r="BQE1" s="115"/>
      <c r="BQF1" s="115"/>
      <c r="BQG1" s="115"/>
      <c r="BQH1" s="115"/>
      <c r="BQI1" s="115"/>
      <c r="BQJ1" s="115"/>
      <c r="BQK1" s="115"/>
      <c r="BQL1" s="115"/>
      <c r="BQM1" s="115"/>
      <c r="BQN1" s="115"/>
      <c r="BQO1" s="115"/>
      <c r="BQP1" s="115"/>
      <c r="BQQ1" s="115"/>
      <c r="BQR1" s="115"/>
      <c r="BQS1" s="115"/>
      <c r="BQT1" s="115"/>
      <c r="BQU1" s="115"/>
      <c r="BQV1" s="115"/>
      <c r="BQW1" s="115"/>
      <c r="BQX1" s="115"/>
      <c r="BQY1" s="115"/>
      <c r="BQZ1" s="115"/>
      <c r="BRA1" s="115"/>
      <c r="BRB1" s="115"/>
      <c r="BRC1" s="115"/>
      <c r="BRD1" s="115"/>
      <c r="BRE1" s="115"/>
      <c r="BRF1" s="115"/>
      <c r="BRG1" s="115"/>
      <c r="BRH1" s="115"/>
      <c r="BRI1" s="115"/>
      <c r="BRJ1" s="115"/>
      <c r="BRK1" s="115"/>
      <c r="BRL1" s="115"/>
      <c r="BRM1" s="115"/>
      <c r="BRN1" s="115"/>
      <c r="BRO1" s="115"/>
      <c r="BRP1" s="115"/>
      <c r="BRQ1" s="115"/>
      <c r="BRR1" s="115"/>
      <c r="BRS1" s="115"/>
      <c r="BRT1" s="115"/>
      <c r="BRU1" s="115"/>
      <c r="BRV1" s="115"/>
      <c r="BRW1" s="115"/>
      <c r="BRX1" s="115"/>
      <c r="BRY1" s="115"/>
      <c r="BRZ1" s="115"/>
      <c r="BSA1" s="115"/>
      <c r="BSB1" s="115"/>
      <c r="BSC1" s="115"/>
      <c r="BSD1" s="115"/>
      <c r="BSE1" s="115"/>
      <c r="BSF1" s="115"/>
      <c r="BSG1" s="115"/>
      <c r="BSH1" s="115"/>
      <c r="BSI1" s="115"/>
      <c r="BSJ1" s="115"/>
      <c r="BSK1" s="115"/>
      <c r="BSL1" s="115"/>
      <c r="BSM1" s="115"/>
      <c r="BSN1" s="115"/>
      <c r="BSO1" s="115"/>
      <c r="BSP1" s="115"/>
      <c r="BSQ1" s="115"/>
      <c r="BSR1" s="115"/>
      <c r="BSS1" s="115"/>
      <c r="BST1" s="115"/>
      <c r="BSU1" s="115"/>
      <c r="BSV1" s="115"/>
      <c r="BSW1" s="115"/>
      <c r="BSX1" s="115"/>
      <c r="BSY1" s="115"/>
      <c r="BSZ1" s="115"/>
      <c r="BTA1" s="115"/>
      <c r="BTB1" s="115"/>
      <c r="BTC1" s="115"/>
      <c r="BTD1" s="115"/>
      <c r="BTE1" s="115"/>
      <c r="BTF1" s="115"/>
      <c r="BTG1" s="115"/>
      <c r="BTH1" s="115"/>
      <c r="BTI1" s="115"/>
      <c r="BTJ1" s="115"/>
      <c r="BTK1" s="115"/>
      <c r="BTL1" s="115"/>
      <c r="BTM1" s="115"/>
      <c r="BTN1" s="115"/>
      <c r="BTO1" s="115"/>
      <c r="BTP1" s="115"/>
      <c r="BTQ1" s="115"/>
      <c r="BTR1" s="115"/>
      <c r="BTS1" s="115"/>
      <c r="BTT1" s="115"/>
      <c r="BTU1" s="115"/>
      <c r="BTV1" s="115"/>
      <c r="BTW1" s="115"/>
      <c r="BTX1" s="115"/>
      <c r="BTY1" s="115"/>
      <c r="BTZ1" s="115"/>
      <c r="BUA1" s="115"/>
      <c r="BUB1" s="115"/>
      <c r="BUC1" s="115"/>
      <c r="BUD1" s="115"/>
      <c r="BUE1" s="115"/>
      <c r="BUF1" s="115"/>
      <c r="BUG1" s="115"/>
      <c r="BUH1" s="115"/>
      <c r="BUI1" s="115"/>
      <c r="BUJ1" s="115"/>
      <c r="BUK1" s="115"/>
      <c r="BUL1" s="115"/>
      <c r="BUM1" s="115"/>
      <c r="BUN1" s="115"/>
      <c r="BUO1" s="115"/>
      <c r="BUP1" s="115"/>
      <c r="BUQ1" s="115"/>
      <c r="BUR1" s="115"/>
      <c r="BUS1" s="115"/>
      <c r="BUT1" s="115"/>
      <c r="BUU1" s="115"/>
      <c r="BUV1" s="115"/>
      <c r="BUW1" s="115"/>
      <c r="BUX1" s="115"/>
      <c r="BUY1" s="115"/>
      <c r="BUZ1" s="115"/>
      <c r="BVA1" s="115"/>
      <c r="BVB1" s="115"/>
      <c r="BVC1" s="115"/>
      <c r="BVD1" s="115"/>
      <c r="BVE1" s="115"/>
      <c r="BVF1" s="115"/>
      <c r="BVG1" s="115"/>
      <c r="BVH1" s="115"/>
      <c r="BVI1" s="115"/>
      <c r="BVJ1" s="115"/>
      <c r="BVK1" s="115"/>
      <c r="BVL1" s="115"/>
      <c r="BVM1" s="115"/>
      <c r="BVN1" s="115"/>
      <c r="BVO1" s="115"/>
      <c r="BVP1" s="115"/>
      <c r="BVQ1" s="115"/>
      <c r="BVR1" s="115"/>
      <c r="BVS1" s="115"/>
      <c r="BVT1" s="115"/>
      <c r="BVU1" s="115"/>
      <c r="BVV1" s="115"/>
      <c r="BVW1" s="115"/>
      <c r="BVX1" s="115"/>
      <c r="BVY1" s="115"/>
      <c r="BVZ1" s="115"/>
      <c r="BWA1" s="115"/>
      <c r="BWB1" s="115"/>
      <c r="BWC1" s="115"/>
      <c r="BWD1" s="115"/>
      <c r="BWE1" s="115"/>
      <c r="BWF1" s="115"/>
      <c r="BWG1" s="115"/>
      <c r="BWH1" s="115"/>
      <c r="BWI1" s="115"/>
      <c r="BWJ1" s="115"/>
      <c r="BWK1" s="115"/>
      <c r="BWL1" s="115"/>
      <c r="BWM1" s="115"/>
      <c r="BWN1" s="115"/>
      <c r="BWO1" s="115"/>
      <c r="BWP1" s="115"/>
      <c r="BWQ1" s="115"/>
      <c r="BWR1" s="115"/>
      <c r="BWS1" s="115"/>
      <c r="BWT1" s="115"/>
      <c r="BWU1" s="115"/>
      <c r="BWV1" s="115"/>
      <c r="BWW1" s="115"/>
      <c r="BWX1" s="115"/>
      <c r="BWY1" s="115"/>
      <c r="BWZ1" s="115"/>
      <c r="BXA1" s="115"/>
      <c r="BXB1" s="115"/>
      <c r="BXC1" s="115"/>
      <c r="BXD1" s="115"/>
      <c r="BXE1" s="115"/>
      <c r="BXF1" s="115"/>
      <c r="BXG1" s="115"/>
      <c r="BXH1" s="115"/>
      <c r="BXI1" s="115"/>
      <c r="BXJ1" s="115"/>
      <c r="BXK1" s="115"/>
      <c r="BXL1" s="115"/>
      <c r="BXM1" s="115"/>
      <c r="BXN1" s="115"/>
      <c r="BXO1" s="115"/>
      <c r="BXP1" s="115"/>
      <c r="BXQ1" s="115"/>
      <c r="BXR1" s="115"/>
      <c r="BXS1" s="115"/>
      <c r="BXT1" s="115"/>
      <c r="BXU1" s="115"/>
      <c r="BXV1" s="115"/>
      <c r="BXW1" s="115"/>
      <c r="BXX1" s="115"/>
      <c r="BXY1" s="115"/>
      <c r="BXZ1" s="115"/>
      <c r="BYA1" s="115"/>
      <c r="BYB1" s="115"/>
      <c r="BYC1" s="115"/>
      <c r="BYD1" s="115"/>
      <c r="BYE1" s="115"/>
      <c r="BYF1" s="115"/>
      <c r="BYG1" s="115"/>
      <c r="BYH1" s="115"/>
      <c r="BYI1" s="115"/>
      <c r="BYJ1" s="115"/>
      <c r="BYK1" s="115"/>
      <c r="BYL1" s="115"/>
      <c r="BYM1" s="115"/>
      <c r="BYN1" s="115"/>
      <c r="BYO1" s="115"/>
      <c r="BYP1" s="115"/>
      <c r="BYQ1" s="115"/>
      <c r="BYR1" s="115"/>
      <c r="BYS1" s="115"/>
      <c r="BYT1" s="115"/>
      <c r="BYU1" s="115"/>
      <c r="BYV1" s="115"/>
      <c r="BYW1" s="115"/>
      <c r="BYX1" s="115"/>
      <c r="BYY1" s="115"/>
      <c r="BYZ1" s="115"/>
      <c r="BZA1" s="115"/>
      <c r="BZB1" s="115"/>
      <c r="BZC1" s="115"/>
      <c r="BZD1" s="115"/>
      <c r="BZE1" s="115"/>
      <c r="BZF1" s="115"/>
      <c r="BZG1" s="115"/>
      <c r="BZH1" s="115"/>
      <c r="BZI1" s="115"/>
      <c r="BZJ1" s="115"/>
      <c r="BZK1" s="115"/>
      <c r="BZL1" s="115"/>
      <c r="BZM1" s="115"/>
      <c r="BZN1" s="115"/>
      <c r="BZO1" s="115"/>
      <c r="BZP1" s="115"/>
      <c r="BZQ1" s="115"/>
      <c r="BZR1" s="115"/>
      <c r="BZS1" s="115"/>
      <c r="BZT1" s="115"/>
      <c r="BZU1" s="115"/>
      <c r="BZV1" s="115"/>
      <c r="BZW1" s="115"/>
      <c r="BZX1" s="115"/>
      <c r="BZY1" s="115"/>
      <c r="BZZ1" s="115"/>
      <c r="CAA1" s="115"/>
      <c r="CAB1" s="115"/>
      <c r="CAC1" s="115"/>
      <c r="CAD1" s="115"/>
      <c r="CAE1" s="115"/>
      <c r="CAF1" s="115"/>
      <c r="CAG1" s="115"/>
      <c r="CAH1" s="115"/>
      <c r="CAI1" s="115"/>
      <c r="CAJ1" s="115"/>
      <c r="CAK1" s="115"/>
      <c r="CAL1" s="115"/>
      <c r="CAM1" s="115"/>
      <c r="CAN1" s="115"/>
      <c r="CAO1" s="115"/>
      <c r="CAP1" s="115"/>
      <c r="CAQ1" s="115"/>
      <c r="CAR1" s="115"/>
      <c r="CAS1" s="115"/>
      <c r="CAT1" s="115"/>
      <c r="CAU1" s="115"/>
      <c r="CAV1" s="115"/>
      <c r="CAW1" s="115"/>
      <c r="CAX1" s="115"/>
      <c r="CAY1" s="115"/>
      <c r="CAZ1" s="115"/>
      <c r="CBA1" s="115"/>
      <c r="CBB1" s="115"/>
      <c r="CBC1" s="115"/>
      <c r="CBD1" s="115"/>
      <c r="CBE1" s="115"/>
      <c r="CBF1" s="115"/>
      <c r="CBG1" s="115"/>
      <c r="CBH1" s="115"/>
      <c r="CBI1" s="115"/>
      <c r="CBJ1" s="115"/>
      <c r="CBK1" s="115"/>
      <c r="CBL1" s="115"/>
      <c r="CBM1" s="115"/>
      <c r="CBN1" s="115"/>
      <c r="CBO1" s="115"/>
      <c r="CBP1" s="115"/>
      <c r="CBQ1" s="115"/>
      <c r="CBR1" s="115"/>
      <c r="CBS1" s="115"/>
      <c r="CBT1" s="115"/>
      <c r="CBU1" s="115"/>
      <c r="CBV1" s="115"/>
      <c r="CBW1" s="115"/>
      <c r="CBX1" s="115"/>
      <c r="CBY1" s="115"/>
      <c r="CBZ1" s="115"/>
      <c r="CCA1" s="115"/>
      <c r="CCB1" s="115"/>
      <c r="CCC1" s="115"/>
      <c r="CCD1" s="115"/>
      <c r="CCE1" s="115"/>
      <c r="CCF1" s="115"/>
      <c r="CCG1" s="115"/>
      <c r="CCH1" s="115"/>
      <c r="CCI1" s="115"/>
      <c r="CCJ1" s="115"/>
      <c r="CCK1" s="115"/>
      <c r="CCL1" s="115"/>
      <c r="CCM1" s="115"/>
      <c r="CCN1" s="115"/>
      <c r="CCO1" s="115"/>
      <c r="CCP1" s="115"/>
      <c r="CCQ1" s="115"/>
      <c r="CCR1" s="115"/>
      <c r="CCS1" s="115"/>
      <c r="CCT1" s="115"/>
      <c r="CCU1" s="115"/>
      <c r="CCV1" s="115"/>
      <c r="CCW1" s="115"/>
      <c r="CCX1" s="115"/>
      <c r="CCY1" s="115"/>
      <c r="CCZ1" s="115"/>
      <c r="CDA1" s="115"/>
      <c r="CDB1" s="115"/>
      <c r="CDC1" s="115"/>
      <c r="CDD1" s="115"/>
      <c r="CDE1" s="115"/>
      <c r="CDF1" s="115"/>
      <c r="CDG1" s="115"/>
      <c r="CDH1" s="115"/>
      <c r="CDI1" s="115"/>
      <c r="CDJ1" s="115"/>
      <c r="CDK1" s="115"/>
      <c r="CDL1" s="115"/>
      <c r="CDM1" s="115"/>
      <c r="CDN1" s="115"/>
      <c r="CDO1" s="115"/>
      <c r="CDP1" s="115"/>
      <c r="CDQ1" s="115"/>
      <c r="CDR1" s="115"/>
      <c r="CDS1" s="115"/>
      <c r="CDT1" s="115"/>
      <c r="CDU1" s="115"/>
      <c r="CDV1" s="115"/>
      <c r="CDW1" s="115"/>
      <c r="CDX1" s="115"/>
      <c r="CDY1" s="115"/>
      <c r="CDZ1" s="115"/>
      <c r="CEA1" s="115"/>
      <c r="CEB1" s="115"/>
      <c r="CEC1" s="115"/>
      <c r="CED1" s="115"/>
      <c r="CEE1" s="115"/>
      <c r="CEF1" s="115"/>
      <c r="CEG1" s="115"/>
      <c r="CEH1" s="115"/>
      <c r="CEI1" s="115"/>
      <c r="CEJ1" s="115"/>
      <c r="CEK1" s="115"/>
      <c r="CEL1" s="115"/>
      <c r="CEM1" s="115"/>
      <c r="CEN1" s="115"/>
      <c r="CEO1" s="115"/>
      <c r="CEP1" s="115"/>
      <c r="CEQ1" s="115"/>
      <c r="CER1" s="115"/>
      <c r="CES1" s="115"/>
      <c r="CET1" s="115"/>
      <c r="CEU1" s="115"/>
      <c r="CEV1" s="115"/>
      <c r="CEW1" s="115"/>
      <c r="CEX1" s="115"/>
      <c r="CEY1" s="115"/>
      <c r="CEZ1" s="115"/>
      <c r="CFA1" s="115"/>
      <c r="CFB1" s="115"/>
      <c r="CFC1" s="115"/>
      <c r="CFD1" s="115"/>
      <c r="CFE1" s="115"/>
      <c r="CFF1" s="115"/>
      <c r="CFG1" s="115"/>
      <c r="CFH1" s="115"/>
      <c r="CFI1" s="115"/>
      <c r="CFJ1" s="115"/>
      <c r="CFK1" s="115"/>
      <c r="CFL1" s="115"/>
      <c r="CFM1" s="115"/>
      <c r="CFN1" s="115"/>
      <c r="CFO1" s="115"/>
      <c r="CFP1" s="115"/>
      <c r="CFQ1" s="115"/>
      <c r="CFR1" s="115"/>
      <c r="CFS1" s="115"/>
      <c r="CFT1" s="115"/>
      <c r="CFU1" s="115"/>
      <c r="CFV1" s="115"/>
      <c r="CFW1" s="115"/>
      <c r="CFX1" s="115"/>
      <c r="CFY1" s="115"/>
      <c r="CFZ1" s="115"/>
      <c r="CGA1" s="115"/>
      <c r="CGB1" s="115"/>
      <c r="CGC1" s="115"/>
      <c r="CGD1" s="115"/>
      <c r="CGE1" s="115"/>
      <c r="CGF1" s="115"/>
      <c r="CGG1" s="115"/>
      <c r="CGH1" s="115"/>
      <c r="CGI1" s="115"/>
      <c r="CGJ1" s="115"/>
      <c r="CGK1" s="115"/>
      <c r="CGL1" s="115"/>
      <c r="CGM1" s="115"/>
      <c r="CGN1" s="115"/>
      <c r="CGO1" s="115"/>
      <c r="CGP1" s="115"/>
      <c r="CGQ1" s="115"/>
      <c r="CGR1" s="115"/>
      <c r="CGS1" s="115"/>
      <c r="CGT1" s="115"/>
      <c r="CGU1" s="115"/>
      <c r="CGV1" s="115"/>
      <c r="CGW1" s="115"/>
      <c r="CGX1" s="115"/>
      <c r="CGY1" s="115"/>
      <c r="CGZ1" s="115"/>
      <c r="CHA1" s="115"/>
      <c r="CHB1" s="115"/>
      <c r="CHC1" s="115"/>
      <c r="CHD1" s="115"/>
      <c r="CHE1" s="115"/>
      <c r="CHF1" s="115"/>
      <c r="CHG1" s="115"/>
      <c r="CHH1" s="115"/>
      <c r="CHI1" s="115"/>
      <c r="CHJ1" s="115"/>
      <c r="CHK1" s="115"/>
      <c r="CHL1" s="115"/>
      <c r="CHM1" s="115"/>
      <c r="CHN1" s="115"/>
      <c r="CHO1" s="115"/>
      <c r="CHP1" s="115"/>
      <c r="CHQ1" s="115"/>
      <c r="CHR1" s="115"/>
      <c r="CHS1" s="115"/>
      <c r="CHT1" s="115"/>
      <c r="CHU1" s="115"/>
      <c r="CHV1" s="115"/>
      <c r="CHW1" s="115"/>
      <c r="CHX1" s="115"/>
      <c r="CHY1" s="115"/>
      <c r="CHZ1" s="115"/>
      <c r="CIA1" s="115"/>
      <c r="CIB1" s="115"/>
      <c r="CIC1" s="115"/>
      <c r="CID1" s="115"/>
      <c r="CIE1" s="115"/>
      <c r="CIF1" s="115"/>
      <c r="CIG1" s="115"/>
      <c r="CIH1" s="115"/>
      <c r="CII1" s="115"/>
      <c r="CIJ1" s="115"/>
      <c r="CIK1" s="115"/>
      <c r="CIL1" s="115"/>
      <c r="CIM1" s="115"/>
      <c r="CIN1" s="115"/>
      <c r="CIO1" s="115"/>
      <c r="CIP1" s="115"/>
      <c r="CIQ1" s="115"/>
      <c r="CIR1" s="115"/>
      <c r="CIS1" s="115"/>
      <c r="CIT1" s="115"/>
      <c r="CIU1" s="115"/>
      <c r="CIV1" s="115"/>
      <c r="CIW1" s="115"/>
      <c r="CIX1" s="115"/>
      <c r="CIY1" s="115"/>
      <c r="CIZ1" s="115"/>
      <c r="CJA1" s="115"/>
      <c r="CJB1" s="115"/>
      <c r="CJC1" s="115"/>
      <c r="CJD1" s="115"/>
      <c r="CJE1" s="115"/>
      <c r="CJF1" s="115"/>
      <c r="CJG1" s="115"/>
      <c r="CJH1" s="115"/>
      <c r="CJI1" s="115"/>
      <c r="CJJ1" s="115"/>
      <c r="CJK1" s="115"/>
      <c r="CJL1" s="115"/>
      <c r="CJM1" s="115"/>
      <c r="CJN1" s="115"/>
      <c r="CJO1" s="115"/>
      <c r="CJP1" s="115"/>
      <c r="CJQ1" s="115"/>
      <c r="CJR1" s="115"/>
      <c r="CJS1" s="115"/>
      <c r="CJT1" s="115"/>
      <c r="CJU1" s="115"/>
      <c r="CJV1" s="115"/>
      <c r="CJW1" s="115"/>
      <c r="CJX1" s="115"/>
      <c r="CJY1" s="115"/>
      <c r="CJZ1" s="115"/>
      <c r="CKA1" s="115"/>
      <c r="CKB1" s="115"/>
      <c r="CKC1" s="115"/>
      <c r="CKD1" s="115"/>
      <c r="CKE1" s="115"/>
      <c r="CKF1" s="115"/>
      <c r="CKG1" s="115"/>
      <c r="CKH1" s="115"/>
      <c r="CKI1" s="115"/>
      <c r="CKJ1" s="115"/>
      <c r="CKK1" s="115"/>
      <c r="CKL1" s="115"/>
      <c r="CKM1" s="115"/>
      <c r="CKN1" s="115"/>
      <c r="CKO1" s="115"/>
      <c r="CKP1" s="115"/>
      <c r="CKQ1" s="115"/>
      <c r="CKR1" s="115"/>
      <c r="CKS1" s="115"/>
      <c r="CKT1" s="115"/>
      <c r="CKU1" s="115"/>
      <c r="CKV1" s="115"/>
      <c r="CKW1" s="115"/>
      <c r="CKX1" s="115"/>
      <c r="CKY1" s="115"/>
      <c r="CKZ1" s="115"/>
      <c r="CLA1" s="115"/>
      <c r="CLB1" s="115"/>
      <c r="CLC1" s="115"/>
      <c r="CLD1" s="115"/>
      <c r="CLE1" s="115"/>
      <c r="CLF1" s="115"/>
      <c r="CLG1" s="115"/>
      <c r="CLH1" s="115"/>
      <c r="CLI1" s="115"/>
      <c r="CLJ1" s="115"/>
      <c r="CLK1" s="115"/>
      <c r="CLL1" s="115"/>
      <c r="CLM1" s="115"/>
      <c r="CLN1" s="115"/>
      <c r="CLO1" s="115"/>
      <c r="CLP1" s="115"/>
      <c r="CLQ1" s="115"/>
      <c r="CLR1" s="115"/>
      <c r="CLS1" s="115"/>
      <c r="CLT1" s="115"/>
      <c r="CLU1" s="115"/>
      <c r="CLV1" s="115"/>
      <c r="CLW1" s="115"/>
      <c r="CLX1" s="115"/>
      <c r="CLY1" s="115"/>
      <c r="CLZ1" s="115"/>
      <c r="CMA1" s="115"/>
      <c r="CMB1" s="115"/>
      <c r="CMC1" s="115"/>
      <c r="CMD1" s="115"/>
      <c r="CME1" s="115"/>
      <c r="CMF1" s="115"/>
      <c r="CMG1" s="115"/>
      <c r="CMH1" s="115"/>
      <c r="CMI1" s="115"/>
      <c r="CMJ1" s="115"/>
      <c r="CMK1" s="115"/>
      <c r="CML1" s="115"/>
      <c r="CMM1" s="115"/>
      <c r="CMN1" s="115"/>
      <c r="CMO1" s="115"/>
      <c r="CMP1" s="115"/>
      <c r="CMQ1" s="115"/>
      <c r="CMR1" s="115"/>
      <c r="CMS1" s="115"/>
      <c r="CMT1" s="115"/>
      <c r="CMU1" s="115"/>
      <c r="CMV1" s="115"/>
      <c r="CMW1" s="115"/>
      <c r="CMX1" s="115"/>
      <c r="CMY1" s="115"/>
      <c r="CMZ1" s="115"/>
      <c r="CNA1" s="115"/>
      <c r="CNB1" s="115"/>
      <c r="CNC1" s="115"/>
      <c r="CND1" s="115"/>
      <c r="CNE1" s="115"/>
      <c r="CNF1" s="115"/>
      <c r="CNG1" s="115"/>
      <c r="CNH1" s="115"/>
      <c r="CNI1" s="115"/>
      <c r="CNJ1" s="115"/>
      <c r="CNK1" s="115"/>
      <c r="CNL1" s="115"/>
      <c r="CNM1" s="115"/>
      <c r="CNN1" s="115"/>
      <c r="CNO1" s="115"/>
      <c r="CNP1" s="115"/>
      <c r="CNQ1" s="115"/>
      <c r="CNR1" s="115"/>
      <c r="CNS1" s="115"/>
      <c r="CNT1" s="115"/>
      <c r="CNU1" s="115"/>
      <c r="CNV1" s="115"/>
      <c r="CNW1" s="115"/>
      <c r="CNX1" s="115"/>
      <c r="CNY1" s="115"/>
      <c r="CNZ1" s="115"/>
      <c r="COA1" s="115"/>
      <c r="COB1" s="115"/>
      <c r="COC1" s="115"/>
      <c r="COD1" s="115"/>
      <c r="COE1" s="115"/>
      <c r="COF1" s="115"/>
      <c r="COG1" s="115"/>
      <c r="COH1" s="115"/>
      <c r="COI1" s="115"/>
      <c r="COJ1" s="115"/>
      <c r="COK1" s="115"/>
      <c r="COL1" s="115"/>
      <c r="COM1" s="115"/>
      <c r="CON1" s="115"/>
      <c r="COO1" s="115"/>
      <c r="COP1" s="115"/>
      <c r="COQ1" s="115"/>
      <c r="COR1" s="115"/>
      <c r="COS1" s="115"/>
      <c r="COT1" s="115"/>
      <c r="COU1" s="115"/>
      <c r="COV1" s="115"/>
      <c r="COW1" s="115"/>
      <c r="COX1" s="115"/>
      <c r="COY1" s="115"/>
      <c r="COZ1" s="115"/>
      <c r="CPA1" s="115"/>
      <c r="CPB1" s="115"/>
      <c r="CPC1" s="115"/>
      <c r="CPD1" s="115"/>
      <c r="CPE1" s="115"/>
      <c r="CPF1" s="115"/>
      <c r="CPG1" s="115"/>
      <c r="CPH1" s="115"/>
      <c r="CPI1" s="115"/>
      <c r="CPJ1" s="115"/>
      <c r="CPK1" s="115"/>
      <c r="CPL1" s="115"/>
      <c r="CPM1" s="115"/>
      <c r="CPN1" s="115"/>
      <c r="CPO1" s="115"/>
      <c r="CPP1" s="115"/>
      <c r="CPQ1" s="115"/>
      <c r="CPR1" s="115"/>
      <c r="CPS1" s="115"/>
      <c r="CPT1" s="115"/>
      <c r="CPU1" s="115"/>
      <c r="CPV1" s="115"/>
      <c r="CPW1" s="115"/>
      <c r="CPX1" s="115"/>
      <c r="CPY1" s="115"/>
      <c r="CPZ1" s="115"/>
      <c r="CQA1" s="115"/>
      <c r="CQB1" s="115"/>
      <c r="CQC1" s="115"/>
      <c r="CQD1" s="115"/>
      <c r="CQE1" s="115"/>
      <c r="CQF1" s="115"/>
      <c r="CQG1" s="115"/>
      <c r="CQH1" s="115"/>
      <c r="CQI1" s="115"/>
      <c r="CQJ1" s="115"/>
      <c r="CQK1" s="115"/>
      <c r="CQL1" s="115"/>
      <c r="CQM1" s="115"/>
      <c r="CQN1" s="115"/>
      <c r="CQO1" s="115"/>
      <c r="CQP1" s="115"/>
      <c r="CQQ1" s="115"/>
      <c r="CQR1" s="115"/>
      <c r="CQS1" s="115"/>
      <c r="CQT1" s="115"/>
      <c r="CQU1" s="115"/>
      <c r="CQV1" s="115"/>
      <c r="CQW1" s="115"/>
      <c r="CQX1" s="115"/>
      <c r="CQY1" s="115"/>
      <c r="CQZ1" s="115"/>
      <c r="CRA1" s="115"/>
      <c r="CRB1" s="115"/>
      <c r="CRC1" s="115"/>
      <c r="CRD1" s="115"/>
      <c r="CRE1" s="115"/>
      <c r="CRF1" s="115"/>
      <c r="CRG1" s="115"/>
      <c r="CRH1" s="115"/>
      <c r="CRI1" s="115"/>
      <c r="CRJ1" s="115"/>
      <c r="CRK1" s="115"/>
      <c r="CRL1" s="115"/>
      <c r="CRM1" s="115"/>
      <c r="CRN1" s="115"/>
      <c r="CRO1" s="115"/>
      <c r="CRP1" s="115"/>
      <c r="CRQ1" s="115"/>
      <c r="CRR1" s="115"/>
      <c r="CRS1" s="115"/>
      <c r="CRT1" s="115"/>
      <c r="CRU1" s="115"/>
      <c r="CRV1" s="115"/>
      <c r="CRW1" s="115"/>
      <c r="CRX1" s="115"/>
      <c r="CRY1" s="115"/>
      <c r="CRZ1" s="115"/>
      <c r="CSA1" s="115"/>
      <c r="CSB1" s="115"/>
      <c r="CSC1" s="115"/>
      <c r="CSD1" s="115"/>
      <c r="CSE1" s="115"/>
      <c r="CSF1" s="115"/>
      <c r="CSG1" s="115"/>
      <c r="CSH1" s="115"/>
      <c r="CSI1" s="115"/>
      <c r="CSJ1" s="115"/>
      <c r="CSK1" s="115"/>
      <c r="CSL1" s="115"/>
      <c r="CSM1" s="115"/>
      <c r="CSN1" s="115"/>
      <c r="CSO1" s="115"/>
      <c r="CSP1" s="115"/>
      <c r="CSQ1" s="115"/>
      <c r="CSR1" s="115"/>
      <c r="CSS1" s="115"/>
      <c r="CST1" s="115"/>
      <c r="CSU1" s="115"/>
      <c r="CSV1" s="115"/>
      <c r="CSW1" s="115"/>
      <c r="CSX1" s="115"/>
      <c r="CSY1" s="115"/>
      <c r="CSZ1" s="115"/>
      <c r="CTA1" s="115"/>
      <c r="CTB1" s="115"/>
      <c r="CTC1" s="115"/>
      <c r="CTD1" s="115"/>
      <c r="CTE1" s="115"/>
      <c r="CTF1" s="115"/>
      <c r="CTG1" s="115"/>
      <c r="CTH1" s="115"/>
      <c r="CTI1" s="115"/>
      <c r="CTJ1" s="115"/>
      <c r="CTK1" s="115"/>
      <c r="CTL1" s="115"/>
      <c r="CTM1" s="115"/>
      <c r="CTN1" s="115"/>
      <c r="CTO1" s="115"/>
      <c r="CTP1" s="115"/>
      <c r="CTQ1" s="115"/>
      <c r="CTR1" s="115"/>
      <c r="CTS1" s="115"/>
      <c r="CTT1" s="115"/>
      <c r="CTU1" s="115"/>
      <c r="CTV1" s="115"/>
      <c r="CTW1" s="115"/>
      <c r="CTX1" s="115"/>
      <c r="CTY1" s="115"/>
      <c r="CTZ1" s="115"/>
      <c r="CUA1" s="115"/>
      <c r="CUB1" s="115"/>
      <c r="CUC1" s="115"/>
      <c r="CUD1" s="115"/>
      <c r="CUE1" s="115"/>
      <c r="CUF1" s="115"/>
      <c r="CUG1" s="115"/>
      <c r="CUH1" s="115"/>
      <c r="CUI1" s="115"/>
      <c r="CUJ1" s="115"/>
      <c r="CUK1" s="115"/>
      <c r="CUL1" s="115"/>
      <c r="CUM1" s="115"/>
      <c r="CUN1" s="115"/>
      <c r="CUO1" s="115"/>
      <c r="CUP1" s="115"/>
      <c r="CUQ1" s="115"/>
      <c r="CUR1" s="115"/>
      <c r="CUS1" s="115"/>
      <c r="CUT1" s="115"/>
      <c r="CUU1" s="115"/>
      <c r="CUV1" s="115"/>
      <c r="CUW1" s="115"/>
      <c r="CUX1" s="115"/>
      <c r="CUY1" s="115"/>
      <c r="CUZ1" s="115"/>
      <c r="CVA1" s="115"/>
      <c r="CVB1" s="115"/>
      <c r="CVC1" s="115"/>
      <c r="CVD1" s="115"/>
      <c r="CVE1" s="115"/>
      <c r="CVF1" s="115"/>
      <c r="CVG1" s="115"/>
      <c r="CVH1" s="115"/>
      <c r="CVI1" s="115"/>
      <c r="CVJ1" s="115"/>
      <c r="CVK1" s="115"/>
      <c r="CVL1" s="115"/>
      <c r="CVM1" s="115"/>
      <c r="CVN1" s="115"/>
      <c r="CVO1" s="115"/>
      <c r="CVP1" s="115"/>
      <c r="CVQ1" s="115"/>
      <c r="CVR1" s="115"/>
      <c r="CVS1" s="115"/>
      <c r="CVT1" s="115"/>
      <c r="CVU1" s="115"/>
      <c r="CVV1" s="115"/>
      <c r="CVW1" s="115"/>
      <c r="CVX1" s="115"/>
      <c r="CVY1" s="115"/>
      <c r="CVZ1" s="115"/>
      <c r="CWA1" s="115"/>
      <c r="CWB1" s="115"/>
      <c r="CWC1" s="115"/>
      <c r="CWD1" s="115"/>
      <c r="CWE1" s="115"/>
      <c r="CWF1" s="115"/>
      <c r="CWG1" s="115"/>
      <c r="CWH1" s="115"/>
      <c r="CWI1" s="115"/>
      <c r="CWJ1" s="115"/>
      <c r="CWK1" s="115"/>
      <c r="CWL1" s="115"/>
      <c r="CWM1" s="115"/>
      <c r="CWN1" s="115"/>
      <c r="CWO1" s="115"/>
      <c r="CWP1" s="115"/>
      <c r="CWQ1" s="115"/>
      <c r="CWR1" s="115"/>
      <c r="CWS1" s="115"/>
      <c r="CWT1" s="115"/>
      <c r="CWU1" s="115"/>
      <c r="CWV1" s="115"/>
      <c r="CWW1" s="115"/>
      <c r="CWX1" s="115"/>
      <c r="CWY1" s="115"/>
      <c r="CWZ1" s="115"/>
      <c r="CXA1" s="115"/>
      <c r="CXB1" s="115"/>
      <c r="CXC1" s="115"/>
      <c r="CXD1" s="115"/>
      <c r="CXE1" s="115"/>
      <c r="CXF1" s="115"/>
      <c r="CXG1" s="115"/>
      <c r="CXH1" s="115"/>
      <c r="CXI1" s="115"/>
      <c r="CXJ1" s="115"/>
      <c r="CXK1" s="115"/>
      <c r="CXL1" s="115"/>
      <c r="CXM1" s="115"/>
      <c r="CXN1" s="115"/>
      <c r="CXO1" s="115"/>
      <c r="CXP1" s="115"/>
      <c r="CXQ1" s="115"/>
      <c r="CXR1" s="115"/>
      <c r="CXS1" s="115"/>
      <c r="CXT1" s="115"/>
      <c r="CXU1" s="115"/>
      <c r="CXV1" s="115"/>
      <c r="CXW1" s="115"/>
      <c r="CXX1" s="115"/>
      <c r="CXY1" s="115"/>
      <c r="CXZ1" s="115"/>
      <c r="CYA1" s="115"/>
      <c r="CYB1" s="115"/>
      <c r="CYC1" s="115"/>
      <c r="CYD1" s="115"/>
      <c r="CYE1" s="115"/>
      <c r="CYF1" s="115"/>
      <c r="CYG1" s="115"/>
      <c r="CYH1" s="115"/>
      <c r="CYI1" s="115"/>
      <c r="CYJ1" s="115"/>
      <c r="CYK1" s="115"/>
      <c r="CYL1" s="115"/>
      <c r="CYM1" s="115"/>
      <c r="CYN1" s="115"/>
      <c r="CYO1" s="115"/>
      <c r="CYP1" s="115"/>
      <c r="CYQ1" s="115"/>
      <c r="CYR1" s="115"/>
      <c r="CYS1" s="115"/>
      <c r="CYT1" s="115"/>
      <c r="CYU1" s="115"/>
      <c r="CYV1" s="115"/>
      <c r="CYW1" s="115"/>
      <c r="CYX1" s="115"/>
      <c r="CYY1" s="115"/>
      <c r="CYZ1" s="115"/>
      <c r="CZA1" s="115"/>
      <c r="CZB1" s="115"/>
      <c r="CZC1" s="115"/>
      <c r="CZD1" s="115"/>
      <c r="CZE1" s="115"/>
      <c r="CZF1" s="115"/>
      <c r="CZG1" s="115"/>
      <c r="CZH1" s="115"/>
      <c r="CZI1" s="115"/>
      <c r="CZJ1" s="115"/>
      <c r="CZK1" s="115"/>
      <c r="CZL1" s="115"/>
      <c r="CZM1" s="115"/>
      <c r="CZN1" s="115"/>
      <c r="CZO1" s="115"/>
      <c r="CZP1" s="115"/>
      <c r="CZQ1" s="115"/>
      <c r="CZR1" s="115"/>
      <c r="CZS1" s="115"/>
      <c r="CZT1" s="115"/>
      <c r="CZU1" s="115"/>
      <c r="CZV1" s="115"/>
      <c r="CZW1" s="115"/>
      <c r="CZX1" s="115"/>
      <c r="CZY1" s="115"/>
      <c r="CZZ1" s="115"/>
      <c r="DAA1" s="115"/>
      <c r="DAB1" s="115"/>
      <c r="DAC1" s="115"/>
      <c r="DAD1" s="115"/>
      <c r="DAE1" s="115"/>
      <c r="DAF1" s="115"/>
      <c r="DAG1" s="115"/>
      <c r="DAH1" s="115"/>
      <c r="DAI1" s="115"/>
      <c r="DAJ1" s="115"/>
      <c r="DAK1" s="115"/>
      <c r="DAL1" s="115"/>
      <c r="DAM1" s="115"/>
      <c r="DAN1" s="115"/>
      <c r="DAO1" s="115"/>
      <c r="DAP1" s="115"/>
      <c r="DAQ1" s="115"/>
      <c r="DAR1" s="115"/>
      <c r="DAS1" s="115"/>
      <c r="DAT1" s="115"/>
      <c r="DAU1" s="115"/>
      <c r="DAV1" s="115"/>
      <c r="DAW1" s="115"/>
      <c r="DAX1" s="115"/>
      <c r="DAY1" s="115"/>
      <c r="DAZ1" s="115"/>
      <c r="DBA1" s="115"/>
      <c r="DBB1" s="115"/>
      <c r="DBC1" s="115"/>
      <c r="DBD1" s="115"/>
      <c r="DBE1" s="115"/>
      <c r="DBF1" s="115"/>
      <c r="DBG1" s="115"/>
      <c r="DBH1" s="115"/>
      <c r="DBI1" s="115"/>
      <c r="DBJ1" s="115"/>
      <c r="DBK1" s="115"/>
      <c r="DBL1" s="115"/>
      <c r="DBM1" s="115"/>
      <c r="DBN1" s="115"/>
      <c r="DBO1" s="115"/>
      <c r="DBP1" s="115"/>
      <c r="DBQ1" s="115"/>
      <c r="DBR1" s="115"/>
      <c r="DBS1" s="115"/>
      <c r="DBT1" s="115"/>
      <c r="DBU1" s="115"/>
      <c r="DBV1" s="115"/>
      <c r="DBW1" s="115"/>
      <c r="DBX1" s="115"/>
      <c r="DBY1" s="115"/>
      <c r="DBZ1" s="115"/>
      <c r="DCA1" s="115"/>
      <c r="DCB1" s="115"/>
      <c r="DCC1" s="115"/>
      <c r="DCD1" s="115"/>
      <c r="DCE1" s="115"/>
      <c r="DCF1" s="115"/>
      <c r="DCG1" s="115"/>
      <c r="DCH1" s="115"/>
      <c r="DCI1" s="115"/>
      <c r="DCJ1" s="115"/>
      <c r="DCK1" s="115"/>
      <c r="DCL1" s="115"/>
      <c r="DCM1" s="115"/>
      <c r="DCN1" s="115"/>
      <c r="DCO1" s="115"/>
      <c r="DCP1" s="115"/>
      <c r="DCQ1" s="115"/>
      <c r="DCR1" s="115"/>
      <c r="DCS1" s="115"/>
      <c r="DCT1" s="115"/>
      <c r="DCU1" s="115"/>
      <c r="DCV1" s="115"/>
      <c r="DCW1" s="115"/>
      <c r="DCX1" s="115"/>
      <c r="DCY1" s="115"/>
      <c r="DCZ1" s="115"/>
      <c r="DDA1" s="115"/>
      <c r="DDB1" s="115"/>
      <c r="DDC1" s="115"/>
      <c r="DDD1" s="115"/>
      <c r="DDE1" s="115"/>
      <c r="DDF1" s="115"/>
      <c r="DDG1" s="115"/>
      <c r="DDH1" s="115"/>
      <c r="DDI1" s="115"/>
      <c r="DDJ1" s="115"/>
      <c r="DDK1" s="115"/>
      <c r="DDL1" s="115"/>
      <c r="DDM1" s="115"/>
      <c r="DDN1" s="115"/>
      <c r="DDO1" s="115"/>
      <c r="DDP1" s="115"/>
      <c r="DDQ1" s="115"/>
      <c r="DDR1" s="115"/>
      <c r="DDS1" s="115"/>
      <c r="DDT1" s="115"/>
      <c r="DDU1" s="115"/>
      <c r="DDV1" s="115"/>
      <c r="DDW1" s="115"/>
      <c r="DDX1" s="115"/>
      <c r="DDY1" s="115"/>
      <c r="DDZ1" s="115"/>
      <c r="DEA1" s="115"/>
      <c r="DEB1" s="115"/>
      <c r="DEC1" s="115"/>
      <c r="DED1" s="115"/>
      <c r="DEE1" s="115"/>
      <c r="DEF1" s="115"/>
      <c r="DEG1" s="115"/>
      <c r="DEH1" s="115"/>
      <c r="DEI1" s="115"/>
      <c r="DEJ1" s="115"/>
      <c r="DEK1" s="115"/>
      <c r="DEL1" s="115"/>
      <c r="DEM1" s="115"/>
      <c r="DEN1" s="115"/>
      <c r="DEO1" s="115"/>
      <c r="DEP1" s="115"/>
      <c r="DEQ1" s="115"/>
      <c r="DER1" s="115"/>
      <c r="DES1" s="115"/>
      <c r="DET1" s="115"/>
      <c r="DEU1" s="115"/>
      <c r="DEV1" s="115"/>
      <c r="DEW1" s="115"/>
      <c r="DEX1" s="115"/>
      <c r="DEY1" s="115"/>
      <c r="DEZ1" s="115"/>
      <c r="DFA1" s="115"/>
      <c r="DFB1" s="115"/>
      <c r="DFC1" s="115"/>
      <c r="DFD1" s="115"/>
      <c r="DFE1" s="115"/>
      <c r="DFF1" s="115"/>
      <c r="DFG1" s="115"/>
      <c r="DFH1" s="115"/>
      <c r="DFI1" s="115"/>
      <c r="DFJ1" s="115"/>
      <c r="DFK1" s="115"/>
      <c r="DFL1" s="115"/>
      <c r="DFM1" s="115"/>
      <c r="DFN1" s="115"/>
      <c r="DFO1" s="115"/>
      <c r="DFP1" s="115"/>
      <c r="DFQ1" s="115"/>
      <c r="DFR1" s="115"/>
      <c r="DFS1" s="115"/>
      <c r="DFT1" s="115"/>
      <c r="DFU1" s="115"/>
      <c r="DFV1" s="115"/>
      <c r="DFW1" s="115"/>
      <c r="DFX1" s="115"/>
      <c r="DFY1" s="115"/>
      <c r="DFZ1" s="115"/>
      <c r="DGA1" s="115"/>
      <c r="DGB1" s="115"/>
      <c r="DGC1" s="115"/>
      <c r="DGD1" s="115"/>
      <c r="DGE1" s="115"/>
      <c r="DGF1" s="115"/>
      <c r="DGG1" s="115"/>
      <c r="DGH1" s="115"/>
      <c r="DGI1" s="115"/>
      <c r="DGJ1" s="115"/>
      <c r="DGK1" s="115"/>
      <c r="DGL1" s="115"/>
      <c r="DGM1" s="115"/>
      <c r="DGN1" s="115"/>
      <c r="DGO1" s="115"/>
      <c r="DGP1" s="115"/>
      <c r="DGQ1" s="115"/>
      <c r="DGR1" s="115"/>
      <c r="DGS1" s="115"/>
      <c r="DGT1" s="115"/>
      <c r="DGU1" s="115"/>
      <c r="DGV1" s="115"/>
      <c r="DGW1" s="115"/>
      <c r="DGX1" s="115"/>
      <c r="DGY1" s="115"/>
      <c r="DGZ1" s="115"/>
      <c r="DHA1" s="115"/>
      <c r="DHB1" s="115"/>
      <c r="DHC1" s="115"/>
      <c r="DHD1" s="115"/>
      <c r="DHE1" s="115"/>
      <c r="DHF1" s="115"/>
      <c r="DHG1" s="115"/>
      <c r="DHH1" s="115"/>
      <c r="DHI1" s="115"/>
      <c r="DHJ1" s="115"/>
      <c r="DHK1" s="115"/>
      <c r="DHL1" s="115"/>
      <c r="DHM1" s="115"/>
      <c r="DHN1" s="115"/>
      <c r="DHO1" s="115"/>
      <c r="DHP1" s="115"/>
      <c r="DHQ1" s="115"/>
      <c r="DHR1" s="115"/>
      <c r="DHS1" s="115"/>
      <c r="DHT1" s="115"/>
      <c r="DHU1" s="115"/>
      <c r="DHV1" s="115"/>
      <c r="DHW1" s="115"/>
      <c r="DHX1" s="115"/>
      <c r="DHY1" s="115"/>
      <c r="DHZ1" s="115"/>
      <c r="DIA1" s="115"/>
      <c r="DIB1" s="115"/>
      <c r="DIC1" s="115"/>
      <c r="DID1" s="115"/>
      <c r="DIE1" s="115"/>
      <c r="DIF1" s="115"/>
      <c r="DIG1" s="115"/>
      <c r="DIH1" s="115"/>
      <c r="DII1" s="115"/>
      <c r="DIJ1" s="115"/>
      <c r="DIK1" s="115"/>
      <c r="DIL1" s="115"/>
      <c r="DIM1" s="115"/>
      <c r="DIN1" s="115"/>
      <c r="DIO1" s="115"/>
      <c r="DIP1" s="115"/>
      <c r="DIQ1" s="115"/>
      <c r="DIR1" s="115"/>
      <c r="DIS1" s="115"/>
      <c r="DIT1" s="115"/>
      <c r="DIU1" s="115"/>
      <c r="DIV1" s="115"/>
      <c r="DIW1" s="115"/>
      <c r="DIX1" s="115"/>
      <c r="DIY1" s="115"/>
      <c r="DIZ1" s="115"/>
      <c r="DJA1" s="115"/>
      <c r="DJB1" s="115"/>
      <c r="DJC1" s="115"/>
      <c r="DJD1" s="115"/>
      <c r="DJE1" s="115"/>
      <c r="DJF1" s="115"/>
      <c r="DJG1" s="115"/>
      <c r="DJH1" s="115"/>
      <c r="DJI1" s="115"/>
      <c r="DJJ1" s="115"/>
      <c r="DJK1" s="115"/>
      <c r="DJL1" s="115"/>
      <c r="DJM1" s="115"/>
      <c r="DJN1" s="115"/>
      <c r="DJO1" s="115"/>
      <c r="DJP1" s="115"/>
      <c r="DJQ1" s="115"/>
      <c r="DJR1" s="115"/>
      <c r="DJS1" s="115"/>
      <c r="DJT1" s="115"/>
      <c r="DJU1" s="115"/>
      <c r="DJV1" s="115"/>
      <c r="DJW1" s="115"/>
      <c r="DJX1" s="115"/>
      <c r="DJY1" s="115"/>
      <c r="DJZ1" s="115"/>
      <c r="DKA1" s="115"/>
      <c r="DKB1" s="115"/>
      <c r="DKC1" s="115"/>
      <c r="DKD1" s="115"/>
      <c r="DKE1" s="115"/>
      <c r="DKF1" s="115"/>
      <c r="DKG1" s="115"/>
      <c r="DKH1" s="115"/>
      <c r="DKI1" s="115"/>
      <c r="DKJ1" s="115"/>
      <c r="DKK1" s="115"/>
      <c r="DKL1" s="115"/>
      <c r="DKM1" s="115"/>
      <c r="DKN1" s="115"/>
      <c r="DKO1" s="115"/>
      <c r="DKP1" s="115"/>
      <c r="DKQ1" s="115"/>
      <c r="DKR1" s="115"/>
      <c r="DKS1" s="115"/>
      <c r="DKT1" s="115"/>
      <c r="DKU1" s="115"/>
      <c r="DKV1" s="115"/>
      <c r="DKW1" s="115"/>
      <c r="DKX1" s="115"/>
      <c r="DKY1" s="115"/>
      <c r="DKZ1" s="115"/>
      <c r="DLA1" s="115"/>
      <c r="DLB1" s="115"/>
      <c r="DLC1" s="115"/>
      <c r="DLD1" s="115"/>
      <c r="DLE1" s="115"/>
      <c r="DLF1" s="115"/>
      <c r="DLG1" s="115"/>
      <c r="DLH1" s="115"/>
      <c r="DLI1" s="115"/>
      <c r="DLJ1" s="115"/>
      <c r="DLK1" s="115"/>
      <c r="DLL1" s="115"/>
      <c r="DLM1" s="115"/>
      <c r="DLN1" s="115"/>
      <c r="DLO1" s="115"/>
      <c r="DLP1" s="115"/>
      <c r="DLQ1" s="115"/>
      <c r="DLR1" s="115"/>
      <c r="DLS1" s="115"/>
      <c r="DLT1" s="115"/>
      <c r="DLU1" s="115"/>
      <c r="DLV1" s="115"/>
      <c r="DLW1" s="115"/>
      <c r="DLX1" s="115"/>
      <c r="DLY1" s="115"/>
      <c r="DLZ1" s="115"/>
      <c r="DMA1" s="115"/>
      <c r="DMB1" s="115"/>
      <c r="DMC1" s="115"/>
      <c r="DMD1" s="115"/>
      <c r="DME1" s="115"/>
      <c r="DMF1" s="115"/>
      <c r="DMG1" s="115"/>
      <c r="DMH1" s="115"/>
      <c r="DMI1" s="115"/>
      <c r="DMJ1" s="115"/>
      <c r="DMK1" s="115"/>
      <c r="DML1" s="115"/>
      <c r="DMM1" s="115"/>
      <c r="DMN1" s="115"/>
      <c r="DMO1" s="115"/>
      <c r="DMP1" s="115"/>
      <c r="DMQ1" s="115"/>
      <c r="DMR1" s="115"/>
      <c r="DMS1" s="115"/>
      <c r="DMT1" s="115"/>
      <c r="DMU1" s="115"/>
      <c r="DMV1" s="115"/>
      <c r="DMW1" s="115"/>
      <c r="DMX1" s="115"/>
      <c r="DMY1" s="115"/>
      <c r="DMZ1" s="115"/>
      <c r="DNA1" s="115"/>
      <c r="DNB1" s="115"/>
      <c r="DNC1" s="115"/>
      <c r="DND1" s="115"/>
      <c r="DNE1" s="115"/>
      <c r="DNF1" s="115"/>
      <c r="DNG1" s="115"/>
      <c r="DNH1" s="115"/>
      <c r="DNI1" s="115"/>
      <c r="DNJ1" s="115"/>
      <c r="DNK1" s="115"/>
      <c r="DNL1" s="115"/>
      <c r="DNM1" s="115"/>
      <c r="DNN1" s="115"/>
      <c r="DNO1" s="115"/>
      <c r="DNP1" s="115"/>
      <c r="DNQ1" s="115"/>
      <c r="DNR1" s="115"/>
      <c r="DNS1" s="115"/>
      <c r="DNT1" s="115"/>
      <c r="DNU1" s="115"/>
      <c r="DNV1" s="115"/>
      <c r="DNW1" s="115"/>
      <c r="DNX1" s="115"/>
      <c r="DNY1" s="115"/>
      <c r="DNZ1" s="115"/>
      <c r="DOA1" s="115"/>
      <c r="DOB1" s="115"/>
      <c r="DOC1" s="115"/>
      <c r="DOD1" s="115"/>
      <c r="DOE1" s="115"/>
      <c r="DOF1" s="115"/>
      <c r="DOG1" s="115"/>
      <c r="DOH1" s="115"/>
      <c r="DOI1" s="115"/>
      <c r="DOJ1" s="115"/>
      <c r="DOK1" s="115"/>
      <c r="DOL1" s="115"/>
      <c r="DOM1" s="115"/>
      <c r="DON1" s="115"/>
      <c r="DOO1" s="115"/>
      <c r="DOP1" s="115"/>
      <c r="DOQ1" s="115"/>
      <c r="DOR1" s="115"/>
      <c r="DOS1" s="115"/>
      <c r="DOT1" s="115"/>
      <c r="DOU1" s="115"/>
      <c r="DOV1" s="115"/>
      <c r="DOW1" s="115"/>
      <c r="DOX1" s="115"/>
      <c r="DOY1" s="115"/>
      <c r="DOZ1" s="115"/>
      <c r="DPA1" s="115"/>
      <c r="DPB1" s="115"/>
      <c r="DPC1" s="115"/>
      <c r="DPD1" s="115"/>
      <c r="DPE1" s="115"/>
      <c r="DPF1" s="115"/>
      <c r="DPG1" s="115"/>
      <c r="DPH1" s="115"/>
      <c r="DPI1" s="115"/>
      <c r="DPJ1" s="115"/>
      <c r="DPK1" s="115"/>
      <c r="DPL1" s="115"/>
      <c r="DPM1" s="115"/>
      <c r="DPN1" s="115"/>
      <c r="DPO1" s="115"/>
      <c r="DPP1" s="115"/>
      <c r="DPQ1" s="115"/>
      <c r="DPR1" s="115"/>
      <c r="DPS1" s="115"/>
      <c r="DPT1" s="115"/>
      <c r="DPU1" s="115"/>
      <c r="DPV1" s="115"/>
      <c r="DPW1" s="115"/>
      <c r="DPX1" s="115"/>
      <c r="DPY1" s="115"/>
      <c r="DPZ1" s="115"/>
      <c r="DQA1" s="115"/>
      <c r="DQB1" s="115"/>
      <c r="DQC1" s="115"/>
      <c r="DQD1" s="115"/>
      <c r="DQE1" s="115"/>
      <c r="DQF1" s="115"/>
      <c r="DQG1" s="115"/>
      <c r="DQH1" s="115"/>
      <c r="DQI1" s="115"/>
      <c r="DQJ1" s="115"/>
      <c r="DQK1" s="115"/>
      <c r="DQL1" s="115"/>
      <c r="DQM1" s="115"/>
      <c r="DQN1" s="115"/>
      <c r="DQO1" s="115"/>
      <c r="DQP1" s="115"/>
      <c r="DQQ1" s="115"/>
      <c r="DQR1" s="115"/>
      <c r="DQS1" s="115"/>
      <c r="DQT1" s="115"/>
      <c r="DQU1" s="115"/>
      <c r="DQV1" s="115"/>
      <c r="DQW1" s="115"/>
      <c r="DQX1" s="115"/>
      <c r="DQY1" s="115"/>
      <c r="DQZ1" s="115"/>
      <c r="DRA1" s="115"/>
      <c r="DRB1" s="115"/>
      <c r="DRC1" s="115"/>
      <c r="DRD1" s="115"/>
      <c r="DRE1" s="115"/>
      <c r="DRF1" s="115"/>
      <c r="DRG1" s="115"/>
      <c r="DRH1" s="115"/>
      <c r="DRI1" s="115"/>
      <c r="DRJ1" s="115"/>
      <c r="DRK1" s="115"/>
      <c r="DRL1" s="115"/>
      <c r="DRM1" s="115"/>
      <c r="DRN1" s="115"/>
      <c r="DRO1" s="115"/>
      <c r="DRP1" s="115"/>
      <c r="DRQ1" s="115"/>
      <c r="DRR1" s="115"/>
      <c r="DRS1" s="115"/>
      <c r="DRT1" s="115"/>
      <c r="DRU1" s="115"/>
      <c r="DRV1" s="115"/>
      <c r="DRW1" s="115"/>
      <c r="DRX1" s="115"/>
      <c r="DRY1" s="115"/>
      <c r="DRZ1" s="115"/>
      <c r="DSA1" s="115"/>
      <c r="DSB1" s="115"/>
      <c r="DSC1" s="115"/>
      <c r="DSD1" s="115"/>
      <c r="DSE1" s="115"/>
      <c r="DSF1" s="115"/>
      <c r="DSG1" s="115"/>
      <c r="DSH1" s="115"/>
      <c r="DSI1" s="115"/>
      <c r="DSJ1" s="115"/>
      <c r="DSK1" s="115"/>
      <c r="DSL1" s="115"/>
      <c r="DSM1" s="115"/>
      <c r="DSN1" s="115"/>
      <c r="DSO1" s="115"/>
      <c r="DSP1" s="115"/>
      <c r="DSQ1" s="115"/>
      <c r="DSR1" s="115"/>
      <c r="DSS1" s="115"/>
      <c r="DST1" s="115"/>
      <c r="DSU1" s="115"/>
      <c r="DSV1" s="115"/>
      <c r="DSW1" s="115"/>
      <c r="DSX1" s="115"/>
      <c r="DSY1" s="115"/>
      <c r="DSZ1" s="115"/>
      <c r="DTA1" s="115"/>
      <c r="DTB1" s="115"/>
      <c r="DTC1" s="115"/>
      <c r="DTD1" s="115"/>
      <c r="DTE1" s="115"/>
      <c r="DTF1" s="115"/>
      <c r="DTG1" s="115"/>
      <c r="DTH1" s="115"/>
      <c r="DTI1" s="115"/>
      <c r="DTJ1" s="115"/>
      <c r="DTK1" s="115"/>
      <c r="DTL1" s="115"/>
      <c r="DTM1" s="115"/>
      <c r="DTN1" s="115"/>
      <c r="DTO1" s="115"/>
      <c r="DTP1" s="115"/>
      <c r="DTQ1" s="115"/>
      <c r="DTR1" s="115"/>
      <c r="DTS1" s="115"/>
      <c r="DTT1" s="115"/>
      <c r="DTU1" s="115"/>
      <c r="DTV1" s="115"/>
      <c r="DTW1" s="115"/>
      <c r="DTX1" s="115"/>
      <c r="DTY1" s="115"/>
      <c r="DTZ1" s="115"/>
      <c r="DUA1" s="115"/>
      <c r="DUB1" s="115"/>
      <c r="DUC1" s="115"/>
      <c r="DUD1" s="115"/>
      <c r="DUE1" s="115"/>
      <c r="DUF1" s="115"/>
      <c r="DUG1" s="115"/>
      <c r="DUH1" s="115"/>
      <c r="DUI1" s="115"/>
      <c r="DUJ1" s="115"/>
      <c r="DUK1" s="115"/>
      <c r="DUL1" s="115"/>
      <c r="DUM1" s="115"/>
      <c r="DUN1" s="115"/>
      <c r="DUO1" s="115"/>
      <c r="DUP1" s="115"/>
      <c r="DUQ1" s="115"/>
      <c r="DUR1" s="115"/>
      <c r="DUS1" s="115"/>
      <c r="DUT1" s="115"/>
      <c r="DUU1" s="115"/>
      <c r="DUV1" s="115"/>
      <c r="DUW1" s="115"/>
      <c r="DUX1" s="115"/>
      <c r="DUY1" s="115"/>
      <c r="DUZ1" s="115"/>
      <c r="DVA1" s="115"/>
      <c r="DVB1" s="115"/>
      <c r="DVC1" s="115"/>
      <c r="DVD1" s="115"/>
      <c r="DVE1" s="115"/>
      <c r="DVF1" s="115"/>
      <c r="DVG1" s="115"/>
      <c r="DVH1" s="115"/>
      <c r="DVI1" s="115"/>
      <c r="DVJ1" s="115"/>
      <c r="DVK1" s="115"/>
      <c r="DVL1" s="115"/>
      <c r="DVM1" s="115"/>
      <c r="DVN1" s="115"/>
      <c r="DVO1" s="115"/>
      <c r="DVP1" s="115"/>
      <c r="DVQ1" s="115"/>
      <c r="DVR1" s="115"/>
      <c r="DVS1" s="115"/>
      <c r="DVT1" s="115"/>
      <c r="DVU1" s="115"/>
      <c r="DVV1" s="115"/>
      <c r="DVW1" s="115"/>
      <c r="DVX1" s="115"/>
      <c r="DVY1" s="115"/>
      <c r="DVZ1" s="115"/>
      <c r="DWA1" s="115"/>
      <c r="DWB1" s="115"/>
      <c r="DWC1" s="115"/>
      <c r="DWD1" s="115"/>
      <c r="DWE1" s="115"/>
      <c r="DWF1" s="115"/>
      <c r="DWG1" s="115"/>
      <c r="DWH1" s="115"/>
      <c r="DWI1" s="115"/>
      <c r="DWJ1" s="115"/>
      <c r="DWK1" s="115"/>
      <c r="DWL1" s="115"/>
      <c r="DWM1" s="115"/>
      <c r="DWN1" s="115"/>
      <c r="DWO1" s="115"/>
      <c r="DWP1" s="115"/>
      <c r="DWQ1" s="115"/>
      <c r="DWR1" s="115"/>
      <c r="DWS1" s="115"/>
      <c r="DWT1" s="115"/>
      <c r="DWU1" s="115"/>
      <c r="DWV1" s="115"/>
      <c r="DWW1" s="115"/>
      <c r="DWX1" s="115"/>
      <c r="DWY1" s="115"/>
      <c r="DWZ1" s="115"/>
      <c r="DXA1" s="115"/>
      <c r="DXB1" s="115"/>
      <c r="DXC1" s="115"/>
      <c r="DXD1" s="115"/>
      <c r="DXE1" s="115"/>
      <c r="DXF1" s="115"/>
      <c r="DXG1" s="115"/>
      <c r="DXH1" s="115"/>
      <c r="DXI1" s="115"/>
      <c r="DXJ1" s="115"/>
      <c r="DXK1" s="115"/>
      <c r="DXL1" s="115"/>
      <c r="DXM1" s="115"/>
      <c r="DXN1" s="115"/>
      <c r="DXO1" s="115"/>
      <c r="DXP1" s="115"/>
      <c r="DXQ1" s="115"/>
      <c r="DXR1" s="115"/>
      <c r="DXS1" s="115"/>
      <c r="DXT1" s="115"/>
      <c r="DXU1" s="115"/>
      <c r="DXV1" s="115"/>
      <c r="DXW1" s="115"/>
      <c r="DXX1" s="115"/>
      <c r="DXY1" s="115"/>
      <c r="DXZ1" s="115"/>
      <c r="DYA1" s="115"/>
      <c r="DYB1" s="115"/>
      <c r="DYC1" s="115"/>
      <c r="DYD1" s="115"/>
      <c r="DYE1" s="115"/>
      <c r="DYF1" s="115"/>
      <c r="DYG1" s="115"/>
      <c r="DYH1" s="115"/>
      <c r="DYI1" s="115"/>
      <c r="DYJ1" s="115"/>
      <c r="DYK1" s="115"/>
      <c r="DYL1" s="115"/>
      <c r="DYM1" s="115"/>
      <c r="DYN1" s="115"/>
      <c r="DYO1" s="115"/>
      <c r="DYP1" s="115"/>
      <c r="DYQ1" s="115"/>
      <c r="DYR1" s="115"/>
      <c r="DYS1" s="115"/>
      <c r="DYT1" s="115"/>
      <c r="DYU1" s="115"/>
      <c r="DYV1" s="115"/>
      <c r="DYW1" s="115"/>
      <c r="DYX1" s="115"/>
      <c r="DYY1" s="115"/>
      <c r="DYZ1" s="115"/>
      <c r="DZA1" s="115"/>
      <c r="DZB1" s="115"/>
      <c r="DZC1" s="115"/>
      <c r="DZD1" s="115"/>
      <c r="DZE1" s="115"/>
      <c r="DZF1" s="115"/>
      <c r="DZG1" s="115"/>
      <c r="DZH1" s="115"/>
      <c r="DZI1" s="115"/>
      <c r="DZJ1" s="115"/>
      <c r="DZK1" s="115"/>
      <c r="DZL1" s="115"/>
      <c r="DZM1" s="115"/>
      <c r="DZN1" s="115"/>
      <c r="DZO1" s="115"/>
      <c r="DZP1" s="115"/>
      <c r="DZQ1" s="115"/>
      <c r="DZR1" s="115"/>
      <c r="DZS1" s="115"/>
      <c r="DZT1" s="115"/>
      <c r="DZU1" s="115"/>
      <c r="DZV1" s="115"/>
      <c r="DZW1" s="115"/>
      <c r="DZX1" s="115"/>
      <c r="DZY1" s="115"/>
      <c r="DZZ1" s="115"/>
      <c r="EAA1" s="115"/>
      <c r="EAB1" s="115"/>
      <c r="EAC1" s="115"/>
      <c r="EAD1" s="115"/>
      <c r="EAE1" s="115"/>
      <c r="EAF1" s="115"/>
      <c r="EAG1" s="115"/>
      <c r="EAH1" s="115"/>
      <c r="EAI1" s="115"/>
      <c r="EAJ1" s="115"/>
      <c r="EAK1" s="115"/>
      <c r="EAL1" s="115"/>
      <c r="EAM1" s="115"/>
      <c r="EAN1" s="115"/>
      <c r="EAO1" s="115"/>
      <c r="EAP1" s="115"/>
      <c r="EAQ1" s="115"/>
      <c r="EAR1" s="115"/>
      <c r="EAS1" s="115"/>
      <c r="EAT1" s="115"/>
      <c r="EAU1" s="115"/>
      <c r="EAV1" s="115"/>
      <c r="EAW1" s="115"/>
      <c r="EAX1" s="115"/>
      <c r="EAY1" s="115"/>
      <c r="EAZ1" s="115"/>
      <c r="EBA1" s="115"/>
      <c r="EBB1" s="115"/>
      <c r="EBC1" s="115"/>
      <c r="EBD1" s="115"/>
      <c r="EBE1" s="115"/>
      <c r="EBF1" s="115"/>
      <c r="EBG1" s="115"/>
      <c r="EBH1" s="115"/>
      <c r="EBI1" s="115"/>
      <c r="EBJ1" s="115"/>
      <c r="EBK1" s="115"/>
      <c r="EBL1" s="115"/>
      <c r="EBM1" s="115"/>
      <c r="EBN1" s="115"/>
      <c r="EBO1" s="115"/>
      <c r="EBP1" s="115"/>
      <c r="EBQ1" s="115"/>
      <c r="EBR1" s="115"/>
      <c r="EBS1" s="115"/>
      <c r="EBT1" s="115"/>
      <c r="EBU1" s="115"/>
      <c r="EBV1" s="115"/>
      <c r="EBW1" s="115"/>
      <c r="EBX1" s="115"/>
      <c r="EBY1" s="115"/>
      <c r="EBZ1" s="115"/>
      <c r="ECA1" s="115"/>
      <c r="ECB1" s="115"/>
      <c r="ECC1" s="115"/>
      <c r="ECD1" s="115"/>
      <c r="ECE1" s="115"/>
      <c r="ECF1" s="115"/>
      <c r="ECG1" s="115"/>
      <c r="ECH1" s="115"/>
      <c r="ECI1" s="115"/>
      <c r="ECJ1" s="115"/>
      <c r="ECK1" s="115"/>
      <c r="ECL1" s="115"/>
      <c r="ECM1" s="115"/>
      <c r="ECN1" s="115"/>
      <c r="ECO1" s="115"/>
      <c r="ECP1" s="115"/>
      <c r="ECQ1" s="115"/>
      <c r="ECR1" s="115"/>
      <c r="ECS1" s="115"/>
      <c r="ECT1" s="115"/>
      <c r="ECU1" s="115"/>
      <c r="ECV1" s="115"/>
      <c r="ECW1" s="115"/>
      <c r="ECX1" s="115"/>
      <c r="ECY1" s="115"/>
      <c r="ECZ1" s="115"/>
      <c r="EDA1" s="115"/>
      <c r="EDB1" s="115"/>
      <c r="EDC1" s="115"/>
      <c r="EDD1" s="115"/>
      <c r="EDE1" s="115"/>
      <c r="EDF1" s="115"/>
      <c r="EDG1" s="115"/>
      <c r="EDH1" s="115"/>
      <c r="EDI1" s="115"/>
      <c r="EDJ1" s="115"/>
      <c r="EDK1" s="115"/>
      <c r="EDL1" s="115"/>
      <c r="EDM1" s="115"/>
      <c r="EDN1" s="115"/>
      <c r="EDO1" s="115"/>
      <c r="EDP1" s="115"/>
      <c r="EDQ1" s="115"/>
      <c r="EDR1" s="115"/>
      <c r="EDS1" s="115"/>
      <c r="EDT1" s="115"/>
      <c r="EDU1" s="115"/>
      <c r="EDV1" s="115"/>
      <c r="EDW1" s="115"/>
      <c r="EDX1" s="115"/>
      <c r="EDY1" s="115"/>
      <c r="EDZ1" s="115"/>
      <c r="EEA1" s="115"/>
      <c r="EEB1" s="115"/>
      <c r="EEC1" s="115"/>
      <c r="EED1" s="115"/>
      <c r="EEE1" s="115"/>
      <c r="EEF1" s="115"/>
      <c r="EEG1" s="115"/>
      <c r="EEH1" s="115"/>
      <c r="EEI1" s="115"/>
      <c r="EEJ1" s="115"/>
      <c r="EEK1" s="115"/>
      <c r="EEL1" s="115"/>
      <c r="EEM1" s="115"/>
      <c r="EEN1" s="115"/>
      <c r="EEO1" s="115"/>
      <c r="EEP1" s="115"/>
      <c r="EEQ1" s="115"/>
      <c r="EER1" s="115"/>
      <c r="EES1" s="115"/>
      <c r="EET1" s="115"/>
      <c r="EEU1" s="115"/>
      <c r="EEV1" s="115"/>
      <c r="EEW1" s="115"/>
      <c r="EEX1" s="115"/>
      <c r="EEY1" s="115"/>
      <c r="EEZ1" s="115"/>
      <c r="EFA1" s="115"/>
      <c r="EFB1" s="115"/>
      <c r="EFC1" s="115"/>
      <c r="EFD1" s="115"/>
      <c r="EFE1" s="115"/>
      <c r="EFF1" s="115"/>
      <c r="EFG1" s="115"/>
      <c r="EFH1" s="115"/>
      <c r="EFI1" s="115"/>
      <c r="EFJ1" s="115"/>
      <c r="EFK1" s="115"/>
      <c r="EFL1" s="115"/>
      <c r="EFM1" s="115"/>
      <c r="EFN1" s="115"/>
      <c r="EFO1" s="115"/>
      <c r="EFP1" s="115"/>
      <c r="EFQ1" s="115"/>
      <c r="EFR1" s="115"/>
      <c r="EFS1" s="115"/>
      <c r="EFT1" s="115"/>
      <c r="EFU1" s="115"/>
      <c r="EFV1" s="115"/>
      <c r="EFW1" s="115"/>
      <c r="EFX1" s="115"/>
      <c r="EFY1" s="115"/>
      <c r="EFZ1" s="115"/>
      <c r="EGA1" s="115"/>
      <c r="EGB1" s="115"/>
      <c r="EGC1" s="115"/>
      <c r="EGD1" s="115"/>
      <c r="EGE1" s="115"/>
      <c r="EGF1" s="115"/>
      <c r="EGG1" s="115"/>
      <c r="EGH1" s="115"/>
      <c r="EGI1" s="115"/>
      <c r="EGJ1" s="115"/>
      <c r="EGK1" s="115"/>
      <c r="EGL1" s="115"/>
      <c r="EGM1" s="115"/>
      <c r="EGN1" s="115"/>
      <c r="EGO1" s="115"/>
      <c r="EGP1" s="115"/>
      <c r="EGQ1" s="115"/>
      <c r="EGR1" s="115"/>
      <c r="EGS1" s="115"/>
      <c r="EGT1" s="115"/>
      <c r="EGU1" s="115"/>
      <c r="EGV1" s="115"/>
      <c r="EGW1" s="115"/>
      <c r="EGX1" s="115"/>
      <c r="EGY1" s="115"/>
      <c r="EGZ1" s="115"/>
      <c r="EHA1" s="115"/>
      <c r="EHB1" s="115"/>
      <c r="EHC1" s="115"/>
      <c r="EHD1" s="115"/>
      <c r="EHE1" s="115"/>
      <c r="EHF1" s="115"/>
      <c r="EHG1" s="115"/>
      <c r="EHH1" s="115"/>
      <c r="EHI1" s="115"/>
      <c r="EHJ1" s="115"/>
      <c r="EHK1" s="115"/>
      <c r="EHL1" s="115"/>
      <c r="EHM1" s="115"/>
      <c r="EHN1" s="115"/>
      <c r="EHO1" s="115"/>
      <c r="EHP1" s="115"/>
      <c r="EHQ1" s="115"/>
      <c r="EHR1" s="115"/>
      <c r="EHS1" s="115"/>
      <c r="EHT1" s="115"/>
      <c r="EHU1" s="115"/>
      <c r="EHV1" s="115"/>
      <c r="EHW1" s="115"/>
      <c r="EHX1" s="115"/>
      <c r="EHY1" s="115"/>
      <c r="EHZ1" s="115"/>
      <c r="EIA1" s="115"/>
      <c r="EIB1" s="115"/>
      <c r="EIC1" s="115"/>
      <c r="EID1" s="115"/>
      <c r="EIE1" s="115"/>
      <c r="EIF1" s="115"/>
      <c r="EIG1" s="115"/>
      <c r="EIH1" s="115"/>
      <c r="EII1" s="115"/>
      <c r="EIJ1" s="115"/>
      <c r="EIK1" s="115"/>
      <c r="EIL1" s="115"/>
      <c r="EIM1" s="115"/>
      <c r="EIN1" s="115"/>
      <c r="EIO1" s="115"/>
      <c r="EIP1" s="115"/>
      <c r="EIQ1" s="115"/>
      <c r="EIR1" s="115"/>
      <c r="EIS1" s="115"/>
      <c r="EIT1" s="115"/>
      <c r="EIU1" s="115"/>
      <c r="EIV1" s="115"/>
      <c r="EIW1" s="115"/>
      <c r="EIX1" s="115"/>
      <c r="EIY1" s="115"/>
      <c r="EIZ1" s="115"/>
      <c r="EJA1" s="115"/>
      <c r="EJB1" s="115"/>
      <c r="EJC1" s="115"/>
      <c r="EJD1" s="115"/>
      <c r="EJE1" s="115"/>
      <c r="EJF1" s="115"/>
      <c r="EJG1" s="115"/>
      <c r="EJH1" s="115"/>
      <c r="EJI1" s="115"/>
      <c r="EJJ1" s="115"/>
      <c r="EJK1" s="115"/>
      <c r="EJL1" s="115"/>
      <c r="EJM1" s="115"/>
      <c r="EJN1" s="115"/>
      <c r="EJO1" s="115"/>
      <c r="EJP1" s="115"/>
      <c r="EJQ1" s="115"/>
      <c r="EJR1" s="115"/>
      <c r="EJS1" s="115"/>
      <c r="EJT1" s="115"/>
      <c r="EJU1" s="115"/>
      <c r="EJV1" s="115"/>
      <c r="EJW1" s="115"/>
      <c r="EJX1" s="115"/>
      <c r="EJY1" s="115"/>
      <c r="EJZ1" s="115"/>
      <c r="EKA1" s="115"/>
      <c r="EKB1" s="115"/>
      <c r="EKC1" s="115"/>
      <c r="EKD1" s="115"/>
      <c r="EKE1" s="115"/>
      <c r="EKF1" s="115"/>
      <c r="EKG1" s="115"/>
      <c r="EKH1" s="115"/>
      <c r="EKI1" s="115"/>
      <c r="EKJ1" s="115"/>
      <c r="EKK1" s="115"/>
      <c r="EKL1" s="115"/>
      <c r="EKM1" s="115"/>
      <c r="EKN1" s="115"/>
      <c r="EKO1" s="115"/>
      <c r="EKP1" s="115"/>
      <c r="EKQ1" s="115"/>
      <c r="EKR1" s="115"/>
      <c r="EKS1" s="115"/>
      <c r="EKT1" s="115"/>
      <c r="EKU1" s="115"/>
      <c r="EKV1" s="115"/>
      <c r="EKW1" s="115"/>
      <c r="EKX1" s="115"/>
      <c r="EKY1" s="115"/>
      <c r="EKZ1" s="115"/>
      <c r="ELA1" s="115"/>
      <c r="ELB1" s="115"/>
      <c r="ELC1" s="115"/>
      <c r="ELD1" s="115"/>
      <c r="ELE1" s="115"/>
      <c r="ELF1" s="115"/>
      <c r="ELG1" s="115"/>
      <c r="ELH1" s="115"/>
      <c r="ELI1" s="115"/>
      <c r="ELJ1" s="115"/>
      <c r="ELK1" s="115"/>
      <c r="ELL1" s="115"/>
      <c r="ELM1" s="115"/>
      <c r="ELN1" s="115"/>
      <c r="ELO1" s="115"/>
      <c r="ELP1" s="115"/>
      <c r="ELQ1" s="115"/>
      <c r="ELR1" s="115"/>
      <c r="ELS1" s="115"/>
      <c r="ELT1" s="115"/>
      <c r="ELU1" s="115"/>
      <c r="ELV1" s="115"/>
      <c r="ELW1" s="115"/>
      <c r="ELX1" s="115"/>
      <c r="ELY1" s="115"/>
      <c r="ELZ1" s="115"/>
      <c r="EMA1" s="115"/>
      <c r="EMB1" s="115"/>
      <c r="EMC1" s="115"/>
      <c r="EMD1" s="115"/>
      <c r="EME1" s="115"/>
      <c r="EMF1" s="115"/>
      <c r="EMG1" s="115"/>
      <c r="EMH1" s="115"/>
      <c r="EMI1" s="115"/>
      <c r="EMJ1" s="115"/>
      <c r="EMK1" s="115"/>
      <c r="EML1" s="115"/>
      <c r="EMM1" s="115"/>
      <c r="EMN1" s="115"/>
      <c r="EMO1" s="115"/>
      <c r="EMP1" s="115"/>
      <c r="EMQ1" s="115"/>
      <c r="EMR1" s="115"/>
      <c r="EMS1" s="115"/>
      <c r="EMT1" s="115"/>
      <c r="EMU1" s="115"/>
      <c r="EMV1" s="115"/>
      <c r="EMW1" s="115"/>
      <c r="EMX1" s="115"/>
      <c r="EMY1" s="115"/>
      <c r="EMZ1" s="115"/>
      <c r="ENA1" s="115"/>
      <c r="ENB1" s="115"/>
      <c r="ENC1" s="115"/>
      <c r="END1" s="115"/>
      <c r="ENE1" s="115"/>
      <c r="ENF1" s="115"/>
      <c r="ENG1" s="115"/>
      <c r="ENH1" s="115"/>
      <c r="ENI1" s="115"/>
      <c r="ENJ1" s="115"/>
      <c r="ENK1" s="115"/>
      <c r="ENL1" s="115"/>
      <c r="ENM1" s="115"/>
      <c r="ENN1" s="115"/>
      <c r="ENO1" s="115"/>
      <c r="ENP1" s="115"/>
      <c r="ENQ1" s="115"/>
      <c r="ENR1" s="115"/>
      <c r="ENS1" s="115"/>
      <c r="ENT1" s="115"/>
      <c r="ENU1" s="115"/>
      <c r="ENV1" s="115"/>
      <c r="ENW1" s="115"/>
      <c r="ENX1" s="115"/>
      <c r="ENY1" s="115"/>
      <c r="ENZ1" s="115"/>
      <c r="EOA1" s="115"/>
      <c r="EOB1" s="115"/>
      <c r="EOC1" s="115"/>
      <c r="EOD1" s="115"/>
      <c r="EOE1" s="115"/>
      <c r="EOF1" s="115"/>
      <c r="EOG1" s="115"/>
      <c r="EOH1" s="115"/>
      <c r="EOI1" s="115"/>
      <c r="EOJ1" s="115"/>
      <c r="EOK1" s="115"/>
      <c r="EOL1" s="115"/>
      <c r="EOM1" s="115"/>
      <c r="EON1" s="115"/>
      <c r="EOO1" s="115"/>
      <c r="EOP1" s="115"/>
      <c r="EOQ1" s="115"/>
      <c r="EOR1" s="115"/>
      <c r="EOS1" s="115"/>
      <c r="EOT1" s="115"/>
      <c r="EOU1" s="115"/>
      <c r="EOV1" s="115"/>
      <c r="EOW1" s="115"/>
      <c r="EOX1" s="115"/>
      <c r="EOY1" s="115"/>
      <c r="EOZ1" s="115"/>
      <c r="EPA1" s="115"/>
      <c r="EPB1" s="115"/>
      <c r="EPC1" s="115"/>
      <c r="EPD1" s="115"/>
      <c r="EPE1" s="115"/>
      <c r="EPF1" s="115"/>
      <c r="EPG1" s="115"/>
      <c r="EPH1" s="115"/>
      <c r="EPI1" s="115"/>
      <c r="EPJ1" s="115"/>
      <c r="EPK1" s="115"/>
      <c r="EPL1" s="115"/>
      <c r="EPM1" s="115"/>
      <c r="EPN1" s="115"/>
      <c r="EPO1" s="115"/>
      <c r="EPP1" s="115"/>
      <c r="EPQ1" s="115"/>
      <c r="EPR1" s="115"/>
      <c r="EPS1" s="115"/>
      <c r="EPT1" s="115"/>
      <c r="EPU1" s="115"/>
      <c r="EPV1" s="115"/>
      <c r="EPW1" s="115"/>
      <c r="EPX1" s="115"/>
      <c r="EPY1" s="115"/>
      <c r="EPZ1" s="115"/>
      <c r="EQA1" s="115"/>
      <c r="EQB1" s="115"/>
      <c r="EQC1" s="115"/>
      <c r="EQD1" s="115"/>
      <c r="EQE1" s="115"/>
      <c r="EQF1" s="115"/>
      <c r="EQG1" s="115"/>
      <c r="EQH1" s="115"/>
      <c r="EQI1" s="115"/>
      <c r="EQJ1" s="115"/>
      <c r="EQK1" s="115"/>
      <c r="EQL1" s="115"/>
      <c r="EQM1" s="115"/>
      <c r="EQN1" s="115"/>
      <c r="EQO1" s="115"/>
      <c r="EQP1" s="115"/>
      <c r="EQQ1" s="115"/>
      <c r="EQR1" s="115"/>
      <c r="EQS1" s="115"/>
      <c r="EQT1" s="115"/>
      <c r="EQU1" s="115"/>
      <c r="EQV1" s="115"/>
      <c r="EQW1" s="115"/>
      <c r="EQX1" s="115"/>
      <c r="EQY1" s="115"/>
      <c r="EQZ1" s="115"/>
      <c r="ERA1" s="115"/>
      <c r="ERB1" s="115"/>
      <c r="ERC1" s="115"/>
      <c r="ERD1" s="115"/>
      <c r="ERE1" s="115"/>
      <c r="ERF1" s="115"/>
      <c r="ERG1" s="115"/>
      <c r="ERH1" s="115"/>
      <c r="ERI1" s="115"/>
      <c r="ERJ1" s="115"/>
      <c r="ERK1" s="115"/>
      <c r="ERL1" s="115"/>
      <c r="ERM1" s="115"/>
      <c r="ERN1" s="115"/>
      <c r="ERO1" s="115"/>
      <c r="ERP1" s="115"/>
      <c r="ERQ1" s="115"/>
      <c r="ERR1" s="115"/>
      <c r="ERS1" s="115"/>
      <c r="ERT1" s="115"/>
      <c r="ERU1" s="115"/>
      <c r="ERV1" s="115"/>
      <c r="ERW1" s="115"/>
      <c r="ERX1" s="115"/>
      <c r="ERY1" s="115"/>
      <c r="ERZ1" s="115"/>
      <c r="ESA1" s="115"/>
      <c r="ESB1" s="115"/>
      <c r="ESC1" s="115"/>
      <c r="ESD1" s="115"/>
      <c r="ESE1" s="115"/>
      <c r="ESF1" s="115"/>
      <c r="ESG1" s="115"/>
      <c r="ESH1" s="115"/>
      <c r="ESI1" s="115"/>
      <c r="ESJ1" s="115"/>
      <c r="ESK1" s="115"/>
      <c r="ESL1" s="115"/>
      <c r="ESM1" s="115"/>
      <c r="ESN1" s="115"/>
      <c r="ESO1" s="115"/>
      <c r="ESP1" s="115"/>
      <c r="ESQ1" s="115"/>
      <c r="ESR1" s="115"/>
      <c r="ESS1" s="115"/>
      <c r="EST1" s="115"/>
      <c r="ESU1" s="115"/>
      <c r="ESV1" s="115"/>
      <c r="ESW1" s="115"/>
      <c r="ESX1" s="115"/>
      <c r="ESY1" s="115"/>
      <c r="ESZ1" s="115"/>
      <c r="ETA1" s="115"/>
      <c r="ETB1" s="115"/>
      <c r="ETC1" s="115"/>
      <c r="ETD1" s="115"/>
      <c r="ETE1" s="115"/>
      <c r="ETF1" s="115"/>
      <c r="ETG1" s="115"/>
      <c r="ETH1" s="115"/>
      <c r="ETI1" s="115"/>
      <c r="ETJ1" s="115"/>
      <c r="ETK1" s="115"/>
      <c r="ETL1" s="115"/>
      <c r="ETM1" s="115"/>
      <c r="ETN1" s="115"/>
      <c r="ETO1" s="115"/>
      <c r="ETP1" s="115"/>
      <c r="ETQ1" s="115"/>
      <c r="ETR1" s="115"/>
      <c r="ETS1" s="115"/>
      <c r="ETT1" s="115"/>
      <c r="ETU1" s="115"/>
      <c r="ETV1" s="115"/>
      <c r="ETW1" s="115"/>
      <c r="ETX1" s="115"/>
      <c r="ETY1" s="115"/>
      <c r="ETZ1" s="115"/>
      <c r="EUA1" s="115"/>
      <c r="EUB1" s="115"/>
      <c r="EUC1" s="115"/>
      <c r="EUD1" s="115"/>
      <c r="EUE1" s="115"/>
      <c r="EUF1" s="115"/>
      <c r="EUG1" s="115"/>
      <c r="EUH1" s="115"/>
      <c r="EUI1" s="115"/>
      <c r="EUJ1" s="115"/>
      <c r="EUK1" s="115"/>
      <c r="EUL1" s="115"/>
      <c r="EUM1" s="115"/>
      <c r="EUN1" s="115"/>
      <c r="EUO1" s="115"/>
      <c r="EUP1" s="115"/>
      <c r="EUQ1" s="115"/>
      <c r="EUR1" s="115"/>
      <c r="EUS1" s="115"/>
      <c r="EUT1" s="115"/>
      <c r="EUU1" s="115"/>
      <c r="EUV1" s="115"/>
      <c r="EUW1" s="115"/>
      <c r="EUX1" s="115"/>
      <c r="EUY1" s="115"/>
      <c r="EUZ1" s="115"/>
      <c r="EVA1" s="115"/>
      <c r="EVB1" s="115"/>
      <c r="EVC1" s="115"/>
      <c r="EVD1" s="115"/>
      <c r="EVE1" s="115"/>
      <c r="EVF1" s="115"/>
      <c r="EVG1" s="115"/>
      <c r="EVH1" s="115"/>
      <c r="EVI1" s="115"/>
      <c r="EVJ1" s="115"/>
      <c r="EVK1" s="115"/>
      <c r="EVL1" s="115"/>
      <c r="EVM1" s="115"/>
      <c r="EVN1" s="115"/>
      <c r="EVO1" s="115"/>
      <c r="EVP1" s="115"/>
      <c r="EVQ1" s="115"/>
      <c r="EVR1" s="115"/>
      <c r="EVS1" s="115"/>
      <c r="EVT1" s="115"/>
      <c r="EVU1" s="115"/>
      <c r="EVV1" s="115"/>
      <c r="EVW1" s="115"/>
      <c r="EVX1" s="115"/>
      <c r="EVY1" s="115"/>
      <c r="EVZ1" s="115"/>
      <c r="EWA1" s="115"/>
      <c r="EWB1" s="115"/>
      <c r="EWC1" s="115"/>
      <c r="EWD1" s="115"/>
      <c r="EWE1" s="115"/>
      <c r="EWF1" s="115"/>
      <c r="EWG1" s="115"/>
      <c r="EWH1" s="115"/>
      <c r="EWI1" s="115"/>
      <c r="EWJ1" s="115"/>
      <c r="EWK1" s="115"/>
      <c r="EWL1" s="115"/>
      <c r="EWM1" s="115"/>
      <c r="EWN1" s="115"/>
      <c r="EWO1" s="115"/>
      <c r="EWP1" s="115"/>
      <c r="EWQ1" s="115"/>
      <c r="EWR1" s="115"/>
      <c r="EWS1" s="115"/>
      <c r="EWT1" s="115"/>
      <c r="EWU1" s="115"/>
      <c r="EWV1" s="115"/>
      <c r="EWW1" s="115"/>
      <c r="EWX1" s="115"/>
      <c r="EWY1" s="115"/>
      <c r="EWZ1" s="115"/>
      <c r="EXA1" s="115"/>
      <c r="EXB1" s="115"/>
      <c r="EXC1" s="115"/>
      <c r="EXD1" s="115"/>
      <c r="EXE1" s="115"/>
      <c r="EXF1" s="115"/>
      <c r="EXG1" s="115"/>
      <c r="EXH1" s="115"/>
      <c r="EXI1" s="115"/>
      <c r="EXJ1" s="115"/>
      <c r="EXK1" s="115"/>
      <c r="EXL1" s="115"/>
      <c r="EXM1" s="115"/>
      <c r="EXN1" s="115"/>
      <c r="EXO1" s="115"/>
      <c r="EXP1" s="115"/>
      <c r="EXQ1" s="115"/>
      <c r="EXR1" s="115"/>
      <c r="EXS1" s="115"/>
      <c r="EXT1" s="115"/>
      <c r="EXU1" s="115"/>
      <c r="EXV1" s="115"/>
      <c r="EXW1" s="115"/>
      <c r="EXX1" s="115"/>
      <c r="EXY1" s="115"/>
      <c r="EXZ1" s="115"/>
      <c r="EYA1" s="115"/>
      <c r="EYB1" s="115"/>
      <c r="EYC1" s="115"/>
      <c r="EYD1" s="115"/>
      <c r="EYE1" s="115"/>
      <c r="EYF1" s="115"/>
      <c r="EYG1" s="115"/>
      <c r="EYH1" s="115"/>
      <c r="EYI1" s="115"/>
      <c r="EYJ1" s="115"/>
      <c r="EYK1" s="115"/>
      <c r="EYL1" s="115"/>
      <c r="EYM1" s="115"/>
      <c r="EYN1" s="115"/>
      <c r="EYO1" s="115"/>
      <c r="EYP1" s="115"/>
      <c r="EYQ1" s="115"/>
      <c r="EYR1" s="115"/>
      <c r="EYS1" s="115"/>
      <c r="EYT1" s="115"/>
      <c r="EYU1" s="115"/>
      <c r="EYV1" s="115"/>
      <c r="EYW1" s="115"/>
      <c r="EYX1" s="115"/>
      <c r="EYY1" s="115"/>
      <c r="EYZ1" s="115"/>
      <c r="EZA1" s="115"/>
      <c r="EZB1" s="115"/>
      <c r="EZC1" s="115"/>
      <c r="EZD1" s="115"/>
      <c r="EZE1" s="115"/>
      <c r="EZF1" s="115"/>
      <c r="EZG1" s="115"/>
      <c r="EZH1" s="115"/>
      <c r="EZI1" s="115"/>
      <c r="EZJ1" s="115"/>
      <c r="EZK1" s="115"/>
      <c r="EZL1" s="115"/>
      <c r="EZM1" s="115"/>
      <c r="EZN1" s="115"/>
      <c r="EZO1" s="115"/>
      <c r="EZP1" s="115"/>
      <c r="EZQ1" s="115"/>
      <c r="EZR1" s="115"/>
      <c r="EZS1" s="115"/>
      <c r="EZT1" s="115"/>
      <c r="EZU1" s="115"/>
      <c r="EZV1" s="115"/>
      <c r="EZW1" s="115"/>
      <c r="EZX1" s="115"/>
      <c r="EZY1" s="115"/>
      <c r="EZZ1" s="115"/>
      <c r="FAA1" s="115"/>
      <c r="FAB1" s="115"/>
      <c r="FAC1" s="115"/>
      <c r="FAD1" s="115"/>
      <c r="FAE1" s="115"/>
      <c r="FAF1" s="115"/>
      <c r="FAG1" s="115"/>
      <c r="FAH1" s="115"/>
      <c r="FAI1" s="115"/>
      <c r="FAJ1" s="115"/>
      <c r="FAK1" s="115"/>
      <c r="FAL1" s="115"/>
      <c r="FAM1" s="115"/>
      <c r="FAN1" s="115"/>
      <c r="FAO1" s="115"/>
      <c r="FAP1" s="115"/>
      <c r="FAQ1" s="115"/>
      <c r="FAR1" s="115"/>
      <c r="FAS1" s="115"/>
      <c r="FAT1" s="115"/>
      <c r="FAU1" s="115"/>
      <c r="FAV1" s="115"/>
      <c r="FAW1" s="115"/>
      <c r="FAX1" s="115"/>
      <c r="FAY1" s="115"/>
      <c r="FAZ1" s="115"/>
      <c r="FBA1" s="115"/>
      <c r="FBB1" s="115"/>
      <c r="FBC1" s="115"/>
      <c r="FBD1" s="115"/>
      <c r="FBE1" s="115"/>
      <c r="FBF1" s="115"/>
      <c r="FBG1" s="115"/>
      <c r="FBH1" s="115"/>
      <c r="FBI1" s="115"/>
      <c r="FBJ1" s="115"/>
      <c r="FBK1" s="115"/>
      <c r="FBL1" s="115"/>
      <c r="FBM1" s="115"/>
      <c r="FBN1" s="115"/>
      <c r="FBO1" s="115"/>
      <c r="FBP1" s="115"/>
      <c r="FBQ1" s="115"/>
      <c r="FBR1" s="115"/>
      <c r="FBS1" s="115"/>
      <c r="FBT1" s="115"/>
      <c r="FBU1" s="115"/>
      <c r="FBV1" s="115"/>
      <c r="FBW1" s="115"/>
      <c r="FBX1" s="115"/>
      <c r="FBY1" s="115"/>
      <c r="FBZ1" s="115"/>
      <c r="FCA1" s="115"/>
      <c r="FCB1" s="115"/>
      <c r="FCC1" s="115"/>
      <c r="FCD1" s="115"/>
      <c r="FCE1" s="115"/>
      <c r="FCF1" s="115"/>
      <c r="FCG1" s="115"/>
      <c r="FCH1" s="115"/>
      <c r="FCI1" s="115"/>
      <c r="FCJ1" s="115"/>
      <c r="FCK1" s="115"/>
      <c r="FCL1" s="115"/>
      <c r="FCM1" s="115"/>
      <c r="FCN1" s="115"/>
      <c r="FCO1" s="115"/>
      <c r="FCP1" s="115"/>
      <c r="FCQ1" s="115"/>
      <c r="FCR1" s="115"/>
      <c r="FCS1" s="115"/>
      <c r="FCT1" s="115"/>
      <c r="FCU1" s="115"/>
      <c r="FCV1" s="115"/>
      <c r="FCW1" s="115"/>
      <c r="FCX1" s="115"/>
      <c r="FCY1" s="115"/>
      <c r="FCZ1" s="115"/>
      <c r="FDA1" s="115"/>
      <c r="FDB1" s="115"/>
      <c r="FDC1" s="115"/>
      <c r="FDD1" s="115"/>
      <c r="FDE1" s="115"/>
      <c r="FDF1" s="115"/>
      <c r="FDG1" s="115"/>
      <c r="FDH1" s="115"/>
      <c r="FDI1" s="115"/>
      <c r="FDJ1" s="115"/>
      <c r="FDK1" s="115"/>
      <c r="FDL1" s="115"/>
      <c r="FDM1" s="115"/>
      <c r="FDN1" s="115"/>
      <c r="FDO1" s="115"/>
      <c r="FDP1" s="115"/>
      <c r="FDQ1" s="115"/>
      <c r="FDR1" s="115"/>
      <c r="FDS1" s="115"/>
      <c r="FDT1" s="115"/>
      <c r="FDU1" s="115"/>
      <c r="FDV1" s="115"/>
      <c r="FDW1" s="115"/>
      <c r="FDX1" s="115"/>
      <c r="FDY1" s="115"/>
      <c r="FDZ1" s="115"/>
      <c r="FEA1" s="115"/>
      <c r="FEB1" s="115"/>
      <c r="FEC1" s="115"/>
      <c r="FED1" s="115"/>
      <c r="FEE1" s="115"/>
      <c r="FEF1" s="115"/>
      <c r="FEG1" s="115"/>
      <c r="FEH1" s="115"/>
      <c r="FEI1" s="115"/>
      <c r="FEJ1" s="115"/>
      <c r="FEK1" s="115"/>
      <c r="FEL1" s="115"/>
      <c r="FEM1" s="115"/>
      <c r="FEN1" s="115"/>
      <c r="FEO1" s="115"/>
      <c r="FEP1" s="115"/>
      <c r="FEQ1" s="115"/>
      <c r="FER1" s="115"/>
      <c r="FES1" s="115"/>
      <c r="FET1" s="115"/>
      <c r="FEU1" s="115"/>
      <c r="FEV1" s="115"/>
      <c r="FEW1" s="115"/>
      <c r="FEX1" s="115"/>
      <c r="FEY1" s="115"/>
      <c r="FEZ1" s="115"/>
      <c r="FFA1" s="115"/>
      <c r="FFB1" s="115"/>
      <c r="FFC1" s="115"/>
      <c r="FFD1" s="115"/>
      <c r="FFE1" s="115"/>
      <c r="FFF1" s="115"/>
      <c r="FFG1" s="115"/>
      <c r="FFH1" s="115"/>
      <c r="FFI1" s="115"/>
      <c r="FFJ1" s="115"/>
      <c r="FFK1" s="115"/>
      <c r="FFL1" s="115"/>
      <c r="FFM1" s="115"/>
      <c r="FFN1" s="115"/>
      <c r="FFO1" s="115"/>
      <c r="FFP1" s="115"/>
      <c r="FFQ1" s="115"/>
      <c r="FFR1" s="115"/>
      <c r="FFS1" s="115"/>
      <c r="FFT1" s="115"/>
      <c r="FFU1" s="115"/>
      <c r="FFV1" s="115"/>
      <c r="FFW1" s="115"/>
      <c r="FFX1" s="115"/>
      <c r="FFY1" s="115"/>
      <c r="FFZ1" s="115"/>
      <c r="FGA1" s="115"/>
      <c r="FGB1" s="115"/>
      <c r="FGC1" s="115"/>
      <c r="FGD1" s="115"/>
      <c r="FGE1" s="115"/>
      <c r="FGF1" s="115"/>
      <c r="FGG1" s="115"/>
      <c r="FGH1" s="115"/>
      <c r="FGI1" s="115"/>
      <c r="FGJ1" s="115"/>
      <c r="FGK1" s="115"/>
      <c r="FGL1" s="115"/>
      <c r="FGM1" s="115"/>
      <c r="FGN1" s="115"/>
      <c r="FGO1" s="115"/>
      <c r="FGP1" s="115"/>
      <c r="FGQ1" s="115"/>
      <c r="FGR1" s="115"/>
      <c r="FGS1" s="115"/>
      <c r="FGT1" s="115"/>
      <c r="FGU1" s="115"/>
      <c r="FGV1" s="115"/>
      <c r="FGW1" s="115"/>
      <c r="FGX1" s="115"/>
      <c r="FGY1" s="115"/>
      <c r="FGZ1" s="115"/>
      <c r="FHA1" s="115"/>
      <c r="FHB1" s="115"/>
      <c r="FHC1" s="115"/>
      <c r="FHD1" s="115"/>
      <c r="FHE1" s="115"/>
      <c r="FHF1" s="115"/>
      <c r="FHG1" s="115"/>
      <c r="FHH1" s="115"/>
      <c r="FHI1" s="115"/>
      <c r="FHJ1" s="115"/>
      <c r="FHK1" s="115"/>
      <c r="FHL1" s="115"/>
      <c r="FHM1" s="115"/>
      <c r="FHN1" s="115"/>
      <c r="FHO1" s="115"/>
      <c r="FHP1" s="115"/>
      <c r="FHQ1" s="115"/>
      <c r="FHR1" s="115"/>
      <c r="FHS1" s="115"/>
      <c r="FHT1" s="115"/>
      <c r="FHU1" s="115"/>
      <c r="FHV1" s="115"/>
      <c r="FHW1" s="115"/>
      <c r="FHX1" s="115"/>
      <c r="FHY1" s="115"/>
      <c r="FHZ1" s="115"/>
      <c r="FIA1" s="115"/>
      <c r="FIB1" s="115"/>
      <c r="FIC1" s="115"/>
      <c r="FID1" s="115"/>
      <c r="FIE1" s="115"/>
      <c r="FIF1" s="115"/>
      <c r="FIG1" s="115"/>
      <c r="FIH1" s="115"/>
      <c r="FII1" s="115"/>
      <c r="FIJ1" s="115"/>
      <c r="FIK1" s="115"/>
      <c r="FIL1" s="115"/>
      <c r="FIM1" s="115"/>
      <c r="FIN1" s="115"/>
      <c r="FIO1" s="115"/>
      <c r="FIP1" s="115"/>
      <c r="FIQ1" s="115"/>
      <c r="FIR1" s="115"/>
      <c r="FIS1" s="115"/>
      <c r="FIT1" s="115"/>
      <c r="FIU1" s="115"/>
      <c r="FIV1" s="115"/>
      <c r="FIW1" s="115"/>
      <c r="FIX1" s="115"/>
      <c r="FIY1" s="115"/>
      <c r="FIZ1" s="115"/>
      <c r="FJA1" s="115"/>
      <c r="FJB1" s="115"/>
      <c r="FJC1" s="115"/>
      <c r="FJD1" s="115"/>
      <c r="FJE1" s="115"/>
      <c r="FJF1" s="115"/>
      <c r="FJG1" s="115"/>
      <c r="FJH1" s="115"/>
      <c r="FJI1" s="115"/>
      <c r="FJJ1" s="115"/>
      <c r="FJK1" s="115"/>
      <c r="FJL1" s="115"/>
      <c r="FJM1" s="115"/>
      <c r="FJN1" s="115"/>
      <c r="FJO1" s="115"/>
      <c r="FJP1" s="115"/>
      <c r="FJQ1" s="115"/>
      <c r="FJR1" s="115"/>
      <c r="FJS1" s="115"/>
      <c r="FJT1" s="115"/>
      <c r="FJU1" s="115"/>
      <c r="FJV1" s="115"/>
      <c r="FJW1" s="115"/>
      <c r="FJX1" s="115"/>
      <c r="FJY1" s="115"/>
      <c r="FJZ1" s="115"/>
      <c r="FKA1" s="115"/>
      <c r="FKB1" s="115"/>
      <c r="FKC1" s="115"/>
      <c r="FKD1" s="115"/>
      <c r="FKE1" s="115"/>
      <c r="FKF1" s="115"/>
      <c r="FKG1" s="115"/>
      <c r="FKH1" s="115"/>
      <c r="FKI1" s="115"/>
      <c r="FKJ1" s="115"/>
      <c r="FKK1" s="115"/>
      <c r="FKL1" s="115"/>
      <c r="FKM1" s="115"/>
      <c r="FKN1" s="115"/>
      <c r="FKO1" s="115"/>
      <c r="FKP1" s="115"/>
      <c r="FKQ1" s="115"/>
      <c r="FKR1" s="115"/>
      <c r="FKS1" s="115"/>
      <c r="FKT1" s="115"/>
      <c r="FKU1" s="115"/>
      <c r="FKV1" s="115"/>
      <c r="FKW1" s="115"/>
      <c r="FKX1" s="115"/>
      <c r="FKY1" s="115"/>
      <c r="FKZ1" s="115"/>
      <c r="FLA1" s="115"/>
      <c r="FLB1" s="115"/>
      <c r="FLC1" s="115"/>
      <c r="FLD1" s="115"/>
      <c r="FLE1" s="115"/>
      <c r="FLF1" s="115"/>
      <c r="FLG1" s="115"/>
      <c r="FLH1" s="115"/>
      <c r="FLI1" s="115"/>
      <c r="FLJ1" s="115"/>
      <c r="FLK1" s="115"/>
      <c r="FLL1" s="115"/>
      <c r="FLM1" s="115"/>
      <c r="FLN1" s="115"/>
      <c r="FLO1" s="115"/>
      <c r="FLP1" s="115"/>
      <c r="FLQ1" s="115"/>
      <c r="FLR1" s="115"/>
      <c r="FLS1" s="115"/>
      <c r="FLT1" s="115"/>
      <c r="FLU1" s="115"/>
      <c r="FLV1" s="115"/>
      <c r="FLW1" s="115"/>
      <c r="FLX1" s="115"/>
      <c r="FLY1" s="115"/>
      <c r="FLZ1" s="115"/>
      <c r="FMA1" s="115"/>
      <c r="FMB1" s="115"/>
      <c r="FMC1" s="115"/>
      <c r="FMD1" s="115"/>
      <c r="FME1" s="115"/>
      <c r="FMF1" s="115"/>
      <c r="FMG1" s="115"/>
      <c r="FMH1" s="115"/>
      <c r="FMI1" s="115"/>
      <c r="FMJ1" s="115"/>
      <c r="FMK1" s="115"/>
      <c r="FML1" s="115"/>
      <c r="FMM1" s="115"/>
      <c r="FMN1" s="115"/>
      <c r="FMO1" s="115"/>
      <c r="FMP1" s="115"/>
      <c r="FMQ1" s="115"/>
      <c r="FMR1" s="115"/>
      <c r="FMS1" s="115"/>
      <c r="FMT1" s="115"/>
      <c r="FMU1" s="115"/>
      <c r="FMV1" s="115"/>
      <c r="FMW1" s="115"/>
      <c r="FMX1" s="115"/>
      <c r="FMY1" s="115"/>
      <c r="FMZ1" s="115"/>
      <c r="FNA1" s="115"/>
      <c r="FNB1" s="115"/>
      <c r="FNC1" s="115"/>
      <c r="FND1" s="115"/>
      <c r="FNE1" s="115"/>
      <c r="FNF1" s="115"/>
      <c r="FNG1" s="115"/>
      <c r="FNH1" s="115"/>
      <c r="FNI1" s="115"/>
      <c r="FNJ1" s="115"/>
      <c r="FNK1" s="115"/>
      <c r="FNL1" s="115"/>
      <c r="FNM1" s="115"/>
      <c r="FNN1" s="115"/>
      <c r="FNO1" s="115"/>
      <c r="FNP1" s="115"/>
      <c r="FNQ1" s="115"/>
      <c r="FNR1" s="115"/>
      <c r="FNS1" s="115"/>
      <c r="FNT1" s="115"/>
      <c r="FNU1" s="115"/>
      <c r="FNV1" s="115"/>
      <c r="FNW1" s="115"/>
      <c r="FNX1" s="115"/>
      <c r="FNY1" s="115"/>
      <c r="FNZ1" s="115"/>
      <c r="FOA1" s="115"/>
      <c r="FOB1" s="115"/>
      <c r="FOC1" s="115"/>
      <c r="FOD1" s="115"/>
      <c r="FOE1" s="115"/>
      <c r="FOF1" s="115"/>
      <c r="FOG1" s="115"/>
      <c r="FOH1" s="115"/>
      <c r="FOI1" s="115"/>
      <c r="FOJ1" s="115"/>
      <c r="FOK1" s="115"/>
      <c r="FOL1" s="115"/>
      <c r="FOM1" s="115"/>
      <c r="FON1" s="115"/>
      <c r="FOO1" s="115"/>
      <c r="FOP1" s="115"/>
      <c r="FOQ1" s="115"/>
      <c r="FOR1" s="115"/>
      <c r="FOS1" s="115"/>
      <c r="FOT1" s="115"/>
      <c r="FOU1" s="115"/>
      <c r="FOV1" s="115"/>
      <c r="FOW1" s="115"/>
      <c r="FOX1" s="115"/>
      <c r="FOY1" s="115"/>
      <c r="FOZ1" s="115"/>
      <c r="FPA1" s="115"/>
      <c r="FPB1" s="115"/>
      <c r="FPC1" s="115"/>
      <c r="FPD1" s="115"/>
      <c r="FPE1" s="115"/>
      <c r="FPF1" s="115"/>
      <c r="FPG1" s="115"/>
      <c r="FPH1" s="115"/>
      <c r="FPI1" s="115"/>
      <c r="FPJ1" s="115"/>
      <c r="FPK1" s="115"/>
      <c r="FPL1" s="115"/>
      <c r="FPM1" s="115"/>
      <c r="FPN1" s="115"/>
      <c r="FPO1" s="115"/>
      <c r="FPP1" s="115"/>
      <c r="FPQ1" s="115"/>
      <c r="FPR1" s="115"/>
      <c r="FPS1" s="115"/>
      <c r="FPT1" s="115"/>
      <c r="FPU1" s="115"/>
      <c r="FPV1" s="115"/>
      <c r="FPW1" s="115"/>
      <c r="FPX1" s="115"/>
      <c r="FPY1" s="115"/>
      <c r="FPZ1" s="115"/>
      <c r="FQA1" s="115"/>
      <c r="FQB1" s="115"/>
      <c r="FQC1" s="115"/>
      <c r="FQD1" s="115"/>
      <c r="FQE1" s="115"/>
      <c r="FQF1" s="115"/>
      <c r="FQG1" s="115"/>
      <c r="FQH1" s="115"/>
      <c r="FQI1" s="115"/>
      <c r="FQJ1" s="115"/>
      <c r="FQK1" s="115"/>
      <c r="FQL1" s="115"/>
      <c r="FQM1" s="115"/>
      <c r="FQN1" s="115"/>
      <c r="FQO1" s="115"/>
      <c r="FQP1" s="115"/>
      <c r="FQQ1" s="115"/>
      <c r="FQR1" s="115"/>
      <c r="FQS1" s="115"/>
      <c r="FQT1" s="115"/>
      <c r="FQU1" s="115"/>
      <c r="FQV1" s="115"/>
      <c r="FQW1" s="115"/>
      <c r="FQX1" s="115"/>
      <c r="FQY1" s="115"/>
      <c r="FQZ1" s="115"/>
      <c r="FRA1" s="115"/>
      <c r="FRB1" s="115"/>
      <c r="FRC1" s="115"/>
      <c r="FRD1" s="115"/>
      <c r="FRE1" s="115"/>
      <c r="FRF1" s="115"/>
      <c r="FRG1" s="115"/>
      <c r="FRH1" s="115"/>
      <c r="FRI1" s="115"/>
      <c r="FRJ1" s="115"/>
      <c r="FRK1" s="115"/>
      <c r="FRL1" s="115"/>
      <c r="FRM1" s="115"/>
      <c r="FRN1" s="115"/>
      <c r="FRO1" s="115"/>
      <c r="FRP1" s="115"/>
      <c r="FRQ1" s="115"/>
      <c r="FRR1" s="115"/>
      <c r="FRS1" s="115"/>
      <c r="FRT1" s="115"/>
      <c r="FRU1" s="115"/>
      <c r="FRV1" s="115"/>
      <c r="FRW1" s="115"/>
      <c r="FRX1" s="115"/>
      <c r="FRY1" s="115"/>
      <c r="FRZ1" s="115"/>
      <c r="FSA1" s="115"/>
      <c r="FSB1" s="115"/>
      <c r="FSC1" s="115"/>
      <c r="FSD1" s="115"/>
      <c r="FSE1" s="115"/>
      <c r="FSF1" s="115"/>
      <c r="FSG1" s="115"/>
      <c r="FSH1" s="115"/>
      <c r="FSI1" s="115"/>
      <c r="FSJ1" s="115"/>
      <c r="FSK1" s="115"/>
      <c r="FSL1" s="115"/>
      <c r="FSM1" s="115"/>
      <c r="FSN1" s="115"/>
      <c r="FSO1" s="115"/>
      <c r="FSP1" s="115"/>
      <c r="FSQ1" s="115"/>
      <c r="FSR1" s="115"/>
      <c r="FSS1" s="115"/>
      <c r="FST1" s="115"/>
      <c r="FSU1" s="115"/>
      <c r="FSV1" s="115"/>
      <c r="FSW1" s="115"/>
      <c r="FSX1" s="115"/>
      <c r="FSY1" s="115"/>
      <c r="FSZ1" s="115"/>
      <c r="FTA1" s="115"/>
      <c r="FTB1" s="115"/>
      <c r="FTC1" s="115"/>
      <c r="FTD1" s="115"/>
      <c r="FTE1" s="115"/>
      <c r="FTF1" s="115"/>
      <c r="FTG1" s="115"/>
      <c r="FTH1" s="115"/>
      <c r="FTI1" s="115"/>
      <c r="FTJ1" s="115"/>
      <c r="FTK1" s="115"/>
      <c r="FTL1" s="115"/>
      <c r="FTM1" s="115"/>
      <c r="FTN1" s="115"/>
      <c r="FTO1" s="115"/>
      <c r="FTP1" s="115"/>
      <c r="FTQ1" s="115"/>
      <c r="FTR1" s="115"/>
      <c r="FTS1" s="115"/>
      <c r="FTT1" s="115"/>
      <c r="FTU1" s="115"/>
      <c r="FTV1" s="115"/>
      <c r="FTW1" s="115"/>
      <c r="FTX1" s="115"/>
      <c r="FTY1" s="115"/>
      <c r="FTZ1" s="115"/>
      <c r="FUA1" s="115"/>
      <c r="FUB1" s="115"/>
      <c r="FUC1" s="115"/>
      <c r="FUD1" s="115"/>
      <c r="FUE1" s="115"/>
      <c r="FUF1" s="115"/>
      <c r="FUG1" s="115"/>
      <c r="FUH1" s="115"/>
      <c r="FUI1" s="115"/>
      <c r="FUJ1" s="115"/>
      <c r="FUK1" s="115"/>
      <c r="FUL1" s="115"/>
      <c r="FUM1" s="115"/>
      <c r="FUN1" s="115"/>
      <c r="FUO1" s="115"/>
      <c r="FUP1" s="115"/>
      <c r="FUQ1" s="115"/>
      <c r="FUR1" s="115"/>
      <c r="FUS1" s="115"/>
      <c r="FUT1" s="115"/>
      <c r="FUU1" s="115"/>
      <c r="FUV1" s="115"/>
      <c r="FUW1" s="115"/>
      <c r="FUX1" s="115"/>
      <c r="FUY1" s="115"/>
      <c r="FUZ1" s="115"/>
      <c r="FVA1" s="115"/>
      <c r="FVB1" s="115"/>
      <c r="FVC1" s="115"/>
      <c r="FVD1" s="115"/>
      <c r="FVE1" s="115"/>
      <c r="FVF1" s="115"/>
      <c r="FVG1" s="115"/>
      <c r="FVH1" s="115"/>
      <c r="FVI1" s="115"/>
      <c r="FVJ1" s="115"/>
      <c r="FVK1" s="115"/>
      <c r="FVL1" s="115"/>
      <c r="FVM1" s="115"/>
      <c r="FVN1" s="115"/>
      <c r="FVO1" s="115"/>
      <c r="FVP1" s="115"/>
      <c r="FVQ1" s="115"/>
      <c r="FVR1" s="115"/>
      <c r="FVS1" s="115"/>
      <c r="FVT1" s="115"/>
      <c r="FVU1" s="115"/>
      <c r="FVV1" s="115"/>
      <c r="FVW1" s="115"/>
      <c r="FVX1" s="115"/>
      <c r="FVY1" s="115"/>
      <c r="FVZ1" s="115"/>
      <c r="FWA1" s="115"/>
      <c r="FWB1" s="115"/>
      <c r="FWC1" s="115"/>
      <c r="FWD1" s="115"/>
      <c r="FWE1" s="115"/>
      <c r="FWF1" s="115"/>
      <c r="FWG1" s="115"/>
      <c r="FWH1" s="115"/>
      <c r="FWI1" s="115"/>
      <c r="FWJ1" s="115"/>
      <c r="FWK1" s="115"/>
      <c r="FWL1" s="115"/>
      <c r="FWM1" s="115"/>
      <c r="FWN1" s="115"/>
      <c r="FWO1" s="115"/>
      <c r="FWP1" s="115"/>
      <c r="FWQ1" s="115"/>
      <c r="FWR1" s="115"/>
      <c r="FWS1" s="115"/>
      <c r="FWT1" s="115"/>
      <c r="FWU1" s="115"/>
      <c r="FWV1" s="115"/>
      <c r="FWW1" s="115"/>
      <c r="FWX1" s="115"/>
      <c r="FWY1" s="115"/>
      <c r="FWZ1" s="115"/>
      <c r="FXA1" s="115"/>
      <c r="FXB1" s="115"/>
      <c r="FXC1" s="115"/>
      <c r="FXD1" s="115"/>
      <c r="FXE1" s="115"/>
      <c r="FXF1" s="115"/>
      <c r="FXG1" s="115"/>
      <c r="FXH1" s="115"/>
      <c r="FXI1" s="115"/>
      <c r="FXJ1" s="115"/>
      <c r="FXK1" s="115"/>
      <c r="FXL1" s="115"/>
      <c r="FXM1" s="115"/>
      <c r="FXN1" s="115"/>
      <c r="FXO1" s="115"/>
      <c r="FXP1" s="115"/>
      <c r="FXQ1" s="115"/>
      <c r="FXR1" s="115"/>
      <c r="FXS1" s="115"/>
      <c r="FXT1" s="115"/>
      <c r="FXU1" s="115"/>
      <c r="FXV1" s="115"/>
      <c r="FXW1" s="115"/>
      <c r="FXX1" s="115"/>
      <c r="FXY1" s="115"/>
      <c r="FXZ1" s="115"/>
      <c r="FYA1" s="115"/>
      <c r="FYB1" s="115"/>
      <c r="FYC1" s="115"/>
      <c r="FYD1" s="115"/>
      <c r="FYE1" s="115"/>
      <c r="FYF1" s="115"/>
      <c r="FYG1" s="115"/>
      <c r="FYH1" s="115"/>
      <c r="FYI1" s="115"/>
      <c r="FYJ1" s="115"/>
      <c r="FYK1" s="115"/>
      <c r="FYL1" s="115"/>
      <c r="FYM1" s="115"/>
      <c r="FYN1" s="115"/>
      <c r="FYO1" s="115"/>
      <c r="FYP1" s="115"/>
      <c r="FYQ1" s="115"/>
      <c r="FYR1" s="115"/>
      <c r="FYS1" s="115"/>
      <c r="FYT1" s="115"/>
      <c r="FYU1" s="115"/>
      <c r="FYV1" s="115"/>
      <c r="FYW1" s="115"/>
      <c r="FYX1" s="115"/>
      <c r="FYY1" s="115"/>
      <c r="FYZ1" s="115"/>
      <c r="FZA1" s="115"/>
      <c r="FZB1" s="115"/>
      <c r="FZC1" s="115"/>
      <c r="FZD1" s="115"/>
      <c r="FZE1" s="115"/>
      <c r="FZF1" s="115"/>
      <c r="FZG1" s="115"/>
      <c r="FZH1" s="115"/>
      <c r="FZI1" s="115"/>
      <c r="FZJ1" s="115"/>
      <c r="FZK1" s="115"/>
      <c r="FZL1" s="115"/>
      <c r="FZM1" s="115"/>
      <c r="FZN1" s="115"/>
      <c r="FZO1" s="115"/>
      <c r="FZP1" s="115"/>
      <c r="FZQ1" s="115"/>
      <c r="FZR1" s="115"/>
      <c r="FZS1" s="115"/>
      <c r="FZT1" s="115"/>
      <c r="FZU1" s="115"/>
      <c r="FZV1" s="115"/>
      <c r="FZW1" s="115"/>
      <c r="FZX1" s="115"/>
      <c r="FZY1" s="115"/>
      <c r="FZZ1" s="115"/>
      <c r="GAA1" s="115"/>
      <c r="GAB1" s="115"/>
      <c r="GAC1" s="115"/>
      <c r="GAD1" s="115"/>
      <c r="GAE1" s="115"/>
      <c r="GAF1" s="115"/>
      <c r="GAG1" s="115"/>
      <c r="GAH1" s="115"/>
      <c r="GAI1" s="115"/>
      <c r="GAJ1" s="115"/>
      <c r="GAK1" s="115"/>
      <c r="GAL1" s="115"/>
      <c r="GAM1" s="115"/>
      <c r="GAN1" s="115"/>
      <c r="GAO1" s="115"/>
      <c r="GAP1" s="115"/>
      <c r="GAQ1" s="115"/>
      <c r="GAR1" s="115"/>
      <c r="GAS1" s="115"/>
      <c r="GAT1" s="115"/>
      <c r="GAU1" s="115"/>
      <c r="GAV1" s="115"/>
      <c r="GAW1" s="115"/>
      <c r="GAX1" s="115"/>
      <c r="GAY1" s="115"/>
      <c r="GAZ1" s="115"/>
      <c r="GBA1" s="115"/>
      <c r="GBB1" s="115"/>
      <c r="GBC1" s="115"/>
      <c r="GBD1" s="115"/>
      <c r="GBE1" s="115"/>
      <c r="GBF1" s="115"/>
      <c r="GBG1" s="115"/>
      <c r="GBH1" s="115"/>
      <c r="GBI1" s="115"/>
      <c r="GBJ1" s="115"/>
      <c r="GBK1" s="115"/>
      <c r="GBL1" s="115"/>
      <c r="GBM1" s="115"/>
      <c r="GBN1" s="115"/>
      <c r="GBO1" s="115"/>
      <c r="GBP1" s="115"/>
      <c r="GBQ1" s="115"/>
      <c r="GBR1" s="115"/>
      <c r="GBS1" s="115"/>
      <c r="GBT1" s="115"/>
      <c r="GBU1" s="115"/>
      <c r="GBV1" s="115"/>
      <c r="GBW1" s="115"/>
      <c r="GBX1" s="115"/>
      <c r="GBY1" s="115"/>
      <c r="GBZ1" s="115"/>
      <c r="GCA1" s="115"/>
      <c r="GCB1" s="115"/>
      <c r="GCC1" s="115"/>
      <c r="GCD1" s="115"/>
      <c r="GCE1" s="115"/>
      <c r="GCF1" s="115"/>
      <c r="GCG1" s="115"/>
      <c r="GCH1" s="115"/>
      <c r="GCI1" s="115"/>
      <c r="GCJ1" s="115"/>
      <c r="GCK1" s="115"/>
      <c r="GCL1" s="115"/>
      <c r="GCM1" s="115"/>
      <c r="GCN1" s="115"/>
      <c r="GCO1" s="115"/>
      <c r="GCP1" s="115"/>
      <c r="GCQ1" s="115"/>
      <c r="GCR1" s="115"/>
      <c r="GCS1" s="115"/>
      <c r="GCT1" s="115"/>
      <c r="GCU1" s="115"/>
      <c r="GCV1" s="115"/>
      <c r="GCW1" s="115"/>
      <c r="GCX1" s="115"/>
      <c r="GCY1" s="115"/>
      <c r="GCZ1" s="115"/>
      <c r="GDA1" s="115"/>
      <c r="GDB1" s="115"/>
      <c r="GDC1" s="115"/>
      <c r="GDD1" s="115"/>
      <c r="GDE1" s="115"/>
      <c r="GDF1" s="115"/>
      <c r="GDG1" s="115"/>
      <c r="GDH1" s="115"/>
      <c r="GDI1" s="115"/>
      <c r="GDJ1" s="115"/>
      <c r="GDK1" s="115"/>
      <c r="GDL1" s="115"/>
      <c r="GDM1" s="115"/>
      <c r="GDN1" s="115"/>
      <c r="GDO1" s="115"/>
      <c r="GDP1" s="115"/>
      <c r="GDQ1" s="115"/>
      <c r="GDR1" s="115"/>
      <c r="GDS1" s="115"/>
      <c r="GDT1" s="115"/>
      <c r="GDU1" s="115"/>
      <c r="GDV1" s="115"/>
      <c r="GDW1" s="115"/>
      <c r="GDX1" s="115"/>
      <c r="GDY1" s="115"/>
      <c r="GDZ1" s="115"/>
      <c r="GEA1" s="115"/>
      <c r="GEB1" s="115"/>
      <c r="GEC1" s="115"/>
      <c r="GED1" s="115"/>
      <c r="GEE1" s="115"/>
      <c r="GEF1" s="115"/>
      <c r="GEG1" s="115"/>
      <c r="GEH1" s="115"/>
      <c r="GEI1" s="115"/>
      <c r="GEJ1" s="115"/>
      <c r="GEK1" s="115"/>
      <c r="GEL1" s="115"/>
      <c r="GEM1" s="115"/>
      <c r="GEN1" s="115"/>
      <c r="GEO1" s="115"/>
      <c r="GEP1" s="115"/>
      <c r="GEQ1" s="115"/>
      <c r="GER1" s="115"/>
      <c r="GES1" s="115"/>
      <c r="GET1" s="115"/>
      <c r="GEU1" s="115"/>
      <c r="GEV1" s="115"/>
      <c r="GEW1" s="115"/>
      <c r="GEX1" s="115"/>
      <c r="GEY1" s="115"/>
      <c r="GEZ1" s="115"/>
      <c r="GFA1" s="115"/>
      <c r="GFB1" s="115"/>
      <c r="GFC1" s="115"/>
      <c r="GFD1" s="115"/>
      <c r="GFE1" s="115"/>
      <c r="GFF1" s="115"/>
      <c r="GFG1" s="115"/>
      <c r="GFH1" s="115"/>
      <c r="GFI1" s="115"/>
      <c r="GFJ1" s="115"/>
      <c r="GFK1" s="115"/>
      <c r="GFL1" s="115"/>
      <c r="GFM1" s="115"/>
      <c r="GFN1" s="115"/>
      <c r="GFO1" s="115"/>
      <c r="GFP1" s="115"/>
      <c r="GFQ1" s="115"/>
      <c r="GFR1" s="115"/>
      <c r="GFS1" s="115"/>
      <c r="GFT1" s="115"/>
      <c r="GFU1" s="115"/>
      <c r="GFV1" s="115"/>
      <c r="GFW1" s="115"/>
      <c r="GFX1" s="115"/>
      <c r="GFY1" s="115"/>
      <c r="GFZ1" s="115"/>
      <c r="GGA1" s="115"/>
      <c r="GGB1" s="115"/>
      <c r="GGC1" s="115"/>
      <c r="GGD1" s="115"/>
      <c r="GGE1" s="115"/>
      <c r="GGF1" s="115"/>
      <c r="GGG1" s="115"/>
      <c r="GGH1" s="115"/>
      <c r="GGI1" s="115"/>
      <c r="GGJ1" s="115"/>
      <c r="GGK1" s="115"/>
      <c r="GGL1" s="115"/>
      <c r="GGM1" s="115"/>
      <c r="GGN1" s="115"/>
      <c r="GGO1" s="115"/>
      <c r="GGP1" s="115"/>
      <c r="GGQ1" s="115"/>
      <c r="GGR1" s="115"/>
      <c r="GGS1" s="115"/>
      <c r="GGT1" s="115"/>
      <c r="GGU1" s="115"/>
      <c r="GGV1" s="115"/>
      <c r="GGW1" s="115"/>
      <c r="GGX1" s="115"/>
      <c r="GGY1" s="115"/>
      <c r="GGZ1" s="115"/>
      <c r="GHA1" s="115"/>
      <c r="GHB1" s="115"/>
      <c r="GHC1" s="115"/>
      <c r="GHD1" s="115"/>
      <c r="GHE1" s="115"/>
      <c r="GHF1" s="115"/>
      <c r="GHG1" s="115"/>
      <c r="GHH1" s="115"/>
      <c r="GHI1" s="115"/>
      <c r="GHJ1" s="115"/>
      <c r="GHK1" s="115"/>
      <c r="GHL1" s="115"/>
      <c r="GHM1" s="115"/>
      <c r="GHN1" s="115"/>
      <c r="GHO1" s="115"/>
      <c r="GHP1" s="115"/>
      <c r="GHQ1" s="115"/>
      <c r="GHR1" s="115"/>
      <c r="GHS1" s="115"/>
      <c r="GHT1" s="115"/>
      <c r="GHU1" s="115"/>
      <c r="GHV1" s="115"/>
      <c r="GHW1" s="115"/>
      <c r="GHX1" s="115"/>
      <c r="GHY1" s="115"/>
      <c r="GHZ1" s="115"/>
      <c r="GIA1" s="115"/>
      <c r="GIB1" s="115"/>
      <c r="GIC1" s="115"/>
      <c r="GID1" s="115"/>
      <c r="GIE1" s="115"/>
      <c r="GIF1" s="115"/>
      <c r="GIG1" s="115"/>
      <c r="GIH1" s="115"/>
      <c r="GII1" s="115"/>
      <c r="GIJ1" s="115"/>
      <c r="GIK1" s="115"/>
      <c r="GIL1" s="115"/>
      <c r="GIM1" s="115"/>
      <c r="GIN1" s="115"/>
      <c r="GIO1" s="115"/>
      <c r="GIP1" s="115"/>
      <c r="GIQ1" s="115"/>
      <c r="GIR1" s="115"/>
      <c r="GIS1" s="115"/>
      <c r="GIT1" s="115"/>
      <c r="GIU1" s="115"/>
      <c r="GIV1" s="115"/>
      <c r="GIW1" s="115"/>
      <c r="GIX1" s="115"/>
      <c r="GIY1" s="115"/>
      <c r="GIZ1" s="115"/>
      <c r="GJA1" s="115"/>
      <c r="GJB1" s="115"/>
      <c r="GJC1" s="115"/>
      <c r="GJD1" s="115"/>
      <c r="GJE1" s="115"/>
      <c r="GJF1" s="115"/>
      <c r="GJG1" s="115"/>
      <c r="GJH1" s="115"/>
      <c r="GJI1" s="115"/>
      <c r="GJJ1" s="115"/>
      <c r="GJK1" s="115"/>
      <c r="GJL1" s="115"/>
      <c r="GJM1" s="115"/>
      <c r="GJN1" s="115"/>
      <c r="GJO1" s="115"/>
      <c r="GJP1" s="115"/>
      <c r="GJQ1" s="115"/>
      <c r="GJR1" s="115"/>
      <c r="GJS1" s="115"/>
      <c r="GJT1" s="115"/>
      <c r="GJU1" s="115"/>
      <c r="GJV1" s="115"/>
      <c r="GJW1" s="115"/>
      <c r="GJX1" s="115"/>
      <c r="GJY1" s="115"/>
      <c r="GJZ1" s="115"/>
      <c r="GKA1" s="115"/>
      <c r="GKB1" s="115"/>
      <c r="GKC1" s="115"/>
      <c r="GKD1" s="115"/>
      <c r="GKE1" s="115"/>
      <c r="GKF1" s="115"/>
      <c r="GKG1" s="115"/>
      <c r="GKH1" s="115"/>
      <c r="GKI1" s="115"/>
      <c r="GKJ1" s="115"/>
      <c r="GKK1" s="115"/>
      <c r="GKL1" s="115"/>
      <c r="GKM1" s="115"/>
      <c r="GKN1" s="115"/>
      <c r="GKO1" s="115"/>
      <c r="GKP1" s="115"/>
      <c r="GKQ1" s="115"/>
      <c r="GKR1" s="115"/>
      <c r="GKS1" s="115"/>
      <c r="GKT1" s="115"/>
      <c r="GKU1" s="115"/>
      <c r="GKV1" s="115"/>
      <c r="GKW1" s="115"/>
      <c r="GKX1" s="115"/>
      <c r="GKY1" s="115"/>
      <c r="GKZ1" s="115"/>
      <c r="GLA1" s="115"/>
      <c r="GLB1" s="115"/>
      <c r="GLC1" s="115"/>
      <c r="GLD1" s="115"/>
      <c r="GLE1" s="115"/>
      <c r="GLF1" s="115"/>
      <c r="GLG1" s="115"/>
      <c r="GLH1" s="115"/>
      <c r="GLI1" s="115"/>
      <c r="GLJ1" s="115"/>
      <c r="GLK1" s="115"/>
      <c r="GLL1" s="115"/>
      <c r="GLM1" s="115"/>
      <c r="GLN1" s="115"/>
      <c r="GLO1" s="115"/>
      <c r="GLP1" s="115"/>
      <c r="GLQ1" s="115"/>
      <c r="GLR1" s="115"/>
      <c r="GLS1" s="115"/>
      <c r="GLT1" s="115"/>
      <c r="GLU1" s="115"/>
      <c r="GLV1" s="115"/>
      <c r="GLW1" s="115"/>
      <c r="GLX1" s="115"/>
      <c r="GLY1" s="115"/>
      <c r="GLZ1" s="115"/>
      <c r="GMA1" s="115"/>
      <c r="GMB1" s="115"/>
      <c r="GMC1" s="115"/>
      <c r="GMD1" s="115"/>
      <c r="GME1" s="115"/>
      <c r="GMF1" s="115"/>
      <c r="GMG1" s="115"/>
      <c r="GMH1" s="115"/>
      <c r="GMI1" s="115"/>
      <c r="GMJ1" s="115"/>
      <c r="GMK1" s="115"/>
      <c r="GML1" s="115"/>
      <c r="GMM1" s="115"/>
      <c r="GMN1" s="115"/>
      <c r="GMO1" s="115"/>
      <c r="GMP1" s="115"/>
      <c r="GMQ1" s="115"/>
      <c r="GMR1" s="115"/>
      <c r="GMS1" s="115"/>
      <c r="GMT1" s="115"/>
      <c r="GMU1" s="115"/>
      <c r="GMV1" s="115"/>
      <c r="GMW1" s="115"/>
      <c r="GMX1" s="115"/>
      <c r="GMY1" s="115"/>
      <c r="GMZ1" s="115"/>
      <c r="GNA1" s="115"/>
      <c r="GNB1" s="115"/>
      <c r="GNC1" s="115"/>
      <c r="GND1" s="115"/>
      <c r="GNE1" s="115"/>
      <c r="GNF1" s="115"/>
      <c r="GNG1" s="115"/>
      <c r="GNH1" s="115"/>
      <c r="GNI1" s="115"/>
      <c r="GNJ1" s="115"/>
      <c r="GNK1" s="115"/>
      <c r="GNL1" s="115"/>
      <c r="GNM1" s="115"/>
      <c r="GNN1" s="115"/>
      <c r="GNO1" s="115"/>
      <c r="GNP1" s="115"/>
      <c r="GNQ1" s="115"/>
      <c r="GNR1" s="115"/>
      <c r="GNS1" s="115"/>
      <c r="GNT1" s="115"/>
      <c r="GNU1" s="115"/>
      <c r="GNV1" s="115"/>
      <c r="GNW1" s="115"/>
      <c r="GNX1" s="115"/>
      <c r="GNY1" s="115"/>
      <c r="GNZ1" s="115"/>
      <c r="GOA1" s="115"/>
      <c r="GOB1" s="115"/>
      <c r="GOC1" s="115"/>
      <c r="GOD1" s="115"/>
      <c r="GOE1" s="115"/>
      <c r="GOF1" s="115"/>
      <c r="GOG1" s="115"/>
      <c r="GOH1" s="115"/>
      <c r="GOI1" s="115"/>
      <c r="GOJ1" s="115"/>
      <c r="GOK1" s="115"/>
      <c r="GOL1" s="115"/>
      <c r="GOM1" s="115"/>
      <c r="GON1" s="115"/>
      <c r="GOO1" s="115"/>
      <c r="GOP1" s="115"/>
      <c r="GOQ1" s="115"/>
      <c r="GOR1" s="115"/>
      <c r="GOS1" s="115"/>
      <c r="GOT1" s="115"/>
      <c r="GOU1" s="115"/>
      <c r="GOV1" s="115"/>
      <c r="GOW1" s="115"/>
      <c r="GOX1" s="115"/>
      <c r="GOY1" s="115"/>
      <c r="GOZ1" s="115"/>
      <c r="GPA1" s="115"/>
      <c r="GPB1" s="115"/>
      <c r="GPC1" s="115"/>
      <c r="GPD1" s="115"/>
      <c r="GPE1" s="115"/>
      <c r="GPF1" s="115"/>
      <c r="GPG1" s="115"/>
      <c r="GPH1" s="115"/>
      <c r="GPI1" s="115"/>
      <c r="GPJ1" s="115"/>
      <c r="GPK1" s="115"/>
      <c r="GPL1" s="115"/>
      <c r="GPM1" s="115"/>
      <c r="GPN1" s="115"/>
      <c r="GPO1" s="115"/>
      <c r="GPP1" s="115"/>
      <c r="GPQ1" s="115"/>
      <c r="GPR1" s="115"/>
      <c r="GPS1" s="115"/>
      <c r="GPT1" s="115"/>
      <c r="GPU1" s="115"/>
      <c r="GPV1" s="115"/>
      <c r="GPW1" s="115"/>
      <c r="GPX1" s="115"/>
      <c r="GPY1" s="115"/>
      <c r="GPZ1" s="115"/>
      <c r="GQA1" s="115"/>
      <c r="GQB1" s="115"/>
      <c r="GQC1" s="115"/>
      <c r="GQD1" s="115"/>
      <c r="GQE1" s="115"/>
      <c r="GQF1" s="115"/>
      <c r="GQG1" s="115"/>
      <c r="GQH1" s="115"/>
      <c r="GQI1" s="115"/>
      <c r="GQJ1" s="115"/>
      <c r="GQK1" s="115"/>
      <c r="GQL1" s="115"/>
      <c r="GQM1" s="115"/>
      <c r="GQN1" s="115"/>
      <c r="GQO1" s="115"/>
      <c r="GQP1" s="115"/>
      <c r="GQQ1" s="115"/>
      <c r="GQR1" s="115"/>
      <c r="GQS1" s="115"/>
      <c r="GQT1" s="115"/>
      <c r="GQU1" s="115"/>
      <c r="GQV1" s="115"/>
      <c r="GQW1" s="115"/>
      <c r="GQX1" s="115"/>
      <c r="GQY1" s="115"/>
      <c r="GQZ1" s="115"/>
      <c r="GRA1" s="115"/>
      <c r="GRB1" s="115"/>
      <c r="GRC1" s="115"/>
      <c r="GRD1" s="115"/>
      <c r="GRE1" s="115"/>
      <c r="GRF1" s="115"/>
      <c r="GRG1" s="115"/>
      <c r="GRH1" s="115"/>
      <c r="GRI1" s="115"/>
      <c r="GRJ1" s="115"/>
      <c r="GRK1" s="115"/>
      <c r="GRL1" s="115"/>
      <c r="GRM1" s="115"/>
      <c r="GRN1" s="115"/>
      <c r="GRO1" s="115"/>
      <c r="GRP1" s="115"/>
      <c r="GRQ1" s="115"/>
      <c r="GRR1" s="115"/>
      <c r="GRS1" s="115"/>
      <c r="GRT1" s="115"/>
      <c r="GRU1" s="115"/>
      <c r="GRV1" s="115"/>
      <c r="GRW1" s="115"/>
      <c r="GRX1" s="115"/>
      <c r="GRY1" s="115"/>
      <c r="GRZ1" s="115"/>
      <c r="GSA1" s="115"/>
      <c r="GSB1" s="115"/>
      <c r="GSC1" s="115"/>
      <c r="GSD1" s="115"/>
      <c r="GSE1" s="115"/>
      <c r="GSF1" s="115"/>
      <c r="GSG1" s="115"/>
      <c r="GSH1" s="115"/>
      <c r="GSI1" s="115"/>
      <c r="GSJ1" s="115"/>
      <c r="GSK1" s="115"/>
      <c r="GSL1" s="115"/>
      <c r="GSM1" s="115"/>
      <c r="GSN1" s="115"/>
      <c r="GSO1" s="115"/>
      <c r="GSP1" s="115"/>
      <c r="GSQ1" s="115"/>
      <c r="GSR1" s="115"/>
      <c r="GSS1" s="115"/>
      <c r="GST1" s="115"/>
      <c r="GSU1" s="115"/>
      <c r="GSV1" s="115"/>
      <c r="GSW1" s="115"/>
      <c r="GSX1" s="115"/>
      <c r="GSY1" s="115"/>
      <c r="GSZ1" s="115"/>
      <c r="GTA1" s="115"/>
      <c r="GTB1" s="115"/>
      <c r="GTC1" s="115"/>
      <c r="GTD1" s="115"/>
      <c r="GTE1" s="115"/>
      <c r="GTF1" s="115"/>
      <c r="GTG1" s="115"/>
      <c r="GTH1" s="115"/>
      <c r="GTI1" s="115"/>
      <c r="GTJ1" s="115"/>
      <c r="GTK1" s="115"/>
      <c r="GTL1" s="115"/>
      <c r="GTM1" s="115"/>
      <c r="GTN1" s="115"/>
      <c r="GTO1" s="115"/>
      <c r="GTP1" s="115"/>
      <c r="GTQ1" s="115"/>
      <c r="GTR1" s="115"/>
      <c r="GTS1" s="115"/>
      <c r="GTT1" s="115"/>
      <c r="GTU1" s="115"/>
      <c r="GTV1" s="115"/>
      <c r="GTW1" s="115"/>
      <c r="GTX1" s="115"/>
      <c r="GTY1" s="115"/>
      <c r="GTZ1" s="115"/>
      <c r="GUA1" s="115"/>
      <c r="GUB1" s="115"/>
      <c r="GUC1" s="115"/>
      <c r="GUD1" s="115"/>
      <c r="GUE1" s="115"/>
      <c r="GUF1" s="115"/>
      <c r="GUG1" s="115"/>
      <c r="GUH1" s="115"/>
      <c r="GUI1" s="115"/>
      <c r="GUJ1" s="115"/>
      <c r="GUK1" s="115"/>
      <c r="GUL1" s="115"/>
      <c r="GUM1" s="115"/>
      <c r="GUN1" s="115"/>
      <c r="GUO1" s="115"/>
      <c r="GUP1" s="115"/>
      <c r="GUQ1" s="115"/>
      <c r="GUR1" s="115"/>
      <c r="GUS1" s="115"/>
      <c r="GUT1" s="115"/>
      <c r="GUU1" s="115"/>
      <c r="GUV1" s="115"/>
      <c r="GUW1" s="115"/>
      <c r="GUX1" s="115"/>
      <c r="GUY1" s="115"/>
      <c r="GUZ1" s="115"/>
      <c r="GVA1" s="115"/>
      <c r="GVB1" s="115"/>
      <c r="GVC1" s="115"/>
      <c r="GVD1" s="115"/>
      <c r="GVE1" s="115"/>
      <c r="GVF1" s="115"/>
      <c r="GVG1" s="115"/>
      <c r="GVH1" s="115"/>
      <c r="GVI1" s="115"/>
      <c r="GVJ1" s="115"/>
      <c r="GVK1" s="115"/>
      <c r="GVL1" s="115"/>
      <c r="GVM1" s="115"/>
      <c r="GVN1" s="115"/>
      <c r="GVO1" s="115"/>
      <c r="GVP1" s="115"/>
      <c r="GVQ1" s="115"/>
      <c r="GVR1" s="115"/>
      <c r="GVS1" s="115"/>
      <c r="GVT1" s="115"/>
      <c r="GVU1" s="115"/>
      <c r="GVV1" s="115"/>
      <c r="GVW1" s="115"/>
      <c r="GVX1" s="115"/>
      <c r="GVY1" s="115"/>
      <c r="GVZ1" s="115"/>
      <c r="GWA1" s="115"/>
      <c r="GWB1" s="115"/>
      <c r="GWC1" s="115"/>
      <c r="GWD1" s="115"/>
      <c r="GWE1" s="115"/>
      <c r="GWF1" s="115"/>
      <c r="GWG1" s="115"/>
      <c r="GWH1" s="115"/>
      <c r="GWI1" s="115"/>
      <c r="GWJ1" s="115"/>
      <c r="GWK1" s="115"/>
      <c r="GWL1" s="115"/>
      <c r="GWM1" s="115"/>
      <c r="GWN1" s="115"/>
      <c r="GWO1" s="115"/>
      <c r="GWP1" s="115"/>
      <c r="GWQ1" s="115"/>
      <c r="GWR1" s="115"/>
      <c r="GWS1" s="115"/>
      <c r="GWT1" s="115"/>
      <c r="GWU1" s="115"/>
      <c r="GWV1" s="115"/>
      <c r="GWW1" s="115"/>
      <c r="GWX1" s="115"/>
      <c r="GWY1" s="115"/>
      <c r="GWZ1" s="115"/>
      <c r="GXA1" s="115"/>
      <c r="GXB1" s="115"/>
      <c r="GXC1" s="115"/>
      <c r="GXD1" s="115"/>
      <c r="GXE1" s="115"/>
      <c r="GXF1" s="115"/>
      <c r="GXG1" s="115"/>
      <c r="GXH1" s="115"/>
      <c r="GXI1" s="115"/>
      <c r="GXJ1" s="115"/>
      <c r="GXK1" s="115"/>
      <c r="GXL1" s="115"/>
      <c r="GXM1" s="115"/>
      <c r="GXN1" s="115"/>
      <c r="GXO1" s="115"/>
      <c r="GXP1" s="115"/>
      <c r="GXQ1" s="115"/>
      <c r="GXR1" s="115"/>
      <c r="GXS1" s="115"/>
      <c r="GXT1" s="115"/>
      <c r="GXU1" s="115"/>
      <c r="GXV1" s="115"/>
      <c r="GXW1" s="115"/>
      <c r="GXX1" s="115"/>
      <c r="GXY1" s="115"/>
      <c r="GXZ1" s="115"/>
      <c r="GYA1" s="115"/>
      <c r="GYB1" s="115"/>
      <c r="GYC1" s="115"/>
      <c r="GYD1" s="115"/>
      <c r="GYE1" s="115"/>
      <c r="GYF1" s="115"/>
      <c r="GYG1" s="115"/>
      <c r="GYH1" s="115"/>
      <c r="GYI1" s="115"/>
      <c r="GYJ1" s="115"/>
      <c r="GYK1" s="115"/>
      <c r="GYL1" s="115"/>
      <c r="GYM1" s="115"/>
      <c r="GYN1" s="115"/>
      <c r="GYO1" s="115"/>
      <c r="GYP1" s="115"/>
      <c r="GYQ1" s="115"/>
      <c r="GYR1" s="115"/>
      <c r="GYS1" s="115"/>
      <c r="GYT1" s="115"/>
      <c r="GYU1" s="115"/>
      <c r="GYV1" s="115"/>
      <c r="GYW1" s="115"/>
      <c r="GYX1" s="115"/>
      <c r="GYY1" s="115"/>
      <c r="GYZ1" s="115"/>
      <c r="GZA1" s="115"/>
      <c r="GZB1" s="115"/>
      <c r="GZC1" s="115"/>
      <c r="GZD1" s="115"/>
      <c r="GZE1" s="115"/>
      <c r="GZF1" s="115"/>
      <c r="GZG1" s="115"/>
      <c r="GZH1" s="115"/>
      <c r="GZI1" s="115"/>
      <c r="GZJ1" s="115"/>
      <c r="GZK1" s="115"/>
      <c r="GZL1" s="115"/>
      <c r="GZM1" s="115"/>
      <c r="GZN1" s="115"/>
      <c r="GZO1" s="115"/>
      <c r="GZP1" s="115"/>
      <c r="GZQ1" s="115"/>
      <c r="GZR1" s="115"/>
      <c r="GZS1" s="115"/>
      <c r="GZT1" s="115"/>
      <c r="GZU1" s="115"/>
      <c r="GZV1" s="115"/>
      <c r="GZW1" s="115"/>
      <c r="GZX1" s="115"/>
      <c r="GZY1" s="115"/>
      <c r="GZZ1" s="115"/>
      <c r="HAA1" s="115"/>
      <c r="HAB1" s="115"/>
      <c r="HAC1" s="115"/>
      <c r="HAD1" s="115"/>
      <c r="HAE1" s="115"/>
      <c r="HAF1" s="115"/>
      <c r="HAG1" s="115"/>
      <c r="HAH1" s="115"/>
      <c r="HAI1" s="115"/>
      <c r="HAJ1" s="115"/>
      <c r="HAK1" s="115"/>
      <c r="HAL1" s="115"/>
      <c r="HAM1" s="115"/>
      <c r="HAN1" s="115"/>
      <c r="HAO1" s="115"/>
      <c r="HAP1" s="115"/>
      <c r="HAQ1" s="115"/>
      <c r="HAR1" s="115"/>
      <c r="HAS1" s="115"/>
      <c r="HAT1" s="115"/>
      <c r="HAU1" s="115"/>
      <c r="HAV1" s="115"/>
      <c r="HAW1" s="115"/>
      <c r="HAX1" s="115"/>
      <c r="HAY1" s="115"/>
      <c r="HAZ1" s="115"/>
      <c r="HBA1" s="115"/>
      <c r="HBB1" s="115"/>
      <c r="HBC1" s="115"/>
      <c r="HBD1" s="115"/>
      <c r="HBE1" s="115"/>
      <c r="HBF1" s="115"/>
      <c r="HBG1" s="115"/>
      <c r="HBH1" s="115"/>
      <c r="HBI1" s="115"/>
      <c r="HBJ1" s="115"/>
      <c r="HBK1" s="115"/>
      <c r="HBL1" s="115"/>
      <c r="HBM1" s="115"/>
      <c r="HBN1" s="115"/>
      <c r="HBO1" s="115"/>
      <c r="HBP1" s="115"/>
      <c r="HBQ1" s="115"/>
      <c r="HBR1" s="115"/>
      <c r="HBS1" s="115"/>
      <c r="HBT1" s="115"/>
      <c r="HBU1" s="115"/>
      <c r="HBV1" s="115"/>
      <c r="HBW1" s="115"/>
      <c r="HBX1" s="115"/>
      <c r="HBY1" s="115"/>
      <c r="HBZ1" s="115"/>
      <c r="HCA1" s="115"/>
      <c r="HCB1" s="115"/>
      <c r="HCC1" s="115"/>
      <c r="HCD1" s="115"/>
      <c r="HCE1" s="115"/>
      <c r="HCF1" s="115"/>
      <c r="HCG1" s="115"/>
      <c r="HCH1" s="115"/>
      <c r="HCI1" s="115"/>
      <c r="HCJ1" s="115"/>
      <c r="HCK1" s="115"/>
      <c r="HCL1" s="115"/>
      <c r="HCM1" s="115"/>
      <c r="HCN1" s="115"/>
      <c r="HCO1" s="115"/>
      <c r="HCP1" s="115"/>
      <c r="HCQ1" s="115"/>
      <c r="HCR1" s="115"/>
      <c r="HCS1" s="115"/>
      <c r="HCT1" s="115"/>
      <c r="HCU1" s="115"/>
      <c r="HCV1" s="115"/>
      <c r="HCW1" s="115"/>
      <c r="HCX1" s="115"/>
      <c r="HCY1" s="115"/>
      <c r="HCZ1" s="115"/>
      <c r="HDA1" s="115"/>
      <c r="HDB1" s="115"/>
      <c r="HDC1" s="115"/>
      <c r="HDD1" s="115"/>
      <c r="HDE1" s="115"/>
      <c r="HDF1" s="115"/>
      <c r="HDG1" s="115"/>
      <c r="HDH1" s="115"/>
      <c r="HDI1" s="115"/>
      <c r="HDJ1" s="115"/>
      <c r="HDK1" s="115"/>
      <c r="HDL1" s="115"/>
      <c r="HDM1" s="115"/>
      <c r="HDN1" s="115"/>
      <c r="HDO1" s="115"/>
      <c r="HDP1" s="115"/>
      <c r="HDQ1" s="115"/>
      <c r="HDR1" s="115"/>
      <c r="HDS1" s="115"/>
      <c r="HDT1" s="115"/>
      <c r="HDU1" s="115"/>
      <c r="HDV1" s="115"/>
      <c r="HDW1" s="115"/>
      <c r="HDX1" s="115"/>
      <c r="HDY1" s="115"/>
      <c r="HDZ1" s="115"/>
      <c r="HEA1" s="115"/>
      <c r="HEB1" s="115"/>
      <c r="HEC1" s="115"/>
      <c r="HED1" s="115"/>
      <c r="HEE1" s="115"/>
      <c r="HEF1" s="115"/>
      <c r="HEG1" s="115"/>
      <c r="HEH1" s="115"/>
      <c r="HEI1" s="115"/>
      <c r="HEJ1" s="115"/>
      <c r="HEK1" s="115"/>
      <c r="HEL1" s="115"/>
      <c r="HEM1" s="115"/>
      <c r="HEN1" s="115"/>
      <c r="HEO1" s="115"/>
      <c r="HEP1" s="115"/>
      <c r="HEQ1" s="115"/>
      <c r="HER1" s="115"/>
      <c r="HES1" s="115"/>
      <c r="HET1" s="115"/>
      <c r="HEU1" s="115"/>
      <c r="HEV1" s="115"/>
      <c r="HEW1" s="115"/>
      <c r="HEX1" s="115"/>
      <c r="HEY1" s="115"/>
      <c r="HEZ1" s="115"/>
      <c r="HFA1" s="115"/>
      <c r="HFB1" s="115"/>
      <c r="HFC1" s="115"/>
      <c r="HFD1" s="115"/>
      <c r="HFE1" s="115"/>
      <c r="HFF1" s="115"/>
      <c r="HFG1" s="115"/>
      <c r="HFH1" s="115"/>
      <c r="HFI1" s="115"/>
      <c r="HFJ1" s="115"/>
      <c r="HFK1" s="115"/>
      <c r="HFL1" s="115"/>
      <c r="HFM1" s="115"/>
      <c r="HFN1" s="115"/>
      <c r="HFO1" s="115"/>
      <c r="HFP1" s="115"/>
      <c r="HFQ1" s="115"/>
      <c r="HFR1" s="115"/>
      <c r="HFS1" s="115"/>
      <c r="HFT1" s="115"/>
      <c r="HFU1" s="115"/>
      <c r="HFV1" s="115"/>
      <c r="HFW1" s="115"/>
      <c r="HFX1" s="115"/>
      <c r="HFY1" s="115"/>
      <c r="HFZ1" s="115"/>
      <c r="HGA1" s="115"/>
      <c r="HGB1" s="115"/>
      <c r="HGC1" s="115"/>
      <c r="HGD1" s="115"/>
      <c r="HGE1" s="115"/>
      <c r="HGF1" s="115"/>
      <c r="HGG1" s="115"/>
      <c r="HGH1" s="115"/>
      <c r="HGI1" s="115"/>
      <c r="HGJ1" s="115"/>
      <c r="HGK1" s="115"/>
      <c r="HGL1" s="115"/>
      <c r="HGM1" s="115"/>
      <c r="HGN1" s="115"/>
      <c r="HGO1" s="115"/>
      <c r="HGP1" s="115"/>
      <c r="HGQ1" s="115"/>
      <c r="HGR1" s="115"/>
      <c r="HGS1" s="115"/>
      <c r="HGT1" s="115"/>
      <c r="HGU1" s="115"/>
      <c r="HGV1" s="115"/>
      <c r="HGW1" s="115"/>
      <c r="HGX1" s="115"/>
      <c r="HGY1" s="115"/>
      <c r="HGZ1" s="115"/>
      <c r="HHA1" s="115"/>
      <c r="HHB1" s="115"/>
      <c r="HHC1" s="115"/>
      <c r="HHD1" s="115"/>
      <c r="HHE1" s="115"/>
      <c r="HHF1" s="115"/>
      <c r="HHG1" s="115"/>
      <c r="HHH1" s="115"/>
      <c r="HHI1" s="115"/>
      <c r="HHJ1" s="115"/>
      <c r="HHK1" s="115"/>
      <c r="HHL1" s="115"/>
      <c r="HHM1" s="115"/>
      <c r="HHN1" s="115"/>
      <c r="HHO1" s="115"/>
      <c r="HHP1" s="115"/>
      <c r="HHQ1" s="115"/>
      <c r="HHR1" s="115"/>
      <c r="HHS1" s="115"/>
      <c r="HHT1" s="115"/>
      <c r="HHU1" s="115"/>
      <c r="HHV1" s="115"/>
      <c r="HHW1" s="115"/>
      <c r="HHX1" s="115"/>
      <c r="HHY1" s="115"/>
      <c r="HHZ1" s="115"/>
      <c r="HIA1" s="115"/>
      <c r="HIB1" s="115"/>
      <c r="HIC1" s="115"/>
      <c r="HID1" s="115"/>
      <c r="HIE1" s="115"/>
      <c r="HIF1" s="115"/>
      <c r="HIG1" s="115"/>
      <c r="HIH1" s="115"/>
      <c r="HII1" s="115"/>
      <c r="HIJ1" s="115"/>
      <c r="HIK1" s="115"/>
      <c r="HIL1" s="115"/>
      <c r="HIM1" s="115"/>
      <c r="HIN1" s="115"/>
      <c r="HIO1" s="115"/>
      <c r="HIP1" s="115"/>
      <c r="HIQ1" s="115"/>
      <c r="HIR1" s="115"/>
      <c r="HIS1" s="115"/>
      <c r="HIT1" s="115"/>
      <c r="HIU1" s="115"/>
      <c r="HIV1" s="115"/>
      <c r="HIW1" s="115"/>
      <c r="HIX1" s="115"/>
      <c r="HIY1" s="115"/>
      <c r="HIZ1" s="115"/>
      <c r="HJA1" s="115"/>
      <c r="HJB1" s="115"/>
      <c r="HJC1" s="115"/>
      <c r="HJD1" s="115"/>
      <c r="HJE1" s="115"/>
      <c r="HJF1" s="115"/>
      <c r="HJG1" s="115"/>
      <c r="HJH1" s="115"/>
      <c r="HJI1" s="115"/>
      <c r="HJJ1" s="115"/>
      <c r="HJK1" s="115"/>
      <c r="HJL1" s="115"/>
      <c r="HJM1" s="115"/>
      <c r="HJN1" s="115"/>
      <c r="HJO1" s="115"/>
      <c r="HJP1" s="115"/>
      <c r="HJQ1" s="115"/>
      <c r="HJR1" s="115"/>
      <c r="HJS1" s="115"/>
      <c r="HJT1" s="115"/>
      <c r="HJU1" s="115"/>
      <c r="HJV1" s="115"/>
      <c r="HJW1" s="115"/>
      <c r="HJX1" s="115"/>
      <c r="HJY1" s="115"/>
      <c r="HJZ1" s="115"/>
      <c r="HKA1" s="115"/>
      <c r="HKB1" s="115"/>
      <c r="HKC1" s="115"/>
      <c r="HKD1" s="115"/>
      <c r="HKE1" s="115"/>
      <c r="HKF1" s="115"/>
      <c r="HKG1" s="115"/>
      <c r="HKH1" s="115"/>
      <c r="HKI1" s="115"/>
      <c r="HKJ1" s="115"/>
      <c r="HKK1" s="115"/>
      <c r="HKL1" s="115"/>
      <c r="HKM1" s="115"/>
      <c r="HKN1" s="115"/>
      <c r="HKO1" s="115"/>
      <c r="HKP1" s="115"/>
      <c r="HKQ1" s="115"/>
      <c r="HKR1" s="115"/>
      <c r="HKS1" s="115"/>
      <c r="HKT1" s="115"/>
      <c r="HKU1" s="115"/>
      <c r="HKV1" s="115"/>
      <c r="HKW1" s="115"/>
      <c r="HKX1" s="115"/>
      <c r="HKY1" s="115"/>
      <c r="HKZ1" s="115"/>
      <c r="HLA1" s="115"/>
      <c r="HLB1" s="115"/>
      <c r="HLC1" s="115"/>
      <c r="HLD1" s="115"/>
      <c r="HLE1" s="115"/>
      <c r="HLF1" s="115"/>
      <c r="HLG1" s="115"/>
      <c r="HLH1" s="115"/>
      <c r="HLI1" s="115"/>
      <c r="HLJ1" s="115"/>
      <c r="HLK1" s="115"/>
      <c r="HLL1" s="115"/>
      <c r="HLM1" s="115"/>
      <c r="HLN1" s="115"/>
      <c r="HLO1" s="115"/>
      <c r="HLP1" s="115"/>
      <c r="HLQ1" s="115"/>
      <c r="HLR1" s="115"/>
      <c r="HLS1" s="115"/>
      <c r="HLT1" s="115"/>
      <c r="HLU1" s="115"/>
      <c r="HLV1" s="115"/>
      <c r="HLW1" s="115"/>
      <c r="HLX1" s="115"/>
      <c r="HLY1" s="115"/>
      <c r="HLZ1" s="115"/>
      <c r="HMA1" s="115"/>
      <c r="HMB1" s="115"/>
      <c r="HMC1" s="115"/>
      <c r="HMD1" s="115"/>
      <c r="HME1" s="115"/>
      <c r="HMF1" s="115"/>
      <c r="HMG1" s="115"/>
      <c r="HMH1" s="115"/>
      <c r="HMI1" s="115"/>
      <c r="HMJ1" s="115"/>
      <c r="HMK1" s="115"/>
      <c r="HML1" s="115"/>
      <c r="HMM1" s="115"/>
      <c r="HMN1" s="115"/>
      <c r="HMO1" s="115"/>
      <c r="HMP1" s="115"/>
      <c r="HMQ1" s="115"/>
      <c r="HMR1" s="115"/>
      <c r="HMS1" s="115"/>
      <c r="HMT1" s="115"/>
      <c r="HMU1" s="115"/>
      <c r="HMV1" s="115"/>
      <c r="HMW1" s="115"/>
      <c r="HMX1" s="115"/>
      <c r="HMY1" s="115"/>
      <c r="HMZ1" s="115"/>
      <c r="HNA1" s="115"/>
      <c r="HNB1" s="115"/>
      <c r="HNC1" s="115"/>
      <c r="HND1" s="115"/>
      <c r="HNE1" s="115"/>
      <c r="HNF1" s="115"/>
      <c r="HNG1" s="115"/>
      <c r="HNH1" s="115"/>
      <c r="HNI1" s="115"/>
      <c r="HNJ1" s="115"/>
      <c r="HNK1" s="115"/>
      <c r="HNL1" s="115"/>
      <c r="HNM1" s="115"/>
      <c r="HNN1" s="115"/>
      <c r="HNO1" s="115"/>
      <c r="HNP1" s="115"/>
      <c r="HNQ1" s="115"/>
      <c r="HNR1" s="115"/>
      <c r="HNS1" s="115"/>
      <c r="HNT1" s="115"/>
      <c r="HNU1" s="115"/>
      <c r="HNV1" s="115"/>
      <c r="HNW1" s="115"/>
      <c r="HNX1" s="115"/>
      <c r="HNY1" s="115"/>
      <c r="HNZ1" s="115"/>
      <c r="HOA1" s="115"/>
      <c r="HOB1" s="115"/>
      <c r="HOC1" s="115"/>
      <c r="HOD1" s="115"/>
      <c r="HOE1" s="115"/>
      <c r="HOF1" s="115"/>
      <c r="HOG1" s="115"/>
      <c r="HOH1" s="115"/>
      <c r="HOI1" s="115"/>
      <c r="HOJ1" s="115"/>
      <c r="HOK1" s="115"/>
      <c r="HOL1" s="115"/>
      <c r="HOM1" s="115"/>
      <c r="HON1" s="115"/>
      <c r="HOO1" s="115"/>
      <c r="HOP1" s="115"/>
      <c r="HOQ1" s="115"/>
      <c r="HOR1" s="115"/>
      <c r="HOS1" s="115"/>
      <c r="HOT1" s="115"/>
      <c r="HOU1" s="115"/>
      <c r="HOV1" s="115"/>
      <c r="HOW1" s="115"/>
      <c r="HOX1" s="115"/>
      <c r="HOY1" s="115"/>
      <c r="HOZ1" s="115"/>
      <c r="HPA1" s="115"/>
      <c r="HPB1" s="115"/>
      <c r="HPC1" s="115"/>
      <c r="HPD1" s="115"/>
      <c r="HPE1" s="115"/>
      <c r="HPF1" s="115"/>
      <c r="HPG1" s="115"/>
      <c r="HPH1" s="115"/>
      <c r="HPI1" s="115"/>
      <c r="HPJ1" s="115"/>
      <c r="HPK1" s="115"/>
      <c r="HPL1" s="115"/>
      <c r="HPM1" s="115"/>
      <c r="HPN1" s="115"/>
      <c r="HPO1" s="115"/>
      <c r="HPP1" s="115"/>
      <c r="HPQ1" s="115"/>
      <c r="HPR1" s="115"/>
      <c r="HPS1" s="115"/>
      <c r="HPT1" s="115"/>
      <c r="HPU1" s="115"/>
      <c r="HPV1" s="115"/>
      <c r="HPW1" s="115"/>
      <c r="HPX1" s="115"/>
      <c r="HPY1" s="115"/>
      <c r="HPZ1" s="115"/>
      <c r="HQA1" s="115"/>
      <c r="HQB1" s="115"/>
      <c r="HQC1" s="115"/>
      <c r="HQD1" s="115"/>
      <c r="HQE1" s="115"/>
      <c r="HQF1" s="115"/>
      <c r="HQG1" s="115"/>
      <c r="HQH1" s="115"/>
      <c r="HQI1" s="115"/>
      <c r="HQJ1" s="115"/>
      <c r="HQK1" s="115"/>
      <c r="HQL1" s="115"/>
      <c r="HQM1" s="115"/>
      <c r="HQN1" s="115"/>
      <c r="HQO1" s="115"/>
      <c r="HQP1" s="115"/>
      <c r="HQQ1" s="115"/>
      <c r="HQR1" s="115"/>
      <c r="HQS1" s="115"/>
      <c r="HQT1" s="115"/>
      <c r="HQU1" s="115"/>
      <c r="HQV1" s="115"/>
      <c r="HQW1" s="115"/>
      <c r="HQX1" s="115"/>
      <c r="HQY1" s="115"/>
      <c r="HQZ1" s="115"/>
      <c r="HRA1" s="115"/>
      <c r="HRB1" s="115"/>
      <c r="HRC1" s="115"/>
      <c r="HRD1" s="115"/>
      <c r="HRE1" s="115"/>
      <c r="HRF1" s="115"/>
      <c r="HRG1" s="115"/>
      <c r="HRH1" s="115"/>
      <c r="HRI1" s="115"/>
      <c r="HRJ1" s="115"/>
      <c r="HRK1" s="115"/>
      <c r="HRL1" s="115"/>
      <c r="HRM1" s="115"/>
      <c r="HRN1" s="115"/>
      <c r="HRO1" s="115"/>
      <c r="HRP1" s="115"/>
      <c r="HRQ1" s="115"/>
      <c r="HRR1" s="115"/>
      <c r="HRS1" s="115"/>
      <c r="HRT1" s="115"/>
      <c r="HRU1" s="115"/>
      <c r="HRV1" s="115"/>
      <c r="HRW1" s="115"/>
      <c r="HRX1" s="115"/>
      <c r="HRY1" s="115"/>
      <c r="HRZ1" s="115"/>
      <c r="HSA1" s="115"/>
      <c r="HSB1" s="115"/>
      <c r="HSC1" s="115"/>
      <c r="HSD1" s="115"/>
      <c r="HSE1" s="115"/>
      <c r="HSF1" s="115"/>
      <c r="HSG1" s="115"/>
      <c r="HSH1" s="115"/>
      <c r="HSI1" s="115"/>
      <c r="HSJ1" s="115"/>
      <c r="HSK1" s="115"/>
      <c r="HSL1" s="115"/>
      <c r="HSM1" s="115"/>
      <c r="HSN1" s="115"/>
      <c r="HSO1" s="115"/>
      <c r="HSP1" s="115"/>
      <c r="HSQ1" s="115"/>
      <c r="HSR1" s="115"/>
      <c r="HSS1" s="115"/>
      <c r="HST1" s="115"/>
      <c r="HSU1" s="115"/>
      <c r="HSV1" s="115"/>
      <c r="HSW1" s="115"/>
      <c r="HSX1" s="115"/>
      <c r="HSY1" s="115"/>
      <c r="HSZ1" s="115"/>
      <c r="HTA1" s="115"/>
      <c r="HTB1" s="115"/>
      <c r="HTC1" s="115"/>
      <c r="HTD1" s="115"/>
      <c r="HTE1" s="115"/>
      <c r="HTF1" s="115"/>
      <c r="HTG1" s="115"/>
      <c r="HTH1" s="115"/>
      <c r="HTI1" s="115"/>
      <c r="HTJ1" s="115"/>
      <c r="HTK1" s="115"/>
      <c r="HTL1" s="115"/>
      <c r="HTM1" s="115"/>
      <c r="HTN1" s="115"/>
      <c r="HTO1" s="115"/>
      <c r="HTP1" s="115"/>
      <c r="HTQ1" s="115"/>
      <c r="HTR1" s="115"/>
      <c r="HTS1" s="115"/>
      <c r="HTT1" s="115"/>
      <c r="HTU1" s="115"/>
      <c r="HTV1" s="115"/>
      <c r="HTW1" s="115"/>
      <c r="HTX1" s="115"/>
      <c r="HTY1" s="115"/>
      <c r="HTZ1" s="115"/>
      <c r="HUA1" s="115"/>
      <c r="HUB1" s="115"/>
      <c r="HUC1" s="115"/>
      <c r="HUD1" s="115"/>
      <c r="HUE1" s="115"/>
      <c r="HUF1" s="115"/>
      <c r="HUG1" s="115"/>
      <c r="HUH1" s="115"/>
      <c r="HUI1" s="115"/>
      <c r="HUJ1" s="115"/>
      <c r="HUK1" s="115"/>
      <c r="HUL1" s="115"/>
      <c r="HUM1" s="115"/>
      <c r="HUN1" s="115"/>
      <c r="HUO1" s="115"/>
      <c r="HUP1" s="115"/>
      <c r="HUQ1" s="115"/>
      <c r="HUR1" s="115"/>
      <c r="HUS1" s="115"/>
      <c r="HUT1" s="115"/>
      <c r="HUU1" s="115"/>
      <c r="HUV1" s="115"/>
      <c r="HUW1" s="115"/>
      <c r="HUX1" s="115"/>
      <c r="HUY1" s="115"/>
      <c r="HUZ1" s="115"/>
      <c r="HVA1" s="115"/>
      <c r="HVB1" s="115"/>
      <c r="HVC1" s="115"/>
      <c r="HVD1" s="115"/>
      <c r="HVE1" s="115"/>
      <c r="HVF1" s="115"/>
      <c r="HVG1" s="115"/>
      <c r="HVH1" s="115"/>
      <c r="HVI1" s="115"/>
      <c r="HVJ1" s="115"/>
      <c r="HVK1" s="115"/>
      <c r="HVL1" s="115"/>
      <c r="HVM1" s="115"/>
      <c r="HVN1" s="115"/>
      <c r="HVO1" s="115"/>
      <c r="HVP1" s="115"/>
      <c r="HVQ1" s="115"/>
      <c r="HVR1" s="115"/>
      <c r="HVS1" s="115"/>
      <c r="HVT1" s="115"/>
      <c r="HVU1" s="115"/>
      <c r="HVV1" s="115"/>
      <c r="HVW1" s="115"/>
      <c r="HVX1" s="115"/>
      <c r="HVY1" s="115"/>
      <c r="HVZ1" s="115"/>
      <c r="HWA1" s="115"/>
      <c r="HWB1" s="115"/>
      <c r="HWC1" s="115"/>
      <c r="HWD1" s="115"/>
      <c r="HWE1" s="115"/>
      <c r="HWF1" s="115"/>
      <c r="HWG1" s="115"/>
      <c r="HWH1" s="115"/>
      <c r="HWI1" s="115"/>
      <c r="HWJ1" s="115"/>
      <c r="HWK1" s="115"/>
      <c r="HWL1" s="115"/>
      <c r="HWM1" s="115"/>
      <c r="HWN1" s="115"/>
      <c r="HWO1" s="115"/>
      <c r="HWP1" s="115"/>
      <c r="HWQ1" s="115"/>
      <c r="HWR1" s="115"/>
      <c r="HWS1" s="115"/>
      <c r="HWT1" s="115"/>
      <c r="HWU1" s="115"/>
      <c r="HWV1" s="115"/>
      <c r="HWW1" s="115"/>
      <c r="HWX1" s="115"/>
      <c r="HWY1" s="115"/>
      <c r="HWZ1" s="115"/>
      <c r="HXA1" s="115"/>
      <c r="HXB1" s="115"/>
      <c r="HXC1" s="115"/>
      <c r="HXD1" s="115"/>
      <c r="HXE1" s="115"/>
      <c r="HXF1" s="115"/>
      <c r="HXG1" s="115"/>
      <c r="HXH1" s="115"/>
      <c r="HXI1" s="115"/>
      <c r="HXJ1" s="115"/>
      <c r="HXK1" s="115"/>
      <c r="HXL1" s="115"/>
      <c r="HXM1" s="115"/>
      <c r="HXN1" s="115"/>
      <c r="HXO1" s="115"/>
      <c r="HXP1" s="115"/>
      <c r="HXQ1" s="115"/>
      <c r="HXR1" s="115"/>
      <c r="HXS1" s="115"/>
      <c r="HXT1" s="115"/>
      <c r="HXU1" s="115"/>
      <c r="HXV1" s="115"/>
      <c r="HXW1" s="115"/>
      <c r="HXX1" s="115"/>
      <c r="HXY1" s="115"/>
      <c r="HXZ1" s="115"/>
      <c r="HYA1" s="115"/>
      <c r="HYB1" s="115"/>
      <c r="HYC1" s="115"/>
      <c r="HYD1" s="115"/>
      <c r="HYE1" s="115"/>
      <c r="HYF1" s="115"/>
      <c r="HYG1" s="115"/>
      <c r="HYH1" s="115"/>
      <c r="HYI1" s="115"/>
      <c r="HYJ1" s="115"/>
      <c r="HYK1" s="115"/>
      <c r="HYL1" s="115"/>
      <c r="HYM1" s="115"/>
      <c r="HYN1" s="115"/>
      <c r="HYO1" s="115"/>
      <c r="HYP1" s="115"/>
      <c r="HYQ1" s="115"/>
      <c r="HYR1" s="115"/>
      <c r="HYS1" s="115"/>
      <c r="HYT1" s="115"/>
      <c r="HYU1" s="115"/>
      <c r="HYV1" s="115"/>
      <c r="HYW1" s="115"/>
      <c r="HYX1" s="115"/>
      <c r="HYY1" s="115"/>
      <c r="HYZ1" s="115"/>
      <c r="HZA1" s="115"/>
      <c r="HZB1" s="115"/>
      <c r="HZC1" s="115"/>
      <c r="HZD1" s="115"/>
      <c r="HZE1" s="115"/>
      <c r="HZF1" s="115"/>
      <c r="HZG1" s="115"/>
      <c r="HZH1" s="115"/>
      <c r="HZI1" s="115"/>
      <c r="HZJ1" s="115"/>
      <c r="HZK1" s="115"/>
      <c r="HZL1" s="115"/>
      <c r="HZM1" s="115"/>
      <c r="HZN1" s="115"/>
      <c r="HZO1" s="115"/>
      <c r="HZP1" s="115"/>
      <c r="HZQ1" s="115"/>
      <c r="HZR1" s="115"/>
      <c r="HZS1" s="115"/>
      <c r="HZT1" s="115"/>
      <c r="HZU1" s="115"/>
      <c r="HZV1" s="115"/>
      <c r="HZW1" s="115"/>
      <c r="HZX1" s="115"/>
      <c r="HZY1" s="115"/>
      <c r="HZZ1" s="115"/>
      <c r="IAA1" s="115"/>
      <c r="IAB1" s="115"/>
      <c r="IAC1" s="115"/>
      <c r="IAD1" s="115"/>
      <c r="IAE1" s="115"/>
      <c r="IAF1" s="115"/>
      <c r="IAG1" s="115"/>
      <c r="IAH1" s="115"/>
      <c r="IAI1" s="115"/>
      <c r="IAJ1" s="115"/>
      <c r="IAK1" s="115"/>
      <c r="IAL1" s="115"/>
      <c r="IAM1" s="115"/>
      <c r="IAN1" s="115"/>
      <c r="IAO1" s="115"/>
      <c r="IAP1" s="115"/>
      <c r="IAQ1" s="115"/>
      <c r="IAR1" s="115"/>
      <c r="IAS1" s="115"/>
      <c r="IAT1" s="115"/>
      <c r="IAU1" s="115"/>
      <c r="IAV1" s="115"/>
      <c r="IAW1" s="115"/>
      <c r="IAX1" s="115"/>
      <c r="IAY1" s="115"/>
      <c r="IAZ1" s="115"/>
      <c r="IBA1" s="115"/>
      <c r="IBB1" s="115"/>
      <c r="IBC1" s="115"/>
      <c r="IBD1" s="115"/>
      <c r="IBE1" s="115"/>
      <c r="IBF1" s="115"/>
      <c r="IBG1" s="115"/>
      <c r="IBH1" s="115"/>
      <c r="IBI1" s="115"/>
      <c r="IBJ1" s="115"/>
      <c r="IBK1" s="115"/>
      <c r="IBL1" s="115"/>
      <c r="IBM1" s="115"/>
      <c r="IBN1" s="115"/>
      <c r="IBO1" s="115"/>
      <c r="IBP1" s="115"/>
      <c r="IBQ1" s="115"/>
      <c r="IBR1" s="115"/>
      <c r="IBS1" s="115"/>
      <c r="IBT1" s="115"/>
      <c r="IBU1" s="115"/>
      <c r="IBV1" s="115"/>
      <c r="IBW1" s="115"/>
      <c r="IBX1" s="115"/>
      <c r="IBY1" s="115"/>
      <c r="IBZ1" s="115"/>
      <c r="ICA1" s="115"/>
      <c r="ICB1" s="115"/>
      <c r="ICC1" s="115"/>
      <c r="ICD1" s="115"/>
      <c r="ICE1" s="115"/>
      <c r="ICF1" s="115"/>
      <c r="ICG1" s="115"/>
      <c r="ICH1" s="115"/>
      <c r="ICI1" s="115"/>
      <c r="ICJ1" s="115"/>
      <c r="ICK1" s="115"/>
      <c r="ICL1" s="115"/>
      <c r="ICM1" s="115"/>
      <c r="ICN1" s="115"/>
      <c r="ICO1" s="115"/>
      <c r="ICP1" s="115"/>
      <c r="ICQ1" s="115"/>
      <c r="ICR1" s="115"/>
      <c r="ICS1" s="115"/>
      <c r="ICT1" s="115"/>
      <c r="ICU1" s="115"/>
      <c r="ICV1" s="115"/>
      <c r="ICW1" s="115"/>
      <c r="ICX1" s="115"/>
      <c r="ICY1" s="115"/>
      <c r="ICZ1" s="115"/>
      <c r="IDA1" s="115"/>
      <c r="IDB1" s="115"/>
      <c r="IDC1" s="115"/>
      <c r="IDD1" s="115"/>
      <c r="IDE1" s="115"/>
      <c r="IDF1" s="115"/>
      <c r="IDG1" s="115"/>
      <c r="IDH1" s="115"/>
      <c r="IDI1" s="115"/>
      <c r="IDJ1" s="115"/>
      <c r="IDK1" s="115"/>
      <c r="IDL1" s="115"/>
      <c r="IDM1" s="115"/>
      <c r="IDN1" s="115"/>
      <c r="IDO1" s="115"/>
      <c r="IDP1" s="115"/>
      <c r="IDQ1" s="115"/>
      <c r="IDR1" s="115"/>
      <c r="IDS1" s="115"/>
      <c r="IDT1" s="115"/>
      <c r="IDU1" s="115"/>
      <c r="IDV1" s="115"/>
      <c r="IDW1" s="115"/>
      <c r="IDX1" s="115"/>
      <c r="IDY1" s="115"/>
      <c r="IDZ1" s="115"/>
      <c r="IEA1" s="115"/>
      <c r="IEB1" s="115"/>
      <c r="IEC1" s="115"/>
      <c r="IED1" s="115"/>
      <c r="IEE1" s="115"/>
      <c r="IEF1" s="115"/>
      <c r="IEG1" s="115"/>
      <c r="IEH1" s="115"/>
      <c r="IEI1" s="115"/>
      <c r="IEJ1" s="115"/>
      <c r="IEK1" s="115"/>
      <c r="IEL1" s="115"/>
      <c r="IEM1" s="115"/>
      <c r="IEN1" s="115"/>
      <c r="IEO1" s="115"/>
      <c r="IEP1" s="115"/>
      <c r="IEQ1" s="115"/>
      <c r="IER1" s="115"/>
      <c r="IES1" s="115"/>
      <c r="IET1" s="115"/>
      <c r="IEU1" s="115"/>
      <c r="IEV1" s="115"/>
      <c r="IEW1" s="115"/>
      <c r="IEX1" s="115"/>
      <c r="IEY1" s="115"/>
      <c r="IEZ1" s="115"/>
      <c r="IFA1" s="115"/>
      <c r="IFB1" s="115"/>
      <c r="IFC1" s="115"/>
      <c r="IFD1" s="115"/>
      <c r="IFE1" s="115"/>
      <c r="IFF1" s="115"/>
      <c r="IFG1" s="115"/>
      <c r="IFH1" s="115"/>
      <c r="IFI1" s="115"/>
      <c r="IFJ1" s="115"/>
      <c r="IFK1" s="115"/>
      <c r="IFL1" s="115"/>
      <c r="IFM1" s="115"/>
      <c r="IFN1" s="115"/>
      <c r="IFO1" s="115"/>
      <c r="IFP1" s="115"/>
      <c r="IFQ1" s="115"/>
      <c r="IFR1" s="115"/>
      <c r="IFS1" s="115"/>
      <c r="IFT1" s="115"/>
      <c r="IFU1" s="115"/>
      <c r="IFV1" s="115"/>
      <c r="IFW1" s="115"/>
      <c r="IFX1" s="115"/>
      <c r="IFY1" s="115"/>
      <c r="IFZ1" s="115"/>
      <c r="IGA1" s="115"/>
      <c r="IGB1" s="115"/>
      <c r="IGC1" s="115"/>
      <c r="IGD1" s="115"/>
      <c r="IGE1" s="115"/>
      <c r="IGF1" s="115"/>
      <c r="IGG1" s="115"/>
      <c r="IGH1" s="115"/>
      <c r="IGI1" s="115"/>
      <c r="IGJ1" s="115"/>
      <c r="IGK1" s="115"/>
      <c r="IGL1" s="115"/>
      <c r="IGM1" s="115"/>
      <c r="IGN1" s="115"/>
      <c r="IGO1" s="115"/>
      <c r="IGP1" s="115"/>
      <c r="IGQ1" s="115"/>
      <c r="IGR1" s="115"/>
      <c r="IGS1" s="115"/>
      <c r="IGT1" s="115"/>
      <c r="IGU1" s="115"/>
      <c r="IGV1" s="115"/>
      <c r="IGW1" s="115"/>
      <c r="IGX1" s="115"/>
      <c r="IGY1" s="115"/>
      <c r="IGZ1" s="115"/>
      <c r="IHA1" s="115"/>
      <c r="IHB1" s="115"/>
      <c r="IHC1" s="115"/>
      <c r="IHD1" s="115"/>
      <c r="IHE1" s="115"/>
      <c r="IHF1" s="115"/>
      <c r="IHG1" s="115"/>
      <c r="IHH1" s="115"/>
      <c r="IHI1" s="115"/>
      <c r="IHJ1" s="115"/>
      <c r="IHK1" s="115"/>
      <c r="IHL1" s="115"/>
      <c r="IHM1" s="115"/>
      <c r="IHN1" s="115"/>
      <c r="IHO1" s="115"/>
      <c r="IHP1" s="115"/>
      <c r="IHQ1" s="115"/>
      <c r="IHR1" s="115"/>
      <c r="IHS1" s="115"/>
      <c r="IHT1" s="115"/>
      <c r="IHU1" s="115"/>
      <c r="IHV1" s="115"/>
      <c r="IHW1" s="115"/>
      <c r="IHX1" s="115"/>
      <c r="IHY1" s="115"/>
      <c r="IHZ1" s="115"/>
      <c r="IIA1" s="115"/>
      <c r="IIB1" s="115"/>
      <c r="IIC1" s="115"/>
      <c r="IID1" s="115"/>
      <c r="IIE1" s="115"/>
      <c r="IIF1" s="115"/>
      <c r="IIG1" s="115"/>
      <c r="IIH1" s="115"/>
      <c r="III1" s="115"/>
      <c r="IIJ1" s="115"/>
      <c r="IIK1" s="115"/>
      <c r="IIL1" s="115"/>
      <c r="IIM1" s="115"/>
      <c r="IIN1" s="115"/>
      <c r="IIO1" s="115"/>
      <c r="IIP1" s="115"/>
      <c r="IIQ1" s="115"/>
      <c r="IIR1" s="115"/>
      <c r="IIS1" s="115"/>
      <c r="IIT1" s="115"/>
      <c r="IIU1" s="115"/>
      <c r="IIV1" s="115"/>
      <c r="IIW1" s="115"/>
      <c r="IIX1" s="115"/>
      <c r="IIY1" s="115"/>
      <c r="IIZ1" s="115"/>
      <c r="IJA1" s="115"/>
      <c r="IJB1" s="115"/>
      <c r="IJC1" s="115"/>
      <c r="IJD1" s="115"/>
      <c r="IJE1" s="115"/>
      <c r="IJF1" s="115"/>
      <c r="IJG1" s="115"/>
      <c r="IJH1" s="115"/>
      <c r="IJI1" s="115"/>
      <c r="IJJ1" s="115"/>
      <c r="IJK1" s="115"/>
      <c r="IJL1" s="115"/>
      <c r="IJM1" s="115"/>
      <c r="IJN1" s="115"/>
      <c r="IJO1" s="115"/>
      <c r="IJP1" s="115"/>
      <c r="IJQ1" s="115"/>
      <c r="IJR1" s="115"/>
      <c r="IJS1" s="115"/>
      <c r="IJT1" s="115"/>
      <c r="IJU1" s="115"/>
      <c r="IJV1" s="115"/>
      <c r="IJW1" s="115"/>
      <c r="IJX1" s="115"/>
      <c r="IJY1" s="115"/>
      <c r="IJZ1" s="115"/>
      <c r="IKA1" s="115"/>
      <c r="IKB1" s="115"/>
      <c r="IKC1" s="115"/>
      <c r="IKD1" s="115"/>
      <c r="IKE1" s="115"/>
      <c r="IKF1" s="115"/>
      <c r="IKG1" s="115"/>
      <c r="IKH1" s="115"/>
      <c r="IKI1" s="115"/>
      <c r="IKJ1" s="115"/>
      <c r="IKK1" s="115"/>
      <c r="IKL1" s="115"/>
      <c r="IKM1" s="115"/>
      <c r="IKN1" s="115"/>
      <c r="IKO1" s="115"/>
      <c r="IKP1" s="115"/>
      <c r="IKQ1" s="115"/>
      <c r="IKR1" s="115"/>
      <c r="IKS1" s="115"/>
      <c r="IKT1" s="115"/>
      <c r="IKU1" s="115"/>
      <c r="IKV1" s="115"/>
      <c r="IKW1" s="115"/>
      <c r="IKX1" s="115"/>
      <c r="IKY1" s="115"/>
      <c r="IKZ1" s="115"/>
      <c r="ILA1" s="115"/>
      <c r="ILB1" s="115"/>
      <c r="ILC1" s="115"/>
      <c r="ILD1" s="115"/>
      <c r="ILE1" s="115"/>
      <c r="ILF1" s="115"/>
      <c r="ILG1" s="115"/>
      <c r="ILH1" s="115"/>
      <c r="ILI1" s="115"/>
      <c r="ILJ1" s="115"/>
      <c r="ILK1" s="115"/>
      <c r="ILL1" s="115"/>
      <c r="ILM1" s="115"/>
      <c r="ILN1" s="115"/>
      <c r="ILO1" s="115"/>
      <c r="ILP1" s="115"/>
      <c r="ILQ1" s="115"/>
      <c r="ILR1" s="115"/>
      <c r="ILS1" s="115"/>
      <c r="ILT1" s="115"/>
      <c r="ILU1" s="115"/>
      <c r="ILV1" s="115"/>
      <c r="ILW1" s="115"/>
      <c r="ILX1" s="115"/>
      <c r="ILY1" s="115"/>
      <c r="ILZ1" s="115"/>
      <c r="IMA1" s="115"/>
      <c r="IMB1" s="115"/>
      <c r="IMC1" s="115"/>
      <c r="IMD1" s="115"/>
      <c r="IME1" s="115"/>
      <c r="IMF1" s="115"/>
      <c r="IMG1" s="115"/>
      <c r="IMH1" s="115"/>
      <c r="IMI1" s="115"/>
      <c r="IMJ1" s="115"/>
      <c r="IMK1" s="115"/>
      <c r="IML1" s="115"/>
      <c r="IMM1" s="115"/>
      <c r="IMN1" s="115"/>
      <c r="IMO1" s="115"/>
      <c r="IMP1" s="115"/>
      <c r="IMQ1" s="115"/>
      <c r="IMR1" s="115"/>
      <c r="IMS1" s="115"/>
      <c r="IMT1" s="115"/>
      <c r="IMU1" s="115"/>
      <c r="IMV1" s="115"/>
      <c r="IMW1" s="115"/>
      <c r="IMX1" s="115"/>
      <c r="IMY1" s="115"/>
      <c r="IMZ1" s="115"/>
      <c r="INA1" s="115"/>
      <c r="INB1" s="115"/>
      <c r="INC1" s="115"/>
      <c r="IND1" s="115"/>
      <c r="INE1" s="115"/>
      <c r="INF1" s="115"/>
      <c r="ING1" s="115"/>
      <c r="INH1" s="115"/>
      <c r="INI1" s="115"/>
      <c r="INJ1" s="115"/>
      <c r="INK1" s="115"/>
      <c r="INL1" s="115"/>
      <c r="INM1" s="115"/>
      <c r="INN1" s="115"/>
      <c r="INO1" s="115"/>
      <c r="INP1" s="115"/>
      <c r="INQ1" s="115"/>
      <c r="INR1" s="115"/>
      <c r="INS1" s="115"/>
      <c r="INT1" s="115"/>
      <c r="INU1" s="115"/>
      <c r="INV1" s="115"/>
      <c r="INW1" s="115"/>
      <c r="INX1" s="115"/>
      <c r="INY1" s="115"/>
      <c r="INZ1" s="115"/>
      <c r="IOA1" s="115"/>
      <c r="IOB1" s="115"/>
      <c r="IOC1" s="115"/>
      <c r="IOD1" s="115"/>
      <c r="IOE1" s="115"/>
      <c r="IOF1" s="115"/>
      <c r="IOG1" s="115"/>
      <c r="IOH1" s="115"/>
      <c r="IOI1" s="115"/>
      <c r="IOJ1" s="115"/>
      <c r="IOK1" s="115"/>
      <c r="IOL1" s="115"/>
      <c r="IOM1" s="115"/>
      <c r="ION1" s="115"/>
      <c r="IOO1" s="115"/>
      <c r="IOP1" s="115"/>
      <c r="IOQ1" s="115"/>
      <c r="IOR1" s="115"/>
      <c r="IOS1" s="115"/>
      <c r="IOT1" s="115"/>
      <c r="IOU1" s="115"/>
      <c r="IOV1" s="115"/>
      <c r="IOW1" s="115"/>
      <c r="IOX1" s="115"/>
      <c r="IOY1" s="115"/>
      <c r="IOZ1" s="115"/>
      <c r="IPA1" s="115"/>
      <c r="IPB1" s="115"/>
      <c r="IPC1" s="115"/>
      <c r="IPD1" s="115"/>
      <c r="IPE1" s="115"/>
      <c r="IPF1" s="115"/>
      <c r="IPG1" s="115"/>
      <c r="IPH1" s="115"/>
      <c r="IPI1" s="115"/>
      <c r="IPJ1" s="115"/>
      <c r="IPK1" s="115"/>
      <c r="IPL1" s="115"/>
      <c r="IPM1" s="115"/>
      <c r="IPN1" s="115"/>
      <c r="IPO1" s="115"/>
      <c r="IPP1" s="115"/>
      <c r="IPQ1" s="115"/>
      <c r="IPR1" s="115"/>
      <c r="IPS1" s="115"/>
      <c r="IPT1" s="115"/>
      <c r="IPU1" s="115"/>
      <c r="IPV1" s="115"/>
      <c r="IPW1" s="115"/>
      <c r="IPX1" s="115"/>
      <c r="IPY1" s="115"/>
      <c r="IPZ1" s="115"/>
      <c r="IQA1" s="115"/>
      <c r="IQB1" s="115"/>
      <c r="IQC1" s="115"/>
      <c r="IQD1" s="115"/>
      <c r="IQE1" s="115"/>
      <c r="IQF1" s="115"/>
      <c r="IQG1" s="115"/>
      <c r="IQH1" s="115"/>
      <c r="IQI1" s="115"/>
      <c r="IQJ1" s="115"/>
      <c r="IQK1" s="115"/>
      <c r="IQL1" s="115"/>
      <c r="IQM1" s="115"/>
      <c r="IQN1" s="115"/>
      <c r="IQO1" s="115"/>
      <c r="IQP1" s="115"/>
      <c r="IQQ1" s="115"/>
      <c r="IQR1" s="115"/>
      <c r="IQS1" s="115"/>
      <c r="IQT1" s="115"/>
      <c r="IQU1" s="115"/>
      <c r="IQV1" s="115"/>
      <c r="IQW1" s="115"/>
      <c r="IQX1" s="115"/>
      <c r="IQY1" s="115"/>
      <c r="IQZ1" s="115"/>
      <c r="IRA1" s="115"/>
      <c r="IRB1" s="115"/>
      <c r="IRC1" s="115"/>
      <c r="IRD1" s="115"/>
      <c r="IRE1" s="115"/>
      <c r="IRF1" s="115"/>
      <c r="IRG1" s="115"/>
      <c r="IRH1" s="115"/>
      <c r="IRI1" s="115"/>
      <c r="IRJ1" s="115"/>
      <c r="IRK1" s="115"/>
      <c r="IRL1" s="115"/>
      <c r="IRM1" s="115"/>
      <c r="IRN1" s="115"/>
      <c r="IRO1" s="115"/>
      <c r="IRP1" s="115"/>
      <c r="IRQ1" s="115"/>
      <c r="IRR1" s="115"/>
      <c r="IRS1" s="115"/>
      <c r="IRT1" s="115"/>
      <c r="IRU1" s="115"/>
      <c r="IRV1" s="115"/>
      <c r="IRW1" s="115"/>
      <c r="IRX1" s="115"/>
      <c r="IRY1" s="115"/>
      <c r="IRZ1" s="115"/>
      <c r="ISA1" s="115"/>
      <c r="ISB1" s="115"/>
      <c r="ISC1" s="115"/>
      <c r="ISD1" s="115"/>
      <c r="ISE1" s="115"/>
      <c r="ISF1" s="115"/>
      <c r="ISG1" s="115"/>
      <c r="ISH1" s="115"/>
      <c r="ISI1" s="115"/>
      <c r="ISJ1" s="115"/>
      <c r="ISK1" s="115"/>
      <c r="ISL1" s="115"/>
      <c r="ISM1" s="115"/>
      <c r="ISN1" s="115"/>
      <c r="ISO1" s="115"/>
      <c r="ISP1" s="115"/>
      <c r="ISQ1" s="115"/>
      <c r="ISR1" s="115"/>
      <c r="ISS1" s="115"/>
      <c r="IST1" s="115"/>
      <c r="ISU1" s="115"/>
      <c r="ISV1" s="115"/>
      <c r="ISW1" s="115"/>
      <c r="ISX1" s="115"/>
      <c r="ISY1" s="115"/>
      <c r="ISZ1" s="115"/>
      <c r="ITA1" s="115"/>
      <c r="ITB1" s="115"/>
      <c r="ITC1" s="115"/>
      <c r="ITD1" s="115"/>
      <c r="ITE1" s="115"/>
      <c r="ITF1" s="115"/>
      <c r="ITG1" s="115"/>
      <c r="ITH1" s="115"/>
      <c r="ITI1" s="115"/>
      <c r="ITJ1" s="115"/>
      <c r="ITK1" s="115"/>
      <c r="ITL1" s="115"/>
      <c r="ITM1" s="115"/>
      <c r="ITN1" s="115"/>
      <c r="ITO1" s="115"/>
      <c r="ITP1" s="115"/>
      <c r="ITQ1" s="115"/>
      <c r="ITR1" s="115"/>
      <c r="ITS1" s="115"/>
      <c r="ITT1" s="115"/>
      <c r="ITU1" s="115"/>
      <c r="ITV1" s="115"/>
      <c r="ITW1" s="115"/>
      <c r="ITX1" s="115"/>
      <c r="ITY1" s="115"/>
      <c r="ITZ1" s="115"/>
      <c r="IUA1" s="115"/>
      <c r="IUB1" s="115"/>
      <c r="IUC1" s="115"/>
      <c r="IUD1" s="115"/>
      <c r="IUE1" s="115"/>
      <c r="IUF1" s="115"/>
      <c r="IUG1" s="115"/>
      <c r="IUH1" s="115"/>
      <c r="IUI1" s="115"/>
      <c r="IUJ1" s="115"/>
      <c r="IUK1" s="115"/>
      <c r="IUL1" s="115"/>
      <c r="IUM1" s="115"/>
      <c r="IUN1" s="115"/>
      <c r="IUO1" s="115"/>
      <c r="IUP1" s="115"/>
      <c r="IUQ1" s="115"/>
      <c r="IUR1" s="115"/>
      <c r="IUS1" s="115"/>
      <c r="IUT1" s="115"/>
      <c r="IUU1" s="115"/>
      <c r="IUV1" s="115"/>
      <c r="IUW1" s="115"/>
      <c r="IUX1" s="115"/>
      <c r="IUY1" s="115"/>
      <c r="IUZ1" s="115"/>
      <c r="IVA1" s="115"/>
      <c r="IVB1" s="115"/>
      <c r="IVC1" s="115"/>
      <c r="IVD1" s="115"/>
      <c r="IVE1" s="115"/>
      <c r="IVF1" s="115"/>
      <c r="IVG1" s="115"/>
      <c r="IVH1" s="115"/>
      <c r="IVI1" s="115"/>
      <c r="IVJ1" s="115"/>
      <c r="IVK1" s="115"/>
      <c r="IVL1" s="115"/>
      <c r="IVM1" s="115"/>
      <c r="IVN1" s="115"/>
      <c r="IVO1" s="115"/>
      <c r="IVP1" s="115"/>
      <c r="IVQ1" s="115"/>
      <c r="IVR1" s="115"/>
      <c r="IVS1" s="115"/>
      <c r="IVT1" s="115"/>
      <c r="IVU1" s="115"/>
      <c r="IVV1" s="115"/>
      <c r="IVW1" s="115"/>
      <c r="IVX1" s="115"/>
      <c r="IVY1" s="115"/>
      <c r="IVZ1" s="115"/>
      <c r="IWA1" s="115"/>
      <c r="IWB1" s="115"/>
      <c r="IWC1" s="115"/>
      <c r="IWD1" s="115"/>
      <c r="IWE1" s="115"/>
      <c r="IWF1" s="115"/>
      <c r="IWG1" s="115"/>
      <c r="IWH1" s="115"/>
      <c r="IWI1" s="115"/>
      <c r="IWJ1" s="115"/>
      <c r="IWK1" s="115"/>
      <c r="IWL1" s="115"/>
      <c r="IWM1" s="115"/>
      <c r="IWN1" s="115"/>
      <c r="IWO1" s="115"/>
      <c r="IWP1" s="115"/>
      <c r="IWQ1" s="115"/>
      <c r="IWR1" s="115"/>
      <c r="IWS1" s="115"/>
      <c r="IWT1" s="115"/>
      <c r="IWU1" s="115"/>
      <c r="IWV1" s="115"/>
      <c r="IWW1" s="115"/>
      <c r="IWX1" s="115"/>
      <c r="IWY1" s="115"/>
      <c r="IWZ1" s="115"/>
      <c r="IXA1" s="115"/>
      <c r="IXB1" s="115"/>
      <c r="IXC1" s="115"/>
      <c r="IXD1" s="115"/>
      <c r="IXE1" s="115"/>
      <c r="IXF1" s="115"/>
      <c r="IXG1" s="115"/>
      <c r="IXH1" s="115"/>
      <c r="IXI1" s="115"/>
      <c r="IXJ1" s="115"/>
      <c r="IXK1" s="115"/>
      <c r="IXL1" s="115"/>
      <c r="IXM1" s="115"/>
      <c r="IXN1" s="115"/>
      <c r="IXO1" s="115"/>
      <c r="IXP1" s="115"/>
      <c r="IXQ1" s="115"/>
      <c r="IXR1" s="115"/>
      <c r="IXS1" s="115"/>
      <c r="IXT1" s="115"/>
      <c r="IXU1" s="115"/>
      <c r="IXV1" s="115"/>
      <c r="IXW1" s="115"/>
      <c r="IXX1" s="115"/>
      <c r="IXY1" s="115"/>
      <c r="IXZ1" s="115"/>
      <c r="IYA1" s="115"/>
      <c r="IYB1" s="115"/>
      <c r="IYC1" s="115"/>
      <c r="IYD1" s="115"/>
      <c r="IYE1" s="115"/>
      <c r="IYF1" s="115"/>
      <c r="IYG1" s="115"/>
      <c r="IYH1" s="115"/>
      <c r="IYI1" s="115"/>
      <c r="IYJ1" s="115"/>
      <c r="IYK1" s="115"/>
      <c r="IYL1" s="115"/>
      <c r="IYM1" s="115"/>
      <c r="IYN1" s="115"/>
      <c r="IYO1" s="115"/>
      <c r="IYP1" s="115"/>
      <c r="IYQ1" s="115"/>
      <c r="IYR1" s="115"/>
      <c r="IYS1" s="115"/>
      <c r="IYT1" s="115"/>
      <c r="IYU1" s="115"/>
      <c r="IYV1" s="115"/>
      <c r="IYW1" s="115"/>
      <c r="IYX1" s="115"/>
      <c r="IYY1" s="115"/>
      <c r="IYZ1" s="115"/>
      <c r="IZA1" s="115"/>
      <c r="IZB1" s="115"/>
      <c r="IZC1" s="115"/>
      <c r="IZD1" s="115"/>
      <c r="IZE1" s="115"/>
      <c r="IZF1" s="115"/>
      <c r="IZG1" s="115"/>
      <c r="IZH1" s="115"/>
      <c r="IZI1" s="115"/>
      <c r="IZJ1" s="115"/>
      <c r="IZK1" s="115"/>
      <c r="IZL1" s="115"/>
      <c r="IZM1" s="115"/>
      <c r="IZN1" s="115"/>
      <c r="IZO1" s="115"/>
      <c r="IZP1" s="115"/>
      <c r="IZQ1" s="115"/>
      <c r="IZR1" s="115"/>
      <c r="IZS1" s="115"/>
      <c r="IZT1" s="115"/>
      <c r="IZU1" s="115"/>
      <c r="IZV1" s="115"/>
      <c r="IZW1" s="115"/>
      <c r="IZX1" s="115"/>
      <c r="IZY1" s="115"/>
      <c r="IZZ1" s="115"/>
      <c r="JAA1" s="115"/>
      <c r="JAB1" s="115"/>
      <c r="JAC1" s="115"/>
      <c r="JAD1" s="115"/>
      <c r="JAE1" s="115"/>
      <c r="JAF1" s="115"/>
      <c r="JAG1" s="115"/>
      <c r="JAH1" s="115"/>
      <c r="JAI1" s="115"/>
      <c r="JAJ1" s="115"/>
      <c r="JAK1" s="115"/>
      <c r="JAL1" s="115"/>
      <c r="JAM1" s="115"/>
      <c r="JAN1" s="115"/>
      <c r="JAO1" s="115"/>
      <c r="JAP1" s="115"/>
      <c r="JAQ1" s="115"/>
      <c r="JAR1" s="115"/>
      <c r="JAS1" s="115"/>
      <c r="JAT1" s="115"/>
      <c r="JAU1" s="115"/>
      <c r="JAV1" s="115"/>
      <c r="JAW1" s="115"/>
      <c r="JAX1" s="115"/>
      <c r="JAY1" s="115"/>
      <c r="JAZ1" s="115"/>
      <c r="JBA1" s="115"/>
      <c r="JBB1" s="115"/>
      <c r="JBC1" s="115"/>
      <c r="JBD1" s="115"/>
      <c r="JBE1" s="115"/>
      <c r="JBF1" s="115"/>
      <c r="JBG1" s="115"/>
      <c r="JBH1" s="115"/>
      <c r="JBI1" s="115"/>
      <c r="JBJ1" s="115"/>
      <c r="JBK1" s="115"/>
      <c r="JBL1" s="115"/>
      <c r="JBM1" s="115"/>
      <c r="JBN1" s="115"/>
      <c r="JBO1" s="115"/>
      <c r="JBP1" s="115"/>
      <c r="JBQ1" s="115"/>
      <c r="JBR1" s="115"/>
      <c r="JBS1" s="115"/>
      <c r="JBT1" s="115"/>
      <c r="JBU1" s="115"/>
      <c r="JBV1" s="115"/>
      <c r="JBW1" s="115"/>
      <c r="JBX1" s="115"/>
      <c r="JBY1" s="115"/>
      <c r="JBZ1" s="115"/>
      <c r="JCA1" s="115"/>
      <c r="JCB1" s="115"/>
      <c r="JCC1" s="115"/>
      <c r="JCD1" s="115"/>
      <c r="JCE1" s="115"/>
      <c r="JCF1" s="115"/>
      <c r="JCG1" s="115"/>
      <c r="JCH1" s="115"/>
      <c r="JCI1" s="115"/>
      <c r="JCJ1" s="115"/>
      <c r="JCK1" s="115"/>
      <c r="JCL1" s="115"/>
      <c r="JCM1" s="115"/>
      <c r="JCN1" s="115"/>
      <c r="JCO1" s="115"/>
      <c r="JCP1" s="115"/>
      <c r="JCQ1" s="115"/>
      <c r="JCR1" s="115"/>
      <c r="JCS1" s="115"/>
      <c r="JCT1" s="115"/>
      <c r="JCU1" s="115"/>
      <c r="JCV1" s="115"/>
      <c r="JCW1" s="115"/>
      <c r="JCX1" s="115"/>
      <c r="JCY1" s="115"/>
      <c r="JCZ1" s="115"/>
      <c r="JDA1" s="115"/>
      <c r="JDB1" s="115"/>
      <c r="JDC1" s="115"/>
      <c r="JDD1" s="115"/>
      <c r="JDE1" s="115"/>
      <c r="JDF1" s="115"/>
      <c r="JDG1" s="115"/>
      <c r="JDH1" s="115"/>
      <c r="JDI1" s="115"/>
      <c r="JDJ1" s="115"/>
      <c r="JDK1" s="115"/>
      <c r="JDL1" s="115"/>
      <c r="JDM1" s="115"/>
      <c r="JDN1" s="115"/>
      <c r="JDO1" s="115"/>
      <c r="JDP1" s="115"/>
      <c r="JDQ1" s="115"/>
      <c r="JDR1" s="115"/>
      <c r="JDS1" s="115"/>
      <c r="JDT1" s="115"/>
      <c r="JDU1" s="115"/>
      <c r="JDV1" s="115"/>
      <c r="JDW1" s="115"/>
      <c r="JDX1" s="115"/>
      <c r="JDY1" s="115"/>
      <c r="JDZ1" s="115"/>
      <c r="JEA1" s="115"/>
      <c r="JEB1" s="115"/>
      <c r="JEC1" s="115"/>
      <c r="JED1" s="115"/>
      <c r="JEE1" s="115"/>
      <c r="JEF1" s="115"/>
      <c r="JEG1" s="115"/>
      <c r="JEH1" s="115"/>
      <c r="JEI1" s="115"/>
      <c r="JEJ1" s="115"/>
      <c r="JEK1" s="115"/>
      <c r="JEL1" s="115"/>
      <c r="JEM1" s="115"/>
      <c r="JEN1" s="115"/>
      <c r="JEO1" s="115"/>
      <c r="JEP1" s="115"/>
      <c r="JEQ1" s="115"/>
      <c r="JER1" s="115"/>
      <c r="JES1" s="115"/>
      <c r="JET1" s="115"/>
      <c r="JEU1" s="115"/>
      <c r="JEV1" s="115"/>
      <c r="JEW1" s="115"/>
      <c r="JEX1" s="115"/>
      <c r="JEY1" s="115"/>
      <c r="JEZ1" s="115"/>
      <c r="JFA1" s="115"/>
      <c r="JFB1" s="115"/>
      <c r="JFC1" s="115"/>
      <c r="JFD1" s="115"/>
      <c r="JFE1" s="115"/>
      <c r="JFF1" s="115"/>
      <c r="JFG1" s="115"/>
      <c r="JFH1" s="115"/>
      <c r="JFI1" s="115"/>
      <c r="JFJ1" s="115"/>
      <c r="JFK1" s="115"/>
      <c r="JFL1" s="115"/>
      <c r="JFM1" s="115"/>
      <c r="JFN1" s="115"/>
      <c r="JFO1" s="115"/>
      <c r="JFP1" s="115"/>
      <c r="JFQ1" s="115"/>
      <c r="JFR1" s="115"/>
      <c r="JFS1" s="115"/>
      <c r="JFT1" s="115"/>
      <c r="JFU1" s="115"/>
      <c r="JFV1" s="115"/>
      <c r="JFW1" s="115"/>
      <c r="JFX1" s="115"/>
      <c r="JFY1" s="115"/>
      <c r="JFZ1" s="115"/>
      <c r="JGA1" s="115"/>
      <c r="JGB1" s="115"/>
      <c r="JGC1" s="115"/>
      <c r="JGD1" s="115"/>
      <c r="JGE1" s="115"/>
      <c r="JGF1" s="115"/>
      <c r="JGG1" s="115"/>
      <c r="JGH1" s="115"/>
      <c r="JGI1" s="115"/>
      <c r="JGJ1" s="115"/>
      <c r="JGK1" s="115"/>
      <c r="JGL1" s="115"/>
      <c r="JGM1" s="115"/>
      <c r="JGN1" s="115"/>
      <c r="JGO1" s="115"/>
      <c r="JGP1" s="115"/>
      <c r="JGQ1" s="115"/>
      <c r="JGR1" s="115"/>
      <c r="JGS1" s="115"/>
      <c r="JGT1" s="115"/>
      <c r="JGU1" s="115"/>
      <c r="JGV1" s="115"/>
      <c r="JGW1" s="115"/>
      <c r="JGX1" s="115"/>
      <c r="JGY1" s="115"/>
      <c r="JGZ1" s="115"/>
      <c r="JHA1" s="115"/>
      <c r="JHB1" s="115"/>
      <c r="JHC1" s="115"/>
      <c r="JHD1" s="115"/>
      <c r="JHE1" s="115"/>
      <c r="JHF1" s="115"/>
      <c r="JHG1" s="115"/>
      <c r="JHH1" s="115"/>
      <c r="JHI1" s="115"/>
      <c r="JHJ1" s="115"/>
      <c r="JHK1" s="115"/>
      <c r="JHL1" s="115"/>
      <c r="JHM1" s="115"/>
      <c r="JHN1" s="115"/>
      <c r="JHO1" s="115"/>
      <c r="JHP1" s="115"/>
      <c r="JHQ1" s="115"/>
      <c r="JHR1" s="115"/>
      <c r="JHS1" s="115"/>
      <c r="JHT1" s="115"/>
      <c r="JHU1" s="115"/>
      <c r="JHV1" s="115"/>
      <c r="JHW1" s="115"/>
      <c r="JHX1" s="115"/>
      <c r="JHY1" s="115"/>
      <c r="JHZ1" s="115"/>
      <c r="JIA1" s="115"/>
      <c r="JIB1" s="115"/>
      <c r="JIC1" s="115"/>
      <c r="JID1" s="115"/>
      <c r="JIE1" s="115"/>
      <c r="JIF1" s="115"/>
      <c r="JIG1" s="115"/>
      <c r="JIH1" s="115"/>
      <c r="JII1" s="115"/>
      <c r="JIJ1" s="115"/>
      <c r="JIK1" s="115"/>
      <c r="JIL1" s="115"/>
      <c r="JIM1" s="115"/>
      <c r="JIN1" s="115"/>
      <c r="JIO1" s="115"/>
      <c r="JIP1" s="115"/>
      <c r="JIQ1" s="115"/>
      <c r="JIR1" s="115"/>
      <c r="JIS1" s="115"/>
      <c r="JIT1" s="115"/>
      <c r="JIU1" s="115"/>
      <c r="JIV1" s="115"/>
      <c r="JIW1" s="115"/>
      <c r="JIX1" s="115"/>
      <c r="JIY1" s="115"/>
      <c r="JIZ1" s="115"/>
      <c r="JJA1" s="115"/>
      <c r="JJB1" s="115"/>
      <c r="JJC1" s="115"/>
      <c r="JJD1" s="115"/>
      <c r="JJE1" s="115"/>
      <c r="JJF1" s="115"/>
      <c r="JJG1" s="115"/>
      <c r="JJH1" s="115"/>
      <c r="JJI1" s="115"/>
      <c r="JJJ1" s="115"/>
      <c r="JJK1" s="115"/>
      <c r="JJL1" s="115"/>
      <c r="JJM1" s="115"/>
      <c r="JJN1" s="115"/>
      <c r="JJO1" s="115"/>
      <c r="JJP1" s="115"/>
      <c r="JJQ1" s="115"/>
      <c r="JJR1" s="115"/>
      <c r="JJS1" s="115"/>
      <c r="JJT1" s="115"/>
      <c r="JJU1" s="115"/>
      <c r="JJV1" s="115"/>
      <c r="JJW1" s="115"/>
      <c r="JJX1" s="115"/>
      <c r="JJY1" s="115"/>
      <c r="JJZ1" s="115"/>
      <c r="JKA1" s="115"/>
      <c r="JKB1" s="115"/>
      <c r="JKC1" s="115"/>
      <c r="JKD1" s="115"/>
      <c r="JKE1" s="115"/>
      <c r="JKF1" s="115"/>
      <c r="JKG1" s="115"/>
      <c r="JKH1" s="115"/>
      <c r="JKI1" s="115"/>
      <c r="JKJ1" s="115"/>
      <c r="JKK1" s="115"/>
      <c r="JKL1" s="115"/>
      <c r="JKM1" s="115"/>
      <c r="JKN1" s="115"/>
      <c r="JKO1" s="115"/>
      <c r="JKP1" s="115"/>
      <c r="JKQ1" s="115"/>
      <c r="JKR1" s="115"/>
      <c r="JKS1" s="115"/>
      <c r="JKT1" s="115"/>
      <c r="JKU1" s="115"/>
      <c r="JKV1" s="115"/>
      <c r="JKW1" s="115"/>
      <c r="JKX1" s="115"/>
      <c r="JKY1" s="115"/>
      <c r="JKZ1" s="115"/>
      <c r="JLA1" s="115"/>
      <c r="JLB1" s="115"/>
      <c r="JLC1" s="115"/>
      <c r="JLD1" s="115"/>
      <c r="JLE1" s="115"/>
      <c r="JLF1" s="115"/>
      <c r="JLG1" s="115"/>
      <c r="JLH1" s="115"/>
      <c r="JLI1" s="115"/>
      <c r="JLJ1" s="115"/>
      <c r="JLK1" s="115"/>
      <c r="JLL1" s="115"/>
      <c r="JLM1" s="115"/>
      <c r="JLN1" s="115"/>
      <c r="JLO1" s="115"/>
      <c r="JLP1" s="115"/>
      <c r="JLQ1" s="115"/>
      <c r="JLR1" s="115"/>
      <c r="JLS1" s="115"/>
      <c r="JLT1" s="115"/>
      <c r="JLU1" s="115"/>
      <c r="JLV1" s="115"/>
      <c r="JLW1" s="115"/>
      <c r="JLX1" s="115"/>
      <c r="JLY1" s="115"/>
      <c r="JLZ1" s="115"/>
      <c r="JMA1" s="115"/>
      <c r="JMB1" s="115"/>
      <c r="JMC1" s="115"/>
      <c r="JMD1" s="115"/>
      <c r="JME1" s="115"/>
      <c r="JMF1" s="115"/>
      <c r="JMG1" s="115"/>
      <c r="JMH1" s="115"/>
      <c r="JMI1" s="115"/>
      <c r="JMJ1" s="115"/>
      <c r="JMK1" s="115"/>
      <c r="JML1" s="115"/>
      <c r="JMM1" s="115"/>
      <c r="JMN1" s="115"/>
      <c r="JMO1" s="115"/>
      <c r="JMP1" s="115"/>
      <c r="JMQ1" s="115"/>
      <c r="JMR1" s="115"/>
      <c r="JMS1" s="115"/>
      <c r="JMT1" s="115"/>
      <c r="JMU1" s="115"/>
      <c r="JMV1" s="115"/>
      <c r="JMW1" s="115"/>
      <c r="JMX1" s="115"/>
      <c r="JMY1" s="115"/>
      <c r="JMZ1" s="115"/>
      <c r="JNA1" s="115"/>
      <c r="JNB1" s="115"/>
      <c r="JNC1" s="115"/>
      <c r="JND1" s="115"/>
      <c r="JNE1" s="115"/>
      <c r="JNF1" s="115"/>
      <c r="JNG1" s="115"/>
      <c r="JNH1" s="115"/>
      <c r="JNI1" s="115"/>
      <c r="JNJ1" s="115"/>
      <c r="JNK1" s="115"/>
      <c r="JNL1" s="115"/>
      <c r="JNM1" s="115"/>
      <c r="JNN1" s="115"/>
      <c r="JNO1" s="115"/>
      <c r="JNP1" s="115"/>
      <c r="JNQ1" s="115"/>
      <c r="JNR1" s="115"/>
      <c r="JNS1" s="115"/>
      <c r="JNT1" s="115"/>
      <c r="JNU1" s="115"/>
      <c r="JNV1" s="115"/>
      <c r="JNW1" s="115"/>
      <c r="JNX1" s="115"/>
      <c r="JNY1" s="115"/>
      <c r="JNZ1" s="115"/>
      <c r="JOA1" s="115"/>
      <c r="JOB1" s="115"/>
      <c r="JOC1" s="115"/>
      <c r="JOD1" s="115"/>
      <c r="JOE1" s="115"/>
      <c r="JOF1" s="115"/>
      <c r="JOG1" s="115"/>
      <c r="JOH1" s="115"/>
      <c r="JOI1" s="115"/>
      <c r="JOJ1" s="115"/>
      <c r="JOK1" s="115"/>
      <c r="JOL1" s="115"/>
      <c r="JOM1" s="115"/>
      <c r="JON1" s="115"/>
      <c r="JOO1" s="115"/>
      <c r="JOP1" s="115"/>
      <c r="JOQ1" s="115"/>
      <c r="JOR1" s="115"/>
      <c r="JOS1" s="115"/>
      <c r="JOT1" s="115"/>
      <c r="JOU1" s="115"/>
      <c r="JOV1" s="115"/>
      <c r="JOW1" s="115"/>
      <c r="JOX1" s="115"/>
      <c r="JOY1" s="115"/>
      <c r="JOZ1" s="115"/>
      <c r="JPA1" s="115"/>
      <c r="JPB1" s="115"/>
      <c r="JPC1" s="115"/>
      <c r="JPD1" s="115"/>
      <c r="JPE1" s="115"/>
      <c r="JPF1" s="115"/>
      <c r="JPG1" s="115"/>
      <c r="JPH1" s="115"/>
      <c r="JPI1" s="115"/>
      <c r="JPJ1" s="115"/>
      <c r="JPK1" s="115"/>
      <c r="JPL1" s="115"/>
      <c r="JPM1" s="115"/>
      <c r="JPN1" s="115"/>
      <c r="JPO1" s="115"/>
      <c r="JPP1" s="115"/>
      <c r="JPQ1" s="115"/>
      <c r="JPR1" s="115"/>
      <c r="JPS1" s="115"/>
      <c r="JPT1" s="115"/>
      <c r="JPU1" s="115"/>
      <c r="JPV1" s="115"/>
      <c r="JPW1" s="115"/>
      <c r="JPX1" s="115"/>
      <c r="JPY1" s="115"/>
      <c r="JPZ1" s="115"/>
      <c r="JQA1" s="115"/>
      <c r="JQB1" s="115"/>
      <c r="JQC1" s="115"/>
      <c r="JQD1" s="115"/>
      <c r="JQE1" s="115"/>
      <c r="JQF1" s="115"/>
      <c r="JQG1" s="115"/>
      <c r="JQH1" s="115"/>
      <c r="JQI1" s="115"/>
      <c r="JQJ1" s="115"/>
      <c r="JQK1" s="115"/>
      <c r="JQL1" s="115"/>
      <c r="JQM1" s="115"/>
      <c r="JQN1" s="115"/>
      <c r="JQO1" s="115"/>
      <c r="JQP1" s="115"/>
      <c r="JQQ1" s="115"/>
      <c r="JQR1" s="115"/>
      <c r="JQS1" s="115"/>
      <c r="JQT1" s="115"/>
      <c r="JQU1" s="115"/>
      <c r="JQV1" s="115"/>
      <c r="JQW1" s="115"/>
      <c r="JQX1" s="115"/>
      <c r="JQY1" s="115"/>
      <c r="JQZ1" s="115"/>
      <c r="JRA1" s="115"/>
      <c r="JRB1" s="115"/>
      <c r="JRC1" s="115"/>
      <c r="JRD1" s="115"/>
      <c r="JRE1" s="115"/>
      <c r="JRF1" s="115"/>
      <c r="JRG1" s="115"/>
      <c r="JRH1" s="115"/>
      <c r="JRI1" s="115"/>
      <c r="JRJ1" s="115"/>
      <c r="JRK1" s="115"/>
      <c r="JRL1" s="115"/>
      <c r="JRM1" s="115"/>
      <c r="JRN1" s="115"/>
      <c r="JRO1" s="115"/>
      <c r="JRP1" s="115"/>
      <c r="JRQ1" s="115"/>
      <c r="JRR1" s="115"/>
      <c r="JRS1" s="115"/>
      <c r="JRT1" s="115"/>
      <c r="JRU1" s="115"/>
      <c r="JRV1" s="115"/>
      <c r="JRW1" s="115"/>
      <c r="JRX1" s="115"/>
      <c r="JRY1" s="115"/>
      <c r="JRZ1" s="115"/>
      <c r="JSA1" s="115"/>
      <c r="JSB1" s="115"/>
      <c r="JSC1" s="115"/>
      <c r="JSD1" s="115"/>
      <c r="JSE1" s="115"/>
      <c r="JSF1" s="115"/>
      <c r="JSG1" s="115"/>
      <c r="JSH1" s="115"/>
      <c r="JSI1" s="115"/>
      <c r="JSJ1" s="115"/>
      <c r="JSK1" s="115"/>
      <c r="JSL1" s="115"/>
      <c r="JSM1" s="115"/>
      <c r="JSN1" s="115"/>
      <c r="JSO1" s="115"/>
      <c r="JSP1" s="115"/>
      <c r="JSQ1" s="115"/>
      <c r="JSR1" s="115"/>
      <c r="JSS1" s="115"/>
      <c r="JST1" s="115"/>
      <c r="JSU1" s="115"/>
      <c r="JSV1" s="115"/>
      <c r="JSW1" s="115"/>
      <c r="JSX1" s="115"/>
      <c r="JSY1" s="115"/>
      <c r="JSZ1" s="115"/>
      <c r="JTA1" s="115"/>
      <c r="JTB1" s="115"/>
      <c r="JTC1" s="115"/>
      <c r="JTD1" s="115"/>
      <c r="JTE1" s="115"/>
      <c r="JTF1" s="115"/>
      <c r="JTG1" s="115"/>
      <c r="JTH1" s="115"/>
      <c r="JTI1" s="115"/>
      <c r="JTJ1" s="115"/>
      <c r="JTK1" s="115"/>
      <c r="JTL1" s="115"/>
      <c r="JTM1" s="115"/>
      <c r="JTN1" s="115"/>
      <c r="JTO1" s="115"/>
      <c r="JTP1" s="115"/>
      <c r="JTQ1" s="115"/>
      <c r="JTR1" s="115"/>
      <c r="JTS1" s="115"/>
      <c r="JTT1" s="115"/>
      <c r="JTU1" s="115"/>
      <c r="JTV1" s="115"/>
      <c r="JTW1" s="115"/>
      <c r="JTX1" s="115"/>
      <c r="JTY1" s="115"/>
      <c r="JTZ1" s="115"/>
      <c r="JUA1" s="115"/>
      <c r="JUB1" s="115"/>
      <c r="JUC1" s="115"/>
      <c r="JUD1" s="115"/>
      <c r="JUE1" s="115"/>
      <c r="JUF1" s="115"/>
      <c r="JUG1" s="115"/>
      <c r="JUH1" s="115"/>
      <c r="JUI1" s="115"/>
      <c r="JUJ1" s="115"/>
      <c r="JUK1" s="115"/>
      <c r="JUL1" s="115"/>
      <c r="JUM1" s="115"/>
      <c r="JUN1" s="115"/>
      <c r="JUO1" s="115"/>
      <c r="JUP1" s="115"/>
      <c r="JUQ1" s="115"/>
      <c r="JUR1" s="115"/>
      <c r="JUS1" s="115"/>
      <c r="JUT1" s="115"/>
      <c r="JUU1" s="115"/>
      <c r="JUV1" s="115"/>
      <c r="JUW1" s="115"/>
      <c r="JUX1" s="115"/>
      <c r="JUY1" s="115"/>
      <c r="JUZ1" s="115"/>
      <c r="JVA1" s="115"/>
      <c r="JVB1" s="115"/>
      <c r="JVC1" s="115"/>
      <c r="JVD1" s="115"/>
      <c r="JVE1" s="115"/>
      <c r="JVF1" s="115"/>
      <c r="JVG1" s="115"/>
      <c r="JVH1" s="115"/>
      <c r="JVI1" s="115"/>
      <c r="JVJ1" s="115"/>
      <c r="JVK1" s="115"/>
      <c r="JVL1" s="115"/>
      <c r="JVM1" s="115"/>
      <c r="JVN1" s="115"/>
      <c r="JVO1" s="115"/>
      <c r="JVP1" s="115"/>
      <c r="JVQ1" s="115"/>
      <c r="JVR1" s="115"/>
      <c r="JVS1" s="115"/>
      <c r="JVT1" s="115"/>
      <c r="JVU1" s="115"/>
      <c r="JVV1" s="115"/>
      <c r="JVW1" s="115"/>
      <c r="JVX1" s="115"/>
      <c r="JVY1" s="115"/>
      <c r="JVZ1" s="115"/>
      <c r="JWA1" s="115"/>
      <c r="JWB1" s="115"/>
      <c r="JWC1" s="115"/>
      <c r="JWD1" s="115"/>
      <c r="JWE1" s="115"/>
      <c r="JWF1" s="115"/>
      <c r="JWG1" s="115"/>
      <c r="JWH1" s="115"/>
      <c r="JWI1" s="115"/>
      <c r="JWJ1" s="115"/>
      <c r="JWK1" s="115"/>
      <c r="JWL1" s="115"/>
      <c r="JWM1" s="115"/>
      <c r="JWN1" s="115"/>
      <c r="JWO1" s="115"/>
      <c r="JWP1" s="115"/>
      <c r="JWQ1" s="115"/>
      <c r="JWR1" s="115"/>
      <c r="JWS1" s="115"/>
      <c r="JWT1" s="115"/>
      <c r="JWU1" s="115"/>
      <c r="JWV1" s="115"/>
      <c r="JWW1" s="115"/>
      <c r="JWX1" s="115"/>
      <c r="JWY1" s="115"/>
      <c r="JWZ1" s="115"/>
      <c r="JXA1" s="115"/>
      <c r="JXB1" s="115"/>
      <c r="JXC1" s="115"/>
      <c r="JXD1" s="115"/>
      <c r="JXE1" s="115"/>
      <c r="JXF1" s="115"/>
      <c r="JXG1" s="115"/>
      <c r="JXH1" s="115"/>
      <c r="JXI1" s="115"/>
      <c r="JXJ1" s="115"/>
      <c r="JXK1" s="115"/>
      <c r="JXL1" s="115"/>
      <c r="JXM1" s="115"/>
      <c r="JXN1" s="115"/>
      <c r="JXO1" s="115"/>
      <c r="JXP1" s="115"/>
      <c r="JXQ1" s="115"/>
      <c r="JXR1" s="115"/>
      <c r="JXS1" s="115"/>
      <c r="JXT1" s="115"/>
      <c r="JXU1" s="115"/>
      <c r="JXV1" s="115"/>
      <c r="JXW1" s="115"/>
      <c r="JXX1" s="115"/>
      <c r="JXY1" s="115"/>
      <c r="JXZ1" s="115"/>
      <c r="JYA1" s="115"/>
      <c r="JYB1" s="115"/>
      <c r="JYC1" s="115"/>
      <c r="JYD1" s="115"/>
      <c r="JYE1" s="115"/>
      <c r="JYF1" s="115"/>
      <c r="JYG1" s="115"/>
      <c r="JYH1" s="115"/>
      <c r="JYI1" s="115"/>
      <c r="JYJ1" s="115"/>
      <c r="JYK1" s="115"/>
      <c r="JYL1" s="115"/>
      <c r="JYM1" s="115"/>
      <c r="JYN1" s="115"/>
      <c r="JYO1" s="115"/>
      <c r="JYP1" s="115"/>
      <c r="JYQ1" s="115"/>
      <c r="JYR1" s="115"/>
      <c r="JYS1" s="115"/>
      <c r="JYT1" s="115"/>
      <c r="JYU1" s="115"/>
      <c r="JYV1" s="115"/>
      <c r="JYW1" s="115"/>
      <c r="JYX1" s="115"/>
      <c r="JYY1" s="115"/>
      <c r="JYZ1" s="115"/>
      <c r="JZA1" s="115"/>
      <c r="JZB1" s="115"/>
      <c r="JZC1" s="115"/>
      <c r="JZD1" s="115"/>
      <c r="JZE1" s="115"/>
      <c r="JZF1" s="115"/>
      <c r="JZG1" s="115"/>
      <c r="JZH1" s="115"/>
      <c r="JZI1" s="115"/>
      <c r="JZJ1" s="115"/>
      <c r="JZK1" s="115"/>
      <c r="JZL1" s="115"/>
      <c r="JZM1" s="115"/>
      <c r="JZN1" s="115"/>
      <c r="JZO1" s="115"/>
      <c r="JZP1" s="115"/>
      <c r="JZQ1" s="115"/>
      <c r="JZR1" s="115"/>
      <c r="JZS1" s="115"/>
      <c r="JZT1" s="115"/>
      <c r="JZU1" s="115"/>
      <c r="JZV1" s="115"/>
      <c r="JZW1" s="115"/>
      <c r="JZX1" s="115"/>
      <c r="JZY1" s="115"/>
      <c r="JZZ1" s="115"/>
      <c r="KAA1" s="115"/>
      <c r="KAB1" s="115"/>
      <c r="KAC1" s="115"/>
      <c r="KAD1" s="115"/>
      <c r="KAE1" s="115"/>
      <c r="KAF1" s="115"/>
      <c r="KAG1" s="115"/>
      <c r="KAH1" s="115"/>
      <c r="KAI1" s="115"/>
      <c r="KAJ1" s="115"/>
      <c r="KAK1" s="115"/>
      <c r="KAL1" s="115"/>
      <c r="KAM1" s="115"/>
      <c r="KAN1" s="115"/>
      <c r="KAO1" s="115"/>
      <c r="KAP1" s="115"/>
      <c r="KAQ1" s="115"/>
      <c r="KAR1" s="115"/>
      <c r="KAS1" s="115"/>
      <c r="KAT1" s="115"/>
      <c r="KAU1" s="115"/>
      <c r="KAV1" s="115"/>
      <c r="KAW1" s="115"/>
      <c r="KAX1" s="115"/>
      <c r="KAY1" s="115"/>
      <c r="KAZ1" s="115"/>
      <c r="KBA1" s="115"/>
      <c r="KBB1" s="115"/>
      <c r="KBC1" s="115"/>
      <c r="KBD1" s="115"/>
      <c r="KBE1" s="115"/>
      <c r="KBF1" s="115"/>
      <c r="KBG1" s="115"/>
      <c r="KBH1" s="115"/>
      <c r="KBI1" s="115"/>
      <c r="KBJ1" s="115"/>
      <c r="KBK1" s="115"/>
      <c r="KBL1" s="115"/>
      <c r="KBM1" s="115"/>
      <c r="KBN1" s="115"/>
      <c r="KBO1" s="115"/>
      <c r="KBP1" s="115"/>
      <c r="KBQ1" s="115"/>
      <c r="KBR1" s="115"/>
      <c r="KBS1" s="115"/>
      <c r="KBT1" s="115"/>
      <c r="KBU1" s="115"/>
      <c r="KBV1" s="115"/>
      <c r="KBW1" s="115"/>
      <c r="KBX1" s="115"/>
      <c r="KBY1" s="115"/>
      <c r="KBZ1" s="115"/>
      <c r="KCA1" s="115"/>
      <c r="KCB1" s="115"/>
      <c r="KCC1" s="115"/>
      <c r="KCD1" s="115"/>
      <c r="KCE1" s="115"/>
      <c r="KCF1" s="115"/>
      <c r="KCG1" s="115"/>
      <c r="KCH1" s="115"/>
      <c r="KCI1" s="115"/>
      <c r="KCJ1" s="115"/>
      <c r="KCK1" s="115"/>
      <c r="KCL1" s="115"/>
      <c r="KCM1" s="115"/>
      <c r="KCN1" s="115"/>
      <c r="KCO1" s="115"/>
      <c r="KCP1" s="115"/>
      <c r="KCQ1" s="115"/>
      <c r="KCR1" s="115"/>
      <c r="KCS1" s="115"/>
      <c r="KCT1" s="115"/>
      <c r="KCU1" s="115"/>
      <c r="KCV1" s="115"/>
      <c r="KCW1" s="115"/>
      <c r="KCX1" s="115"/>
      <c r="KCY1" s="115"/>
      <c r="KCZ1" s="115"/>
      <c r="KDA1" s="115"/>
      <c r="KDB1" s="115"/>
      <c r="KDC1" s="115"/>
      <c r="KDD1" s="115"/>
      <c r="KDE1" s="115"/>
      <c r="KDF1" s="115"/>
      <c r="KDG1" s="115"/>
      <c r="KDH1" s="115"/>
      <c r="KDI1" s="115"/>
      <c r="KDJ1" s="115"/>
      <c r="KDK1" s="115"/>
      <c r="KDL1" s="115"/>
      <c r="KDM1" s="115"/>
      <c r="KDN1" s="115"/>
      <c r="KDO1" s="115"/>
      <c r="KDP1" s="115"/>
      <c r="KDQ1" s="115"/>
      <c r="KDR1" s="115"/>
      <c r="KDS1" s="115"/>
      <c r="KDT1" s="115"/>
      <c r="KDU1" s="115"/>
      <c r="KDV1" s="115"/>
      <c r="KDW1" s="115"/>
      <c r="KDX1" s="115"/>
      <c r="KDY1" s="115"/>
      <c r="KDZ1" s="115"/>
      <c r="KEA1" s="115"/>
      <c r="KEB1" s="115"/>
      <c r="KEC1" s="115"/>
      <c r="KED1" s="115"/>
      <c r="KEE1" s="115"/>
      <c r="KEF1" s="115"/>
      <c r="KEG1" s="115"/>
      <c r="KEH1" s="115"/>
      <c r="KEI1" s="115"/>
      <c r="KEJ1" s="115"/>
      <c r="KEK1" s="115"/>
      <c r="KEL1" s="115"/>
      <c r="KEM1" s="115"/>
      <c r="KEN1" s="115"/>
      <c r="KEO1" s="115"/>
      <c r="KEP1" s="115"/>
      <c r="KEQ1" s="115"/>
      <c r="KER1" s="115"/>
      <c r="KES1" s="115"/>
      <c r="KET1" s="115"/>
      <c r="KEU1" s="115"/>
      <c r="KEV1" s="115"/>
      <c r="KEW1" s="115"/>
      <c r="KEX1" s="115"/>
      <c r="KEY1" s="115"/>
      <c r="KEZ1" s="115"/>
      <c r="KFA1" s="115"/>
      <c r="KFB1" s="115"/>
      <c r="KFC1" s="115"/>
      <c r="KFD1" s="115"/>
      <c r="KFE1" s="115"/>
      <c r="KFF1" s="115"/>
      <c r="KFG1" s="115"/>
      <c r="KFH1" s="115"/>
      <c r="KFI1" s="115"/>
      <c r="KFJ1" s="115"/>
      <c r="KFK1" s="115"/>
      <c r="KFL1" s="115"/>
      <c r="KFM1" s="115"/>
      <c r="KFN1" s="115"/>
      <c r="KFO1" s="115"/>
      <c r="KFP1" s="115"/>
      <c r="KFQ1" s="115"/>
      <c r="KFR1" s="115"/>
      <c r="KFS1" s="115"/>
      <c r="KFT1" s="115"/>
      <c r="KFU1" s="115"/>
      <c r="KFV1" s="115"/>
      <c r="KFW1" s="115"/>
      <c r="KFX1" s="115"/>
      <c r="KFY1" s="115"/>
      <c r="KFZ1" s="115"/>
      <c r="KGA1" s="115"/>
      <c r="KGB1" s="115"/>
      <c r="KGC1" s="115"/>
      <c r="KGD1" s="115"/>
      <c r="KGE1" s="115"/>
      <c r="KGF1" s="115"/>
      <c r="KGG1" s="115"/>
      <c r="KGH1" s="115"/>
      <c r="KGI1" s="115"/>
      <c r="KGJ1" s="115"/>
      <c r="KGK1" s="115"/>
      <c r="KGL1" s="115"/>
      <c r="KGM1" s="115"/>
      <c r="KGN1" s="115"/>
      <c r="KGO1" s="115"/>
      <c r="KGP1" s="115"/>
      <c r="KGQ1" s="115"/>
      <c r="KGR1" s="115"/>
      <c r="KGS1" s="115"/>
      <c r="KGT1" s="115"/>
      <c r="KGU1" s="115"/>
      <c r="KGV1" s="115"/>
      <c r="KGW1" s="115"/>
      <c r="KGX1" s="115"/>
      <c r="KGY1" s="115"/>
      <c r="KGZ1" s="115"/>
      <c r="KHA1" s="115"/>
      <c r="KHB1" s="115"/>
      <c r="KHC1" s="115"/>
      <c r="KHD1" s="115"/>
      <c r="KHE1" s="115"/>
      <c r="KHF1" s="115"/>
      <c r="KHG1" s="115"/>
      <c r="KHH1" s="115"/>
      <c r="KHI1" s="115"/>
      <c r="KHJ1" s="115"/>
      <c r="KHK1" s="115"/>
      <c r="KHL1" s="115"/>
      <c r="KHM1" s="115"/>
      <c r="KHN1" s="115"/>
      <c r="KHO1" s="115"/>
      <c r="KHP1" s="115"/>
      <c r="KHQ1" s="115"/>
      <c r="KHR1" s="115"/>
      <c r="KHS1" s="115"/>
      <c r="KHT1" s="115"/>
      <c r="KHU1" s="115"/>
      <c r="KHV1" s="115"/>
      <c r="KHW1" s="115"/>
      <c r="KHX1" s="115"/>
      <c r="KHY1" s="115"/>
      <c r="KHZ1" s="115"/>
      <c r="KIA1" s="115"/>
      <c r="KIB1" s="115"/>
      <c r="KIC1" s="115"/>
      <c r="KID1" s="115"/>
      <c r="KIE1" s="115"/>
      <c r="KIF1" s="115"/>
      <c r="KIG1" s="115"/>
      <c r="KIH1" s="115"/>
      <c r="KII1" s="115"/>
      <c r="KIJ1" s="115"/>
      <c r="KIK1" s="115"/>
      <c r="KIL1" s="115"/>
      <c r="KIM1" s="115"/>
      <c r="KIN1" s="115"/>
      <c r="KIO1" s="115"/>
      <c r="KIP1" s="115"/>
      <c r="KIQ1" s="115"/>
      <c r="KIR1" s="115"/>
      <c r="KIS1" s="115"/>
      <c r="KIT1" s="115"/>
      <c r="KIU1" s="115"/>
      <c r="KIV1" s="115"/>
      <c r="KIW1" s="115"/>
      <c r="KIX1" s="115"/>
      <c r="KIY1" s="115"/>
      <c r="KIZ1" s="115"/>
      <c r="KJA1" s="115"/>
      <c r="KJB1" s="115"/>
      <c r="KJC1" s="115"/>
      <c r="KJD1" s="115"/>
      <c r="KJE1" s="115"/>
      <c r="KJF1" s="115"/>
      <c r="KJG1" s="115"/>
      <c r="KJH1" s="115"/>
      <c r="KJI1" s="115"/>
      <c r="KJJ1" s="115"/>
      <c r="KJK1" s="115"/>
      <c r="KJL1" s="115"/>
      <c r="KJM1" s="115"/>
      <c r="KJN1" s="115"/>
      <c r="KJO1" s="115"/>
      <c r="KJP1" s="115"/>
      <c r="KJQ1" s="115"/>
      <c r="KJR1" s="115"/>
      <c r="KJS1" s="115"/>
      <c r="KJT1" s="115"/>
      <c r="KJU1" s="115"/>
      <c r="KJV1" s="115"/>
      <c r="KJW1" s="115"/>
      <c r="KJX1" s="115"/>
      <c r="KJY1" s="115"/>
      <c r="KJZ1" s="115"/>
      <c r="KKA1" s="115"/>
      <c r="KKB1" s="115"/>
      <c r="KKC1" s="115"/>
      <c r="KKD1" s="115"/>
      <c r="KKE1" s="115"/>
      <c r="KKF1" s="115"/>
      <c r="KKG1" s="115"/>
      <c r="KKH1" s="115"/>
      <c r="KKI1" s="115"/>
      <c r="KKJ1" s="115"/>
      <c r="KKK1" s="115"/>
      <c r="KKL1" s="115"/>
      <c r="KKM1" s="115"/>
      <c r="KKN1" s="115"/>
      <c r="KKO1" s="115"/>
      <c r="KKP1" s="115"/>
      <c r="KKQ1" s="115"/>
      <c r="KKR1" s="115"/>
      <c r="KKS1" s="115"/>
      <c r="KKT1" s="115"/>
      <c r="KKU1" s="115"/>
      <c r="KKV1" s="115"/>
      <c r="KKW1" s="115"/>
      <c r="KKX1" s="115"/>
      <c r="KKY1" s="115"/>
      <c r="KKZ1" s="115"/>
      <c r="KLA1" s="115"/>
      <c r="KLB1" s="115"/>
      <c r="KLC1" s="115"/>
      <c r="KLD1" s="115"/>
      <c r="KLE1" s="115"/>
      <c r="KLF1" s="115"/>
      <c r="KLG1" s="115"/>
      <c r="KLH1" s="115"/>
      <c r="KLI1" s="115"/>
      <c r="KLJ1" s="115"/>
      <c r="KLK1" s="115"/>
      <c r="KLL1" s="115"/>
      <c r="KLM1" s="115"/>
      <c r="KLN1" s="115"/>
      <c r="KLO1" s="115"/>
      <c r="KLP1" s="115"/>
      <c r="KLQ1" s="115"/>
      <c r="KLR1" s="115"/>
      <c r="KLS1" s="115"/>
      <c r="KLT1" s="115"/>
      <c r="KLU1" s="115"/>
      <c r="KLV1" s="115"/>
      <c r="KLW1" s="115"/>
      <c r="KLX1" s="115"/>
      <c r="KLY1" s="115"/>
      <c r="KLZ1" s="115"/>
      <c r="KMA1" s="115"/>
      <c r="KMB1" s="115"/>
      <c r="KMC1" s="115"/>
      <c r="KMD1" s="115"/>
      <c r="KME1" s="115"/>
      <c r="KMF1" s="115"/>
      <c r="KMG1" s="115"/>
      <c r="KMH1" s="115"/>
      <c r="KMI1" s="115"/>
      <c r="KMJ1" s="115"/>
      <c r="KMK1" s="115"/>
      <c r="KML1" s="115"/>
      <c r="KMM1" s="115"/>
      <c r="KMN1" s="115"/>
      <c r="KMO1" s="115"/>
      <c r="KMP1" s="115"/>
      <c r="KMQ1" s="115"/>
      <c r="KMR1" s="115"/>
      <c r="KMS1" s="115"/>
      <c r="KMT1" s="115"/>
      <c r="KMU1" s="115"/>
      <c r="KMV1" s="115"/>
      <c r="KMW1" s="115"/>
      <c r="KMX1" s="115"/>
      <c r="KMY1" s="115"/>
      <c r="KMZ1" s="115"/>
      <c r="KNA1" s="115"/>
      <c r="KNB1" s="115"/>
      <c r="KNC1" s="115"/>
      <c r="KND1" s="115"/>
      <c r="KNE1" s="115"/>
      <c r="KNF1" s="115"/>
      <c r="KNG1" s="115"/>
      <c r="KNH1" s="115"/>
      <c r="KNI1" s="115"/>
      <c r="KNJ1" s="115"/>
      <c r="KNK1" s="115"/>
      <c r="KNL1" s="115"/>
      <c r="KNM1" s="115"/>
      <c r="KNN1" s="115"/>
      <c r="KNO1" s="115"/>
      <c r="KNP1" s="115"/>
      <c r="KNQ1" s="115"/>
      <c r="KNR1" s="115"/>
      <c r="KNS1" s="115"/>
      <c r="KNT1" s="115"/>
      <c r="KNU1" s="115"/>
      <c r="KNV1" s="115"/>
      <c r="KNW1" s="115"/>
      <c r="KNX1" s="115"/>
      <c r="KNY1" s="115"/>
      <c r="KNZ1" s="115"/>
      <c r="KOA1" s="115"/>
      <c r="KOB1" s="115"/>
      <c r="KOC1" s="115"/>
      <c r="KOD1" s="115"/>
      <c r="KOE1" s="115"/>
      <c r="KOF1" s="115"/>
      <c r="KOG1" s="115"/>
      <c r="KOH1" s="115"/>
      <c r="KOI1" s="115"/>
      <c r="KOJ1" s="115"/>
      <c r="KOK1" s="115"/>
      <c r="KOL1" s="115"/>
      <c r="KOM1" s="115"/>
      <c r="KON1" s="115"/>
      <c r="KOO1" s="115"/>
      <c r="KOP1" s="115"/>
      <c r="KOQ1" s="115"/>
      <c r="KOR1" s="115"/>
      <c r="KOS1" s="115"/>
      <c r="KOT1" s="115"/>
      <c r="KOU1" s="115"/>
      <c r="KOV1" s="115"/>
      <c r="KOW1" s="115"/>
      <c r="KOX1" s="115"/>
      <c r="KOY1" s="115"/>
      <c r="KOZ1" s="115"/>
      <c r="KPA1" s="115"/>
      <c r="KPB1" s="115"/>
      <c r="KPC1" s="115"/>
      <c r="KPD1" s="115"/>
      <c r="KPE1" s="115"/>
      <c r="KPF1" s="115"/>
      <c r="KPG1" s="115"/>
      <c r="KPH1" s="115"/>
      <c r="KPI1" s="115"/>
      <c r="KPJ1" s="115"/>
      <c r="KPK1" s="115"/>
      <c r="KPL1" s="115"/>
      <c r="KPM1" s="115"/>
      <c r="KPN1" s="115"/>
      <c r="KPO1" s="115"/>
      <c r="KPP1" s="115"/>
      <c r="KPQ1" s="115"/>
      <c r="KPR1" s="115"/>
      <c r="KPS1" s="115"/>
      <c r="KPT1" s="115"/>
      <c r="KPU1" s="115"/>
      <c r="KPV1" s="115"/>
      <c r="KPW1" s="115"/>
      <c r="KPX1" s="115"/>
      <c r="KPY1" s="115"/>
      <c r="KPZ1" s="115"/>
      <c r="KQA1" s="115"/>
      <c r="KQB1" s="115"/>
      <c r="KQC1" s="115"/>
      <c r="KQD1" s="115"/>
      <c r="KQE1" s="115"/>
      <c r="KQF1" s="115"/>
      <c r="KQG1" s="115"/>
      <c r="KQH1" s="115"/>
      <c r="KQI1" s="115"/>
      <c r="KQJ1" s="115"/>
      <c r="KQK1" s="115"/>
      <c r="KQL1" s="115"/>
      <c r="KQM1" s="115"/>
      <c r="KQN1" s="115"/>
      <c r="KQO1" s="115"/>
      <c r="KQP1" s="115"/>
      <c r="KQQ1" s="115"/>
      <c r="KQR1" s="115"/>
      <c r="KQS1" s="115"/>
      <c r="KQT1" s="115"/>
      <c r="KQU1" s="115"/>
      <c r="KQV1" s="115"/>
      <c r="KQW1" s="115"/>
      <c r="KQX1" s="115"/>
      <c r="KQY1" s="115"/>
      <c r="KQZ1" s="115"/>
      <c r="KRA1" s="115"/>
      <c r="KRB1" s="115"/>
      <c r="KRC1" s="115"/>
      <c r="KRD1" s="115"/>
      <c r="KRE1" s="115"/>
      <c r="KRF1" s="115"/>
      <c r="KRG1" s="115"/>
      <c r="KRH1" s="115"/>
      <c r="KRI1" s="115"/>
      <c r="KRJ1" s="115"/>
      <c r="KRK1" s="115"/>
      <c r="KRL1" s="115"/>
      <c r="KRM1" s="115"/>
      <c r="KRN1" s="115"/>
      <c r="KRO1" s="115"/>
      <c r="KRP1" s="115"/>
      <c r="KRQ1" s="115"/>
      <c r="KRR1" s="115"/>
      <c r="KRS1" s="115"/>
      <c r="KRT1" s="115"/>
      <c r="KRU1" s="115"/>
      <c r="KRV1" s="115"/>
      <c r="KRW1" s="115"/>
      <c r="KRX1" s="115"/>
      <c r="KRY1" s="115"/>
      <c r="KRZ1" s="115"/>
      <c r="KSA1" s="115"/>
      <c r="KSB1" s="115"/>
      <c r="KSC1" s="115"/>
      <c r="KSD1" s="115"/>
      <c r="KSE1" s="115"/>
      <c r="KSF1" s="115"/>
      <c r="KSG1" s="115"/>
      <c r="KSH1" s="115"/>
      <c r="KSI1" s="115"/>
      <c r="KSJ1" s="115"/>
      <c r="KSK1" s="115"/>
      <c r="KSL1" s="115"/>
      <c r="KSM1" s="115"/>
      <c r="KSN1" s="115"/>
      <c r="KSO1" s="115"/>
      <c r="KSP1" s="115"/>
      <c r="KSQ1" s="115"/>
      <c r="KSR1" s="115"/>
      <c r="KSS1" s="115"/>
      <c r="KST1" s="115"/>
      <c r="KSU1" s="115"/>
      <c r="KSV1" s="115"/>
      <c r="KSW1" s="115"/>
      <c r="KSX1" s="115"/>
      <c r="KSY1" s="115"/>
      <c r="KSZ1" s="115"/>
      <c r="KTA1" s="115"/>
      <c r="KTB1" s="115"/>
      <c r="KTC1" s="115"/>
      <c r="KTD1" s="115"/>
      <c r="KTE1" s="115"/>
      <c r="KTF1" s="115"/>
      <c r="KTG1" s="115"/>
      <c r="KTH1" s="115"/>
      <c r="KTI1" s="115"/>
      <c r="KTJ1" s="115"/>
      <c r="KTK1" s="115"/>
      <c r="KTL1" s="115"/>
      <c r="KTM1" s="115"/>
      <c r="KTN1" s="115"/>
      <c r="KTO1" s="115"/>
      <c r="KTP1" s="115"/>
      <c r="KTQ1" s="115"/>
      <c r="KTR1" s="115"/>
      <c r="KTS1" s="115"/>
      <c r="KTT1" s="115"/>
      <c r="KTU1" s="115"/>
      <c r="KTV1" s="115"/>
      <c r="KTW1" s="115"/>
      <c r="KTX1" s="115"/>
      <c r="KTY1" s="115"/>
      <c r="KTZ1" s="115"/>
      <c r="KUA1" s="115"/>
      <c r="KUB1" s="115"/>
      <c r="KUC1" s="115"/>
      <c r="KUD1" s="115"/>
      <c r="KUE1" s="115"/>
      <c r="KUF1" s="115"/>
      <c r="KUG1" s="115"/>
      <c r="KUH1" s="115"/>
      <c r="KUI1" s="115"/>
      <c r="KUJ1" s="115"/>
      <c r="KUK1" s="115"/>
      <c r="KUL1" s="115"/>
      <c r="KUM1" s="115"/>
      <c r="KUN1" s="115"/>
      <c r="KUO1" s="115"/>
      <c r="KUP1" s="115"/>
      <c r="KUQ1" s="115"/>
      <c r="KUR1" s="115"/>
      <c r="KUS1" s="115"/>
      <c r="KUT1" s="115"/>
      <c r="KUU1" s="115"/>
      <c r="KUV1" s="115"/>
      <c r="KUW1" s="115"/>
      <c r="KUX1" s="115"/>
      <c r="KUY1" s="115"/>
      <c r="KUZ1" s="115"/>
      <c r="KVA1" s="115"/>
      <c r="KVB1" s="115"/>
      <c r="KVC1" s="115"/>
      <c r="KVD1" s="115"/>
      <c r="KVE1" s="115"/>
      <c r="KVF1" s="115"/>
      <c r="KVG1" s="115"/>
      <c r="KVH1" s="115"/>
      <c r="KVI1" s="115"/>
      <c r="KVJ1" s="115"/>
      <c r="KVK1" s="115"/>
      <c r="KVL1" s="115"/>
      <c r="KVM1" s="115"/>
      <c r="KVN1" s="115"/>
      <c r="KVO1" s="115"/>
      <c r="KVP1" s="115"/>
      <c r="KVQ1" s="115"/>
      <c r="KVR1" s="115"/>
      <c r="KVS1" s="115"/>
      <c r="KVT1" s="115"/>
      <c r="KVU1" s="115"/>
      <c r="KVV1" s="115"/>
      <c r="KVW1" s="115"/>
      <c r="KVX1" s="115"/>
      <c r="KVY1" s="115"/>
      <c r="KVZ1" s="115"/>
      <c r="KWA1" s="115"/>
      <c r="KWB1" s="115"/>
      <c r="KWC1" s="115"/>
      <c r="KWD1" s="115"/>
      <c r="KWE1" s="115"/>
      <c r="KWF1" s="115"/>
      <c r="KWG1" s="115"/>
      <c r="KWH1" s="115"/>
      <c r="KWI1" s="115"/>
      <c r="KWJ1" s="115"/>
      <c r="KWK1" s="115"/>
      <c r="KWL1" s="115"/>
      <c r="KWM1" s="115"/>
      <c r="KWN1" s="115"/>
      <c r="KWO1" s="115"/>
      <c r="KWP1" s="115"/>
      <c r="KWQ1" s="115"/>
      <c r="KWR1" s="115"/>
      <c r="KWS1" s="115"/>
      <c r="KWT1" s="115"/>
      <c r="KWU1" s="115"/>
      <c r="KWV1" s="115"/>
      <c r="KWW1" s="115"/>
      <c r="KWX1" s="115"/>
      <c r="KWY1" s="115"/>
      <c r="KWZ1" s="115"/>
      <c r="KXA1" s="115"/>
      <c r="KXB1" s="115"/>
      <c r="KXC1" s="115"/>
      <c r="KXD1" s="115"/>
      <c r="KXE1" s="115"/>
      <c r="KXF1" s="115"/>
      <c r="KXG1" s="115"/>
      <c r="KXH1" s="115"/>
      <c r="KXI1" s="115"/>
      <c r="KXJ1" s="115"/>
      <c r="KXK1" s="115"/>
      <c r="KXL1" s="115"/>
      <c r="KXM1" s="115"/>
      <c r="KXN1" s="115"/>
      <c r="KXO1" s="115"/>
      <c r="KXP1" s="115"/>
      <c r="KXQ1" s="115"/>
      <c r="KXR1" s="115"/>
      <c r="KXS1" s="115"/>
      <c r="KXT1" s="115"/>
      <c r="KXU1" s="115"/>
      <c r="KXV1" s="115"/>
      <c r="KXW1" s="115"/>
      <c r="KXX1" s="115"/>
      <c r="KXY1" s="115"/>
      <c r="KXZ1" s="115"/>
      <c r="KYA1" s="115"/>
      <c r="KYB1" s="115"/>
      <c r="KYC1" s="115"/>
      <c r="KYD1" s="115"/>
      <c r="KYE1" s="115"/>
      <c r="KYF1" s="115"/>
      <c r="KYG1" s="115"/>
      <c r="KYH1" s="115"/>
      <c r="KYI1" s="115"/>
      <c r="KYJ1" s="115"/>
      <c r="KYK1" s="115"/>
      <c r="KYL1" s="115"/>
      <c r="KYM1" s="115"/>
      <c r="KYN1" s="115"/>
      <c r="KYO1" s="115"/>
      <c r="KYP1" s="115"/>
      <c r="KYQ1" s="115"/>
      <c r="KYR1" s="115"/>
      <c r="KYS1" s="115"/>
      <c r="KYT1" s="115"/>
      <c r="KYU1" s="115"/>
      <c r="KYV1" s="115"/>
      <c r="KYW1" s="115"/>
      <c r="KYX1" s="115"/>
      <c r="KYY1" s="115"/>
      <c r="KYZ1" s="115"/>
      <c r="KZA1" s="115"/>
      <c r="KZB1" s="115"/>
      <c r="KZC1" s="115"/>
      <c r="KZD1" s="115"/>
      <c r="KZE1" s="115"/>
      <c r="KZF1" s="115"/>
      <c r="KZG1" s="115"/>
      <c r="KZH1" s="115"/>
      <c r="KZI1" s="115"/>
      <c r="KZJ1" s="115"/>
      <c r="KZK1" s="115"/>
      <c r="KZL1" s="115"/>
      <c r="KZM1" s="115"/>
      <c r="KZN1" s="115"/>
      <c r="KZO1" s="115"/>
      <c r="KZP1" s="115"/>
      <c r="KZQ1" s="115"/>
      <c r="KZR1" s="115"/>
      <c r="KZS1" s="115"/>
      <c r="KZT1" s="115"/>
      <c r="KZU1" s="115"/>
      <c r="KZV1" s="115"/>
      <c r="KZW1" s="115"/>
      <c r="KZX1" s="115"/>
      <c r="KZY1" s="115"/>
      <c r="KZZ1" s="115"/>
      <c r="LAA1" s="115"/>
      <c r="LAB1" s="115"/>
      <c r="LAC1" s="115"/>
      <c r="LAD1" s="115"/>
      <c r="LAE1" s="115"/>
      <c r="LAF1" s="115"/>
      <c r="LAG1" s="115"/>
      <c r="LAH1" s="115"/>
      <c r="LAI1" s="115"/>
      <c r="LAJ1" s="115"/>
      <c r="LAK1" s="115"/>
      <c r="LAL1" s="115"/>
      <c r="LAM1" s="115"/>
      <c r="LAN1" s="115"/>
      <c r="LAO1" s="115"/>
      <c r="LAP1" s="115"/>
      <c r="LAQ1" s="115"/>
      <c r="LAR1" s="115"/>
      <c r="LAS1" s="115"/>
      <c r="LAT1" s="115"/>
      <c r="LAU1" s="115"/>
      <c r="LAV1" s="115"/>
      <c r="LAW1" s="115"/>
      <c r="LAX1" s="115"/>
      <c r="LAY1" s="115"/>
      <c r="LAZ1" s="115"/>
      <c r="LBA1" s="115"/>
      <c r="LBB1" s="115"/>
      <c r="LBC1" s="115"/>
      <c r="LBD1" s="115"/>
      <c r="LBE1" s="115"/>
      <c r="LBF1" s="115"/>
      <c r="LBG1" s="115"/>
      <c r="LBH1" s="115"/>
      <c r="LBI1" s="115"/>
      <c r="LBJ1" s="115"/>
      <c r="LBK1" s="115"/>
      <c r="LBL1" s="115"/>
      <c r="LBM1" s="115"/>
      <c r="LBN1" s="115"/>
      <c r="LBO1" s="115"/>
      <c r="LBP1" s="115"/>
      <c r="LBQ1" s="115"/>
      <c r="LBR1" s="115"/>
      <c r="LBS1" s="115"/>
      <c r="LBT1" s="115"/>
      <c r="LBU1" s="115"/>
      <c r="LBV1" s="115"/>
      <c r="LBW1" s="115"/>
      <c r="LBX1" s="115"/>
      <c r="LBY1" s="115"/>
      <c r="LBZ1" s="115"/>
      <c r="LCA1" s="115"/>
      <c r="LCB1" s="115"/>
      <c r="LCC1" s="115"/>
      <c r="LCD1" s="115"/>
      <c r="LCE1" s="115"/>
      <c r="LCF1" s="115"/>
      <c r="LCG1" s="115"/>
      <c r="LCH1" s="115"/>
      <c r="LCI1" s="115"/>
      <c r="LCJ1" s="115"/>
      <c r="LCK1" s="115"/>
      <c r="LCL1" s="115"/>
      <c r="LCM1" s="115"/>
      <c r="LCN1" s="115"/>
      <c r="LCO1" s="115"/>
      <c r="LCP1" s="115"/>
      <c r="LCQ1" s="115"/>
      <c r="LCR1" s="115"/>
      <c r="LCS1" s="115"/>
      <c r="LCT1" s="115"/>
      <c r="LCU1" s="115"/>
      <c r="LCV1" s="115"/>
      <c r="LCW1" s="115"/>
      <c r="LCX1" s="115"/>
      <c r="LCY1" s="115"/>
      <c r="LCZ1" s="115"/>
      <c r="LDA1" s="115"/>
      <c r="LDB1" s="115"/>
      <c r="LDC1" s="115"/>
      <c r="LDD1" s="115"/>
      <c r="LDE1" s="115"/>
      <c r="LDF1" s="115"/>
      <c r="LDG1" s="115"/>
      <c r="LDH1" s="115"/>
      <c r="LDI1" s="115"/>
      <c r="LDJ1" s="115"/>
      <c r="LDK1" s="115"/>
      <c r="LDL1" s="115"/>
      <c r="LDM1" s="115"/>
      <c r="LDN1" s="115"/>
      <c r="LDO1" s="115"/>
      <c r="LDP1" s="115"/>
      <c r="LDQ1" s="115"/>
      <c r="LDR1" s="115"/>
      <c r="LDS1" s="115"/>
      <c r="LDT1" s="115"/>
      <c r="LDU1" s="115"/>
      <c r="LDV1" s="115"/>
      <c r="LDW1" s="115"/>
      <c r="LDX1" s="115"/>
      <c r="LDY1" s="115"/>
      <c r="LDZ1" s="115"/>
      <c r="LEA1" s="115"/>
      <c r="LEB1" s="115"/>
      <c r="LEC1" s="115"/>
      <c r="LED1" s="115"/>
      <c r="LEE1" s="115"/>
      <c r="LEF1" s="115"/>
      <c r="LEG1" s="115"/>
      <c r="LEH1" s="115"/>
      <c r="LEI1" s="115"/>
      <c r="LEJ1" s="115"/>
      <c r="LEK1" s="115"/>
      <c r="LEL1" s="115"/>
      <c r="LEM1" s="115"/>
      <c r="LEN1" s="115"/>
      <c r="LEO1" s="115"/>
      <c r="LEP1" s="115"/>
      <c r="LEQ1" s="115"/>
      <c r="LER1" s="115"/>
      <c r="LES1" s="115"/>
      <c r="LET1" s="115"/>
      <c r="LEU1" s="115"/>
      <c r="LEV1" s="115"/>
      <c r="LEW1" s="115"/>
      <c r="LEX1" s="115"/>
      <c r="LEY1" s="115"/>
      <c r="LEZ1" s="115"/>
      <c r="LFA1" s="115"/>
      <c r="LFB1" s="115"/>
      <c r="LFC1" s="115"/>
      <c r="LFD1" s="115"/>
      <c r="LFE1" s="115"/>
      <c r="LFF1" s="115"/>
      <c r="LFG1" s="115"/>
      <c r="LFH1" s="115"/>
      <c r="LFI1" s="115"/>
      <c r="LFJ1" s="115"/>
      <c r="LFK1" s="115"/>
      <c r="LFL1" s="115"/>
      <c r="LFM1" s="115"/>
      <c r="LFN1" s="115"/>
      <c r="LFO1" s="115"/>
      <c r="LFP1" s="115"/>
      <c r="LFQ1" s="115"/>
      <c r="LFR1" s="115"/>
      <c r="LFS1" s="115"/>
      <c r="LFT1" s="115"/>
      <c r="LFU1" s="115"/>
      <c r="LFV1" s="115"/>
      <c r="LFW1" s="115"/>
      <c r="LFX1" s="115"/>
      <c r="LFY1" s="115"/>
      <c r="LFZ1" s="115"/>
      <c r="LGA1" s="115"/>
      <c r="LGB1" s="115"/>
      <c r="LGC1" s="115"/>
      <c r="LGD1" s="115"/>
      <c r="LGE1" s="115"/>
      <c r="LGF1" s="115"/>
      <c r="LGG1" s="115"/>
      <c r="LGH1" s="115"/>
      <c r="LGI1" s="115"/>
      <c r="LGJ1" s="115"/>
      <c r="LGK1" s="115"/>
      <c r="LGL1" s="115"/>
      <c r="LGM1" s="115"/>
      <c r="LGN1" s="115"/>
      <c r="LGO1" s="115"/>
      <c r="LGP1" s="115"/>
      <c r="LGQ1" s="115"/>
      <c r="LGR1" s="115"/>
      <c r="LGS1" s="115"/>
      <c r="LGT1" s="115"/>
      <c r="LGU1" s="115"/>
      <c r="LGV1" s="115"/>
      <c r="LGW1" s="115"/>
      <c r="LGX1" s="115"/>
      <c r="LGY1" s="115"/>
      <c r="LGZ1" s="115"/>
      <c r="LHA1" s="115"/>
      <c r="LHB1" s="115"/>
      <c r="LHC1" s="115"/>
      <c r="LHD1" s="115"/>
      <c r="LHE1" s="115"/>
      <c r="LHF1" s="115"/>
      <c r="LHG1" s="115"/>
      <c r="LHH1" s="115"/>
      <c r="LHI1" s="115"/>
      <c r="LHJ1" s="115"/>
      <c r="LHK1" s="115"/>
      <c r="LHL1" s="115"/>
      <c r="LHM1" s="115"/>
      <c r="LHN1" s="115"/>
      <c r="LHO1" s="115"/>
      <c r="LHP1" s="115"/>
      <c r="LHQ1" s="115"/>
      <c r="LHR1" s="115"/>
      <c r="LHS1" s="115"/>
      <c r="LHT1" s="115"/>
      <c r="LHU1" s="115"/>
      <c r="LHV1" s="115"/>
      <c r="LHW1" s="115"/>
      <c r="LHX1" s="115"/>
      <c r="LHY1" s="115"/>
      <c r="LHZ1" s="115"/>
      <c r="LIA1" s="115"/>
      <c r="LIB1" s="115"/>
      <c r="LIC1" s="115"/>
      <c r="LID1" s="115"/>
      <c r="LIE1" s="115"/>
      <c r="LIF1" s="115"/>
      <c r="LIG1" s="115"/>
      <c r="LIH1" s="115"/>
      <c r="LII1" s="115"/>
      <c r="LIJ1" s="115"/>
      <c r="LIK1" s="115"/>
      <c r="LIL1" s="115"/>
      <c r="LIM1" s="115"/>
      <c r="LIN1" s="115"/>
      <c r="LIO1" s="115"/>
      <c r="LIP1" s="115"/>
      <c r="LIQ1" s="115"/>
      <c r="LIR1" s="115"/>
      <c r="LIS1" s="115"/>
      <c r="LIT1" s="115"/>
      <c r="LIU1" s="115"/>
      <c r="LIV1" s="115"/>
      <c r="LIW1" s="115"/>
      <c r="LIX1" s="115"/>
      <c r="LIY1" s="115"/>
      <c r="LIZ1" s="115"/>
      <c r="LJA1" s="115"/>
      <c r="LJB1" s="115"/>
      <c r="LJC1" s="115"/>
      <c r="LJD1" s="115"/>
      <c r="LJE1" s="115"/>
      <c r="LJF1" s="115"/>
      <c r="LJG1" s="115"/>
      <c r="LJH1" s="115"/>
      <c r="LJI1" s="115"/>
      <c r="LJJ1" s="115"/>
      <c r="LJK1" s="115"/>
      <c r="LJL1" s="115"/>
      <c r="LJM1" s="115"/>
      <c r="LJN1" s="115"/>
      <c r="LJO1" s="115"/>
      <c r="LJP1" s="115"/>
      <c r="LJQ1" s="115"/>
      <c r="LJR1" s="115"/>
      <c r="LJS1" s="115"/>
      <c r="LJT1" s="115"/>
      <c r="LJU1" s="115"/>
      <c r="LJV1" s="115"/>
      <c r="LJW1" s="115"/>
      <c r="LJX1" s="115"/>
      <c r="LJY1" s="115"/>
      <c r="LJZ1" s="115"/>
      <c r="LKA1" s="115"/>
      <c r="LKB1" s="115"/>
      <c r="LKC1" s="115"/>
      <c r="LKD1" s="115"/>
      <c r="LKE1" s="115"/>
      <c r="LKF1" s="115"/>
      <c r="LKG1" s="115"/>
      <c r="LKH1" s="115"/>
      <c r="LKI1" s="115"/>
      <c r="LKJ1" s="115"/>
      <c r="LKK1" s="115"/>
      <c r="LKL1" s="115"/>
      <c r="LKM1" s="115"/>
      <c r="LKN1" s="115"/>
      <c r="LKO1" s="115"/>
      <c r="LKP1" s="115"/>
      <c r="LKQ1" s="115"/>
      <c r="LKR1" s="115"/>
      <c r="LKS1" s="115"/>
      <c r="LKT1" s="115"/>
      <c r="LKU1" s="115"/>
      <c r="LKV1" s="115"/>
      <c r="LKW1" s="115"/>
      <c r="LKX1" s="115"/>
      <c r="LKY1" s="115"/>
      <c r="LKZ1" s="115"/>
      <c r="LLA1" s="115"/>
      <c r="LLB1" s="115"/>
      <c r="LLC1" s="115"/>
      <c r="LLD1" s="115"/>
      <c r="LLE1" s="115"/>
      <c r="LLF1" s="115"/>
      <c r="LLG1" s="115"/>
      <c r="LLH1" s="115"/>
      <c r="LLI1" s="115"/>
      <c r="LLJ1" s="115"/>
      <c r="LLK1" s="115"/>
      <c r="LLL1" s="115"/>
      <c r="LLM1" s="115"/>
      <c r="LLN1" s="115"/>
      <c r="LLO1" s="115"/>
      <c r="LLP1" s="115"/>
      <c r="LLQ1" s="115"/>
      <c r="LLR1" s="115"/>
      <c r="LLS1" s="115"/>
      <c r="LLT1" s="115"/>
      <c r="LLU1" s="115"/>
      <c r="LLV1" s="115"/>
      <c r="LLW1" s="115"/>
      <c r="LLX1" s="115"/>
      <c r="LLY1" s="115"/>
      <c r="LLZ1" s="115"/>
      <c r="LMA1" s="115"/>
      <c r="LMB1" s="115"/>
      <c r="LMC1" s="115"/>
      <c r="LMD1" s="115"/>
      <c r="LME1" s="115"/>
      <c r="LMF1" s="115"/>
      <c r="LMG1" s="115"/>
      <c r="LMH1" s="115"/>
      <c r="LMI1" s="115"/>
      <c r="LMJ1" s="115"/>
      <c r="LMK1" s="115"/>
      <c r="LML1" s="115"/>
      <c r="LMM1" s="115"/>
      <c r="LMN1" s="115"/>
      <c r="LMO1" s="115"/>
      <c r="LMP1" s="115"/>
      <c r="LMQ1" s="115"/>
      <c r="LMR1" s="115"/>
      <c r="LMS1" s="115"/>
      <c r="LMT1" s="115"/>
      <c r="LMU1" s="115"/>
      <c r="LMV1" s="115"/>
      <c r="LMW1" s="115"/>
      <c r="LMX1" s="115"/>
      <c r="LMY1" s="115"/>
      <c r="LMZ1" s="115"/>
      <c r="LNA1" s="115"/>
      <c r="LNB1" s="115"/>
      <c r="LNC1" s="115"/>
      <c r="LND1" s="115"/>
      <c r="LNE1" s="115"/>
      <c r="LNF1" s="115"/>
      <c r="LNG1" s="115"/>
      <c r="LNH1" s="115"/>
      <c r="LNI1" s="115"/>
      <c r="LNJ1" s="115"/>
      <c r="LNK1" s="115"/>
      <c r="LNL1" s="115"/>
      <c r="LNM1" s="115"/>
      <c r="LNN1" s="115"/>
      <c r="LNO1" s="115"/>
      <c r="LNP1" s="115"/>
      <c r="LNQ1" s="115"/>
      <c r="LNR1" s="115"/>
      <c r="LNS1" s="115"/>
      <c r="LNT1" s="115"/>
      <c r="LNU1" s="115"/>
      <c r="LNV1" s="115"/>
      <c r="LNW1" s="115"/>
      <c r="LNX1" s="115"/>
      <c r="LNY1" s="115"/>
      <c r="LNZ1" s="115"/>
      <c r="LOA1" s="115"/>
      <c r="LOB1" s="115"/>
      <c r="LOC1" s="115"/>
      <c r="LOD1" s="115"/>
      <c r="LOE1" s="115"/>
      <c r="LOF1" s="115"/>
      <c r="LOG1" s="115"/>
      <c r="LOH1" s="115"/>
      <c r="LOI1" s="115"/>
      <c r="LOJ1" s="115"/>
      <c r="LOK1" s="115"/>
      <c r="LOL1" s="115"/>
      <c r="LOM1" s="115"/>
      <c r="LON1" s="115"/>
      <c r="LOO1" s="115"/>
      <c r="LOP1" s="115"/>
      <c r="LOQ1" s="115"/>
      <c r="LOR1" s="115"/>
      <c r="LOS1" s="115"/>
      <c r="LOT1" s="115"/>
      <c r="LOU1" s="115"/>
      <c r="LOV1" s="115"/>
      <c r="LOW1" s="115"/>
      <c r="LOX1" s="115"/>
      <c r="LOY1" s="115"/>
      <c r="LOZ1" s="115"/>
      <c r="LPA1" s="115"/>
      <c r="LPB1" s="115"/>
      <c r="LPC1" s="115"/>
      <c r="LPD1" s="115"/>
      <c r="LPE1" s="115"/>
      <c r="LPF1" s="115"/>
      <c r="LPG1" s="115"/>
      <c r="LPH1" s="115"/>
      <c r="LPI1" s="115"/>
      <c r="LPJ1" s="115"/>
      <c r="LPK1" s="115"/>
      <c r="LPL1" s="115"/>
      <c r="LPM1" s="115"/>
      <c r="LPN1" s="115"/>
      <c r="LPO1" s="115"/>
      <c r="LPP1" s="115"/>
      <c r="LPQ1" s="115"/>
      <c r="LPR1" s="115"/>
      <c r="LPS1" s="115"/>
      <c r="LPT1" s="115"/>
      <c r="LPU1" s="115"/>
      <c r="LPV1" s="115"/>
      <c r="LPW1" s="115"/>
      <c r="LPX1" s="115"/>
      <c r="LPY1" s="115"/>
      <c r="LPZ1" s="115"/>
      <c r="LQA1" s="115"/>
      <c r="LQB1" s="115"/>
      <c r="LQC1" s="115"/>
      <c r="LQD1" s="115"/>
      <c r="LQE1" s="115"/>
      <c r="LQF1" s="115"/>
      <c r="LQG1" s="115"/>
      <c r="LQH1" s="115"/>
      <c r="LQI1" s="115"/>
      <c r="LQJ1" s="115"/>
      <c r="LQK1" s="115"/>
      <c r="LQL1" s="115"/>
      <c r="LQM1" s="115"/>
      <c r="LQN1" s="115"/>
      <c r="LQO1" s="115"/>
      <c r="LQP1" s="115"/>
      <c r="LQQ1" s="115"/>
      <c r="LQR1" s="115"/>
      <c r="LQS1" s="115"/>
      <c r="LQT1" s="115"/>
      <c r="LQU1" s="115"/>
      <c r="LQV1" s="115"/>
      <c r="LQW1" s="115"/>
      <c r="LQX1" s="115"/>
      <c r="LQY1" s="115"/>
      <c r="LQZ1" s="115"/>
      <c r="LRA1" s="115"/>
      <c r="LRB1" s="115"/>
      <c r="LRC1" s="115"/>
      <c r="LRD1" s="115"/>
      <c r="LRE1" s="115"/>
      <c r="LRF1" s="115"/>
      <c r="LRG1" s="115"/>
      <c r="LRH1" s="115"/>
      <c r="LRI1" s="115"/>
      <c r="LRJ1" s="115"/>
      <c r="LRK1" s="115"/>
      <c r="LRL1" s="115"/>
      <c r="LRM1" s="115"/>
      <c r="LRN1" s="115"/>
      <c r="LRO1" s="115"/>
      <c r="LRP1" s="115"/>
      <c r="LRQ1" s="115"/>
      <c r="LRR1" s="115"/>
      <c r="LRS1" s="115"/>
      <c r="LRT1" s="115"/>
      <c r="LRU1" s="115"/>
      <c r="LRV1" s="115"/>
      <c r="LRW1" s="115"/>
      <c r="LRX1" s="115"/>
      <c r="LRY1" s="115"/>
      <c r="LRZ1" s="115"/>
      <c r="LSA1" s="115"/>
      <c r="LSB1" s="115"/>
      <c r="LSC1" s="115"/>
      <c r="LSD1" s="115"/>
      <c r="LSE1" s="115"/>
      <c r="LSF1" s="115"/>
      <c r="LSG1" s="115"/>
      <c r="LSH1" s="115"/>
      <c r="LSI1" s="115"/>
      <c r="LSJ1" s="115"/>
      <c r="LSK1" s="115"/>
      <c r="LSL1" s="115"/>
      <c r="LSM1" s="115"/>
      <c r="LSN1" s="115"/>
      <c r="LSO1" s="115"/>
      <c r="LSP1" s="115"/>
      <c r="LSQ1" s="115"/>
      <c r="LSR1" s="115"/>
      <c r="LSS1" s="115"/>
      <c r="LST1" s="115"/>
      <c r="LSU1" s="115"/>
      <c r="LSV1" s="115"/>
      <c r="LSW1" s="115"/>
      <c r="LSX1" s="115"/>
      <c r="LSY1" s="115"/>
      <c r="LSZ1" s="115"/>
      <c r="LTA1" s="115"/>
      <c r="LTB1" s="115"/>
      <c r="LTC1" s="115"/>
      <c r="LTD1" s="115"/>
      <c r="LTE1" s="115"/>
      <c r="LTF1" s="115"/>
      <c r="LTG1" s="115"/>
      <c r="LTH1" s="115"/>
      <c r="LTI1" s="115"/>
      <c r="LTJ1" s="115"/>
      <c r="LTK1" s="115"/>
      <c r="LTL1" s="115"/>
      <c r="LTM1" s="115"/>
      <c r="LTN1" s="115"/>
      <c r="LTO1" s="115"/>
      <c r="LTP1" s="115"/>
      <c r="LTQ1" s="115"/>
      <c r="LTR1" s="115"/>
      <c r="LTS1" s="115"/>
      <c r="LTT1" s="115"/>
      <c r="LTU1" s="115"/>
      <c r="LTV1" s="115"/>
      <c r="LTW1" s="115"/>
      <c r="LTX1" s="115"/>
      <c r="LTY1" s="115"/>
      <c r="LTZ1" s="115"/>
      <c r="LUA1" s="115"/>
      <c r="LUB1" s="115"/>
      <c r="LUC1" s="115"/>
      <c r="LUD1" s="115"/>
      <c r="LUE1" s="115"/>
      <c r="LUF1" s="115"/>
      <c r="LUG1" s="115"/>
      <c r="LUH1" s="115"/>
      <c r="LUI1" s="115"/>
      <c r="LUJ1" s="115"/>
      <c r="LUK1" s="115"/>
      <c r="LUL1" s="115"/>
      <c r="LUM1" s="115"/>
      <c r="LUN1" s="115"/>
      <c r="LUO1" s="115"/>
      <c r="LUP1" s="115"/>
      <c r="LUQ1" s="115"/>
      <c r="LUR1" s="115"/>
      <c r="LUS1" s="115"/>
      <c r="LUT1" s="115"/>
      <c r="LUU1" s="115"/>
      <c r="LUV1" s="115"/>
      <c r="LUW1" s="115"/>
      <c r="LUX1" s="115"/>
      <c r="LUY1" s="115"/>
      <c r="LUZ1" s="115"/>
      <c r="LVA1" s="115"/>
      <c r="LVB1" s="115"/>
      <c r="LVC1" s="115"/>
      <c r="LVD1" s="115"/>
      <c r="LVE1" s="115"/>
      <c r="LVF1" s="115"/>
      <c r="LVG1" s="115"/>
      <c r="LVH1" s="115"/>
      <c r="LVI1" s="115"/>
      <c r="LVJ1" s="115"/>
      <c r="LVK1" s="115"/>
      <c r="LVL1" s="115"/>
      <c r="LVM1" s="115"/>
      <c r="LVN1" s="115"/>
      <c r="LVO1" s="115"/>
      <c r="LVP1" s="115"/>
      <c r="LVQ1" s="115"/>
      <c r="LVR1" s="115"/>
      <c r="LVS1" s="115"/>
      <c r="LVT1" s="115"/>
      <c r="LVU1" s="115"/>
      <c r="LVV1" s="115"/>
      <c r="LVW1" s="115"/>
      <c r="LVX1" s="115"/>
      <c r="LVY1" s="115"/>
      <c r="LVZ1" s="115"/>
      <c r="LWA1" s="115"/>
      <c r="LWB1" s="115"/>
      <c r="LWC1" s="115"/>
      <c r="LWD1" s="115"/>
      <c r="LWE1" s="115"/>
      <c r="LWF1" s="115"/>
      <c r="LWG1" s="115"/>
      <c r="LWH1" s="115"/>
      <c r="LWI1" s="115"/>
      <c r="LWJ1" s="115"/>
      <c r="LWK1" s="115"/>
      <c r="LWL1" s="115"/>
      <c r="LWM1" s="115"/>
      <c r="LWN1" s="115"/>
      <c r="LWO1" s="115"/>
      <c r="LWP1" s="115"/>
      <c r="LWQ1" s="115"/>
      <c r="LWR1" s="115"/>
      <c r="LWS1" s="115"/>
      <c r="LWT1" s="115"/>
      <c r="LWU1" s="115"/>
      <c r="LWV1" s="115"/>
      <c r="LWW1" s="115"/>
      <c r="LWX1" s="115"/>
      <c r="LWY1" s="115"/>
      <c r="LWZ1" s="115"/>
      <c r="LXA1" s="115"/>
      <c r="LXB1" s="115"/>
      <c r="LXC1" s="115"/>
      <c r="LXD1" s="115"/>
      <c r="LXE1" s="115"/>
      <c r="LXF1" s="115"/>
      <c r="LXG1" s="115"/>
      <c r="LXH1" s="115"/>
      <c r="LXI1" s="115"/>
      <c r="LXJ1" s="115"/>
      <c r="LXK1" s="115"/>
      <c r="LXL1" s="115"/>
      <c r="LXM1" s="115"/>
      <c r="LXN1" s="115"/>
      <c r="LXO1" s="115"/>
      <c r="LXP1" s="115"/>
      <c r="LXQ1" s="115"/>
      <c r="LXR1" s="115"/>
      <c r="LXS1" s="115"/>
      <c r="LXT1" s="115"/>
      <c r="LXU1" s="115"/>
      <c r="LXV1" s="115"/>
      <c r="LXW1" s="115"/>
      <c r="LXX1" s="115"/>
      <c r="LXY1" s="115"/>
      <c r="LXZ1" s="115"/>
      <c r="LYA1" s="115"/>
      <c r="LYB1" s="115"/>
      <c r="LYC1" s="115"/>
      <c r="LYD1" s="115"/>
      <c r="LYE1" s="115"/>
      <c r="LYF1" s="115"/>
      <c r="LYG1" s="115"/>
      <c r="LYH1" s="115"/>
      <c r="LYI1" s="115"/>
      <c r="LYJ1" s="115"/>
      <c r="LYK1" s="115"/>
      <c r="LYL1" s="115"/>
      <c r="LYM1" s="115"/>
      <c r="LYN1" s="115"/>
      <c r="LYO1" s="115"/>
      <c r="LYP1" s="115"/>
      <c r="LYQ1" s="115"/>
      <c r="LYR1" s="115"/>
      <c r="LYS1" s="115"/>
      <c r="LYT1" s="115"/>
      <c r="LYU1" s="115"/>
      <c r="LYV1" s="115"/>
      <c r="LYW1" s="115"/>
      <c r="LYX1" s="115"/>
      <c r="LYY1" s="115"/>
      <c r="LYZ1" s="115"/>
      <c r="LZA1" s="115"/>
      <c r="LZB1" s="115"/>
      <c r="LZC1" s="115"/>
      <c r="LZD1" s="115"/>
      <c r="LZE1" s="115"/>
      <c r="LZF1" s="115"/>
      <c r="LZG1" s="115"/>
      <c r="LZH1" s="115"/>
      <c r="LZI1" s="115"/>
      <c r="LZJ1" s="115"/>
      <c r="LZK1" s="115"/>
      <c r="LZL1" s="115"/>
      <c r="LZM1" s="115"/>
      <c r="LZN1" s="115"/>
      <c r="LZO1" s="115"/>
      <c r="LZP1" s="115"/>
      <c r="LZQ1" s="115"/>
      <c r="LZR1" s="115"/>
      <c r="LZS1" s="115"/>
      <c r="LZT1" s="115"/>
      <c r="LZU1" s="115"/>
      <c r="LZV1" s="115"/>
      <c r="LZW1" s="115"/>
      <c r="LZX1" s="115"/>
      <c r="LZY1" s="115"/>
      <c r="LZZ1" s="115"/>
      <c r="MAA1" s="115"/>
      <c r="MAB1" s="115"/>
      <c r="MAC1" s="115"/>
      <c r="MAD1" s="115"/>
      <c r="MAE1" s="115"/>
      <c r="MAF1" s="115"/>
      <c r="MAG1" s="115"/>
      <c r="MAH1" s="115"/>
      <c r="MAI1" s="115"/>
      <c r="MAJ1" s="115"/>
      <c r="MAK1" s="115"/>
      <c r="MAL1" s="115"/>
      <c r="MAM1" s="115"/>
      <c r="MAN1" s="115"/>
      <c r="MAO1" s="115"/>
      <c r="MAP1" s="115"/>
      <c r="MAQ1" s="115"/>
      <c r="MAR1" s="115"/>
      <c r="MAS1" s="115"/>
      <c r="MAT1" s="115"/>
      <c r="MAU1" s="115"/>
      <c r="MAV1" s="115"/>
      <c r="MAW1" s="115"/>
      <c r="MAX1" s="115"/>
      <c r="MAY1" s="115"/>
      <c r="MAZ1" s="115"/>
      <c r="MBA1" s="115"/>
      <c r="MBB1" s="115"/>
      <c r="MBC1" s="115"/>
      <c r="MBD1" s="115"/>
      <c r="MBE1" s="115"/>
      <c r="MBF1" s="115"/>
      <c r="MBG1" s="115"/>
      <c r="MBH1" s="115"/>
      <c r="MBI1" s="115"/>
      <c r="MBJ1" s="115"/>
      <c r="MBK1" s="115"/>
      <c r="MBL1" s="115"/>
      <c r="MBM1" s="115"/>
      <c r="MBN1" s="115"/>
      <c r="MBO1" s="115"/>
      <c r="MBP1" s="115"/>
      <c r="MBQ1" s="115"/>
      <c r="MBR1" s="115"/>
      <c r="MBS1" s="115"/>
      <c r="MBT1" s="115"/>
      <c r="MBU1" s="115"/>
      <c r="MBV1" s="115"/>
      <c r="MBW1" s="115"/>
      <c r="MBX1" s="115"/>
      <c r="MBY1" s="115"/>
      <c r="MBZ1" s="115"/>
      <c r="MCA1" s="115"/>
      <c r="MCB1" s="115"/>
      <c r="MCC1" s="115"/>
      <c r="MCD1" s="115"/>
      <c r="MCE1" s="115"/>
      <c r="MCF1" s="115"/>
      <c r="MCG1" s="115"/>
      <c r="MCH1" s="115"/>
      <c r="MCI1" s="115"/>
      <c r="MCJ1" s="115"/>
      <c r="MCK1" s="115"/>
      <c r="MCL1" s="115"/>
      <c r="MCM1" s="115"/>
      <c r="MCN1" s="115"/>
      <c r="MCO1" s="115"/>
      <c r="MCP1" s="115"/>
      <c r="MCQ1" s="115"/>
      <c r="MCR1" s="115"/>
      <c r="MCS1" s="115"/>
      <c r="MCT1" s="115"/>
      <c r="MCU1" s="115"/>
      <c r="MCV1" s="115"/>
      <c r="MCW1" s="115"/>
      <c r="MCX1" s="115"/>
      <c r="MCY1" s="115"/>
      <c r="MCZ1" s="115"/>
      <c r="MDA1" s="115"/>
      <c r="MDB1" s="115"/>
      <c r="MDC1" s="115"/>
      <c r="MDD1" s="115"/>
      <c r="MDE1" s="115"/>
      <c r="MDF1" s="115"/>
      <c r="MDG1" s="115"/>
      <c r="MDH1" s="115"/>
      <c r="MDI1" s="115"/>
      <c r="MDJ1" s="115"/>
      <c r="MDK1" s="115"/>
      <c r="MDL1" s="115"/>
      <c r="MDM1" s="115"/>
      <c r="MDN1" s="115"/>
      <c r="MDO1" s="115"/>
      <c r="MDP1" s="115"/>
      <c r="MDQ1" s="115"/>
      <c r="MDR1" s="115"/>
      <c r="MDS1" s="115"/>
      <c r="MDT1" s="115"/>
      <c r="MDU1" s="115"/>
      <c r="MDV1" s="115"/>
      <c r="MDW1" s="115"/>
      <c r="MDX1" s="115"/>
      <c r="MDY1" s="115"/>
      <c r="MDZ1" s="115"/>
      <c r="MEA1" s="115"/>
      <c r="MEB1" s="115"/>
      <c r="MEC1" s="115"/>
      <c r="MED1" s="115"/>
      <c r="MEE1" s="115"/>
      <c r="MEF1" s="115"/>
      <c r="MEG1" s="115"/>
      <c r="MEH1" s="115"/>
      <c r="MEI1" s="115"/>
      <c r="MEJ1" s="115"/>
      <c r="MEK1" s="115"/>
      <c r="MEL1" s="115"/>
      <c r="MEM1" s="115"/>
      <c r="MEN1" s="115"/>
      <c r="MEO1" s="115"/>
      <c r="MEP1" s="115"/>
      <c r="MEQ1" s="115"/>
      <c r="MER1" s="115"/>
      <c r="MES1" s="115"/>
      <c r="MET1" s="115"/>
      <c r="MEU1" s="115"/>
      <c r="MEV1" s="115"/>
      <c r="MEW1" s="115"/>
      <c r="MEX1" s="115"/>
      <c r="MEY1" s="115"/>
      <c r="MEZ1" s="115"/>
      <c r="MFA1" s="115"/>
      <c r="MFB1" s="115"/>
      <c r="MFC1" s="115"/>
      <c r="MFD1" s="115"/>
      <c r="MFE1" s="115"/>
      <c r="MFF1" s="115"/>
      <c r="MFG1" s="115"/>
      <c r="MFH1" s="115"/>
      <c r="MFI1" s="115"/>
      <c r="MFJ1" s="115"/>
      <c r="MFK1" s="115"/>
      <c r="MFL1" s="115"/>
      <c r="MFM1" s="115"/>
      <c r="MFN1" s="115"/>
      <c r="MFO1" s="115"/>
      <c r="MFP1" s="115"/>
      <c r="MFQ1" s="115"/>
      <c r="MFR1" s="115"/>
      <c r="MFS1" s="115"/>
      <c r="MFT1" s="115"/>
      <c r="MFU1" s="115"/>
      <c r="MFV1" s="115"/>
      <c r="MFW1" s="115"/>
      <c r="MFX1" s="115"/>
      <c r="MFY1" s="115"/>
      <c r="MFZ1" s="115"/>
      <c r="MGA1" s="115"/>
      <c r="MGB1" s="115"/>
      <c r="MGC1" s="115"/>
      <c r="MGD1" s="115"/>
      <c r="MGE1" s="115"/>
      <c r="MGF1" s="115"/>
      <c r="MGG1" s="115"/>
      <c r="MGH1" s="115"/>
      <c r="MGI1" s="115"/>
      <c r="MGJ1" s="115"/>
      <c r="MGK1" s="115"/>
      <c r="MGL1" s="115"/>
      <c r="MGM1" s="115"/>
      <c r="MGN1" s="115"/>
      <c r="MGO1" s="115"/>
      <c r="MGP1" s="115"/>
      <c r="MGQ1" s="115"/>
      <c r="MGR1" s="115"/>
      <c r="MGS1" s="115"/>
      <c r="MGT1" s="115"/>
      <c r="MGU1" s="115"/>
      <c r="MGV1" s="115"/>
      <c r="MGW1" s="115"/>
      <c r="MGX1" s="115"/>
      <c r="MGY1" s="115"/>
      <c r="MGZ1" s="115"/>
      <c r="MHA1" s="115"/>
      <c r="MHB1" s="115"/>
      <c r="MHC1" s="115"/>
      <c r="MHD1" s="115"/>
      <c r="MHE1" s="115"/>
      <c r="MHF1" s="115"/>
      <c r="MHG1" s="115"/>
      <c r="MHH1" s="115"/>
      <c r="MHI1" s="115"/>
      <c r="MHJ1" s="115"/>
      <c r="MHK1" s="115"/>
      <c r="MHL1" s="115"/>
      <c r="MHM1" s="115"/>
      <c r="MHN1" s="115"/>
      <c r="MHO1" s="115"/>
      <c r="MHP1" s="115"/>
      <c r="MHQ1" s="115"/>
      <c r="MHR1" s="115"/>
      <c r="MHS1" s="115"/>
      <c r="MHT1" s="115"/>
      <c r="MHU1" s="115"/>
      <c r="MHV1" s="115"/>
      <c r="MHW1" s="115"/>
      <c r="MHX1" s="115"/>
      <c r="MHY1" s="115"/>
      <c r="MHZ1" s="115"/>
      <c r="MIA1" s="115"/>
      <c r="MIB1" s="115"/>
      <c r="MIC1" s="115"/>
      <c r="MID1" s="115"/>
      <c r="MIE1" s="115"/>
      <c r="MIF1" s="115"/>
      <c r="MIG1" s="115"/>
      <c r="MIH1" s="115"/>
      <c r="MII1" s="115"/>
      <c r="MIJ1" s="115"/>
      <c r="MIK1" s="115"/>
      <c r="MIL1" s="115"/>
      <c r="MIM1" s="115"/>
      <c r="MIN1" s="115"/>
      <c r="MIO1" s="115"/>
      <c r="MIP1" s="115"/>
      <c r="MIQ1" s="115"/>
      <c r="MIR1" s="115"/>
      <c r="MIS1" s="115"/>
      <c r="MIT1" s="115"/>
      <c r="MIU1" s="115"/>
      <c r="MIV1" s="115"/>
      <c r="MIW1" s="115"/>
      <c r="MIX1" s="115"/>
      <c r="MIY1" s="115"/>
      <c r="MIZ1" s="115"/>
      <c r="MJA1" s="115"/>
      <c r="MJB1" s="115"/>
      <c r="MJC1" s="115"/>
      <c r="MJD1" s="115"/>
      <c r="MJE1" s="115"/>
      <c r="MJF1" s="115"/>
      <c r="MJG1" s="115"/>
      <c r="MJH1" s="115"/>
      <c r="MJI1" s="115"/>
      <c r="MJJ1" s="115"/>
      <c r="MJK1" s="115"/>
      <c r="MJL1" s="115"/>
      <c r="MJM1" s="115"/>
      <c r="MJN1" s="115"/>
      <c r="MJO1" s="115"/>
      <c r="MJP1" s="115"/>
      <c r="MJQ1" s="115"/>
      <c r="MJR1" s="115"/>
      <c r="MJS1" s="115"/>
      <c r="MJT1" s="115"/>
      <c r="MJU1" s="115"/>
      <c r="MJV1" s="115"/>
      <c r="MJW1" s="115"/>
      <c r="MJX1" s="115"/>
      <c r="MJY1" s="115"/>
      <c r="MJZ1" s="115"/>
      <c r="MKA1" s="115"/>
      <c r="MKB1" s="115"/>
      <c r="MKC1" s="115"/>
      <c r="MKD1" s="115"/>
      <c r="MKE1" s="115"/>
      <c r="MKF1" s="115"/>
      <c r="MKG1" s="115"/>
      <c r="MKH1" s="115"/>
      <c r="MKI1" s="115"/>
      <c r="MKJ1" s="115"/>
      <c r="MKK1" s="115"/>
      <c r="MKL1" s="115"/>
      <c r="MKM1" s="115"/>
      <c r="MKN1" s="115"/>
      <c r="MKO1" s="115"/>
      <c r="MKP1" s="115"/>
      <c r="MKQ1" s="115"/>
      <c r="MKR1" s="115"/>
      <c r="MKS1" s="115"/>
      <c r="MKT1" s="115"/>
      <c r="MKU1" s="115"/>
      <c r="MKV1" s="115"/>
      <c r="MKW1" s="115"/>
      <c r="MKX1" s="115"/>
      <c r="MKY1" s="115"/>
      <c r="MKZ1" s="115"/>
      <c r="MLA1" s="115"/>
      <c r="MLB1" s="115"/>
      <c r="MLC1" s="115"/>
      <c r="MLD1" s="115"/>
      <c r="MLE1" s="115"/>
      <c r="MLF1" s="115"/>
      <c r="MLG1" s="115"/>
      <c r="MLH1" s="115"/>
      <c r="MLI1" s="115"/>
      <c r="MLJ1" s="115"/>
      <c r="MLK1" s="115"/>
      <c r="MLL1" s="115"/>
      <c r="MLM1" s="115"/>
      <c r="MLN1" s="115"/>
      <c r="MLO1" s="115"/>
      <c r="MLP1" s="115"/>
      <c r="MLQ1" s="115"/>
      <c r="MLR1" s="115"/>
      <c r="MLS1" s="115"/>
      <c r="MLT1" s="115"/>
      <c r="MLU1" s="115"/>
      <c r="MLV1" s="115"/>
      <c r="MLW1" s="115"/>
      <c r="MLX1" s="115"/>
      <c r="MLY1" s="115"/>
      <c r="MLZ1" s="115"/>
      <c r="MMA1" s="115"/>
      <c r="MMB1" s="115"/>
      <c r="MMC1" s="115"/>
      <c r="MMD1" s="115"/>
      <c r="MME1" s="115"/>
      <c r="MMF1" s="115"/>
      <c r="MMG1" s="115"/>
      <c r="MMH1" s="115"/>
      <c r="MMI1" s="115"/>
      <c r="MMJ1" s="115"/>
      <c r="MMK1" s="115"/>
      <c r="MML1" s="115"/>
      <c r="MMM1" s="115"/>
      <c r="MMN1" s="115"/>
      <c r="MMO1" s="115"/>
      <c r="MMP1" s="115"/>
      <c r="MMQ1" s="115"/>
      <c r="MMR1" s="115"/>
      <c r="MMS1" s="115"/>
      <c r="MMT1" s="115"/>
      <c r="MMU1" s="115"/>
      <c r="MMV1" s="115"/>
      <c r="MMW1" s="115"/>
      <c r="MMX1" s="115"/>
      <c r="MMY1" s="115"/>
      <c r="MMZ1" s="115"/>
      <c r="MNA1" s="115"/>
      <c r="MNB1" s="115"/>
      <c r="MNC1" s="115"/>
      <c r="MND1" s="115"/>
      <c r="MNE1" s="115"/>
      <c r="MNF1" s="115"/>
      <c r="MNG1" s="115"/>
      <c r="MNH1" s="115"/>
      <c r="MNI1" s="115"/>
      <c r="MNJ1" s="115"/>
      <c r="MNK1" s="115"/>
      <c r="MNL1" s="115"/>
      <c r="MNM1" s="115"/>
      <c r="MNN1" s="115"/>
      <c r="MNO1" s="115"/>
      <c r="MNP1" s="115"/>
      <c r="MNQ1" s="115"/>
      <c r="MNR1" s="115"/>
      <c r="MNS1" s="115"/>
      <c r="MNT1" s="115"/>
      <c r="MNU1" s="115"/>
      <c r="MNV1" s="115"/>
      <c r="MNW1" s="115"/>
      <c r="MNX1" s="115"/>
      <c r="MNY1" s="115"/>
      <c r="MNZ1" s="115"/>
      <c r="MOA1" s="115"/>
      <c r="MOB1" s="115"/>
      <c r="MOC1" s="115"/>
      <c r="MOD1" s="115"/>
      <c r="MOE1" s="115"/>
      <c r="MOF1" s="115"/>
      <c r="MOG1" s="115"/>
      <c r="MOH1" s="115"/>
      <c r="MOI1" s="115"/>
      <c r="MOJ1" s="115"/>
      <c r="MOK1" s="115"/>
      <c r="MOL1" s="115"/>
      <c r="MOM1" s="115"/>
      <c r="MON1" s="115"/>
      <c r="MOO1" s="115"/>
      <c r="MOP1" s="115"/>
      <c r="MOQ1" s="115"/>
      <c r="MOR1" s="115"/>
      <c r="MOS1" s="115"/>
      <c r="MOT1" s="115"/>
      <c r="MOU1" s="115"/>
      <c r="MOV1" s="115"/>
      <c r="MOW1" s="115"/>
      <c r="MOX1" s="115"/>
      <c r="MOY1" s="115"/>
      <c r="MOZ1" s="115"/>
      <c r="MPA1" s="115"/>
      <c r="MPB1" s="115"/>
      <c r="MPC1" s="115"/>
      <c r="MPD1" s="115"/>
      <c r="MPE1" s="115"/>
      <c r="MPF1" s="115"/>
      <c r="MPG1" s="115"/>
      <c r="MPH1" s="115"/>
      <c r="MPI1" s="115"/>
      <c r="MPJ1" s="115"/>
      <c r="MPK1" s="115"/>
      <c r="MPL1" s="115"/>
      <c r="MPM1" s="115"/>
      <c r="MPN1" s="115"/>
      <c r="MPO1" s="115"/>
      <c r="MPP1" s="115"/>
      <c r="MPQ1" s="115"/>
      <c r="MPR1" s="115"/>
      <c r="MPS1" s="115"/>
      <c r="MPT1" s="115"/>
      <c r="MPU1" s="115"/>
      <c r="MPV1" s="115"/>
      <c r="MPW1" s="115"/>
      <c r="MPX1" s="115"/>
      <c r="MPY1" s="115"/>
      <c r="MPZ1" s="115"/>
      <c r="MQA1" s="115"/>
      <c r="MQB1" s="115"/>
      <c r="MQC1" s="115"/>
      <c r="MQD1" s="115"/>
      <c r="MQE1" s="115"/>
      <c r="MQF1" s="115"/>
      <c r="MQG1" s="115"/>
      <c r="MQH1" s="115"/>
      <c r="MQI1" s="115"/>
      <c r="MQJ1" s="115"/>
      <c r="MQK1" s="115"/>
      <c r="MQL1" s="115"/>
      <c r="MQM1" s="115"/>
      <c r="MQN1" s="115"/>
      <c r="MQO1" s="115"/>
      <c r="MQP1" s="115"/>
      <c r="MQQ1" s="115"/>
      <c r="MQR1" s="115"/>
      <c r="MQS1" s="115"/>
      <c r="MQT1" s="115"/>
      <c r="MQU1" s="115"/>
      <c r="MQV1" s="115"/>
      <c r="MQW1" s="115"/>
      <c r="MQX1" s="115"/>
      <c r="MQY1" s="115"/>
      <c r="MQZ1" s="115"/>
      <c r="MRA1" s="115"/>
      <c r="MRB1" s="115"/>
      <c r="MRC1" s="115"/>
      <c r="MRD1" s="115"/>
      <c r="MRE1" s="115"/>
      <c r="MRF1" s="115"/>
      <c r="MRG1" s="115"/>
      <c r="MRH1" s="115"/>
      <c r="MRI1" s="115"/>
      <c r="MRJ1" s="115"/>
      <c r="MRK1" s="115"/>
      <c r="MRL1" s="115"/>
      <c r="MRM1" s="115"/>
      <c r="MRN1" s="115"/>
      <c r="MRO1" s="115"/>
      <c r="MRP1" s="115"/>
      <c r="MRQ1" s="115"/>
      <c r="MRR1" s="115"/>
      <c r="MRS1" s="115"/>
      <c r="MRT1" s="115"/>
      <c r="MRU1" s="115"/>
      <c r="MRV1" s="115"/>
      <c r="MRW1" s="115"/>
      <c r="MRX1" s="115"/>
      <c r="MRY1" s="115"/>
      <c r="MRZ1" s="115"/>
      <c r="MSA1" s="115"/>
      <c r="MSB1" s="115"/>
      <c r="MSC1" s="115"/>
      <c r="MSD1" s="115"/>
      <c r="MSE1" s="115"/>
      <c r="MSF1" s="115"/>
      <c r="MSG1" s="115"/>
      <c r="MSH1" s="115"/>
      <c r="MSI1" s="115"/>
      <c r="MSJ1" s="115"/>
      <c r="MSK1" s="115"/>
      <c r="MSL1" s="115"/>
      <c r="MSM1" s="115"/>
      <c r="MSN1" s="115"/>
      <c r="MSO1" s="115"/>
      <c r="MSP1" s="115"/>
      <c r="MSQ1" s="115"/>
      <c r="MSR1" s="115"/>
      <c r="MSS1" s="115"/>
      <c r="MST1" s="115"/>
      <c r="MSU1" s="115"/>
      <c r="MSV1" s="115"/>
      <c r="MSW1" s="115"/>
      <c r="MSX1" s="115"/>
      <c r="MSY1" s="115"/>
      <c r="MSZ1" s="115"/>
      <c r="MTA1" s="115"/>
      <c r="MTB1" s="115"/>
      <c r="MTC1" s="115"/>
      <c r="MTD1" s="115"/>
      <c r="MTE1" s="115"/>
      <c r="MTF1" s="115"/>
      <c r="MTG1" s="115"/>
      <c r="MTH1" s="115"/>
      <c r="MTI1" s="115"/>
      <c r="MTJ1" s="115"/>
      <c r="MTK1" s="115"/>
      <c r="MTL1" s="115"/>
      <c r="MTM1" s="115"/>
      <c r="MTN1" s="115"/>
      <c r="MTO1" s="115"/>
      <c r="MTP1" s="115"/>
      <c r="MTQ1" s="115"/>
      <c r="MTR1" s="115"/>
      <c r="MTS1" s="115"/>
      <c r="MTT1" s="115"/>
      <c r="MTU1" s="115"/>
      <c r="MTV1" s="115"/>
      <c r="MTW1" s="115"/>
      <c r="MTX1" s="115"/>
      <c r="MTY1" s="115"/>
      <c r="MTZ1" s="115"/>
      <c r="MUA1" s="115"/>
      <c r="MUB1" s="115"/>
      <c r="MUC1" s="115"/>
      <c r="MUD1" s="115"/>
      <c r="MUE1" s="115"/>
      <c r="MUF1" s="115"/>
      <c r="MUG1" s="115"/>
      <c r="MUH1" s="115"/>
      <c r="MUI1" s="115"/>
      <c r="MUJ1" s="115"/>
      <c r="MUK1" s="115"/>
      <c r="MUL1" s="115"/>
      <c r="MUM1" s="115"/>
      <c r="MUN1" s="115"/>
      <c r="MUO1" s="115"/>
      <c r="MUP1" s="115"/>
      <c r="MUQ1" s="115"/>
      <c r="MUR1" s="115"/>
      <c r="MUS1" s="115"/>
      <c r="MUT1" s="115"/>
      <c r="MUU1" s="115"/>
      <c r="MUV1" s="115"/>
      <c r="MUW1" s="115"/>
      <c r="MUX1" s="115"/>
      <c r="MUY1" s="115"/>
      <c r="MUZ1" s="115"/>
      <c r="MVA1" s="115"/>
      <c r="MVB1" s="115"/>
      <c r="MVC1" s="115"/>
      <c r="MVD1" s="115"/>
      <c r="MVE1" s="115"/>
      <c r="MVF1" s="115"/>
      <c r="MVG1" s="115"/>
      <c r="MVH1" s="115"/>
      <c r="MVI1" s="115"/>
      <c r="MVJ1" s="115"/>
      <c r="MVK1" s="115"/>
      <c r="MVL1" s="115"/>
      <c r="MVM1" s="115"/>
      <c r="MVN1" s="115"/>
      <c r="MVO1" s="115"/>
      <c r="MVP1" s="115"/>
      <c r="MVQ1" s="115"/>
      <c r="MVR1" s="115"/>
      <c r="MVS1" s="115"/>
      <c r="MVT1" s="115"/>
      <c r="MVU1" s="115"/>
      <c r="MVV1" s="115"/>
      <c r="MVW1" s="115"/>
      <c r="MVX1" s="115"/>
      <c r="MVY1" s="115"/>
      <c r="MVZ1" s="115"/>
      <c r="MWA1" s="115"/>
      <c r="MWB1" s="115"/>
      <c r="MWC1" s="115"/>
      <c r="MWD1" s="115"/>
      <c r="MWE1" s="115"/>
      <c r="MWF1" s="115"/>
      <c r="MWG1" s="115"/>
      <c r="MWH1" s="115"/>
      <c r="MWI1" s="115"/>
      <c r="MWJ1" s="115"/>
      <c r="MWK1" s="115"/>
      <c r="MWL1" s="115"/>
      <c r="MWM1" s="115"/>
      <c r="MWN1" s="115"/>
      <c r="MWO1" s="115"/>
      <c r="MWP1" s="115"/>
      <c r="MWQ1" s="115"/>
      <c r="MWR1" s="115"/>
      <c r="MWS1" s="115"/>
      <c r="MWT1" s="115"/>
      <c r="MWU1" s="115"/>
      <c r="MWV1" s="115"/>
      <c r="MWW1" s="115"/>
      <c r="MWX1" s="115"/>
      <c r="MWY1" s="115"/>
      <c r="MWZ1" s="115"/>
      <c r="MXA1" s="115"/>
      <c r="MXB1" s="115"/>
      <c r="MXC1" s="115"/>
      <c r="MXD1" s="115"/>
      <c r="MXE1" s="115"/>
      <c r="MXF1" s="115"/>
      <c r="MXG1" s="115"/>
      <c r="MXH1" s="115"/>
      <c r="MXI1" s="115"/>
      <c r="MXJ1" s="115"/>
      <c r="MXK1" s="115"/>
      <c r="MXL1" s="115"/>
      <c r="MXM1" s="115"/>
      <c r="MXN1" s="115"/>
      <c r="MXO1" s="115"/>
      <c r="MXP1" s="115"/>
      <c r="MXQ1" s="115"/>
      <c r="MXR1" s="115"/>
      <c r="MXS1" s="115"/>
      <c r="MXT1" s="115"/>
      <c r="MXU1" s="115"/>
      <c r="MXV1" s="115"/>
      <c r="MXW1" s="115"/>
      <c r="MXX1" s="115"/>
      <c r="MXY1" s="115"/>
      <c r="MXZ1" s="115"/>
      <c r="MYA1" s="115"/>
      <c r="MYB1" s="115"/>
      <c r="MYC1" s="115"/>
      <c r="MYD1" s="115"/>
      <c r="MYE1" s="115"/>
      <c r="MYF1" s="115"/>
      <c r="MYG1" s="115"/>
      <c r="MYH1" s="115"/>
      <c r="MYI1" s="115"/>
      <c r="MYJ1" s="115"/>
      <c r="MYK1" s="115"/>
      <c r="MYL1" s="115"/>
      <c r="MYM1" s="115"/>
      <c r="MYN1" s="115"/>
      <c r="MYO1" s="115"/>
      <c r="MYP1" s="115"/>
      <c r="MYQ1" s="115"/>
      <c r="MYR1" s="115"/>
      <c r="MYS1" s="115"/>
      <c r="MYT1" s="115"/>
      <c r="MYU1" s="115"/>
      <c r="MYV1" s="115"/>
      <c r="MYW1" s="115"/>
      <c r="MYX1" s="115"/>
      <c r="MYY1" s="115"/>
      <c r="MYZ1" s="115"/>
      <c r="MZA1" s="115"/>
      <c r="MZB1" s="115"/>
      <c r="MZC1" s="115"/>
      <c r="MZD1" s="115"/>
      <c r="MZE1" s="115"/>
      <c r="MZF1" s="115"/>
      <c r="MZG1" s="115"/>
      <c r="MZH1" s="115"/>
      <c r="MZI1" s="115"/>
      <c r="MZJ1" s="115"/>
      <c r="MZK1" s="115"/>
      <c r="MZL1" s="115"/>
      <c r="MZM1" s="115"/>
      <c r="MZN1" s="115"/>
      <c r="MZO1" s="115"/>
      <c r="MZP1" s="115"/>
      <c r="MZQ1" s="115"/>
      <c r="MZR1" s="115"/>
      <c r="MZS1" s="115"/>
      <c r="MZT1" s="115"/>
      <c r="MZU1" s="115"/>
      <c r="MZV1" s="115"/>
      <c r="MZW1" s="115"/>
      <c r="MZX1" s="115"/>
      <c r="MZY1" s="115"/>
      <c r="MZZ1" s="115"/>
      <c r="NAA1" s="115"/>
      <c r="NAB1" s="115"/>
      <c r="NAC1" s="115"/>
      <c r="NAD1" s="115"/>
      <c r="NAE1" s="115"/>
      <c r="NAF1" s="115"/>
      <c r="NAG1" s="115"/>
      <c r="NAH1" s="115"/>
      <c r="NAI1" s="115"/>
      <c r="NAJ1" s="115"/>
      <c r="NAK1" s="115"/>
      <c r="NAL1" s="115"/>
      <c r="NAM1" s="115"/>
      <c r="NAN1" s="115"/>
      <c r="NAO1" s="115"/>
      <c r="NAP1" s="115"/>
      <c r="NAQ1" s="115"/>
      <c r="NAR1" s="115"/>
      <c r="NAS1" s="115"/>
      <c r="NAT1" s="115"/>
      <c r="NAU1" s="115"/>
      <c r="NAV1" s="115"/>
      <c r="NAW1" s="115"/>
      <c r="NAX1" s="115"/>
      <c r="NAY1" s="115"/>
      <c r="NAZ1" s="115"/>
      <c r="NBA1" s="115"/>
      <c r="NBB1" s="115"/>
      <c r="NBC1" s="115"/>
      <c r="NBD1" s="115"/>
      <c r="NBE1" s="115"/>
      <c r="NBF1" s="115"/>
      <c r="NBG1" s="115"/>
      <c r="NBH1" s="115"/>
      <c r="NBI1" s="115"/>
      <c r="NBJ1" s="115"/>
      <c r="NBK1" s="115"/>
      <c r="NBL1" s="115"/>
      <c r="NBM1" s="115"/>
      <c r="NBN1" s="115"/>
      <c r="NBO1" s="115"/>
      <c r="NBP1" s="115"/>
      <c r="NBQ1" s="115"/>
      <c r="NBR1" s="115"/>
      <c r="NBS1" s="115"/>
      <c r="NBT1" s="115"/>
      <c r="NBU1" s="115"/>
      <c r="NBV1" s="115"/>
      <c r="NBW1" s="115"/>
      <c r="NBX1" s="115"/>
      <c r="NBY1" s="115"/>
      <c r="NBZ1" s="115"/>
      <c r="NCA1" s="115"/>
      <c r="NCB1" s="115"/>
      <c r="NCC1" s="115"/>
      <c r="NCD1" s="115"/>
      <c r="NCE1" s="115"/>
      <c r="NCF1" s="115"/>
      <c r="NCG1" s="115"/>
      <c r="NCH1" s="115"/>
      <c r="NCI1" s="115"/>
      <c r="NCJ1" s="115"/>
      <c r="NCK1" s="115"/>
      <c r="NCL1" s="115"/>
      <c r="NCM1" s="115"/>
      <c r="NCN1" s="115"/>
      <c r="NCO1" s="115"/>
      <c r="NCP1" s="115"/>
      <c r="NCQ1" s="115"/>
      <c r="NCR1" s="115"/>
      <c r="NCS1" s="115"/>
      <c r="NCT1" s="115"/>
      <c r="NCU1" s="115"/>
      <c r="NCV1" s="115"/>
      <c r="NCW1" s="115"/>
      <c r="NCX1" s="115"/>
      <c r="NCY1" s="115"/>
      <c r="NCZ1" s="115"/>
      <c r="NDA1" s="115"/>
      <c r="NDB1" s="115"/>
      <c r="NDC1" s="115"/>
      <c r="NDD1" s="115"/>
      <c r="NDE1" s="115"/>
      <c r="NDF1" s="115"/>
      <c r="NDG1" s="115"/>
      <c r="NDH1" s="115"/>
      <c r="NDI1" s="115"/>
      <c r="NDJ1" s="115"/>
      <c r="NDK1" s="115"/>
      <c r="NDL1" s="115"/>
      <c r="NDM1" s="115"/>
      <c r="NDN1" s="115"/>
      <c r="NDO1" s="115"/>
      <c r="NDP1" s="115"/>
      <c r="NDQ1" s="115"/>
      <c r="NDR1" s="115"/>
      <c r="NDS1" s="115"/>
      <c r="NDT1" s="115"/>
      <c r="NDU1" s="115"/>
      <c r="NDV1" s="115"/>
      <c r="NDW1" s="115"/>
      <c r="NDX1" s="115"/>
      <c r="NDY1" s="115"/>
      <c r="NDZ1" s="115"/>
      <c r="NEA1" s="115"/>
      <c r="NEB1" s="115"/>
      <c r="NEC1" s="115"/>
      <c r="NED1" s="115"/>
      <c r="NEE1" s="115"/>
      <c r="NEF1" s="115"/>
      <c r="NEG1" s="115"/>
      <c r="NEH1" s="115"/>
      <c r="NEI1" s="115"/>
      <c r="NEJ1" s="115"/>
      <c r="NEK1" s="115"/>
      <c r="NEL1" s="115"/>
      <c r="NEM1" s="115"/>
      <c r="NEN1" s="115"/>
      <c r="NEO1" s="115"/>
      <c r="NEP1" s="115"/>
      <c r="NEQ1" s="115"/>
      <c r="NER1" s="115"/>
      <c r="NES1" s="115"/>
      <c r="NET1" s="115"/>
      <c r="NEU1" s="115"/>
      <c r="NEV1" s="115"/>
      <c r="NEW1" s="115"/>
      <c r="NEX1" s="115"/>
      <c r="NEY1" s="115"/>
      <c r="NEZ1" s="115"/>
      <c r="NFA1" s="115"/>
      <c r="NFB1" s="115"/>
      <c r="NFC1" s="115"/>
      <c r="NFD1" s="115"/>
      <c r="NFE1" s="115"/>
      <c r="NFF1" s="115"/>
      <c r="NFG1" s="115"/>
      <c r="NFH1" s="115"/>
      <c r="NFI1" s="115"/>
      <c r="NFJ1" s="115"/>
      <c r="NFK1" s="115"/>
      <c r="NFL1" s="115"/>
      <c r="NFM1" s="115"/>
      <c r="NFN1" s="115"/>
      <c r="NFO1" s="115"/>
      <c r="NFP1" s="115"/>
      <c r="NFQ1" s="115"/>
      <c r="NFR1" s="115"/>
      <c r="NFS1" s="115"/>
      <c r="NFT1" s="115"/>
      <c r="NFU1" s="115"/>
      <c r="NFV1" s="115"/>
      <c r="NFW1" s="115"/>
      <c r="NFX1" s="115"/>
      <c r="NFY1" s="115"/>
      <c r="NFZ1" s="115"/>
      <c r="NGA1" s="115"/>
      <c r="NGB1" s="115"/>
      <c r="NGC1" s="115"/>
      <c r="NGD1" s="115"/>
      <c r="NGE1" s="115"/>
      <c r="NGF1" s="115"/>
      <c r="NGG1" s="115"/>
      <c r="NGH1" s="115"/>
      <c r="NGI1" s="115"/>
      <c r="NGJ1" s="115"/>
      <c r="NGK1" s="115"/>
      <c r="NGL1" s="115"/>
      <c r="NGM1" s="115"/>
      <c r="NGN1" s="115"/>
      <c r="NGO1" s="115"/>
      <c r="NGP1" s="115"/>
      <c r="NGQ1" s="115"/>
      <c r="NGR1" s="115"/>
      <c r="NGS1" s="115"/>
      <c r="NGT1" s="115"/>
      <c r="NGU1" s="115"/>
      <c r="NGV1" s="115"/>
      <c r="NGW1" s="115"/>
      <c r="NGX1" s="115"/>
      <c r="NGY1" s="115"/>
      <c r="NGZ1" s="115"/>
      <c r="NHA1" s="115"/>
      <c r="NHB1" s="115"/>
      <c r="NHC1" s="115"/>
      <c r="NHD1" s="115"/>
      <c r="NHE1" s="115"/>
      <c r="NHF1" s="115"/>
      <c r="NHG1" s="115"/>
      <c r="NHH1" s="115"/>
      <c r="NHI1" s="115"/>
      <c r="NHJ1" s="115"/>
      <c r="NHK1" s="115"/>
      <c r="NHL1" s="115"/>
      <c r="NHM1" s="115"/>
      <c r="NHN1" s="115"/>
      <c r="NHO1" s="115"/>
      <c r="NHP1" s="115"/>
      <c r="NHQ1" s="115"/>
      <c r="NHR1" s="115"/>
      <c r="NHS1" s="115"/>
      <c r="NHT1" s="115"/>
      <c r="NHU1" s="115"/>
      <c r="NHV1" s="115"/>
      <c r="NHW1" s="115"/>
      <c r="NHX1" s="115"/>
      <c r="NHY1" s="115"/>
      <c r="NHZ1" s="115"/>
      <c r="NIA1" s="115"/>
      <c r="NIB1" s="115"/>
      <c r="NIC1" s="115"/>
      <c r="NID1" s="115"/>
      <c r="NIE1" s="115"/>
      <c r="NIF1" s="115"/>
      <c r="NIG1" s="115"/>
      <c r="NIH1" s="115"/>
      <c r="NII1" s="115"/>
      <c r="NIJ1" s="115"/>
      <c r="NIK1" s="115"/>
      <c r="NIL1" s="115"/>
      <c r="NIM1" s="115"/>
      <c r="NIN1" s="115"/>
      <c r="NIO1" s="115"/>
      <c r="NIP1" s="115"/>
      <c r="NIQ1" s="115"/>
      <c r="NIR1" s="115"/>
      <c r="NIS1" s="115"/>
      <c r="NIT1" s="115"/>
      <c r="NIU1" s="115"/>
      <c r="NIV1" s="115"/>
      <c r="NIW1" s="115"/>
      <c r="NIX1" s="115"/>
      <c r="NIY1" s="115"/>
      <c r="NIZ1" s="115"/>
      <c r="NJA1" s="115"/>
      <c r="NJB1" s="115"/>
      <c r="NJC1" s="115"/>
      <c r="NJD1" s="115"/>
      <c r="NJE1" s="115"/>
      <c r="NJF1" s="115"/>
      <c r="NJG1" s="115"/>
      <c r="NJH1" s="115"/>
      <c r="NJI1" s="115"/>
      <c r="NJJ1" s="115"/>
      <c r="NJK1" s="115"/>
      <c r="NJL1" s="115"/>
      <c r="NJM1" s="115"/>
      <c r="NJN1" s="115"/>
      <c r="NJO1" s="115"/>
      <c r="NJP1" s="115"/>
      <c r="NJQ1" s="115"/>
      <c r="NJR1" s="115"/>
      <c r="NJS1" s="115"/>
      <c r="NJT1" s="115"/>
      <c r="NJU1" s="115"/>
      <c r="NJV1" s="115"/>
      <c r="NJW1" s="115"/>
      <c r="NJX1" s="115"/>
      <c r="NJY1" s="115"/>
      <c r="NJZ1" s="115"/>
      <c r="NKA1" s="115"/>
      <c r="NKB1" s="115"/>
      <c r="NKC1" s="115"/>
      <c r="NKD1" s="115"/>
      <c r="NKE1" s="115"/>
      <c r="NKF1" s="115"/>
      <c r="NKG1" s="115"/>
      <c r="NKH1" s="115"/>
      <c r="NKI1" s="115"/>
      <c r="NKJ1" s="115"/>
      <c r="NKK1" s="115"/>
      <c r="NKL1" s="115"/>
      <c r="NKM1" s="115"/>
      <c r="NKN1" s="115"/>
      <c r="NKO1" s="115"/>
      <c r="NKP1" s="115"/>
      <c r="NKQ1" s="115"/>
      <c r="NKR1" s="115"/>
      <c r="NKS1" s="115"/>
      <c r="NKT1" s="115"/>
      <c r="NKU1" s="115"/>
      <c r="NKV1" s="115"/>
      <c r="NKW1" s="115"/>
      <c r="NKX1" s="115"/>
      <c r="NKY1" s="115"/>
      <c r="NKZ1" s="115"/>
      <c r="NLA1" s="115"/>
      <c r="NLB1" s="115"/>
      <c r="NLC1" s="115"/>
      <c r="NLD1" s="115"/>
      <c r="NLE1" s="115"/>
      <c r="NLF1" s="115"/>
      <c r="NLG1" s="115"/>
      <c r="NLH1" s="115"/>
      <c r="NLI1" s="115"/>
      <c r="NLJ1" s="115"/>
      <c r="NLK1" s="115"/>
      <c r="NLL1" s="115"/>
      <c r="NLM1" s="115"/>
      <c r="NLN1" s="115"/>
      <c r="NLO1" s="115"/>
      <c r="NLP1" s="115"/>
      <c r="NLQ1" s="115"/>
      <c r="NLR1" s="115"/>
      <c r="NLS1" s="115"/>
      <c r="NLT1" s="115"/>
      <c r="NLU1" s="115"/>
      <c r="NLV1" s="115"/>
      <c r="NLW1" s="115"/>
      <c r="NLX1" s="115"/>
      <c r="NLY1" s="115"/>
      <c r="NLZ1" s="115"/>
      <c r="NMA1" s="115"/>
      <c r="NMB1" s="115"/>
      <c r="NMC1" s="115"/>
      <c r="NMD1" s="115"/>
      <c r="NME1" s="115"/>
      <c r="NMF1" s="115"/>
      <c r="NMG1" s="115"/>
      <c r="NMH1" s="115"/>
      <c r="NMI1" s="115"/>
      <c r="NMJ1" s="115"/>
      <c r="NMK1" s="115"/>
      <c r="NML1" s="115"/>
      <c r="NMM1" s="115"/>
      <c r="NMN1" s="115"/>
      <c r="NMO1" s="115"/>
      <c r="NMP1" s="115"/>
      <c r="NMQ1" s="115"/>
      <c r="NMR1" s="115"/>
      <c r="NMS1" s="115"/>
      <c r="NMT1" s="115"/>
      <c r="NMU1" s="115"/>
      <c r="NMV1" s="115"/>
      <c r="NMW1" s="115"/>
      <c r="NMX1" s="115"/>
      <c r="NMY1" s="115"/>
      <c r="NMZ1" s="115"/>
      <c r="NNA1" s="115"/>
      <c r="NNB1" s="115"/>
      <c r="NNC1" s="115"/>
      <c r="NND1" s="115"/>
      <c r="NNE1" s="115"/>
      <c r="NNF1" s="115"/>
      <c r="NNG1" s="115"/>
      <c r="NNH1" s="115"/>
      <c r="NNI1" s="115"/>
      <c r="NNJ1" s="115"/>
      <c r="NNK1" s="115"/>
      <c r="NNL1" s="115"/>
      <c r="NNM1" s="115"/>
      <c r="NNN1" s="115"/>
      <c r="NNO1" s="115"/>
      <c r="NNP1" s="115"/>
      <c r="NNQ1" s="115"/>
      <c r="NNR1" s="115"/>
      <c r="NNS1" s="115"/>
      <c r="NNT1" s="115"/>
      <c r="NNU1" s="115"/>
      <c r="NNV1" s="115"/>
      <c r="NNW1" s="115"/>
      <c r="NNX1" s="115"/>
      <c r="NNY1" s="115"/>
      <c r="NNZ1" s="115"/>
      <c r="NOA1" s="115"/>
      <c r="NOB1" s="115"/>
      <c r="NOC1" s="115"/>
      <c r="NOD1" s="115"/>
      <c r="NOE1" s="115"/>
      <c r="NOF1" s="115"/>
      <c r="NOG1" s="115"/>
      <c r="NOH1" s="115"/>
      <c r="NOI1" s="115"/>
      <c r="NOJ1" s="115"/>
      <c r="NOK1" s="115"/>
      <c r="NOL1" s="115"/>
      <c r="NOM1" s="115"/>
      <c r="NON1" s="115"/>
      <c r="NOO1" s="115"/>
      <c r="NOP1" s="115"/>
      <c r="NOQ1" s="115"/>
      <c r="NOR1" s="115"/>
      <c r="NOS1" s="115"/>
      <c r="NOT1" s="115"/>
      <c r="NOU1" s="115"/>
      <c r="NOV1" s="115"/>
      <c r="NOW1" s="115"/>
      <c r="NOX1" s="115"/>
      <c r="NOY1" s="115"/>
      <c r="NOZ1" s="115"/>
      <c r="NPA1" s="115"/>
      <c r="NPB1" s="115"/>
      <c r="NPC1" s="115"/>
      <c r="NPD1" s="115"/>
      <c r="NPE1" s="115"/>
      <c r="NPF1" s="115"/>
      <c r="NPG1" s="115"/>
      <c r="NPH1" s="115"/>
      <c r="NPI1" s="115"/>
      <c r="NPJ1" s="115"/>
      <c r="NPK1" s="115"/>
      <c r="NPL1" s="115"/>
      <c r="NPM1" s="115"/>
      <c r="NPN1" s="115"/>
      <c r="NPO1" s="115"/>
      <c r="NPP1" s="115"/>
      <c r="NPQ1" s="115"/>
      <c r="NPR1" s="115"/>
      <c r="NPS1" s="115"/>
      <c r="NPT1" s="115"/>
      <c r="NPU1" s="115"/>
      <c r="NPV1" s="115"/>
      <c r="NPW1" s="115"/>
      <c r="NPX1" s="115"/>
      <c r="NPY1" s="115"/>
      <c r="NPZ1" s="115"/>
      <c r="NQA1" s="115"/>
      <c r="NQB1" s="115"/>
      <c r="NQC1" s="115"/>
      <c r="NQD1" s="115"/>
      <c r="NQE1" s="115"/>
      <c r="NQF1" s="115"/>
      <c r="NQG1" s="115"/>
      <c r="NQH1" s="115"/>
      <c r="NQI1" s="115"/>
      <c r="NQJ1" s="115"/>
      <c r="NQK1" s="115"/>
      <c r="NQL1" s="115"/>
      <c r="NQM1" s="115"/>
      <c r="NQN1" s="115"/>
      <c r="NQO1" s="115"/>
      <c r="NQP1" s="115"/>
      <c r="NQQ1" s="115"/>
      <c r="NQR1" s="115"/>
      <c r="NQS1" s="115"/>
      <c r="NQT1" s="115"/>
      <c r="NQU1" s="115"/>
      <c r="NQV1" s="115"/>
      <c r="NQW1" s="115"/>
      <c r="NQX1" s="115"/>
      <c r="NQY1" s="115"/>
      <c r="NQZ1" s="115"/>
      <c r="NRA1" s="115"/>
      <c r="NRB1" s="115"/>
      <c r="NRC1" s="115"/>
      <c r="NRD1" s="115"/>
      <c r="NRE1" s="115"/>
      <c r="NRF1" s="115"/>
      <c r="NRG1" s="115"/>
      <c r="NRH1" s="115"/>
      <c r="NRI1" s="115"/>
      <c r="NRJ1" s="115"/>
      <c r="NRK1" s="115"/>
      <c r="NRL1" s="115"/>
      <c r="NRM1" s="115"/>
      <c r="NRN1" s="115"/>
      <c r="NRO1" s="115"/>
      <c r="NRP1" s="115"/>
      <c r="NRQ1" s="115"/>
      <c r="NRR1" s="115"/>
      <c r="NRS1" s="115"/>
      <c r="NRT1" s="115"/>
      <c r="NRU1" s="115"/>
      <c r="NRV1" s="115"/>
      <c r="NRW1" s="115"/>
      <c r="NRX1" s="115"/>
      <c r="NRY1" s="115"/>
      <c r="NRZ1" s="115"/>
      <c r="NSA1" s="115"/>
      <c r="NSB1" s="115"/>
      <c r="NSC1" s="115"/>
      <c r="NSD1" s="115"/>
      <c r="NSE1" s="115"/>
      <c r="NSF1" s="115"/>
      <c r="NSG1" s="115"/>
      <c r="NSH1" s="115"/>
      <c r="NSI1" s="115"/>
      <c r="NSJ1" s="115"/>
      <c r="NSK1" s="115"/>
      <c r="NSL1" s="115"/>
      <c r="NSM1" s="115"/>
      <c r="NSN1" s="115"/>
      <c r="NSO1" s="115"/>
      <c r="NSP1" s="115"/>
      <c r="NSQ1" s="115"/>
      <c r="NSR1" s="115"/>
      <c r="NSS1" s="115"/>
      <c r="NST1" s="115"/>
      <c r="NSU1" s="115"/>
      <c r="NSV1" s="115"/>
      <c r="NSW1" s="115"/>
      <c r="NSX1" s="115"/>
      <c r="NSY1" s="115"/>
      <c r="NSZ1" s="115"/>
      <c r="NTA1" s="115"/>
      <c r="NTB1" s="115"/>
      <c r="NTC1" s="115"/>
      <c r="NTD1" s="115"/>
      <c r="NTE1" s="115"/>
      <c r="NTF1" s="115"/>
      <c r="NTG1" s="115"/>
      <c r="NTH1" s="115"/>
      <c r="NTI1" s="115"/>
      <c r="NTJ1" s="115"/>
      <c r="NTK1" s="115"/>
      <c r="NTL1" s="115"/>
      <c r="NTM1" s="115"/>
      <c r="NTN1" s="115"/>
      <c r="NTO1" s="115"/>
      <c r="NTP1" s="115"/>
      <c r="NTQ1" s="115"/>
      <c r="NTR1" s="115"/>
      <c r="NTS1" s="115"/>
      <c r="NTT1" s="115"/>
      <c r="NTU1" s="115"/>
      <c r="NTV1" s="115"/>
      <c r="NTW1" s="115"/>
      <c r="NTX1" s="115"/>
      <c r="NTY1" s="115"/>
      <c r="NTZ1" s="115"/>
      <c r="NUA1" s="115"/>
      <c r="NUB1" s="115"/>
      <c r="NUC1" s="115"/>
      <c r="NUD1" s="115"/>
      <c r="NUE1" s="115"/>
      <c r="NUF1" s="115"/>
      <c r="NUG1" s="115"/>
      <c r="NUH1" s="115"/>
      <c r="NUI1" s="115"/>
      <c r="NUJ1" s="115"/>
      <c r="NUK1" s="115"/>
      <c r="NUL1" s="115"/>
      <c r="NUM1" s="115"/>
      <c r="NUN1" s="115"/>
      <c r="NUO1" s="115"/>
      <c r="NUP1" s="115"/>
      <c r="NUQ1" s="115"/>
      <c r="NUR1" s="115"/>
      <c r="NUS1" s="115"/>
      <c r="NUT1" s="115"/>
      <c r="NUU1" s="115"/>
      <c r="NUV1" s="115"/>
      <c r="NUW1" s="115"/>
      <c r="NUX1" s="115"/>
      <c r="NUY1" s="115"/>
      <c r="NUZ1" s="115"/>
      <c r="NVA1" s="115"/>
      <c r="NVB1" s="115"/>
      <c r="NVC1" s="115"/>
      <c r="NVD1" s="115"/>
      <c r="NVE1" s="115"/>
      <c r="NVF1" s="115"/>
      <c r="NVG1" s="115"/>
      <c r="NVH1" s="115"/>
      <c r="NVI1" s="115"/>
      <c r="NVJ1" s="115"/>
      <c r="NVK1" s="115"/>
      <c r="NVL1" s="115"/>
      <c r="NVM1" s="115"/>
      <c r="NVN1" s="115"/>
      <c r="NVO1" s="115"/>
      <c r="NVP1" s="115"/>
      <c r="NVQ1" s="115"/>
      <c r="NVR1" s="115"/>
      <c r="NVS1" s="115"/>
      <c r="NVT1" s="115"/>
      <c r="NVU1" s="115"/>
      <c r="NVV1" s="115"/>
      <c r="NVW1" s="115"/>
      <c r="NVX1" s="115"/>
      <c r="NVY1" s="115"/>
      <c r="NVZ1" s="115"/>
      <c r="NWA1" s="115"/>
      <c r="NWB1" s="115"/>
      <c r="NWC1" s="115"/>
      <c r="NWD1" s="115"/>
      <c r="NWE1" s="115"/>
      <c r="NWF1" s="115"/>
      <c r="NWG1" s="115"/>
      <c r="NWH1" s="115"/>
      <c r="NWI1" s="115"/>
      <c r="NWJ1" s="115"/>
      <c r="NWK1" s="115"/>
      <c r="NWL1" s="115"/>
      <c r="NWM1" s="115"/>
      <c r="NWN1" s="115"/>
      <c r="NWO1" s="115"/>
      <c r="NWP1" s="115"/>
      <c r="NWQ1" s="115"/>
      <c r="NWR1" s="115"/>
      <c r="NWS1" s="115"/>
      <c r="NWT1" s="115"/>
      <c r="NWU1" s="115"/>
      <c r="NWV1" s="115"/>
      <c r="NWW1" s="115"/>
      <c r="NWX1" s="115"/>
      <c r="NWY1" s="115"/>
      <c r="NWZ1" s="115"/>
      <c r="NXA1" s="115"/>
      <c r="NXB1" s="115"/>
      <c r="NXC1" s="115"/>
      <c r="NXD1" s="115"/>
      <c r="NXE1" s="115"/>
      <c r="NXF1" s="115"/>
      <c r="NXG1" s="115"/>
      <c r="NXH1" s="115"/>
      <c r="NXI1" s="115"/>
      <c r="NXJ1" s="115"/>
      <c r="NXK1" s="115"/>
      <c r="NXL1" s="115"/>
      <c r="NXM1" s="115"/>
      <c r="NXN1" s="115"/>
      <c r="NXO1" s="115"/>
      <c r="NXP1" s="115"/>
      <c r="NXQ1" s="115"/>
      <c r="NXR1" s="115"/>
      <c r="NXS1" s="115"/>
      <c r="NXT1" s="115"/>
      <c r="NXU1" s="115"/>
      <c r="NXV1" s="115"/>
      <c r="NXW1" s="115"/>
      <c r="NXX1" s="115"/>
      <c r="NXY1" s="115"/>
      <c r="NXZ1" s="115"/>
      <c r="NYA1" s="115"/>
      <c r="NYB1" s="115"/>
      <c r="NYC1" s="115"/>
      <c r="NYD1" s="115"/>
      <c r="NYE1" s="115"/>
      <c r="NYF1" s="115"/>
      <c r="NYG1" s="115"/>
      <c r="NYH1" s="115"/>
      <c r="NYI1" s="115"/>
      <c r="NYJ1" s="115"/>
      <c r="NYK1" s="115"/>
      <c r="NYL1" s="115"/>
      <c r="NYM1" s="115"/>
      <c r="NYN1" s="115"/>
      <c r="NYO1" s="115"/>
      <c r="NYP1" s="115"/>
      <c r="NYQ1" s="115"/>
      <c r="NYR1" s="115"/>
      <c r="NYS1" s="115"/>
      <c r="NYT1" s="115"/>
      <c r="NYU1" s="115"/>
      <c r="NYV1" s="115"/>
      <c r="NYW1" s="115"/>
      <c r="NYX1" s="115"/>
      <c r="NYY1" s="115"/>
      <c r="NYZ1" s="115"/>
      <c r="NZA1" s="115"/>
      <c r="NZB1" s="115"/>
      <c r="NZC1" s="115"/>
      <c r="NZD1" s="115"/>
      <c r="NZE1" s="115"/>
      <c r="NZF1" s="115"/>
      <c r="NZG1" s="115"/>
      <c r="NZH1" s="115"/>
      <c r="NZI1" s="115"/>
      <c r="NZJ1" s="115"/>
      <c r="NZK1" s="115"/>
      <c r="NZL1" s="115"/>
      <c r="NZM1" s="115"/>
      <c r="NZN1" s="115"/>
      <c r="NZO1" s="115"/>
      <c r="NZP1" s="115"/>
      <c r="NZQ1" s="115"/>
      <c r="NZR1" s="115"/>
      <c r="NZS1" s="115"/>
      <c r="NZT1" s="115"/>
      <c r="NZU1" s="115"/>
      <c r="NZV1" s="115"/>
      <c r="NZW1" s="115"/>
      <c r="NZX1" s="115"/>
      <c r="NZY1" s="115"/>
      <c r="NZZ1" s="115"/>
      <c r="OAA1" s="115"/>
      <c r="OAB1" s="115"/>
      <c r="OAC1" s="115"/>
      <c r="OAD1" s="115"/>
      <c r="OAE1" s="115"/>
      <c r="OAF1" s="115"/>
      <c r="OAG1" s="115"/>
      <c r="OAH1" s="115"/>
      <c r="OAI1" s="115"/>
      <c r="OAJ1" s="115"/>
      <c r="OAK1" s="115"/>
      <c r="OAL1" s="115"/>
      <c r="OAM1" s="115"/>
      <c r="OAN1" s="115"/>
      <c r="OAO1" s="115"/>
      <c r="OAP1" s="115"/>
      <c r="OAQ1" s="115"/>
      <c r="OAR1" s="115"/>
      <c r="OAS1" s="115"/>
      <c r="OAT1" s="115"/>
      <c r="OAU1" s="115"/>
      <c r="OAV1" s="115"/>
      <c r="OAW1" s="115"/>
      <c r="OAX1" s="115"/>
      <c r="OAY1" s="115"/>
      <c r="OAZ1" s="115"/>
      <c r="OBA1" s="115"/>
      <c r="OBB1" s="115"/>
      <c r="OBC1" s="115"/>
      <c r="OBD1" s="115"/>
      <c r="OBE1" s="115"/>
      <c r="OBF1" s="115"/>
      <c r="OBG1" s="115"/>
      <c r="OBH1" s="115"/>
      <c r="OBI1" s="115"/>
      <c r="OBJ1" s="115"/>
      <c r="OBK1" s="115"/>
      <c r="OBL1" s="115"/>
      <c r="OBM1" s="115"/>
      <c r="OBN1" s="115"/>
      <c r="OBO1" s="115"/>
      <c r="OBP1" s="115"/>
      <c r="OBQ1" s="115"/>
      <c r="OBR1" s="115"/>
      <c r="OBS1" s="115"/>
      <c r="OBT1" s="115"/>
      <c r="OBU1" s="115"/>
      <c r="OBV1" s="115"/>
      <c r="OBW1" s="115"/>
      <c r="OBX1" s="115"/>
      <c r="OBY1" s="115"/>
      <c r="OBZ1" s="115"/>
      <c r="OCA1" s="115"/>
      <c r="OCB1" s="115"/>
      <c r="OCC1" s="115"/>
      <c r="OCD1" s="115"/>
      <c r="OCE1" s="115"/>
      <c r="OCF1" s="115"/>
      <c r="OCG1" s="115"/>
      <c r="OCH1" s="115"/>
      <c r="OCI1" s="115"/>
      <c r="OCJ1" s="115"/>
      <c r="OCK1" s="115"/>
      <c r="OCL1" s="115"/>
      <c r="OCM1" s="115"/>
      <c r="OCN1" s="115"/>
      <c r="OCO1" s="115"/>
      <c r="OCP1" s="115"/>
      <c r="OCQ1" s="115"/>
      <c r="OCR1" s="115"/>
      <c r="OCS1" s="115"/>
      <c r="OCT1" s="115"/>
      <c r="OCU1" s="115"/>
      <c r="OCV1" s="115"/>
      <c r="OCW1" s="115"/>
      <c r="OCX1" s="115"/>
      <c r="OCY1" s="115"/>
      <c r="OCZ1" s="115"/>
      <c r="ODA1" s="115"/>
      <c r="ODB1" s="115"/>
      <c r="ODC1" s="115"/>
      <c r="ODD1" s="115"/>
      <c r="ODE1" s="115"/>
      <c r="ODF1" s="115"/>
      <c r="ODG1" s="115"/>
      <c r="ODH1" s="115"/>
      <c r="ODI1" s="115"/>
      <c r="ODJ1" s="115"/>
      <c r="ODK1" s="115"/>
      <c r="ODL1" s="115"/>
      <c r="ODM1" s="115"/>
      <c r="ODN1" s="115"/>
      <c r="ODO1" s="115"/>
      <c r="ODP1" s="115"/>
      <c r="ODQ1" s="115"/>
      <c r="ODR1" s="115"/>
      <c r="ODS1" s="115"/>
      <c r="ODT1" s="115"/>
      <c r="ODU1" s="115"/>
      <c r="ODV1" s="115"/>
      <c r="ODW1" s="115"/>
      <c r="ODX1" s="115"/>
      <c r="ODY1" s="115"/>
      <c r="ODZ1" s="115"/>
      <c r="OEA1" s="115"/>
      <c r="OEB1" s="115"/>
      <c r="OEC1" s="115"/>
      <c r="OED1" s="115"/>
      <c r="OEE1" s="115"/>
      <c r="OEF1" s="115"/>
      <c r="OEG1" s="115"/>
      <c r="OEH1" s="115"/>
      <c r="OEI1" s="115"/>
      <c r="OEJ1" s="115"/>
      <c r="OEK1" s="115"/>
      <c r="OEL1" s="115"/>
      <c r="OEM1" s="115"/>
      <c r="OEN1" s="115"/>
      <c r="OEO1" s="115"/>
      <c r="OEP1" s="115"/>
      <c r="OEQ1" s="115"/>
      <c r="OER1" s="115"/>
      <c r="OES1" s="115"/>
      <c r="OET1" s="115"/>
      <c r="OEU1" s="115"/>
      <c r="OEV1" s="115"/>
      <c r="OEW1" s="115"/>
      <c r="OEX1" s="115"/>
      <c r="OEY1" s="115"/>
      <c r="OEZ1" s="115"/>
      <c r="OFA1" s="115"/>
      <c r="OFB1" s="115"/>
      <c r="OFC1" s="115"/>
      <c r="OFD1" s="115"/>
      <c r="OFE1" s="115"/>
      <c r="OFF1" s="115"/>
      <c r="OFG1" s="115"/>
      <c r="OFH1" s="115"/>
      <c r="OFI1" s="115"/>
      <c r="OFJ1" s="115"/>
      <c r="OFK1" s="115"/>
      <c r="OFL1" s="115"/>
      <c r="OFM1" s="115"/>
      <c r="OFN1" s="115"/>
      <c r="OFO1" s="115"/>
      <c r="OFP1" s="115"/>
      <c r="OFQ1" s="115"/>
      <c r="OFR1" s="115"/>
      <c r="OFS1" s="115"/>
      <c r="OFT1" s="115"/>
      <c r="OFU1" s="115"/>
      <c r="OFV1" s="115"/>
      <c r="OFW1" s="115"/>
      <c r="OFX1" s="115"/>
      <c r="OFY1" s="115"/>
      <c r="OFZ1" s="115"/>
      <c r="OGA1" s="115"/>
      <c r="OGB1" s="115"/>
      <c r="OGC1" s="115"/>
      <c r="OGD1" s="115"/>
      <c r="OGE1" s="115"/>
      <c r="OGF1" s="115"/>
      <c r="OGG1" s="115"/>
      <c r="OGH1" s="115"/>
      <c r="OGI1" s="115"/>
      <c r="OGJ1" s="115"/>
      <c r="OGK1" s="115"/>
      <c r="OGL1" s="115"/>
      <c r="OGM1" s="115"/>
      <c r="OGN1" s="115"/>
      <c r="OGO1" s="115"/>
      <c r="OGP1" s="115"/>
      <c r="OGQ1" s="115"/>
      <c r="OGR1" s="115"/>
      <c r="OGS1" s="115"/>
      <c r="OGT1" s="115"/>
      <c r="OGU1" s="115"/>
      <c r="OGV1" s="115"/>
      <c r="OGW1" s="115"/>
      <c r="OGX1" s="115"/>
      <c r="OGY1" s="115"/>
      <c r="OGZ1" s="115"/>
      <c r="OHA1" s="115"/>
      <c r="OHB1" s="115"/>
      <c r="OHC1" s="115"/>
      <c r="OHD1" s="115"/>
      <c r="OHE1" s="115"/>
      <c r="OHF1" s="115"/>
      <c r="OHG1" s="115"/>
      <c r="OHH1" s="115"/>
      <c r="OHI1" s="115"/>
      <c r="OHJ1" s="115"/>
      <c r="OHK1" s="115"/>
      <c r="OHL1" s="115"/>
      <c r="OHM1" s="115"/>
      <c r="OHN1" s="115"/>
      <c r="OHO1" s="115"/>
      <c r="OHP1" s="115"/>
      <c r="OHQ1" s="115"/>
      <c r="OHR1" s="115"/>
      <c r="OHS1" s="115"/>
      <c r="OHT1" s="115"/>
      <c r="OHU1" s="115"/>
      <c r="OHV1" s="115"/>
      <c r="OHW1" s="115"/>
      <c r="OHX1" s="115"/>
      <c r="OHY1" s="115"/>
      <c r="OHZ1" s="115"/>
      <c r="OIA1" s="115"/>
      <c r="OIB1" s="115"/>
      <c r="OIC1" s="115"/>
      <c r="OID1" s="115"/>
      <c r="OIE1" s="115"/>
      <c r="OIF1" s="115"/>
      <c r="OIG1" s="115"/>
      <c r="OIH1" s="115"/>
      <c r="OII1" s="115"/>
      <c r="OIJ1" s="115"/>
      <c r="OIK1" s="115"/>
      <c r="OIL1" s="115"/>
      <c r="OIM1" s="115"/>
      <c r="OIN1" s="115"/>
      <c r="OIO1" s="115"/>
      <c r="OIP1" s="115"/>
      <c r="OIQ1" s="115"/>
      <c r="OIR1" s="115"/>
      <c r="OIS1" s="115"/>
      <c r="OIT1" s="115"/>
      <c r="OIU1" s="115"/>
      <c r="OIV1" s="115"/>
      <c r="OIW1" s="115"/>
      <c r="OIX1" s="115"/>
      <c r="OIY1" s="115"/>
      <c r="OIZ1" s="115"/>
      <c r="OJA1" s="115"/>
      <c r="OJB1" s="115"/>
      <c r="OJC1" s="115"/>
      <c r="OJD1" s="115"/>
      <c r="OJE1" s="115"/>
      <c r="OJF1" s="115"/>
      <c r="OJG1" s="115"/>
      <c r="OJH1" s="115"/>
      <c r="OJI1" s="115"/>
      <c r="OJJ1" s="115"/>
      <c r="OJK1" s="115"/>
      <c r="OJL1" s="115"/>
      <c r="OJM1" s="115"/>
      <c r="OJN1" s="115"/>
      <c r="OJO1" s="115"/>
      <c r="OJP1" s="115"/>
      <c r="OJQ1" s="115"/>
      <c r="OJR1" s="115"/>
      <c r="OJS1" s="115"/>
      <c r="OJT1" s="115"/>
      <c r="OJU1" s="115"/>
      <c r="OJV1" s="115"/>
      <c r="OJW1" s="115"/>
      <c r="OJX1" s="115"/>
      <c r="OJY1" s="115"/>
      <c r="OJZ1" s="115"/>
      <c r="OKA1" s="115"/>
      <c r="OKB1" s="115"/>
      <c r="OKC1" s="115"/>
      <c r="OKD1" s="115"/>
      <c r="OKE1" s="115"/>
      <c r="OKF1" s="115"/>
      <c r="OKG1" s="115"/>
      <c r="OKH1" s="115"/>
      <c r="OKI1" s="115"/>
      <c r="OKJ1" s="115"/>
      <c r="OKK1" s="115"/>
      <c r="OKL1" s="115"/>
      <c r="OKM1" s="115"/>
      <c r="OKN1" s="115"/>
      <c r="OKO1" s="115"/>
      <c r="OKP1" s="115"/>
      <c r="OKQ1" s="115"/>
      <c r="OKR1" s="115"/>
      <c r="OKS1" s="115"/>
      <c r="OKT1" s="115"/>
      <c r="OKU1" s="115"/>
      <c r="OKV1" s="115"/>
      <c r="OKW1" s="115"/>
      <c r="OKX1" s="115"/>
      <c r="OKY1" s="115"/>
      <c r="OKZ1" s="115"/>
      <c r="OLA1" s="115"/>
      <c r="OLB1" s="115"/>
      <c r="OLC1" s="115"/>
      <c r="OLD1" s="115"/>
      <c r="OLE1" s="115"/>
      <c r="OLF1" s="115"/>
      <c r="OLG1" s="115"/>
      <c r="OLH1" s="115"/>
      <c r="OLI1" s="115"/>
      <c r="OLJ1" s="115"/>
      <c r="OLK1" s="115"/>
      <c r="OLL1" s="115"/>
      <c r="OLM1" s="115"/>
      <c r="OLN1" s="115"/>
      <c r="OLO1" s="115"/>
      <c r="OLP1" s="115"/>
      <c r="OLQ1" s="115"/>
      <c r="OLR1" s="115"/>
      <c r="OLS1" s="115"/>
      <c r="OLT1" s="115"/>
      <c r="OLU1" s="115"/>
      <c r="OLV1" s="115"/>
      <c r="OLW1" s="115"/>
      <c r="OLX1" s="115"/>
      <c r="OLY1" s="115"/>
      <c r="OLZ1" s="115"/>
      <c r="OMA1" s="115"/>
      <c r="OMB1" s="115"/>
      <c r="OMC1" s="115"/>
      <c r="OMD1" s="115"/>
      <c r="OME1" s="115"/>
      <c r="OMF1" s="115"/>
      <c r="OMG1" s="115"/>
      <c r="OMH1" s="115"/>
      <c r="OMI1" s="115"/>
      <c r="OMJ1" s="115"/>
      <c r="OMK1" s="115"/>
      <c r="OML1" s="115"/>
      <c r="OMM1" s="115"/>
      <c r="OMN1" s="115"/>
      <c r="OMO1" s="115"/>
      <c r="OMP1" s="115"/>
      <c r="OMQ1" s="115"/>
      <c r="OMR1" s="115"/>
      <c r="OMS1" s="115"/>
      <c r="OMT1" s="115"/>
      <c r="OMU1" s="115"/>
      <c r="OMV1" s="115"/>
      <c r="OMW1" s="115"/>
      <c r="OMX1" s="115"/>
      <c r="OMY1" s="115"/>
      <c r="OMZ1" s="115"/>
      <c r="ONA1" s="115"/>
      <c r="ONB1" s="115"/>
      <c r="ONC1" s="115"/>
      <c r="OND1" s="115"/>
      <c r="ONE1" s="115"/>
      <c r="ONF1" s="115"/>
      <c r="ONG1" s="115"/>
      <c r="ONH1" s="115"/>
      <c r="ONI1" s="115"/>
      <c r="ONJ1" s="115"/>
      <c r="ONK1" s="115"/>
      <c r="ONL1" s="115"/>
      <c r="ONM1" s="115"/>
      <c r="ONN1" s="115"/>
      <c r="ONO1" s="115"/>
      <c r="ONP1" s="115"/>
      <c r="ONQ1" s="115"/>
      <c r="ONR1" s="115"/>
      <c r="ONS1" s="115"/>
      <c r="ONT1" s="115"/>
      <c r="ONU1" s="115"/>
      <c r="ONV1" s="115"/>
      <c r="ONW1" s="115"/>
      <c r="ONX1" s="115"/>
      <c r="ONY1" s="115"/>
      <c r="ONZ1" s="115"/>
      <c r="OOA1" s="115"/>
      <c r="OOB1" s="115"/>
      <c r="OOC1" s="115"/>
      <c r="OOD1" s="115"/>
      <c r="OOE1" s="115"/>
      <c r="OOF1" s="115"/>
      <c r="OOG1" s="115"/>
      <c r="OOH1" s="115"/>
      <c r="OOI1" s="115"/>
      <c r="OOJ1" s="115"/>
      <c r="OOK1" s="115"/>
      <c r="OOL1" s="115"/>
      <c r="OOM1" s="115"/>
      <c r="OON1" s="115"/>
      <c r="OOO1" s="115"/>
      <c r="OOP1" s="115"/>
      <c r="OOQ1" s="115"/>
      <c r="OOR1" s="115"/>
      <c r="OOS1" s="115"/>
      <c r="OOT1" s="115"/>
      <c r="OOU1" s="115"/>
      <c r="OOV1" s="115"/>
      <c r="OOW1" s="115"/>
      <c r="OOX1" s="115"/>
      <c r="OOY1" s="115"/>
      <c r="OOZ1" s="115"/>
      <c r="OPA1" s="115"/>
      <c r="OPB1" s="115"/>
      <c r="OPC1" s="115"/>
      <c r="OPD1" s="115"/>
      <c r="OPE1" s="115"/>
      <c r="OPF1" s="115"/>
      <c r="OPG1" s="115"/>
      <c r="OPH1" s="115"/>
      <c r="OPI1" s="115"/>
      <c r="OPJ1" s="115"/>
      <c r="OPK1" s="115"/>
      <c r="OPL1" s="115"/>
      <c r="OPM1" s="115"/>
      <c r="OPN1" s="115"/>
      <c r="OPO1" s="115"/>
      <c r="OPP1" s="115"/>
      <c r="OPQ1" s="115"/>
      <c r="OPR1" s="115"/>
      <c r="OPS1" s="115"/>
      <c r="OPT1" s="115"/>
      <c r="OPU1" s="115"/>
      <c r="OPV1" s="115"/>
      <c r="OPW1" s="115"/>
      <c r="OPX1" s="115"/>
      <c r="OPY1" s="115"/>
      <c r="OPZ1" s="115"/>
      <c r="OQA1" s="115"/>
      <c r="OQB1" s="115"/>
      <c r="OQC1" s="115"/>
      <c r="OQD1" s="115"/>
      <c r="OQE1" s="115"/>
      <c r="OQF1" s="115"/>
      <c r="OQG1" s="115"/>
      <c r="OQH1" s="115"/>
      <c r="OQI1" s="115"/>
      <c r="OQJ1" s="115"/>
      <c r="OQK1" s="115"/>
      <c r="OQL1" s="115"/>
      <c r="OQM1" s="115"/>
      <c r="OQN1" s="115"/>
      <c r="OQO1" s="115"/>
      <c r="OQP1" s="115"/>
      <c r="OQQ1" s="115"/>
      <c r="OQR1" s="115"/>
      <c r="OQS1" s="115"/>
      <c r="OQT1" s="115"/>
      <c r="OQU1" s="115"/>
      <c r="OQV1" s="115"/>
      <c r="OQW1" s="115"/>
      <c r="OQX1" s="115"/>
      <c r="OQY1" s="115"/>
      <c r="OQZ1" s="115"/>
      <c r="ORA1" s="115"/>
      <c r="ORB1" s="115"/>
      <c r="ORC1" s="115"/>
      <c r="ORD1" s="115"/>
      <c r="ORE1" s="115"/>
      <c r="ORF1" s="115"/>
      <c r="ORG1" s="115"/>
      <c r="ORH1" s="115"/>
      <c r="ORI1" s="115"/>
      <c r="ORJ1" s="115"/>
      <c r="ORK1" s="115"/>
      <c r="ORL1" s="115"/>
      <c r="ORM1" s="115"/>
      <c r="ORN1" s="115"/>
      <c r="ORO1" s="115"/>
      <c r="ORP1" s="115"/>
      <c r="ORQ1" s="115"/>
      <c r="ORR1" s="115"/>
      <c r="ORS1" s="115"/>
      <c r="ORT1" s="115"/>
      <c r="ORU1" s="115"/>
      <c r="ORV1" s="115"/>
      <c r="ORW1" s="115"/>
      <c r="ORX1" s="115"/>
      <c r="ORY1" s="115"/>
      <c r="ORZ1" s="115"/>
      <c r="OSA1" s="115"/>
      <c r="OSB1" s="115"/>
      <c r="OSC1" s="115"/>
      <c r="OSD1" s="115"/>
      <c r="OSE1" s="115"/>
      <c r="OSF1" s="115"/>
      <c r="OSG1" s="115"/>
      <c r="OSH1" s="115"/>
      <c r="OSI1" s="115"/>
      <c r="OSJ1" s="115"/>
      <c r="OSK1" s="115"/>
      <c r="OSL1" s="115"/>
      <c r="OSM1" s="115"/>
      <c r="OSN1" s="115"/>
      <c r="OSO1" s="115"/>
      <c r="OSP1" s="115"/>
      <c r="OSQ1" s="115"/>
      <c r="OSR1" s="115"/>
      <c r="OSS1" s="115"/>
      <c r="OST1" s="115"/>
      <c r="OSU1" s="115"/>
      <c r="OSV1" s="115"/>
      <c r="OSW1" s="115"/>
      <c r="OSX1" s="115"/>
      <c r="OSY1" s="115"/>
      <c r="OSZ1" s="115"/>
      <c r="OTA1" s="115"/>
      <c r="OTB1" s="115"/>
      <c r="OTC1" s="115"/>
      <c r="OTD1" s="115"/>
      <c r="OTE1" s="115"/>
      <c r="OTF1" s="115"/>
      <c r="OTG1" s="115"/>
      <c r="OTH1" s="115"/>
      <c r="OTI1" s="115"/>
      <c r="OTJ1" s="115"/>
      <c r="OTK1" s="115"/>
      <c r="OTL1" s="115"/>
      <c r="OTM1" s="115"/>
      <c r="OTN1" s="115"/>
      <c r="OTO1" s="115"/>
      <c r="OTP1" s="115"/>
      <c r="OTQ1" s="115"/>
      <c r="OTR1" s="115"/>
      <c r="OTS1" s="115"/>
      <c r="OTT1" s="115"/>
      <c r="OTU1" s="115"/>
      <c r="OTV1" s="115"/>
      <c r="OTW1" s="115"/>
      <c r="OTX1" s="115"/>
      <c r="OTY1" s="115"/>
      <c r="OTZ1" s="115"/>
      <c r="OUA1" s="115"/>
      <c r="OUB1" s="115"/>
      <c r="OUC1" s="115"/>
      <c r="OUD1" s="115"/>
      <c r="OUE1" s="115"/>
      <c r="OUF1" s="115"/>
      <c r="OUG1" s="115"/>
      <c r="OUH1" s="115"/>
      <c r="OUI1" s="115"/>
      <c r="OUJ1" s="115"/>
      <c r="OUK1" s="115"/>
      <c r="OUL1" s="115"/>
      <c r="OUM1" s="115"/>
      <c r="OUN1" s="115"/>
      <c r="OUO1" s="115"/>
      <c r="OUP1" s="115"/>
      <c r="OUQ1" s="115"/>
      <c r="OUR1" s="115"/>
      <c r="OUS1" s="115"/>
      <c r="OUT1" s="115"/>
      <c r="OUU1" s="115"/>
      <c r="OUV1" s="115"/>
      <c r="OUW1" s="115"/>
      <c r="OUX1" s="115"/>
      <c r="OUY1" s="115"/>
      <c r="OUZ1" s="115"/>
      <c r="OVA1" s="115"/>
      <c r="OVB1" s="115"/>
      <c r="OVC1" s="115"/>
      <c r="OVD1" s="115"/>
      <c r="OVE1" s="115"/>
      <c r="OVF1" s="115"/>
      <c r="OVG1" s="115"/>
      <c r="OVH1" s="115"/>
      <c r="OVI1" s="115"/>
      <c r="OVJ1" s="115"/>
      <c r="OVK1" s="115"/>
      <c r="OVL1" s="115"/>
      <c r="OVM1" s="115"/>
      <c r="OVN1" s="115"/>
      <c r="OVO1" s="115"/>
      <c r="OVP1" s="115"/>
      <c r="OVQ1" s="115"/>
      <c r="OVR1" s="115"/>
      <c r="OVS1" s="115"/>
      <c r="OVT1" s="115"/>
      <c r="OVU1" s="115"/>
      <c r="OVV1" s="115"/>
      <c r="OVW1" s="115"/>
      <c r="OVX1" s="115"/>
      <c r="OVY1" s="115"/>
      <c r="OVZ1" s="115"/>
      <c r="OWA1" s="115"/>
      <c r="OWB1" s="115"/>
      <c r="OWC1" s="115"/>
      <c r="OWD1" s="115"/>
      <c r="OWE1" s="115"/>
      <c r="OWF1" s="115"/>
      <c r="OWG1" s="115"/>
      <c r="OWH1" s="115"/>
      <c r="OWI1" s="115"/>
      <c r="OWJ1" s="115"/>
      <c r="OWK1" s="115"/>
      <c r="OWL1" s="115"/>
      <c r="OWM1" s="115"/>
      <c r="OWN1" s="115"/>
      <c r="OWO1" s="115"/>
      <c r="OWP1" s="115"/>
      <c r="OWQ1" s="115"/>
      <c r="OWR1" s="115"/>
      <c r="OWS1" s="115"/>
      <c r="OWT1" s="115"/>
      <c r="OWU1" s="115"/>
      <c r="OWV1" s="115"/>
      <c r="OWW1" s="115"/>
      <c r="OWX1" s="115"/>
      <c r="OWY1" s="115"/>
      <c r="OWZ1" s="115"/>
      <c r="OXA1" s="115"/>
      <c r="OXB1" s="115"/>
      <c r="OXC1" s="115"/>
      <c r="OXD1" s="115"/>
      <c r="OXE1" s="115"/>
      <c r="OXF1" s="115"/>
      <c r="OXG1" s="115"/>
      <c r="OXH1" s="115"/>
      <c r="OXI1" s="115"/>
      <c r="OXJ1" s="115"/>
      <c r="OXK1" s="115"/>
      <c r="OXL1" s="115"/>
      <c r="OXM1" s="115"/>
      <c r="OXN1" s="115"/>
      <c r="OXO1" s="115"/>
      <c r="OXP1" s="115"/>
      <c r="OXQ1" s="115"/>
      <c r="OXR1" s="115"/>
      <c r="OXS1" s="115"/>
      <c r="OXT1" s="115"/>
      <c r="OXU1" s="115"/>
      <c r="OXV1" s="115"/>
      <c r="OXW1" s="115"/>
      <c r="OXX1" s="115"/>
      <c r="OXY1" s="115"/>
      <c r="OXZ1" s="115"/>
      <c r="OYA1" s="115"/>
      <c r="OYB1" s="115"/>
      <c r="OYC1" s="115"/>
      <c r="OYD1" s="115"/>
      <c r="OYE1" s="115"/>
      <c r="OYF1" s="115"/>
      <c r="OYG1" s="115"/>
      <c r="OYH1" s="115"/>
      <c r="OYI1" s="115"/>
      <c r="OYJ1" s="115"/>
      <c r="OYK1" s="115"/>
      <c r="OYL1" s="115"/>
      <c r="OYM1" s="115"/>
      <c r="OYN1" s="115"/>
      <c r="OYO1" s="115"/>
      <c r="OYP1" s="115"/>
      <c r="OYQ1" s="115"/>
      <c r="OYR1" s="115"/>
      <c r="OYS1" s="115"/>
      <c r="OYT1" s="115"/>
      <c r="OYU1" s="115"/>
      <c r="OYV1" s="115"/>
      <c r="OYW1" s="115"/>
      <c r="OYX1" s="115"/>
      <c r="OYY1" s="115"/>
      <c r="OYZ1" s="115"/>
      <c r="OZA1" s="115"/>
      <c r="OZB1" s="115"/>
      <c r="OZC1" s="115"/>
      <c r="OZD1" s="115"/>
      <c r="OZE1" s="115"/>
      <c r="OZF1" s="115"/>
      <c r="OZG1" s="115"/>
      <c r="OZH1" s="115"/>
      <c r="OZI1" s="115"/>
      <c r="OZJ1" s="115"/>
      <c r="OZK1" s="115"/>
      <c r="OZL1" s="115"/>
      <c r="OZM1" s="115"/>
      <c r="OZN1" s="115"/>
      <c r="OZO1" s="115"/>
      <c r="OZP1" s="115"/>
      <c r="OZQ1" s="115"/>
      <c r="OZR1" s="115"/>
      <c r="OZS1" s="115"/>
      <c r="OZT1" s="115"/>
      <c r="OZU1" s="115"/>
      <c r="OZV1" s="115"/>
      <c r="OZW1" s="115"/>
      <c r="OZX1" s="115"/>
      <c r="OZY1" s="115"/>
      <c r="OZZ1" s="115"/>
      <c r="PAA1" s="115"/>
      <c r="PAB1" s="115"/>
      <c r="PAC1" s="115"/>
      <c r="PAD1" s="115"/>
      <c r="PAE1" s="115"/>
      <c r="PAF1" s="115"/>
      <c r="PAG1" s="115"/>
      <c r="PAH1" s="115"/>
      <c r="PAI1" s="115"/>
      <c r="PAJ1" s="115"/>
      <c r="PAK1" s="115"/>
      <c r="PAL1" s="115"/>
      <c r="PAM1" s="115"/>
      <c r="PAN1" s="115"/>
      <c r="PAO1" s="115"/>
      <c r="PAP1" s="115"/>
      <c r="PAQ1" s="115"/>
      <c r="PAR1" s="115"/>
      <c r="PAS1" s="115"/>
      <c r="PAT1" s="115"/>
      <c r="PAU1" s="115"/>
      <c r="PAV1" s="115"/>
      <c r="PAW1" s="115"/>
      <c r="PAX1" s="115"/>
      <c r="PAY1" s="115"/>
      <c r="PAZ1" s="115"/>
      <c r="PBA1" s="115"/>
      <c r="PBB1" s="115"/>
      <c r="PBC1" s="115"/>
      <c r="PBD1" s="115"/>
      <c r="PBE1" s="115"/>
      <c r="PBF1" s="115"/>
      <c r="PBG1" s="115"/>
      <c r="PBH1" s="115"/>
      <c r="PBI1" s="115"/>
      <c r="PBJ1" s="115"/>
      <c r="PBK1" s="115"/>
      <c r="PBL1" s="115"/>
      <c r="PBM1" s="115"/>
      <c r="PBN1" s="115"/>
      <c r="PBO1" s="115"/>
      <c r="PBP1" s="115"/>
      <c r="PBQ1" s="115"/>
      <c r="PBR1" s="115"/>
      <c r="PBS1" s="115"/>
      <c r="PBT1" s="115"/>
      <c r="PBU1" s="115"/>
      <c r="PBV1" s="115"/>
      <c r="PBW1" s="115"/>
      <c r="PBX1" s="115"/>
      <c r="PBY1" s="115"/>
      <c r="PBZ1" s="115"/>
      <c r="PCA1" s="115"/>
      <c r="PCB1" s="115"/>
      <c r="PCC1" s="115"/>
      <c r="PCD1" s="115"/>
      <c r="PCE1" s="115"/>
      <c r="PCF1" s="115"/>
      <c r="PCG1" s="115"/>
      <c r="PCH1" s="115"/>
      <c r="PCI1" s="115"/>
      <c r="PCJ1" s="115"/>
      <c r="PCK1" s="115"/>
      <c r="PCL1" s="115"/>
      <c r="PCM1" s="115"/>
      <c r="PCN1" s="115"/>
      <c r="PCO1" s="115"/>
      <c r="PCP1" s="115"/>
      <c r="PCQ1" s="115"/>
      <c r="PCR1" s="115"/>
      <c r="PCS1" s="115"/>
      <c r="PCT1" s="115"/>
      <c r="PCU1" s="115"/>
      <c r="PCV1" s="115"/>
      <c r="PCW1" s="115"/>
      <c r="PCX1" s="115"/>
      <c r="PCY1" s="115"/>
      <c r="PCZ1" s="115"/>
      <c r="PDA1" s="115"/>
      <c r="PDB1" s="115"/>
      <c r="PDC1" s="115"/>
      <c r="PDD1" s="115"/>
      <c r="PDE1" s="115"/>
      <c r="PDF1" s="115"/>
      <c r="PDG1" s="115"/>
      <c r="PDH1" s="115"/>
      <c r="PDI1" s="115"/>
      <c r="PDJ1" s="115"/>
      <c r="PDK1" s="115"/>
      <c r="PDL1" s="115"/>
      <c r="PDM1" s="115"/>
      <c r="PDN1" s="115"/>
      <c r="PDO1" s="115"/>
      <c r="PDP1" s="115"/>
      <c r="PDQ1" s="115"/>
      <c r="PDR1" s="115"/>
      <c r="PDS1" s="115"/>
      <c r="PDT1" s="115"/>
      <c r="PDU1" s="115"/>
      <c r="PDV1" s="115"/>
      <c r="PDW1" s="115"/>
      <c r="PDX1" s="115"/>
      <c r="PDY1" s="115"/>
      <c r="PDZ1" s="115"/>
      <c r="PEA1" s="115"/>
      <c r="PEB1" s="115"/>
      <c r="PEC1" s="115"/>
      <c r="PED1" s="115"/>
      <c r="PEE1" s="115"/>
      <c r="PEF1" s="115"/>
      <c r="PEG1" s="115"/>
      <c r="PEH1" s="115"/>
      <c r="PEI1" s="115"/>
      <c r="PEJ1" s="115"/>
      <c r="PEK1" s="115"/>
      <c r="PEL1" s="115"/>
      <c r="PEM1" s="115"/>
      <c r="PEN1" s="115"/>
      <c r="PEO1" s="115"/>
      <c r="PEP1" s="115"/>
      <c r="PEQ1" s="115"/>
      <c r="PER1" s="115"/>
      <c r="PES1" s="115"/>
      <c r="PET1" s="115"/>
      <c r="PEU1" s="115"/>
      <c r="PEV1" s="115"/>
      <c r="PEW1" s="115"/>
      <c r="PEX1" s="115"/>
      <c r="PEY1" s="115"/>
      <c r="PEZ1" s="115"/>
      <c r="PFA1" s="115"/>
      <c r="PFB1" s="115"/>
      <c r="PFC1" s="115"/>
      <c r="PFD1" s="115"/>
      <c r="PFE1" s="115"/>
      <c r="PFF1" s="115"/>
      <c r="PFG1" s="115"/>
      <c r="PFH1" s="115"/>
      <c r="PFI1" s="115"/>
      <c r="PFJ1" s="115"/>
      <c r="PFK1" s="115"/>
      <c r="PFL1" s="115"/>
      <c r="PFM1" s="115"/>
      <c r="PFN1" s="115"/>
      <c r="PFO1" s="115"/>
      <c r="PFP1" s="115"/>
      <c r="PFQ1" s="115"/>
      <c r="PFR1" s="115"/>
      <c r="PFS1" s="115"/>
      <c r="PFT1" s="115"/>
      <c r="PFU1" s="115"/>
      <c r="PFV1" s="115"/>
      <c r="PFW1" s="115"/>
      <c r="PFX1" s="115"/>
      <c r="PFY1" s="115"/>
      <c r="PFZ1" s="115"/>
      <c r="PGA1" s="115"/>
      <c r="PGB1" s="115"/>
      <c r="PGC1" s="115"/>
      <c r="PGD1" s="115"/>
      <c r="PGE1" s="115"/>
      <c r="PGF1" s="115"/>
      <c r="PGG1" s="115"/>
      <c r="PGH1" s="115"/>
      <c r="PGI1" s="115"/>
      <c r="PGJ1" s="115"/>
      <c r="PGK1" s="115"/>
      <c r="PGL1" s="115"/>
      <c r="PGM1" s="115"/>
      <c r="PGN1" s="115"/>
      <c r="PGO1" s="115"/>
      <c r="PGP1" s="115"/>
      <c r="PGQ1" s="115"/>
      <c r="PGR1" s="115"/>
      <c r="PGS1" s="115"/>
      <c r="PGT1" s="115"/>
      <c r="PGU1" s="115"/>
      <c r="PGV1" s="115"/>
      <c r="PGW1" s="115"/>
      <c r="PGX1" s="115"/>
      <c r="PGY1" s="115"/>
      <c r="PGZ1" s="115"/>
      <c r="PHA1" s="115"/>
      <c r="PHB1" s="115"/>
      <c r="PHC1" s="115"/>
      <c r="PHD1" s="115"/>
      <c r="PHE1" s="115"/>
      <c r="PHF1" s="115"/>
      <c r="PHG1" s="115"/>
      <c r="PHH1" s="115"/>
      <c r="PHI1" s="115"/>
      <c r="PHJ1" s="115"/>
      <c r="PHK1" s="115"/>
      <c r="PHL1" s="115"/>
      <c r="PHM1" s="115"/>
      <c r="PHN1" s="115"/>
      <c r="PHO1" s="115"/>
      <c r="PHP1" s="115"/>
      <c r="PHQ1" s="115"/>
      <c r="PHR1" s="115"/>
      <c r="PHS1" s="115"/>
      <c r="PHT1" s="115"/>
      <c r="PHU1" s="115"/>
      <c r="PHV1" s="115"/>
      <c r="PHW1" s="115"/>
      <c r="PHX1" s="115"/>
      <c r="PHY1" s="115"/>
      <c r="PHZ1" s="115"/>
      <c r="PIA1" s="115"/>
      <c r="PIB1" s="115"/>
      <c r="PIC1" s="115"/>
      <c r="PID1" s="115"/>
      <c r="PIE1" s="115"/>
      <c r="PIF1" s="115"/>
      <c r="PIG1" s="115"/>
      <c r="PIH1" s="115"/>
      <c r="PII1" s="115"/>
      <c r="PIJ1" s="115"/>
      <c r="PIK1" s="115"/>
      <c r="PIL1" s="115"/>
      <c r="PIM1" s="115"/>
      <c r="PIN1" s="115"/>
      <c r="PIO1" s="115"/>
      <c r="PIP1" s="115"/>
      <c r="PIQ1" s="115"/>
      <c r="PIR1" s="115"/>
      <c r="PIS1" s="115"/>
      <c r="PIT1" s="115"/>
      <c r="PIU1" s="115"/>
      <c r="PIV1" s="115"/>
      <c r="PIW1" s="115"/>
      <c r="PIX1" s="115"/>
      <c r="PIY1" s="115"/>
      <c r="PIZ1" s="115"/>
      <c r="PJA1" s="115"/>
      <c r="PJB1" s="115"/>
      <c r="PJC1" s="115"/>
      <c r="PJD1" s="115"/>
      <c r="PJE1" s="115"/>
      <c r="PJF1" s="115"/>
      <c r="PJG1" s="115"/>
      <c r="PJH1" s="115"/>
      <c r="PJI1" s="115"/>
      <c r="PJJ1" s="115"/>
      <c r="PJK1" s="115"/>
      <c r="PJL1" s="115"/>
      <c r="PJM1" s="115"/>
      <c r="PJN1" s="115"/>
      <c r="PJO1" s="115"/>
      <c r="PJP1" s="115"/>
      <c r="PJQ1" s="115"/>
      <c r="PJR1" s="115"/>
      <c r="PJS1" s="115"/>
      <c r="PJT1" s="115"/>
      <c r="PJU1" s="115"/>
      <c r="PJV1" s="115"/>
      <c r="PJW1" s="115"/>
      <c r="PJX1" s="115"/>
      <c r="PJY1" s="115"/>
      <c r="PJZ1" s="115"/>
      <c r="PKA1" s="115"/>
      <c r="PKB1" s="115"/>
      <c r="PKC1" s="115"/>
      <c r="PKD1" s="115"/>
      <c r="PKE1" s="115"/>
      <c r="PKF1" s="115"/>
      <c r="PKG1" s="115"/>
      <c r="PKH1" s="115"/>
      <c r="PKI1" s="115"/>
      <c r="PKJ1" s="115"/>
      <c r="PKK1" s="115"/>
      <c r="PKL1" s="115"/>
      <c r="PKM1" s="115"/>
      <c r="PKN1" s="115"/>
      <c r="PKO1" s="115"/>
      <c r="PKP1" s="115"/>
      <c r="PKQ1" s="115"/>
      <c r="PKR1" s="115"/>
      <c r="PKS1" s="115"/>
      <c r="PKT1" s="115"/>
      <c r="PKU1" s="115"/>
      <c r="PKV1" s="115"/>
      <c r="PKW1" s="115"/>
      <c r="PKX1" s="115"/>
      <c r="PKY1" s="115"/>
      <c r="PKZ1" s="115"/>
      <c r="PLA1" s="115"/>
      <c r="PLB1" s="115"/>
      <c r="PLC1" s="115"/>
      <c r="PLD1" s="115"/>
      <c r="PLE1" s="115"/>
      <c r="PLF1" s="115"/>
      <c r="PLG1" s="115"/>
      <c r="PLH1" s="115"/>
      <c r="PLI1" s="115"/>
      <c r="PLJ1" s="115"/>
      <c r="PLK1" s="115"/>
      <c r="PLL1" s="115"/>
      <c r="PLM1" s="115"/>
      <c r="PLN1" s="115"/>
      <c r="PLO1" s="115"/>
      <c r="PLP1" s="115"/>
      <c r="PLQ1" s="115"/>
      <c r="PLR1" s="115"/>
      <c r="PLS1" s="115"/>
      <c r="PLT1" s="115"/>
      <c r="PLU1" s="115"/>
      <c r="PLV1" s="115"/>
      <c r="PLW1" s="115"/>
      <c r="PLX1" s="115"/>
      <c r="PLY1" s="115"/>
      <c r="PLZ1" s="115"/>
      <c r="PMA1" s="115"/>
      <c r="PMB1" s="115"/>
      <c r="PMC1" s="115"/>
      <c r="PMD1" s="115"/>
      <c r="PME1" s="115"/>
      <c r="PMF1" s="115"/>
      <c r="PMG1" s="115"/>
      <c r="PMH1" s="115"/>
      <c r="PMI1" s="115"/>
      <c r="PMJ1" s="115"/>
      <c r="PMK1" s="115"/>
      <c r="PML1" s="115"/>
      <c r="PMM1" s="115"/>
      <c r="PMN1" s="115"/>
      <c r="PMO1" s="115"/>
      <c r="PMP1" s="115"/>
      <c r="PMQ1" s="115"/>
      <c r="PMR1" s="115"/>
      <c r="PMS1" s="115"/>
      <c r="PMT1" s="115"/>
      <c r="PMU1" s="115"/>
      <c r="PMV1" s="115"/>
      <c r="PMW1" s="115"/>
      <c r="PMX1" s="115"/>
      <c r="PMY1" s="115"/>
      <c r="PMZ1" s="115"/>
      <c r="PNA1" s="115"/>
      <c r="PNB1" s="115"/>
      <c r="PNC1" s="115"/>
      <c r="PND1" s="115"/>
      <c r="PNE1" s="115"/>
      <c r="PNF1" s="115"/>
      <c r="PNG1" s="115"/>
      <c r="PNH1" s="115"/>
      <c r="PNI1" s="115"/>
      <c r="PNJ1" s="115"/>
      <c r="PNK1" s="115"/>
      <c r="PNL1" s="115"/>
      <c r="PNM1" s="115"/>
      <c r="PNN1" s="115"/>
      <c r="PNO1" s="115"/>
      <c r="PNP1" s="115"/>
      <c r="PNQ1" s="115"/>
      <c r="PNR1" s="115"/>
      <c r="PNS1" s="115"/>
      <c r="PNT1" s="115"/>
      <c r="PNU1" s="115"/>
      <c r="PNV1" s="115"/>
      <c r="PNW1" s="115"/>
      <c r="PNX1" s="115"/>
      <c r="PNY1" s="115"/>
      <c r="PNZ1" s="115"/>
      <c r="POA1" s="115"/>
      <c r="POB1" s="115"/>
      <c r="POC1" s="115"/>
      <c r="POD1" s="115"/>
      <c r="POE1" s="115"/>
      <c r="POF1" s="115"/>
      <c r="POG1" s="115"/>
      <c r="POH1" s="115"/>
      <c r="POI1" s="115"/>
      <c r="POJ1" s="115"/>
      <c r="POK1" s="115"/>
      <c r="POL1" s="115"/>
      <c r="POM1" s="115"/>
      <c r="PON1" s="115"/>
      <c r="POO1" s="115"/>
      <c r="POP1" s="115"/>
      <c r="POQ1" s="115"/>
      <c r="POR1" s="115"/>
      <c r="POS1" s="115"/>
      <c r="POT1" s="115"/>
      <c r="POU1" s="115"/>
      <c r="POV1" s="115"/>
      <c r="POW1" s="115"/>
      <c r="POX1" s="115"/>
      <c r="POY1" s="115"/>
      <c r="POZ1" s="115"/>
      <c r="PPA1" s="115"/>
      <c r="PPB1" s="115"/>
      <c r="PPC1" s="115"/>
      <c r="PPD1" s="115"/>
      <c r="PPE1" s="115"/>
      <c r="PPF1" s="115"/>
      <c r="PPG1" s="115"/>
      <c r="PPH1" s="115"/>
      <c r="PPI1" s="115"/>
      <c r="PPJ1" s="115"/>
      <c r="PPK1" s="115"/>
      <c r="PPL1" s="115"/>
      <c r="PPM1" s="115"/>
      <c r="PPN1" s="115"/>
      <c r="PPO1" s="115"/>
      <c r="PPP1" s="115"/>
      <c r="PPQ1" s="115"/>
      <c r="PPR1" s="115"/>
      <c r="PPS1" s="115"/>
      <c r="PPT1" s="115"/>
      <c r="PPU1" s="115"/>
      <c r="PPV1" s="115"/>
      <c r="PPW1" s="115"/>
      <c r="PPX1" s="115"/>
      <c r="PPY1" s="115"/>
      <c r="PPZ1" s="115"/>
      <c r="PQA1" s="115"/>
      <c r="PQB1" s="115"/>
      <c r="PQC1" s="115"/>
      <c r="PQD1" s="115"/>
      <c r="PQE1" s="115"/>
      <c r="PQF1" s="115"/>
      <c r="PQG1" s="115"/>
      <c r="PQH1" s="115"/>
      <c r="PQI1" s="115"/>
      <c r="PQJ1" s="115"/>
      <c r="PQK1" s="115"/>
      <c r="PQL1" s="115"/>
      <c r="PQM1" s="115"/>
      <c r="PQN1" s="115"/>
      <c r="PQO1" s="115"/>
      <c r="PQP1" s="115"/>
      <c r="PQQ1" s="115"/>
      <c r="PQR1" s="115"/>
      <c r="PQS1" s="115"/>
      <c r="PQT1" s="115"/>
      <c r="PQU1" s="115"/>
      <c r="PQV1" s="115"/>
      <c r="PQW1" s="115"/>
      <c r="PQX1" s="115"/>
      <c r="PQY1" s="115"/>
      <c r="PQZ1" s="115"/>
      <c r="PRA1" s="115"/>
      <c r="PRB1" s="115"/>
      <c r="PRC1" s="115"/>
      <c r="PRD1" s="115"/>
      <c r="PRE1" s="115"/>
      <c r="PRF1" s="115"/>
      <c r="PRG1" s="115"/>
      <c r="PRH1" s="115"/>
      <c r="PRI1" s="115"/>
      <c r="PRJ1" s="115"/>
      <c r="PRK1" s="115"/>
      <c r="PRL1" s="115"/>
      <c r="PRM1" s="115"/>
      <c r="PRN1" s="115"/>
      <c r="PRO1" s="115"/>
      <c r="PRP1" s="115"/>
      <c r="PRQ1" s="115"/>
      <c r="PRR1" s="115"/>
      <c r="PRS1" s="115"/>
      <c r="PRT1" s="115"/>
      <c r="PRU1" s="115"/>
      <c r="PRV1" s="115"/>
      <c r="PRW1" s="115"/>
      <c r="PRX1" s="115"/>
      <c r="PRY1" s="115"/>
      <c r="PRZ1" s="115"/>
      <c r="PSA1" s="115"/>
      <c r="PSB1" s="115"/>
      <c r="PSC1" s="115"/>
      <c r="PSD1" s="115"/>
      <c r="PSE1" s="115"/>
      <c r="PSF1" s="115"/>
      <c r="PSG1" s="115"/>
      <c r="PSH1" s="115"/>
      <c r="PSI1" s="115"/>
      <c r="PSJ1" s="115"/>
      <c r="PSK1" s="115"/>
      <c r="PSL1" s="115"/>
      <c r="PSM1" s="115"/>
      <c r="PSN1" s="115"/>
      <c r="PSO1" s="115"/>
      <c r="PSP1" s="115"/>
      <c r="PSQ1" s="115"/>
      <c r="PSR1" s="115"/>
      <c r="PSS1" s="115"/>
      <c r="PST1" s="115"/>
      <c r="PSU1" s="115"/>
      <c r="PSV1" s="115"/>
      <c r="PSW1" s="115"/>
      <c r="PSX1" s="115"/>
      <c r="PSY1" s="115"/>
      <c r="PSZ1" s="115"/>
      <c r="PTA1" s="115"/>
      <c r="PTB1" s="115"/>
      <c r="PTC1" s="115"/>
      <c r="PTD1" s="115"/>
      <c r="PTE1" s="115"/>
      <c r="PTF1" s="115"/>
      <c r="PTG1" s="115"/>
      <c r="PTH1" s="115"/>
      <c r="PTI1" s="115"/>
      <c r="PTJ1" s="115"/>
      <c r="PTK1" s="115"/>
      <c r="PTL1" s="115"/>
      <c r="PTM1" s="115"/>
      <c r="PTN1" s="115"/>
      <c r="PTO1" s="115"/>
      <c r="PTP1" s="115"/>
      <c r="PTQ1" s="115"/>
      <c r="PTR1" s="115"/>
      <c r="PTS1" s="115"/>
      <c r="PTT1" s="115"/>
      <c r="PTU1" s="115"/>
      <c r="PTV1" s="115"/>
      <c r="PTW1" s="115"/>
      <c r="PTX1" s="115"/>
      <c r="PTY1" s="115"/>
      <c r="PTZ1" s="115"/>
      <c r="PUA1" s="115"/>
      <c r="PUB1" s="115"/>
      <c r="PUC1" s="115"/>
      <c r="PUD1" s="115"/>
      <c r="PUE1" s="115"/>
      <c r="PUF1" s="115"/>
      <c r="PUG1" s="115"/>
      <c r="PUH1" s="115"/>
      <c r="PUI1" s="115"/>
      <c r="PUJ1" s="115"/>
      <c r="PUK1" s="115"/>
      <c r="PUL1" s="115"/>
      <c r="PUM1" s="115"/>
      <c r="PUN1" s="115"/>
      <c r="PUO1" s="115"/>
      <c r="PUP1" s="115"/>
      <c r="PUQ1" s="115"/>
      <c r="PUR1" s="115"/>
      <c r="PUS1" s="115"/>
      <c r="PUT1" s="115"/>
      <c r="PUU1" s="115"/>
      <c r="PUV1" s="115"/>
      <c r="PUW1" s="115"/>
      <c r="PUX1" s="115"/>
      <c r="PUY1" s="115"/>
      <c r="PUZ1" s="115"/>
      <c r="PVA1" s="115"/>
      <c r="PVB1" s="115"/>
      <c r="PVC1" s="115"/>
      <c r="PVD1" s="115"/>
      <c r="PVE1" s="115"/>
      <c r="PVF1" s="115"/>
      <c r="PVG1" s="115"/>
      <c r="PVH1" s="115"/>
      <c r="PVI1" s="115"/>
      <c r="PVJ1" s="115"/>
      <c r="PVK1" s="115"/>
      <c r="PVL1" s="115"/>
      <c r="PVM1" s="115"/>
      <c r="PVN1" s="115"/>
      <c r="PVO1" s="115"/>
      <c r="PVP1" s="115"/>
      <c r="PVQ1" s="115"/>
      <c r="PVR1" s="115"/>
      <c r="PVS1" s="115"/>
      <c r="PVT1" s="115"/>
      <c r="PVU1" s="115"/>
      <c r="PVV1" s="115"/>
      <c r="PVW1" s="115"/>
      <c r="PVX1" s="115"/>
      <c r="PVY1" s="115"/>
      <c r="PVZ1" s="115"/>
      <c r="PWA1" s="115"/>
      <c r="PWB1" s="115"/>
      <c r="PWC1" s="115"/>
      <c r="PWD1" s="115"/>
      <c r="PWE1" s="115"/>
      <c r="PWF1" s="115"/>
      <c r="PWG1" s="115"/>
      <c r="PWH1" s="115"/>
      <c r="PWI1" s="115"/>
      <c r="PWJ1" s="115"/>
      <c r="PWK1" s="115"/>
      <c r="PWL1" s="115"/>
      <c r="PWM1" s="115"/>
      <c r="PWN1" s="115"/>
      <c r="PWO1" s="115"/>
      <c r="PWP1" s="115"/>
      <c r="PWQ1" s="115"/>
      <c r="PWR1" s="115"/>
      <c r="PWS1" s="115"/>
      <c r="PWT1" s="115"/>
      <c r="PWU1" s="115"/>
      <c r="PWV1" s="115"/>
      <c r="PWW1" s="115"/>
      <c r="PWX1" s="115"/>
      <c r="PWY1" s="115"/>
      <c r="PWZ1" s="115"/>
      <c r="PXA1" s="115"/>
      <c r="PXB1" s="115"/>
      <c r="PXC1" s="115"/>
      <c r="PXD1" s="115"/>
      <c r="PXE1" s="115"/>
      <c r="PXF1" s="115"/>
      <c r="PXG1" s="115"/>
      <c r="PXH1" s="115"/>
      <c r="PXI1" s="115"/>
      <c r="PXJ1" s="115"/>
      <c r="PXK1" s="115"/>
      <c r="PXL1" s="115"/>
      <c r="PXM1" s="115"/>
      <c r="PXN1" s="115"/>
      <c r="PXO1" s="115"/>
      <c r="PXP1" s="115"/>
      <c r="PXQ1" s="115"/>
      <c r="PXR1" s="115"/>
      <c r="PXS1" s="115"/>
      <c r="PXT1" s="115"/>
      <c r="PXU1" s="115"/>
      <c r="PXV1" s="115"/>
      <c r="PXW1" s="115"/>
      <c r="PXX1" s="115"/>
      <c r="PXY1" s="115"/>
      <c r="PXZ1" s="115"/>
      <c r="PYA1" s="115"/>
      <c r="PYB1" s="115"/>
      <c r="PYC1" s="115"/>
      <c r="PYD1" s="115"/>
      <c r="PYE1" s="115"/>
      <c r="PYF1" s="115"/>
      <c r="PYG1" s="115"/>
      <c r="PYH1" s="115"/>
      <c r="PYI1" s="115"/>
      <c r="PYJ1" s="115"/>
      <c r="PYK1" s="115"/>
      <c r="PYL1" s="115"/>
      <c r="PYM1" s="115"/>
      <c r="PYN1" s="115"/>
      <c r="PYO1" s="115"/>
      <c r="PYP1" s="115"/>
      <c r="PYQ1" s="115"/>
      <c r="PYR1" s="115"/>
      <c r="PYS1" s="115"/>
      <c r="PYT1" s="115"/>
      <c r="PYU1" s="115"/>
      <c r="PYV1" s="115"/>
      <c r="PYW1" s="115"/>
      <c r="PYX1" s="115"/>
      <c r="PYY1" s="115"/>
      <c r="PYZ1" s="115"/>
      <c r="PZA1" s="115"/>
      <c r="PZB1" s="115"/>
      <c r="PZC1" s="115"/>
      <c r="PZD1" s="115"/>
      <c r="PZE1" s="115"/>
      <c r="PZF1" s="115"/>
      <c r="PZG1" s="115"/>
      <c r="PZH1" s="115"/>
      <c r="PZI1" s="115"/>
      <c r="PZJ1" s="115"/>
      <c r="PZK1" s="115"/>
      <c r="PZL1" s="115"/>
      <c r="PZM1" s="115"/>
      <c r="PZN1" s="115"/>
      <c r="PZO1" s="115"/>
      <c r="PZP1" s="115"/>
      <c r="PZQ1" s="115"/>
      <c r="PZR1" s="115"/>
      <c r="PZS1" s="115"/>
      <c r="PZT1" s="115"/>
      <c r="PZU1" s="115"/>
      <c r="PZV1" s="115"/>
      <c r="PZW1" s="115"/>
      <c r="PZX1" s="115"/>
      <c r="PZY1" s="115"/>
      <c r="PZZ1" s="115"/>
      <c r="QAA1" s="115"/>
      <c r="QAB1" s="115"/>
      <c r="QAC1" s="115"/>
      <c r="QAD1" s="115"/>
      <c r="QAE1" s="115"/>
      <c r="QAF1" s="115"/>
      <c r="QAG1" s="115"/>
      <c r="QAH1" s="115"/>
      <c r="QAI1" s="115"/>
      <c r="QAJ1" s="115"/>
      <c r="QAK1" s="115"/>
      <c r="QAL1" s="115"/>
      <c r="QAM1" s="115"/>
      <c r="QAN1" s="115"/>
      <c r="QAO1" s="115"/>
      <c r="QAP1" s="115"/>
      <c r="QAQ1" s="115"/>
      <c r="QAR1" s="115"/>
      <c r="QAS1" s="115"/>
      <c r="QAT1" s="115"/>
      <c r="QAU1" s="115"/>
      <c r="QAV1" s="115"/>
      <c r="QAW1" s="115"/>
      <c r="QAX1" s="115"/>
      <c r="QAY1" s="115"/>
      <c r="QAZ1" s="115"/>
      <c r="QBA1" s="115"/>
      <c r="QBB1" s="115"/>
      <c r="QBC1" s="115"/>
      <c r="QBD1" s="115"/>
      <c r="QBE1" s="115"/>
      <c r="QBF1" s="115"/>
      <c r="QBG1" s="115"/>
      <c r="QBH1" s="115"/>
      <c r="QBI1" s="115"/>
      <c r="QBJ1" s="115"/>
      <c r="QBK1" s="115"/>
      <c r="QBL1" s="115"/>
      <c r="QBM1" s="115"/>
      <c r="QBN1" s="115"/>
      <c r="QBO1" s="115"/>
      <c r="QBP1" s="115"/>
      <c r="QBQ1" s="115"/>
      <c r="QBR1" s="115"/>
      <c r="QBS1" s="115"/>
      <c r="QBT1" s="115"/>
      <c r="QBU1" s="115"/>
      <c r="QBV1" s="115"/>
      <c r="QBW1" s="115"/>
      <c r="QBX1" s="115"/>
      <c r="QBY1" s="115"/>
      <c r="QBZ1" s="115"/>
      <c r="QCA1" s="115"/>
      <c r="QCB1" s="115"/>
      <c r="QCC1" s="115"/>
      <c r="QCD1" s="115"/>
      <c r="QCE1" s="115"/>
      <c r="QCF1" s="115"/>
      <c r="QCG1" s="115"/>
      <c r="QCH1" s="115"/>
      <c r="QCI1" s="115"/>
      <c r="QCJ1" s="115"/>
      <c r="QCK1" s="115"/>
      <c r="QCL1" s="115"/>
      <c r="QCM1" s="115"/>
      <c r="QCN1" s="115"/>
      <c r="QCO1" s="115"/>
      <c r="QCP1" s="115"/>
      <c r="QCQ1" s="115"/>
      <c r="QCR1" s="115"/>
      <c r="QCS1" s="115"/>
      <c r="QCT1" s="115"/>
      <c r="QCU1" s="115"/>
      <c r="QCV1" s="115"/>
      <c r="QCW1" s="115"/>
      <c r="QCX1" s="115"/>
      <c r="QCY1" s="115"/>
      <c r="QCZ1" s="115"/>
      <c r="QDA1" s="115"/>
      <c r="QDB1" s="115"/>
      <c r="QDC1" s="115"/>
      <c r="QDD1" s="115"/>
      <c r="QDE1" s="115"/>
      <c r="QDF1" s="115"/>
      <c r="QDG1" s="115"/>
      <c r="QDH1" s="115"/>
      <c r="QDI1" s="115"/>
      <c r="QDJ1" s="115"/>
      <c r="QDK1" s="115"/>
      <c r="QDL1" s="115"/>
      <c r="QDM1" s="115"/>
      <c r="QDN1" s="115"/>
      <c r="QDO1" s="115"/>
      <c r="QDP1" s="115"/>
      <c r="QDQ1" s="115"/>
      <c r="QDR1" s="115"/>
      <c r="QDS1" s="115"/>
      <c r="QDT1" s="115"/>
      <c r="QDU1" s="115"/>
      <c r="QDV1" s="115"/>
      <c r="QDW1" s="115"/>
      <c r="QDX1" s="115"/>
      <c r="QDY1" s="115"/>
      <c r="QDZ1" s="115"/>
      <c r="QEA1" s="115"/>
      <c r="QEB1" s="115"/>
      <c r="QEC1" s="115"/>
      <c r="QED1" s="115"/>
      <c r="QEE1" s="115"/>
      <c r="QEF1" s="115"/>
      <c r="QEG1" s="115"/>
      <c r="QEH1" s="115"/>
      <c r="QEI1" s="115"/>
      <c r="QEJ1" s="115"/>
      <c r="QEK1" s="115"/>
      <c r="QEL1" s="115"/>
      <c r="QEM1" s="115"/>
      <c r="QEN1" s="115"/>
      <c r="QEO1" s="115"/>
      <c r="QEP1" s="115"/>
      <c r="QEQ1" s="115"/>
      <c r="QER1" s="115"/>
      <c r="QES1" s="115"/>
      <c r="QET1" s="115"/>
      <c r="QEU1" s="115"/>
      <c r="QEV1" s="115"/>
      <c r="QEW1" s="115"/>
      <c r="QEX1" s="115"/>
      <c r="QEY1" s="115"/>
      <c r="QEZ1" s="115"/>
      <c r="QFA1" s="115"/>
      <c r="QFB1" s="115"/>
      <c r="QFC1" s="115"/>
      <c r="QFD1" s="115"/>
      <c r="QFE1" s="115"/>
      <c r="QFF1" s="115"/>
      <c r="QFG1" s="115"/>
      <c r="QFH1" s="115"/>
      <c r="QFI1" s="115"/>
      <c r="QFJ1" s="115"/>
      <c r="QFK1" s="115"/>
      <c r="QFL1" s="115"/>
      <c r="QFM1" s="115"/>
      <c r="QFN1" s="115"/>
      <c r="QFO1" s="115"/>
      <c r="QFP1" s="115"/>
      <c r="QFQ1" s="115"/>
      <c r="QFR1" s="115"/>
      <c r="QFS1" s="115"/>
      <c r="QFT1" s="115"/>
      <c r="QFU1" s="115"/>
      <c r="QFV1" s="115"/>
      <c r="QFW1" s="115"/>
      <c r="QFX1" s="115"/>
      <c r="QFY1" s="115"/>
      <c r="QFZ1" s="115"/>
      <c r="QGA1" s="115"/>
      <c r="QGB1" s="115"/>
      <c r="QGC1" s="115"/>
      <c r="QGD1" s="115"/>
      <c r="QGE1" s="115"/>
      <c r="QGF1" s="115"/>
      <c r="QGG1" s="115"/>
      <c r="QGH1" s="115"/>
      <c r="QGI1" s="115"/>
      <c r="QGJ1" s="115"/>
      <c r="QGK1" s="115"/>
      <c r="QGL1" s="115"/>
      <c r="QGM1" s="115"/>
      <c r="QGN1" s="115"/>
      <c r="QGO1" s="115"/>
      <c r="QGP1" s="115"/>
      <c r="QGQ1" s="115"/>
      <c r="QGR1" s="115"/>
      <c r="QGS1" s="115"/>
      <c r="QGT1" s="115"/>
      <c r="QGU1" s="115"/>
      <c r="QGV1" s="115"/>
      <c r="QGW1" s="115"/>
      <c r="QGX1" s="115"/>
      <c r="QGY1" s="115"/>
      <c r="QGZ1" s="115"/>
      <c r="QHA1" s="115"/>
      <c r="QHB1" s="115"/>
      <c r="QHC1" s="115"/>
      <c r="QHD1" s="115"/>
      <c r="QHE1" s="115"/>
      <c r="QHF1" s="115"/>
      <c r="QHG1" s="115"/>
      <c r="QHH1" s="115"/>
      <c r="QHI1" s="115"/>
      <c r="QHJ1" s="115"/>
      <c r="QHK1" s="115"/>
      <c r="QHL1" s="115"/>
      <c r="QHM1" s="115"/>
      <c r="QHN1" s="115"/>
      <c r="QHO1" s="115"/>
      <c r="QHP1" s="115"/>
      <c r="QHQ1" s="115"/>
      <c r="QHR1" s="115"/>
      <c r="QHS1" s="115"/>
      <c r="QHT1" s="115"/>
      <c r="QHU1" s="115"/>
      <c r="QHV1" s="115"/>
      <c r="QHW1" s="115"/>
      <c r="QHX1" s="115"/>
      <c r="QHY1" s="115"/>
      <c r="QHZ1" s="115"/>
      <c r="QIA1" s="115"/>
      <c r="QIB1" s="115"/>
      <c r="QIC1" s="115"/>
      <c r="QID1" s="115"/>
      <c r="QIE1" s="115"/>
      <c r="QIF1" s="115"/>
      <c r="QIG1" s="115"/>
      <c r="QIH1" s="115"/>
      <c r="QII1" s="115"/>
      <c r="QIJ1" s="115"/>
      <c r="QIK1" s="115"/>
      <c r="QIL1" s="115"/>
      <c r="QIM1" s="115"/>
      <c r="QIN1" s="115"/>
      <c r="QIO1" s="115"/>
      <c r="QIP1" s="115"/>
      <c r="QIQ1" s="115"/>
      <c r="QIR1" s="115"/>
      <c r="QIS1" s="115"/>
      <c r="QIT1" s="115"/>
      <c r="QIU1" s="115"/>
      <c r="QIV1" s="115"/>
      <c r="QIW1" s="115"/>
      <c r="QIX1" s="115"/>
      <c r="QIY1" s="115"/>
      <c r="QIZ1" s="115"/>
      <c r="QJA1" s="115"/>
      <c r="QJB1" s="115"/>
      <c r="QJC1" s="115"/>
      <c r="QJD1" s="115"/>
      <c r="QJE1" s="115"/>
      <c r="QJF1" s="115"/>
      <c r="QJG1" s="115"/>
      <c r="QJH1" s="115"/>
      <c r="QJI1" s="115"/>
      <c r="QJJ1" s="115"/>
      <c r="QJK1" s="115"/>
      <c r="QJL1" s="115"/>
      <c r="QJM1" s="115"/>
      <c r="QJN1" s="115"/>
      <c r="QJO1" s="115"/>
      <c r="QJP1" s="115"/>
      <c r="QJQ1" s="115"/>
      <c r="QJR1" s="115"/>
      <c r="QJS1" s="115"/>
      <c r="QJT1" s="115"/>
      <c r="QJU1" s="115"/>
      <c r="QJV1" s="115"/>
      <c r="QJW1" s="115"/>
      <c r="QJX1" s="115"/>
      <c r="QJY1" s="115"/>
      <c r="QJZ1" s="115"/>
      <c r="QKA1" s="115"/>
      <c r="QKB1" s="115"/>
      <c r="QKC1" s="115"/>
      <c r="QKD1" s="115"/>
      <c r="QKE1" s="115"/>
      <c r="QKF1" s="115"/>
      <c r="QKG1" s="115"/>
      <c r="QKH1" s="115"/>
      <c r="QKI1" s="115"/>
      <c r="QKJ1" s="115"/>
      <c r="QKK1" s="115"/>
      <c r="QKL1" s="115"/>
      <c r="QKM1" s="115"/>
      <c r="QKN1" s="115"/>
      <c r="QKO1" s="115"/>
      <c r="QKP1" s="115"/>
      <c r="QKQ1" s="115"/>
      <c r="QKR1" s="115"/>
      <c r="QKS1" s="115"/>
      <c r="QKT1" s="115"/>
      <c r="QKU1" s="115"/>
      <c r="QKV1" s="115"/>
      <c r="QKW1" s="115"/>
      <c r="QKX1" s="115"/>
      <c r="QKY1" s="115"/>
      <c r="QKZ1" s="115"/>
      <c r="QLA1" s="115"/>
      <c r="QLB1" s="115"/>
      <c r="QLC1" s="115"/>
      <c r="QLD1" s="115"/>
      <c r="QLE1" s="115"/>
      <c r="QLF1" s="115"/>
      <c r="QLG1" s="115"/>
      <c r="QLH1" s="115"/>
      <c r="QLI1" s="115"/>
      <c r="QLJ1" s="115"/>
      <c r="QLK1" s="115"/>
      <c r="QLL1" s="115"/>
      <c r="QLM1" s="115"/>
      <c r="QLN1" s="115"/>
      <c r="QLO1" s="115"/>
      <c r="QLP1" s="115"/>
      <c r="QLQ1" s="115"/>
      <c r="QLR1" s="115"/>
      <c r="QLS1" s="115"/>
      <c r="QLT1" s="115"/>
      <c r="QLU1" s="115"/>
      <c r="QLV1" s="115"/>
      <c r="QLW1" s="115"/>
      <c r="QLX1" s="115"/>
      <c r="QLY1" s="115"/>
      <c r="QLZ1" s="115"/>
      <c r="QMA1" s="115"/>
      <c r="QMB1" s="115"/>
      <c r="QMC1" s="115"/>
      <c r="QMD1" s="115"/>
      <c r="QME1" s="115"/>
      <c r="QMF1" s="115"/>
      <c r="QMG1" s="115"/>
      <c r="QMH1" s="115"/>
      <c r="QMI1" s="115"/>
      <c r="QMJ1" s="115"/>
      <c r="QMK1" s="115"/>
      <c r="QML1" s="115"/>
      <c r="QMM1" s="115"/>
      <c r="QMN1" s="115"/>
      <c r="QMO1" s="115"/>
      <c r="QMP1" s="115"/>
      <c r="QMQ1" s="115"/>
      <c r="QMR1" s="115"/>
      <c r="QMS1" s="115"/>
      <c r="QMT1" s="115"/>
      <c r="QMU1" s="115"/>
      <c r="QMV1" s="115"/>
      <c r="QMW1" s="115"/>
      <c r="QMX1" s="115"/>
      <c r="QMY1" s="115"/>
      <c r="QMZ1" s="115"/>
      <c r="QNA1" s="115"/>
      <c r="QNB1" s="115"/>
      <c r="QNC1" s="115"/>
      <c r="QND1" s="115"/>
      <c r="QNE1" s="115"/>
      <c r="QNF1" s="115"/>
      <c r="QNG1" s="115"/>
      <c r="QNH1" s="115"/>
      <c r="QNI1" s="115"/>
      <c r="QNJ1" s="115"/>
      <c r="QNK1" s="115"/>
      <c r="QNL1" s="115"/>
      <c r="QNM1" s="115"/>
      <c r="QNN1" s="115"/>
      <c r="QNO1" s="115"/>
      <c r="QNP1" s="115"/>
      <c r="QNQ1" s="115"/>
      <c r="QNR1" s="115"/>
      <c r="QNS1" s="115"/>
      <c r="QNT1" s="115"/>
      <c r="QNU1" s="115"/>
      <c r="QNV1" s="115"/>
      <c r="QNW1" s="115"/>
      <c r="QNX1" s="115"/>
      <c r="QNY1" s="115"/>
      <c r="QNZ1" s="115"/>
      <c r="QOA1" s="115"/>
      <c r="QOB1" s="115"/>
      <c r="QOC1" s="115"/>
      <c r="QOD1" s="115"/>
      <c r="QOE1" s="115"/>
      <c r="QOF1" s="115"/>
      <c r="QOG1" s="115"/>
      <c r="QOH1" s="115"/>
      <c r="QOI1" s="115"/>
      <c r="QOJ1" s="115"/>
      <c r="QOK1" s="115"/>
      <c r="QOL1" s="115"/>
      <c r="QOM1" s="115"/>
      <c r="QON1" s="115"/>
      <c r="QOO1" s="115"/>
      <c r="QOP1" s="115"/>
      <c r="QOQ1" s="115"/>
      <c r="QOR1" s="115"/>
      <c r="QOS1" s="115"/>
      <c r="QOT1" s="115"/>
      <c r="QOU1" s="115"/>
      <c r="QOV1" s="115"/>
      <c r="QOW1" s="115"/>
      <c r="QOX1" s="115"/>
      <c r="QOY1" s="115"/>
      <c r="QOZ1" s="115"/>
      <c r="QPA1" s="115"/>
      <c r="QPB1" s="115"/>
      <c r="QPC1" s="115"/>
      <c r="QPD1" s="115"/>
      <c r="QPE1" s="115"/>
      <c r="QPF1" s="115"/>
      <c r="QPG1" s="115"/>
      <c r="QPH1" s="115"/>
      <c r="QPI1" s="115"/>
      <c r="QPJ1" s="115"/>
      <c r="QPK1" s="115"/>
      <c r="QPL1" s="115"/>
      <c r="QPM1" s="115"/>
      <c r="QPN1" s="115"/>
      <c r="QPO1" s="115"/>
      <c r="QPP1" s="115"/>
      <c r="QPQ1" s="115"/>
      <c r="QPR1" s="115"/>
      <c r="QPS1" s="115"/>
      <c r="QPT1" s="115"/>
      <c r="QPU1" s="115"/>
      <c r="QPV1" s="115"/>
      <c r="QPW1" s="115"/>
      <c r="QPX1" s="115"/>
      <c r="QPY1" s="115"/>
      <c r="QPZ1" s="115"/>
      <c r="QQA1" s="115"/>
      <c r="QQB1" s="115"/>
      <c r="QQC1" s="115"/>
      <c r="QQD1" s="115"/>
      <c r="QQE1" s="115"/>
      <c r="QQF1" s="115"/>
      <c r="QQG1" s="115"/>
      <c r="QQH1" s="115"/>
      <c r="QQI1" s="115"/>
      <c r="QQJ1" s="115"/>
      <c r="QQK1" s="115"/>
      <c r="QQL1" s="115"/>
      <c r="QQM1" s="115"/>
      <c r="QQN1" s="115"/>
      <c r="QQO1" s="115"/>
      <c r="QQP1" s="115"/>
      <c r="QQQ1" s="115"/>
      <c r="QQR1" s="115"/>
      <c r="QQS1" s="115"/>
      <c r="QQT1" s="115"/>
      <c r="QQU1" s="115"/>
      <c r="QQV1" s="115"/>
      <c r="QQW1" s="115"/>
      <c r="QQX1" s="115"/>
      <c r="QQY1" s="115"/>
      <c r="QQZ1" s="115"/>
      <c r="QRA1" s="115"/>
      <c r="QRB1" s="115"/>
      <c r="QRC1" s="115"/>
      <c r="QRD1" s="115"/>
      <c r="QRE1" s="115"/>
      <c r="QRF1" s="115"/>
      <c r="QRG1" s="115"/>
      <c r="QRH1" s="115"/>
      <c r="QRI1" s="115"/>
      <c r="QRJ1" s="115"/>
      <c r="QRK1" s="115"/>
      <c r="QRL1" s="115"/>
      <c r="QRM1" s="115"/>
      <c r="QRN1" s="115"/>
      <c r="QRO1" s="115"/>
      <c r="QRP1" s="115"/>
      <c r="QRQ1" s="115"/>
      <c r="QRR1" s="115"/>
      <c r="QRS1" s="115"/>
      <c r="QRT1" s="115"/>
      <c r="QRU1" s="115"/>
      <c r="QRV1" s="115"/>
      <c r="QRW1" s="115"/>
      <c r="QRX1" s="115"/>
      <c r="QRY1" s="115"/>
      <c r="QRZ1" s="115"/>
      <c r="QSA1" s="115"/>
      <c r="QSB1" s="115"/>
      <c r="QSC1" s="115"/>
      <c r="QSD1" s="115"/>
      <c r="QSE1" s="115"/>
      <c r="QSF1" s="115"/>
      <c r="QSG1" s="115"/>
      <c r="QSH1" s="115"/>
      <c r="QSI1" s="115"/>
      <c r="QSJ1" s="115"/>
      <c r="QSK1" s="115"/>
      <c r="QSL1" s="115"/>
      <c r="QSM1" s="115"/>
      <c r="QSN1" s="115"/>
      <c r="QSO1" s="115"/>
      <c r="QSP1" s="115"/>
      <c r="QSQ1" s="115"/>
      <c r="QSR1" s="115"/>
      <c r="QSS1" s="115"/>
      <c r="QST1" s="115"/>
      <c r="QSU1" s="115"/>
      <c r="QSV1" s="115"/>
      <c r="QSW1" s="115"/>
      <c r="QSX1" s="115"/>
      <c r="QSY1" s="115"/>
      <c r="QSZ1" s="115"/>
      <c r="QTA1" s="115"/>
      <c r="QTB1" s="115"/>
      <c r="QTC1" s="115"/>
      <c r="QTD1" s="115"/>
      <c r="QTE1" s="115"/>
      <c r="QTF1" s="115"/>
      <c r="QTG1" s="115"/>
      <c r="QTH1" s="115"/>
      <c r="QTI1" s="115"/>
      <c r="QTJ1" s="115"/>
      <c r="QTK1" s="115"/>
      <c r="QTL1" s="115"/>
      <c r="QTM1" s="115"/>
      <c r="QTN1" s="115"/>
      <c r="QTO1" s="115"/>
      <c r="QTP1" s="115"/>
      <c r="QTQ1" s="115"/>
      <c r="QTR1" s="115"/>
      <c r="QTS1" s="115"/>
      <c r="QTT1" s="115"/>
      <c r="QTU1" s="115"/>
      <c r="QTV1" s="115"/>
      <c r="QTW1" s="115"/>
      <c r="QTX1" s="115"/>
      <c r="QTY1" s="115"/>
      <c r="QTZ1" s="115"/>
      <c r="QUA1" s="115"/>
      <c r="QUB1" s="115"/>
      <c r="QUC1" s="115"/>
      <c r="QUD1" s="115"/>
      <c r="QUE1" s="115"/>
      <c r="QUF1" s="115"/>
      <c r="QUG1" s="115"/>
      <c r="QUH1" s="115"/>
      <c r="QUI1" s="115"/>
      <c r="QUJ1" s="115"/>
      <c r="QUK1" s="115"/>
      <c r="QUL1" s="115"/>
      <c r="QUM1" s="115"/>
      <c r="QUN1" s="115"/>
      <c r="QUO1" s="115"/>
      <c r="QUP1" s="115"/>
      <c r="QUQ1" s="115"/>
      <c r="QUR1" s="115"/>
      <c r="QUS1" s="115"/>
      <c r="QUT1" s="115"/>
      <c r="QUU1" s="115"/>
      <c r="QUV1" s="115"/>
      <c r="QUW1" s="115"/>
      <c r="QUX1" s="115"/>
      <c r="QUY1" s="115"/>
      <c r="QUZ1" s="115"/>
      <c r="QVA1" s="115"/>
      <c r="QVB1" s="115"/>
      <c r="QVC1" s="115"/>
      <c r="QVD1" s="115"/>
      <c r="QVE1" s="115"/>
      <c r="QVF1" s="115"/>
      <c r="QVG1" s="115"/>
      <c r="QVH1" s="115"/>
      <c r="QVI1" s="115"/>
      <c r="QVJ1" s="115"/>
      <c r="QVK1" s="115"/>
      <c r="QVL1" s="115"/>
      <c r="QVM1" s="115"/>
      <c r="QVN1" s="115"/>
      <c r="QVO1" s="115"/>
      <c r="QVP1" s="115"/>
      <c r="QVQ1" s="115"/>
      <c r="QVR1" s="115"/>
      <c r="QVS1" s="115"/>
      <c r="QVT1" s="115"/>
      <c r="QVU1" s="115"/>
      <c r="QVV1" s="115"/>
      <c r="QVW1" s="115"/>
      <c r="QVX1" s="115"/>
      <c r="QVY1" s="115"/>
      <c r="QVZ1" s="115"/>
      <c r="QWA1" s="115"/>
      <c r="QWB1" s="115"/>
      <c r="QWC1" s="115"/>
      <c r="QWD1" s="115"/>
      <c r="QWE1" s="115"/>
      <c r="QWF1" s="115"/>
      <c r="QWG1" s="115"/>
      <c r="QWH1" s="115"/>
      <c r="QWI1" s="115"/>
      <c r="QWJ1" s="115"/>
      <c r="QWK1" s="115"/>
      <c r="QWL1" s="115"/>
      <c r="QWM1" s="115"/>
      <c r="QWN1" s="115"/>
      <c r="QWO1" s="115"/>
      <c r="QWP1" s="115"/>
      <c r="QWQ1" s="115"/>
      <c r="QWR1" s="115"/>
      <c r="QWS1" s="115"/>
      <c r="QWT1" s="115"/>
      <c r="QWU1" s="115"/>
      <c r="QWV1" s="115"/>
      <c r="QWW1" s="115"/>
      <c r="QWX1" s="115"/>
      <c r="QWY1" s="115"/>
      <c r="QWZ1" s="115"/>
      <c r="QXA1" s="115"/>
      <c r="QXB1" s="115"/>
      <c r="QXC1" s="115"/>
      <c r="QXD1" s="115"/>
      <c r="QXE1" s="115"/>
      <c r="QXF1" s="115"/>
      <c r="QXG1" s="115"/>
      <c r="QXH1" s="115"/>
      <c r="QXI1" s="115"/>
      <c r="QXJ1" s="115"/>
      <c r="QXK1" s="115"/>
      <c r="QXL1" s="115"/>
      <c r="QXM1" s="115"/>
      <c r="QXN1" s="115"/>
      <c r="QXO1" s="115"/>
      <c r="QXP1" s="115"/>
      <c r="QXQ1" s="115"/>
      <c r="QXR1" s="115"/>
      <c r="QXS1" s="115"/>
      <c r="QXT1" s="115"/>
      <c r="QXU1" s="115"/>
      <c r="QXV1" s="115"/>
      <c r="QXW1" s="115"/>
      <c r="QXX1" s="115"/>
      <c r="QXY1" s="115"/>
      <c r="QXZ1" s="115"/>
      <c r="QYA1" s="115"/>
      <c r="QYB1" s="115"/>
      <c r="QYC1" s="115"/>
      <c r="QYD1" s="115"/>
      <c r="QYE1" s="115"/>
      <c r="QYF1" s="115"/>
      <c r="QYG1" s="115"/>
      <c r="QYH1" s="115"/>
      <c r="QYI1" s="115"/>
      <c r="QYJ1" s="115"/>
      <c r="QYK1" s="115"/>
      <c r="QYL1" s="115"/>
      <c r="QYM1" s="115"/>
      <c r="QYN1" s="115"/>
      <c r="QYO1" s="115"/>
      <c r="QYP1" s="115"/>
      <c r="QYQ1" s="115"/>
      <c r="QYR1" s="115"/>
      <c r="QYS1" s="115"/>
      <c r="QYT1" s="115"/>
      <c r="QYU1" s="115"/>
      <c r="QYV1" s="115"/>
      <c r="QYW1" s="115"/>
      <c r="QYX1" s="115"/>
      <c r="QYY1" s="115"/>
      <c r="QYZ1" s="115"/>
      <c r="QZA1" s="115"/>
      <c r="QZB1" s="115"/>
      <c r="QZC1" s="115"/>
      <c r="QZD1" s="115"/>
      <c r="QZE1" s="115"/>
      <c r="QZF1" s="115"/>
      <c r="QZG1" s="115"/>
      <c r="QZH1" s="115"/>
      <c r="QZI1" s="115"/>
      <c r="QZJ1" s="115"/>
      <c r="QZK1" s="115"/>
      <c r="QZL1" s="115"/>
      <c r="QZM1" s="115"/>
      <c r="QZN1" s="115"/>
      <c r="QZO1" s="115"/>
      <c r="QZP1" s="115"/>
      <c r="QZQ1" s="115"/>
      <c r="QZR1" s="115"/>
      <c r="QZS1" s="115"/>
      <c r="QZT1" s="115"/>
      <c r="QZU1" s="115"/>
      <c r="QZV1" s="115"/>
      <c r="QZW1" s="115"/>
      <c r="QZX1" s="115"/>
      <c r="QZY1" s="115"/>
      <c r="QZZ1" s="115"/>
      <c r="RAA1" s="115"/>
      <c r="RAB1" s="115"/>
      <c r="RAC1" s="115"/>
      <c r="RAD1" s="115"/>
      <c r="RAE1" s="115"/>
      <c r="RAF1" s="115"/>
      <c r="RAG1" s="115"/>
      <c r="RAH1" s="115"/>
      <c r="RAI1" s="115"/>
      <c r="RAJ1" s="115"/>
      <c r="RAK1" s="115"/>
      <c r="RAL1" s="115"/>
      <c r="RAM1" s="115"/>
      <c r="RAN1" s="115"/>
      <c r="RAO1" s="115"/>
      <c r="RAP1" s="115"/>
      <c r="RAQ1" s="115"/>
      <c r="RAR1" s="115"/>
      <c r="RAS1" s="115"/>
      <c r="RAT1" s="115"/>
      <c r="RAU1" s="115"/>
      <c r="RAV1" s="115"/>
      <c r="RAW1" s="115"/>
      <c r="RAX1" s="115"/>
      <c r="RAY1" s="115"/>
      <c r="RAZ1" s="115"/>
      <c r="RBA1" s="115"/>
      <c r="RBB1" s="115"/>
      <c r="RBC1" s="115"/>
      <c r="RBD1" s="115"/>
      <c r="RBE1" s="115"/>
      <c r="RBF1" s="115"/>
      <c r="RBG1" s="115"/>
      <c r="RBH1" s="115"/>
      <c r="RBI1" s="115"/>
      <c r="RBJ1" s="115"/>
      <c r="RBK1" s="115"/>
      <c r="RBL1" s="115"/>
      <c r="RBM1" s="115"/>
      <c r="RBN1" s="115"/>
      <c r="RBO1" s="115"/>
      <c r="RBP1" s="115"/>
      <c r="RBQ1" s="115"/>
      <c r="RBR1" s="115"/>
      <c r="RBS1" s="115"/>
      <c r="RBT1" s="115"/>
      <c r="RBU1" s="115"/>
      <c r="RBV1" s="115"/>
      <c r="RBW1" s="115"/>
      <c r="RBX1" s="115"/>
      <c r="RBY1" s="115"/>
      <c r="RBZ1" s="115"/>
      <c r="RCA1" s="115"/>
      <c r="RCB1" s="115"/>
      <c r="RCC1" s="115"/>
      <c r="RCD1" s="115"/>
      <c r="RCE1" s="115"/>
      <c r="RCF1" s="115"/>
      <c r="RCG1" s="115"/>
      <c r="RCH1" s="115"/>
      <c r="RCI1" s="115"/>
      <c r="RCJ1" s="115"/>
      <c r="RCK1" s="115"/>
      <c r="RCL1" s="115"/>
      <c r="RCM1" s="115"/>
      <c r="RCN1" s="115"/>
      <c r="RCO1" s="115"/>
      <c r="RCP1" s="115"/>
      <c r="RCQ1" s="115"/>
      <c r="RCR1" s="115"/>
      <c r="RCS1" s="115"/>
      <c r="RCT1" s="115"/>
      <c r="RCU1" s="115"/>
      <c r="RCV1" s="115"/>
      <c r="RCW1" s="115"/>
      <c r="RCX1" s="115"/>
      <c r="RCY1" s="115"/>
      <c r="RCZ1" s="115"/>
      <c r="RDA1" s="115"/>
      <c r="RDB1" s="115"/>
      <c r="RDC1" s="115"/>
      <c r="RDD1" s="115"/>
      <c r="RDE1" s="115"/>
      <c r="RDF1" s="115"/>
      <c r="RDG1" s="115"/>
      <c r="RDH1" s="115"/>
      <c r="RDI1" s="115"/>
      <c r="RDJ1" s="115"/>
      <c r="RDK1" s="115"/>
      <c r="RDL1" s="115"/>
      <c r="RDM1" s="115"/>
      <c r="RDN1" s="115"/>
      <c r="RDO1" s="115"/>
      <c r="RDP1" s="115"/>
      <c r="RDQ1" s="115"/>
      <c r="RDR1" s="115"/>
      <c r="RDS1" s="115"/>
      <c r="RDT1" s="115"/>
      <c r="RDU1" s="115"/>
      <c r="RDV1" s="115"/>
      <c r="RDW1" s="115"/>
      <c r="RDX1" s="115"/>
      <c r="RDY1" s="115"/>
      <c r="RDZ1" s="115"/>
      <c r="REA1" s="115"/>
      <c r="REB1" s="115"/>
      <c r="REC1" s="115"/>
      <c r="RED1" s="115"/>
      <c r="REE1" s="115"/>
      <c r="REF1" s="115"/>
      <c r="REG1" s="115"/>
      <c r="REH1" s="115"/>
      <c r="REI1" s="115"/>
      <c r="REJ1" s="115"/>
      <c r="REK1" s="115"/>
      <c r="REL1" s="115"/>
      <c r="REM1" s="115"/>
      <c r="REN1" s="115"/>
      <c r="REO1" s="115"/>
      <c r="REP1" s="115"/>
      <c r="REQ1" s="115"/>
      <c r="RER1" s="115"/>
      <c r="RES1" s="115"/>
      <c r="RET1" s="115"/>
      <c r="REU1" s="115"/>
      <c r="REV1" s="115"/>
      <c r="REW1" s="115"/>
      <c r="REX1" s="115"/>
      <c r="REY1" s="115"/>
      <c r="REZ1" s="115"/>
      <c r="RFA1" s="115"/>
      <c r="RFB1" s="115"/>
      <c r="RFC1" s="115"/>
      <c r="RFD1" s="115"/>
      <c r="RFE1" s="115"/>
      <c r="RFF1" s="115"/>
      <c r="RFG1" s="115"/>
      <c r="RFH1" s="115"/>
      <c r="RFI1" s="115"/>
      <c r="RFJ1" s="115"/>
      <c r="RFK1" s="115"/>
      <c r="RFL1" s="115"/>
      <c r="RFM1" s="115"/>
      <c r="RFN1" s="115"/>
      <c r="RFO1" s="115"/>
      <c r="RFP1" s="115"/>
      <c r="RFQ1" s="115"/>
      <c r="RFR1" s="115"/>
      <c r="RFS1" s="115"/>
      <c r="RFT1" s="115"/>
      <c r="RFU1" s="115"/>
      <c r="RFV1" s="115"/>
      <c r="RFW1" s="115"/>
      <c r="RFX1" s="115"/>
      <c r="RFY1" s="115"/>
      <c r="RFZ1" s="115"/>
      <c r="RGA1" s="115"/>
      <c r="RGB1" s="115"/>
      <c r="RGC1" s="115"/>
      <c r="RGD1" s="115"/>
      <c r="RGE1" s="115"/>
      <c r="RGF1" s="115"/>
      <c r="RGG1" s="115"/>
      <c r="RGH1" s="115"/>
      <c r="RGI1" s="115"/>
      <c r="RGJ1" s="115"/>
      <c r="RGK1" s="115"/>
      <c r="RGL1" s="115"/>
      <c r="RGM1" s="115"/>
      <c r="RGN1" s="115"/>
      <c r="RGO1" s="115"/>
      <c r="RGP1" s="115"/>
      <c r="RGQ1" s="115"/>
      <c r="RGR1" s="115"/>
      <c r="RGS1" s="115"/>
      <c r="RGT1" s="115"/>
      <c r="RGU1" s="115"/>
      <c r="RGV1" s="115"/>
      <c r="RGW1" s="115"/>
      <c r="RGX1" s="115"/>
      <c r="RGY1" s="115"/>
      <c r="RGZ1" s="115"/>
      <c r="RHA1" s="115"/>
      <c r="RHB1" s="115"/>
      <c r="RHC1" s="115"/>
      <c r="RHD1" s="115"/>
      <c r="RHE1" s="115"/>
      <c r="RHF1" s="115"/>
      <c r="RHG1" s="115"/>
      <c r="RHH1" s="115"/>
      <c r="RHI1" s="115"/>
      <c r="RHJ1" s="115"/>
      <c r="RHK1" s="115"/>
      <c r="RHL1" s="115"/>
      <c r="RHM1" s="115"/>
      <c r="RHN1" s="115"/>
      <c r="RHO1" s="115"/>
      <c r="RHP1" s="115"/>
      <c r="RHQ1" s="115"/>
      <c r="RHR1" s="115"/>
      <c r="RHS1" s="115"/>
      <c r="RHT1" s="115"/>
      <c r="RHU1" s="115"/>
      <c r="RHV1" s="115"/>
      <c r="RHW1" s="115"/>
      <c r="RHX1" s="115"/>
      <c r="RHY1" s="115"/>
      <c r="RHZ1" s="115"/>
      <c r="RIA1" s="115"/>
      <c r="RIB1" s="115"/>
      <c r="RIC1" s="115"/>
      <c r="RID1" s="115"/>
      <c r="RIE1" s="115"/>
      <c r="RIF1" s="115"/>
      <c r="RIG1" s="115"/>
      <c r="RIH1" s="115"/>
      <c r="RII1" s="115"/>
      <c r="RIJ1" s="115"/>
      <c r="RIK1" s="115"/>
      <c r="RIL1" s="115"/>
      <c r="RIM1" s="115"/>
      <c r="RIN1" s="115"/>
      <c r="RIO1" s="115"/>
      <c r="RIP1" s="115"/>
      <c r="RIQ1" s="115"/>
      <c r="RIR1" s="115"/>
      <c r="RIS1" s="115"/>
      <c r="RIT1" s="115"/>
      <c r="RIU1" s="115"/>
      <c r="RIV1" s="115"/>
      <c r="RIW1" s="115"/>
      <c r="RIX1" s="115"/>
      <c r="RIY1" s="115"/>
      <c r="RIZ1" s="115"/>
      <c r="RJA1" s="115"/>
      <c r="RJB1" s="115"/>
      <c r="RJC1" s="115"/>
      <c r="RJD1" s="115"/>
      <c r="RJE1" s="115"/>
      <c r="RJF1" s="115"/>
      <c r="RJG1" s="115"/>
      <c r="RJH1" s="115"/>
      <c r="RJI1" s="115"/>
      <c r="RJJ1" s="115"/>
      <c r="RJK1" s="115"/>
      <c r="RJL1" s="115"/>
      <c r="RJM1" s="115"/>
      <c r="RJN1" s="115"/>
      <c r="RJO1" s="115"/>
      <c r="RJP1" s="115"/>
      <c r="RJQ1" s="115"/>
      <c r="RJR1" s="115"/>
      <c r="RJS1" s="115"/>
      <c r="RJT1" s="115"/>
      <c r="RJU1" s="115"/>
      <c r="RJV1" s="115"/>
      <c r="RJW1" s="115"/>
      <c r="RJX1" s="115"/>
      <c r="RJY1" s="115"/>
      <c r="RJZ1" s="115"/>
      <c r="RKA1" s="115"/>
      <c r="RKB1" s="115"/>
      <c r="RKC1" s="115"/>
      <c r="RKD1" s="115"/>
      <c r="RKE1" s="115"/>
      <c r="RKF1" s="115"/>
      <c r="RKG1" s="115"/>
      <c r="RKH1" s="115"/>
      <c r="RKI1" s="115"/>
      <c r="RKJ1" s="115"/>
      <c r="RKK1" s="115"/>
      <c r="RKL1" s="115"/>
      <c r="RKM1" s="115"/>
      <c r="RKN1" s="115"/>
      <c r="RKO1" s="115"/>
      <c r="RKP1" s="115"/>
      <c r="RKQ1" s="115"/>
      <c r="RKR1" s="115"/>
      <c r="RKS1" s="115"/>
      <c r="RKT1" s="115"/>
      <c r="RKU1" s="115"/>
      <c r="RKV1" s="115"/>
      <c r="RKW1" s="115"/>
      <c r="RKX1" s="115"/>
      <c r="RKY1" s="115"/>
      <c r="RKZ1" s="115"/>
      <c r="RLA1" s="115"/>
      <c r="RLB1" s="115"/>
      <c r="RLC1" s="115"/>
      <c r="RLD1" s="115"/>
      <c r="RLE1" s="115"/>
      <c r="RLF1" s="115"/>
      <c r="RLG1" s="115"/>
      <c r="RLH1" s="115"/>
      <c r="RLI1" s="115"/>
      <c r="RLJ1" s="115"/>
      <c r="RLK1" s="115"/>
      <c r="RLL1" s="115"/>
      <c r="RLM1" s="115"/>
      <c r="RLN1" s="115"/>
      <c r="RLO1" s="115"/>
      <c r="RLP1" s="115"/>
      <c r="RLQ1" s="115"/>
      <c r="RLR1" s="115"/>
      <c r="RLS1" s="115"/>
      <c r="RLT1" s="115"/>
      <c r="RLU1" s="115"/>
      <c r="RLV1" s="115"/>
      <c r="RLW1" s="115"/>
      <c r="RLX1" s="115"/>
      <c r="RLY1" s="115"/>
      <c r="RLZ1" s="115"/>
      <c r="RMA1" s="115"/>
      <c r="RMB1" s="115"/>
      <c r="RMC1" s="115"/>
      <c r="RMD1" s="115"/>
      <c r="RME1" s="115"/>
      <c r="RMF1" s="115"/>
      <c r="RMG1" s="115"/>
      <c r="RMH1" s="115"/>
      <c r="RMI1" s="115"/>
      <c r="RMJ1" s="115"/>
      <c r="RMK1" s="115"/>
      <c r="RML1" s="115"/>
      <c r="RMM1" s="115"/>
      <c r="RMN1" s="115"/>
      <c r="RMO1" s="115"/>
      <c r="RMP1" s="115"/>
      <c r="RMQ1" s="115"/>
      <c r="RMR1" s="115"/>
      <c r="RMS1" s="115"/>
      <c r="RMT1" s="115"/>
      <c r="RMU1" s="115"/>
      <c r="RMV1" s="115"/>
      <c r="RMW1" s="115"/>
      <c r="RMX1" s="115"/>
      <c r="RMY1" s="115"/>
      <c r="RMZ1" s="115"/>
      <c r="RNA1" s="115"/>
      <c r="RNB1" s="115"/>
      <c r="RNC1" s="115"/>
      <c r="RND1" s="115"/>
      <c r="RNE1" s="115"/>
      <c r="RNF1" s="115"/>
      <c r="RNG1" s="115"/>
      <c r="RNH1" s="115"/>
      <c r="RNI1" s="115"/>
      <c r="RNJ1" s="115"/>
      <c r="RNK1" s="115"/>
      <c r="RNL1" s="115"/>
      <c r="RNM1" s="115"/>
      <c r="RNN1" s="115"/>
      <c r="RNO1" s="115"/>
      <c r="RNP1" s="115"/>
      <c r="RNQ1" s="115"/>
      <c r="RNR1" s="115"/>
      <c r="RNS1" s="115"/>
      <c r="RNT1" s="115"/>
      <c r="RNU1" s="115"/>
      <c r="RNV1" s="115"/>
      <c r="RNW1" s="115"/>
      <c r="RNX1" s="115"/>
      <c r="RNY1" s="115"/>
      <c r="RNZ1" s="115"/>
      <c r="ROA1" s="115"/>
      <c r="ROB1" s="115"/>
      <c r="ROC1" s="115"/>
      <c r="ROD1" s="115"/>
      <c r="ROE1" s="115"/>
      <c r="ROF1" s="115"/>
      <c r="ROG1" s="115"/>
      <c r="ROH1" s="115"/>
      <c r="ROI1" s="115"/>
      <c r="ROJ1" s="115"/>
      <c r="ROK1" s="115"/>
      <c r="ROL1" s="115"/>
      <c r="ROM1" s="115"/>
      <c r="RON1" s="115"/>
      <c r="ROO1" s="115"/>
      <c r="ROP1" s="115"/>
      <c r="ROQ1" s="115"/>
      <c r="ROR1" s="115"/>
      <c r="ROS1" s="115"/>
      <c r="ROT1" s="115"/>
      <c r="ROU1" s="115"/>
      <c r="ROV1" s="115"/>
      <c r="ROW1" s="115"/>
      <c r="ROX1" s="115"/>
      <c r="ROY1" s="115"/>
      <c r="ROZ1" s="115"/>
      <c r="RPA1" s="115"/>
      <c r="RPB1" s="115"/>
      <c r="RPC1" s="115"/>
      <c r="RPD1" s="115"/>
      <c r="RPE1" s="115"/>
      <c r="RPF1" s="115"/>
      <c r="RPG1" s="115"/>
      <c r="RPH1" s="115"/>
      <c r="RPI1" s="115"/>
      <c r="RPJ1" s="115"/>
      <c r="RPK1" s="115"/>
      <c r="RPL1" s="115"/>
      <c r="RPM1" s="115"/>
      <c r="RPN1" s="115"/>
      <c r="RPO1" s="115"/>
      <c r="RPP1" s="115"/>
      <c r="RPQ1" s="115"/>
      <c r="RPR1" s="115"/>
      <c r="RPS1" s="115"/>
      <c r="RPT1" s="115"/>
      <c r="RPU1" s="115"/>
      <c r="RPV1" s="115"/>
      <c r="RPW1" s="115"/>
      <c r="RPX1" s="115"/>
      <c r="RPY1" s="115"/>
      <c r="RPZ1" s="115"/>
      <c r="RQA1" s="115"/>
      <c r="RQB1" s="115"/>
      <c r="RQC1" s="115"/>
      <c r="RQD1" s="115"/>
      <c r="RQE1" s="115"/>
      <c r="RQF1" s="115"/>
      <c r="RQG1" s="115"/>
      <c r="RQH1" s="115"/>
      <c r="RQI1" s="115"/>
      <c r="RQJ1" s="115"/>
      <c r="RQK1" s="115"/>
      <c r="RQL1" s="115"/>
      <c r="RQM1" s="115"/>
      <c r="RQN1" s="115"/>
      <c r="RQO1" s="115"/>
      <c r="RQP1" s="115"/>
      <c r="RQQ1" s="115"/>
      <c r="RQR1" s="115"/>
      <c r="RQS1" s="115"/>
      <c r="RQT1" s="115"/>
      <c r="RQU1" s="115"/>
      <c r="RQV1" s="115"/>
      <c r="RQW1" s="115"/>
      <c r="RQX1" s="115"/>
      <c r="RQY1" s="115"/>
      <c r="RQZ1" s="115"/>
      <c r="RRA1" s="115"/>
      <c r="RRB1" s="115"/>
      <c r="RRC1" s="115"/>
      <c r="RRD1" s="115"/>
      <c r="RRE1" s="115"/>
      <c r="RRF1" s="115"/>
      <c r="RRG1" s="115"/>
      <c r="RRH1" s="115"/>
      <c r="RRI1" s="115"/>
      <c r="RRJ1" s="115"/>
      <c r="RRK1" s="115"/>
      <c r="RRL1" s="115"/>
      <c r="RRM1" s="115"/>
      <c r="RRN1" s="115"/>
      <c r="RRO1" s="115"/>
      <c r="RRP1" s="115"/>
      <c r="RRQ1" s="115"/>
      <c r="RRR1" s="115"/>
      <c r="RRS1" s="115"/>
      <c r="RRT1" s="115"/>
      <c r="RRU1" s="115"/>
      <c r="RRV1" s="115"/>
      <c r="RRW1" s="115"/>
      <c r="RRX1" s="115"/>
      <c r="RRY1" s="115"/>
      <c r="RRZ1" s="115"/>
      <c r="RSA1" s="115"/>
      <c r="RSB1" s="115"/>
      <c r="RSC1" s="115"/>
      <c r="RSD1" s="115"/>
      <c r="RSE1" s="115"/>
      <c r="RSF1" s="115"/>
      <c r="RSG1" s="115"/>
      <c r="RSH1" s="115"/>
      <c r="RSI1" s="115"/>
      <c r="RSJ1" s="115"/>
      <c r="RSK1" s="115"/>
      <c r="RSL1" s="115"/>
      <c r="RSM1" s="115"/>
      <c r="RSN1" s="115"/>
      <c r="RSO1" s="115"/>
      <c r="RSP1" s="115"/>
      <c r="RSQ1" s="115"/>
      <c r="RSR1" s="115"/>
      <c r="RSS1" s="115"/>
      <c r="RST1" s="115"/>
      <c r="RSU1" s="115"/>
      <c r="RSV1" s="115"/>
      <c r="RSW1" s="115"/>
      <c r="RSX1" s="115"/>
      <c r="RSY1" s="115"/>
      <c r="RSZ1" s="115"/>
      <c r="RTA1" s="115"/>
      <c r="RTB1" s="115"/>
      <c r="RTC1" s="115"/>
      <c r="RTD1" s="115"/>
      <c r="RTE1" s="115"/>
      <c r="RTF1" s="115"/>
      <c r="RTG1" s="115"/>
      <c r="RTH1" s="115"/>
      <c r="RTI1" s="115"/>
      <c r="RTJ1" s="115"/>
      <c r="RTK1" s="115"/>
      <c r="RTL1" s="115"/>
      <c r="RTM1" s="115"/>
      <c r="RTN1" s="115"/>
      <c r="RTO1" s="115"/>
      <c r="RTP1" s="115"/>
      <c r="RTQ1" s="115"/>
      <c r="RTR1" s="115"/>
      <c r="RTS1" s="115"/>
      <c r="RTT1" s="115"/>
      <c r="RTU1" s="115"/>
      <c r="RTV1" s="115"/>
      <c r="RTW1" s="115"/>
      <c r="RTX1" s="115"/>
      <c r="RTY1" s="115"/>
      <c r="RTZ1" s="115"/>
      <c r="RUA1" s="115"/>
      <c r="RUB1" s="115"/>
      <c r="RUC1" s="115"/>
      <c r="RUD1" s="115"/>
      <c r="RUE1" s="115"/>
      <c r="RUF1" s="115"/>
      <c r="RUG1" s="115"/>
      <c r="RUH1" s="115"/>
      <c r="RUI1" s="115"/>
      <c r="RUJ1" s="115"/>
      <c r="RUK1" s="115"/>
      <c r="RUL1" s="115"/>
      <c r="RUM1" s="115"/>
      <c r="RUN1" s="115"/>
      <c r="RUO1" s="115"/>
      <c r="RUP1" s="115"/>
      <c r="RUQ1" s="115"/>
      <c r="RUR1" s="115"/>
      <c r="RUS1" s="115"/>
      <c r="RUT1" s="115"/>
      <c r="RUU1" s="115"/>
      <c r="RUV1" s="115"/>
      <c r="RUW1" s="115"/>
      <c r="RUX1" s="115"/>
      <c r="RUY1" s="115"/>
      <c r="RUZ1" s="115"/>
      <c r="RVA1" s="115"/>
      <c r="RVB1" s="115"/>
      <c r="RVC1" s="115"/>
      <c r="RVD1" s="115"/>
      <c r="RVE1" s="115"/>
      <c r="RVF1" s="115"/>
      <c r="RVG1" s="115"/>
      <c r="RVH1" s="115"/>
      <c r="RVI1" s="115"/>
      <c r="RVJ1" s="115"/>
      <c r="RVK1" s="115"/>
      <c r="RVL1" s="115"/>
      <c r="RVM1" s="115"/>
      <c r="RVN1" s="115"/>
      <c r="RVO1" s="115"/>
      <c r="RVP1" s="115"/>
      <c r="RVQ1" s="115"/>
      <c r="RVR1" s="115"/>
      <c r="RVS1" s="115"/>
      <c r="RVT1" s="115"/>
      <c r="RVU1" s="115"/>
      <c r="RVV1" s="115"/>
      <c r="RVW1" s="115"/>
      <c r="RVX1" s="115"/>
      <c r="RVY1" s="115"/>
      <c r="RVZ1" s="115"/>
      <c r="RWA1" s="115"/>
      <c r="RWB1" s="115"/>
      <c r="RWC1" s="115"/>
      <c r="RWD1" s="115"/>
      <c r="RWE1" s="115"/>
      <c r="RWF1" s="115"/>
      <c r="RWG1" s="115"/>
      <c r="RWH1" s="115"/>
      <c r="RWI1" s="115"/>
      <c r="RWJ1" s="115"/>
      <c r="RWK1" s="115"/>
      <c r="RWL1" s="115"/>
      <c r="RWM1" s="115"/>
      <c r="RWN1" s="115"/>
      <c r="RWO1" s="115"/>
      <c r="RWP1" s="115"/>
      <c r="RWQ1" s="115"/>
      <c r="RWR1" s="115"/>
      <c r="RWS1" s="115"/>
      <c r="RWT1" s="115"/>
      <c r="RWU1" s="115"/>
      <c r="RWV1" s="115"/>
      <c r="RWW1" s="115"/>
      <c r="RWX1" s="115"/>
      <c r="RWY1" s="115"/>
      <c r="RWZ1" s="115"/>
      <c r="RXA1" s="115"/>
      <c r="RXB1" s="115"/>
      <c r="RXC1" s="115"/>
      <c r="RXD1" s="115"/>
      <c r="RXE1" s="115"/>
      <c r="RXF1" s="115"/>
      <c r="RXG1" s="115"/>
      <c r="RXH1" s="115"/>
      <c r="RXI1" s="115"/>
      <c r="RXJ1" s="115"/>
      <c r="RXK1" s="115"/>
      <c r="RXL1" s="115"/>
      <c r="RXM1" s="115"/>
      <c r="RXN1" s="115"/>
      <c r="RXO1" s="115"/>
      <c r="RXP1" s="115"/>
      <c r="RXQ1" s="115"/>
      <c r="RXR1" s="115"/>
      <c r="RXS1" s="115"/>
      <c r="RXT1" s="115"/>
      <c r="RXU1" s="115"/>
      <c r="RXV1" s="115"/>
      <c r="RXW1" s="115"/>
      <c r="RXX1" s="115"/>
      <c r="RXY1" s="115"/>
      <c r="RXZ1" s="115"/>
      <c r="RYA1" s="115"/>
      <c r="RYB1" s="115"/>
      <c r="RYC1" s="115"/>
      <c r="RYD1" s="115"/>
      <c r="RYE1" s="115"/>
      <c r="RYF1" s="115"/>
      <c r="RYG1" s="115"/>
      <c r="RYH1" s="115"/>
      <c r="RYI1" s="115"/>
      <c r="RYJ1" s="115"/>
      <c r="RYK1" s="115"/>
      <c r="RYL1" s="115"/>
      <c r="RYM1" s="115"/>
      <c r="RYN1" s="115"/>
      <c r="RYO1" s="115"/>
      <c r="RYP1" s="115"/>
      <c r="RYQ1" s="115"/>
      <c r="RYR1" s="115"/>
      <c r="RYS1" s="115"/>
      <c r="RYT1" s="115"/>
      <c r="RYU1" s="115"/>
      <c r="RYV1" s="115"/>
      <c r="RYW1" s="115"/>
      <c r="RYX1" s="115"/>
      <c r="RYY1" s="115"/>
      <c r="RYZ1" s="115"/>
      <c r="RZA1" s="115"/>
      <c r="RZB1" s="115"/>
      <c r="RZC1" s="115"/>
      <c r="RZD1" s="115"/>
      <c r="RZE1" s="115"/>
      <c r="RZF1" s="115"/>
      <c r="RZG1" s="115"/>
      <c r="RZH1" s="115"/>
      <c r="RZI1" s="115"/>
      <c r="RZJ1" s="115"/>
      <c r="RZK1" s="115"/>
      <c r="RZL1" s="115"/>
      <c r="RZM1" s="115"/>
      <c r="RZN1" s="115"/>
      <c r="RZO1" s="115"/>
      <c r="RZP1" s="115"/>
      <c r="RZQ1" s="115"/>
      <c r="RZR1" s="115"/>
      <c r="RZS1" s="115"/>
      <c r="RZT1" s="115"/>
      <c r="RZU1" s="115"/>
      <c r="RZV1" s="115"/>
      <c r="RZW1" s="115"/>
      <c r="RZX1" s="115"/>
      <c r="RZY1" s="115"/>
      <c r="RZZ1" s="115"/>
      <c r="SAA1" s="115"/>
      <c r="SAB1" s="115"/>
      <c r="SAC1" s="115"/>
      <c r="SAD1" s="115"/>
      <c r="SAE1" s="115"/>
      <c r="SAF1" s="115"/>
      <c r="SAG1" s="115"/>
      <c r="SAH1" s="115"/>
      <c r="SAI1" s="115"/>
      <c r="SAJ1" s="115"/>
      <c r="SAK1" s="115"/>
      <c r="SAL1" s="115"/>
      <c r="SAM1" s="115"/>
      <c r="SAN1" s="115"/>
      <c r="SAO1" s="115"/>
      <c r="SAP1" s="115"/>
      <c r="SAQ1" s="115"/>
      <c r="SAR1" s="115"/>
      <c r="SAS1" s="115"/>
      <c r="SAT1" s="115"/>
      <c r="SAU1" s="115"/>
      <c r="SAV1" s="115"/>
      <c r="SAW1" s="115"/>
      <c r="SAX1" s="115"/>
      <c r="SAY1" s="115"/>
      <c r="SAZ1" s="115"/>
      <c r="SBA1" s="115"/>
      <c r="SBB1" s="115"/>
      <c r="SBC1" s="115"/>
      <c r="SBD1" s="115"/>
      <c r="SBE1" s="115"/>
      <c r="SBF1" s="115"/>
      <c r="SBG1" s="115"/>
      <c r="SBH1" s="115"/>
      <c r="SBI1" s="115"/>
      <c r="SBJ1" s="115"/>
      <c r="SBK1" s="115"/>
      <c r="SBL1" s="115"/>
      <c r="SBM1" s="115"/>
      <c r="SBN1" s="115"/>
      <c r="SBO1" s="115"/>
      <c r="SBP1" s="115"/>
      <c r="SBQ1" s="115"/>
      <c r="SBR1" s="115"/>
      <c r="SBS1" s="115"/>
      <c r="SBT1" s="115"/>
      <c r="SBU1" s="115"/>
      <c r="SBV1" s="115"/>
      <c r="SBW1" s="115"/>
      <c r="SBX1" s="115"/>
      <c r="SBY1" s="115"/>
      <c r="SBZ1" s="115"/>
      <c r="SCA1" s="115"/>
      <c r="SCB1" s="115"/>
      <c r="SCC1" s="115"/>
      <c r="SCD1" s="115"/>
      <c r="SCE1" s="115"/>
      <c r="SCF1" s="115"/>
      <c r="SCG1" s="115"/>
      <c r="SCH1" s="115"/>
      <c r="SCI1" s="115"/>
      <c r="SCJ1" s="115"/>
      <c r="SCK1" s="115"/>
      <c r="SCL1" s="115"/>
      <c r="SCM1" s="115"/>
      <c r="SCN1" s="115"/>
      <c r="SCO1" s="115"/>
      <c r="SCP1" s="115"/>
      <c r="SCQ1" s="115"/>
      <c r="SCR1" s="115"/>
      <c r="SCS1" s="115"/>
      <c r="SCT1" s="115"/>
      <c r="SCU1" s="115"/>
      <c r="SCV1" s="115"/>
      <c r="SCW1" s="115"/>
      <c r="SCX1" s="115"/>
      <c r="SCY1" s="115"/>
      <c r="SCZ1" s="115"/>
      <c r="SDA1" s="115"/>
      <c r="SDB1" s="115"/>
      <c r="SDC1" s="115"/>
      <c r="SDD1" s="115"/>
      <c r="SDE1" s="115"/>
      <c r="SDF1" s="115"/>
      <c r="SDG1" s="115"/>
      <c r="SDH1" s="115"/>
      <c r="SDI1" s="115"/>
      <c r="SDJ1" s="115"/>
      <c r="SDK1" s="115"/>
      <c r="SDL1" s="115"/>
      <c r="SDM1" s="115"/>
      <c r="SDN1" s="115"/>
      <c r="SDO1" s="115"/>
      <c r="SDP1" s="115"/>
      <c r="SDQ1" s="115"/>
      <c r="SDR1" s="115"/>
      <c r="SDS1" s="115"/>
      <c r="SDT1" s="115"/>
      <c r="SDU1" s="115"/>
      <c r="SDV1" s="115"/>
      <c r="SDW1" s="115"/>
      <c r="SDX1" s="115"/>
      <c r="SDY1" s="115"/>
      <c r="SDZ1" s="115"/>
      <c r="SEA1" s="115"/>
      <c r="SEB1" s="115"/>
      <c r="SEC1" s="115"/>
      <c r="SED1" s="115"/>
      <c r="SEE1" s="115"/>
      <c r="SEF1" s="115"/>
      <c r="SEG1" s="115"/>
      <c r="SEH1" s="115"/>
      <c r="SEI1" s="115"/>
      <c r="SEJ1" s="115"/>
      <c r="SEK1" s="115"/>
      <c r="SEL1" s="115"/>
      <c r="SEM1" s="115"/>
      <c r="SEN1" s="115"/>
      <c r="SEO1" s="115"/>
      <c r="SEP1" s="115"/>
      <c r="SEQ1" s="115"/>
      <c r="SER1" s="115"/>
      <c r="SES1" s="115"/>
      <c r="SET1" s="115"/>
      <c r="SEU1" s="115"/>
      <c r="SEV1" s="115"/>
      <c r="SEW1" s="115"/>
      <c r="SEX1" s="115"/>
      <c r="SEY1" s="115"/>
      <c r="SEZ1" s="115"/>
      <c r="SFA1" s="115"/>
      <c r="SFB1" s="115"/>
      <c r="SFC1" s="115"/>
      <c r="SFD1" s="115"/>
      <c r="SFE1" s="115"/>
      <c r="SFF1" s="115"/>
      <c r="SFG1" s="115"/>
      <c r="SFH1" s="115"/>
      <c r="SFI1" s="115"/>
      <c r="SFJ1" s="115"/>
      <c r="SFK1" s="115"/>
      <c r="SFL1" s="115"/>
      <c r="SFM1" s="115"/>
      <c r="SFN1" s="115"/>
      <c r="SFO1" s="115"/>
      <c r="SFP1" s="115"/>
      <c r="SFQ1" s="115"/>
      <c r="SFR1" s="115"/>
      <c r="SFS1" s="115"/>
      <c r="SFT1" s="115"/>
      <c r="SFU1" s="115"/>
      <c r="SFV1" s="115"/>
      <c r="SFW1" s="115"/>
      <c r="SFX1" s="115"/>
      <c r="SFY1" s="115"/>
      <c r="SFZ1" s="115"/>
      <c r="SGA1" s="115"/>
      <c r="SGB1" s="115"/>
      <c r="SGC1" s="115"/>
      <c r="SGD1" s="115"/>
      <c r="SGE1" s="115"/>
      <c r="SGF1" s="115"/>
      <c r="SGG1" s="115"/>
      <c r="SGH1" s="115"/>
      <c r="SGI1" s="115"/>
      <c r="SGJ1" s="115"/>
      <c r="SGK1" s="115"/>
      <c r="SGL1" s="115"/>
      <c r="SGM1" s="115"/>
      <c r="SGN1" s="115"/>
      <c r="SGO1" s="115"/>
      <c r="SGP1" s="115"/>
      <c r="SGQ1" s="115"/>
      <c r="SGR1" s="115"/>
      <c r="SGS1" s="115"/>
      <c r="SGT1" s="115"/>
      <c r="SGU1" s="115"/>
      <c r="SGV1" s="115"/>
      <c r="SGW1" s="115"/>
      <c r="SGX1" s="115"/>
      <c r="SGY1" s="115"/>
      <c r="SGZ1" s="115"/>
      <c r="SHA1" s="115"/>
      <c r="SHB1" s="115"/>
      <c r="SHC1" s="115"/>
      <c r="SHD1" s="115"/>
      <c r="SHE1" s="115"/>
      <c r="SHF1" s="115"/>
      <c r="SHG1" s="115"/>
      <c r="SHH1" s="115"/>
      <c r="SHI1" s="115"/>
      <c r="SHJ1" s="115"/>
      <c r="SHK1" s="115"/>
      <c r="SHL1" s="115"/>
      <c r="SHM1" s="115"/>
      <c r="SHN1" s="115"/>
      <c r="SHO1" s="115"/>
      <c r="SHP1" s="115"/>
      <c r="SHQ1" s="115"/>
      <c r="SHR1" s="115"/>
      <c r="SHS1" s="115"/>
      <c r="SHT1" s="115"/>
      <c r="SHU1" s="115"/>
      <c r="SHV1" s="115"/>
      <c r="SHW1" s="115"/>
      <c r="SHX1" s="115"/>
      <c r="SHY1" s="115"/>
      <c r="SHZ1" s="115"/>
      <c r="SIA1" s="115"/>
      <c r="SIB1" s="115"/>
      <c r="SIC1" s="115"/>
      <c r="SID1" s="115"/>
      <c r="SIE1" s="115"/>
      <c r="SIF1" s="115"/>
      <c r="SIG1" s="115"/>
      <c r="SIH1" s="115"/>
      <c r="SII1" s="115"/>
      <c r="SIJ1" s="115"/>
      <c r="SIK1" s="115"/>
      <c r="SIL1" s="115"/>
      <c r="SIM1" s="115"/>
      <c r="SIN1" s="115"/>
      <c r="SIO1" s="115"/>
      <c r="SIP1" s="115"/>
      <c r="SIQ1" s="115"/>
      <c r="SIR1" s="115"/>
      <c r="SIS1" s="115"/>
      <c r="SIT1" s="115"/>
      <c r="SIU1" s="115"/>
      <c r="SIV1" s="115"/>
      <c r="SIW1" s="115"/>
      <c r="SIX1" s="115"/>
      <c r="SIY1" s="115"/>
      <c r="SIZ1" s="115"/>
      <c r="SJA1" s="115"/>
      <c r="SJB1" s="115"/>
      <c r="SJC1" s="115"/>
      <c r="SJD1" s="115"/>
      <c r="SJE1" s="115"/>
      <c r="SJF1" s="115"/>
      <c r="SJG1" s="115"/>
      <c r="SJH1" s="115"/>
      <c r="SJI1" s="115"/>
      <c r="SJJ1" s="115"/>
      <c r="SJK1" s="115"/>
      <c r="SJL1" s="115"/>
      <c r="SJM1" s="115"/>
      <c r="SJN1" s="115"/>
      <c r="SJO1" s="115"/>
      <c r="SJP1" s="115"/>
      <c r="SJQ1" s="115"/>
      <c r="SJR1" s="115"/>
      <c r="SJS1" s="115"/>
      <c r="SJT1" s="115"/>
      <c r="SJU1" s="115"/>
      <c r="SJV1" s="115"/>
      <c r="SJW1" s="115"/>
      <c r="SJX1" s="115"/>
      <c r="SJY1" s="115"/>
      <c r="SJZ1" s="115"/>
      <c r="SKA1" s="115"/>
      <c r="SKB1" s="115"/>
      <c r="SKC1" s="115"/>
      <c r="SKD1" s="115"/>
      <c r="SKE1" s="115"/>
      <c r="SKF1" s="115"/>
      <c r="SKG1" s="115"/>
      <c r="SKH1" s="115"/>
      <c r="SKI1" s="115"/>
      <c r="SKJ1" s="115"/>
      <c r="SKK1" s="115"/>
      <c r="SKL1" s="115"/>
      <c r="SKM1" s="115"/>
      <c r="SKN1" s="115"/>
      <c r="SKO1" s="115"/>
      <c r="SKP1" s="115"/>
      <c r="SKQ1" s="115"/>
      <c r="SKR1" s="115"/>
      <c r="SKS1" s="115"/>
      <c r="SKT1" s="115"/>
      <c r="SKU1" s="115"/>
      <c r="SKV1" s="115"/>
      <c r="SKW1" s="115"/>
      <c r="SKX1" s="115"/>
      <c r="SKY1" s="115"/>
      <c r="SKZ1" s="115"/>
      <c r="SLA1" s="115"/>
      <c r="SLB1" s="115"/>
      <c r="SLC1" s="115"/>
      <c r="SLD1" s="115"/>
      <c r="SLE1" s="115"/>
      <c r="SLF1" s="115"/>
      <c r="SLG1" s="115"/>
      <c r="SLH1" s="115"/>
      <c r="SLI1" s="115"/>
      <c r="SLJ1" s="115"/>
      <c r="SLK1" s="115"/>
      <c r="SLL1" s="115"/>
      <c r="SLM1" s="115"/>
      <c r="SLN1" s="115"/>
      <c r="SLO1" s="115"/>
      <c r="SLP1" s="115"/>
      <c r="SLQ1" s="115"/>
      <c r="SLR1" s="115"/>
      <c r="SLS1" s="115"/>
      <c r="SLT1" s="115"/>
      <c r="SLU1" s="115"/>
      <c r="SLV1" s="115"/>
      <c r="SLW1" s="115"/>
      <c r="SLX1" s="115"/>
      <c r="SLY1" s="115"/>
      <c r="SLZ1" s="115"/>
      <c r="SMA1" s="115"/>
      <c r="SMB1" s="115"/>
      <c r="SMC1" s="115"/>
      <c r="SMD1" s="115"/>
      <c r="SME1" s="115"/>
      <c r="SMF1" s="115"/>
      <c r="SMG1" s="115"/>
      <c r="SMH1" s="115"/>
      <c r="SMI1" s="115"/>
      <c r="SMJ1" s="115"/>
      <c r="SMK1" s="115"/>
      <c r="SML1" s="115"/>
      <c r="SMM1" s="115"/>
      <c r="SMN1" s="115"/>
      <c r="SMO1" s="115"/>
      <c r="SMP1" s="115"/>
      <c r="SMQ1" s="115"/>
      <c r="SMR1" s="115"/>
      <c r="SMS1" s="115"/>
      <c r="SMT1" s="115"/>
      <c r="SMU1" s="115"/>
      <c r="SMV1" s="115"/>
      <c r="SMW1" s="115"/>
      <c r="SMX1" s="115"/>
      <c r="SMY1" s="115"/>
      <c r="SMZ1" s="115"/>
      <c r="SNA1" s="115"/>
      <c r="SNB1" s="115"/>
      <c r="SNC1" s="115"/>
      <c r="SND1" s="115"/>
      <c r="SNE1" s="115"/>
      <c r="SNF1" s="115"/>
      <c r="SNG1" s="115"/>
      <c r="SNH1" s="115"/>
      <c r="SNI1" s="115"/>
      <c r="SNJ1" s="115"/>
      <c r="SNK1" s="115"/>
      <c r="SNL1" s="115"/>
      <c r="SNM1" s="115"/>
      <c r="SNN1" s="115"/>
      <c r="SNO1" s="115"/>
      <c r="SNP1" s="115"/>
      <c r="SNQ1" s="115"/>
      <c r="SNR1" s="115"/>
      <c r="SNS1" s="115"/>
      <c r="SNT1" s="115"/>
      <c r="SNU1" s="115"/>
      <c r="SNV1" s="115"/>
      <c r="SNW1" s="115"/>
      <c r="SNX1" s="115"/>
      <c r="SNY1" s="115"/>
      <c r="SNZ1" s="115"/>
      <c r="SOA1" s="115"/>
      <c r="SOB1" s="115"/>
      <c r="SOC1" s="115"/>
      <c r="SOD1" s="115"/>
      <c r="SOE1" s="115"/>
      <c r="SOF1" s="115"/>
      <c r="SOG1" s="115"/>
      <c r="SOH1" s="115"/>
      <c r="SOI1" s="115"/>
      <c r="SOJ1" s="115"/>
      <c r="SOK1" s="115"/>
      <c r="SOL1" s="115"/>
      <c r="SOM1" s="115"/>
      <c r="SON1" s="115"/>
      <c r="SOO1" s="115"/>
      <c r="SOP1" s="115"/>
      <c r="SOQ1" s="115"/>
      <c r="SOR1" s="115"/>
      <c r="SOS1" s="115"/>
      <c r="SOT1" s="115"/>
      <c r="SOU1" s="115"/>
      <c r="SOV1" s="115"/>
      <c r="SOW1" s="115"/>
      <c r="SOX1" s="115"/>
      <c r="SOY1" s="115"/>
      <c r="SOZ1" s="115"/>
      <c r="SPA1" s="115"/>
      <c r="SPB1" s="115"/>
      <c r="SPC1" s="115"/>
      <c r="SPD1" s="115"/>
      <c r="SPE1" s="115"/>
      <c r="SPF1" s="115"/>
      <c r="SPG1" s="115"/>
      <c r="SPH1" s="115"/>
      <c r="SPI1" s="115"/>
      <c r="SPJ1" s="115"/>
      <c r="SPK1" s="115"/>
      <c r="SPL1" s="115"/>
      <c r="SPM1" s="115"/>
      <c r="SPN1" s="115"/>
      <c r="SPO1" s="115"/>
      <c r="SPP1" s="115"/>
      <c r="SPQ1" s="115"/>
      <c r="SPR1" s="115"/>
      <c r="SPS1" s="115"/>
      <c r="SPT1" s="115"/>
      <c r="SPU1" s="115"/>
      <c r="SPV1" s="115"/>
      <c r="SPW1" s="115"/>
      <c r="SPX1" s="115"/>
      <c r="SPY1" s="115"/>
      <c r="SPZ1" s="115"/>
      <c r="SQA1" s="115"/>
      <c r="SQB1" s="115"/>
      <c r="SQC1" s="115"/>
      <c r="SQD1" s="115"/>
      <c r="SQE1" s="115"/>
      <c r="SQF1" s="115"/>
      <c r="SQG1" s="115"/>
      <c r="SQH1" s="115"/>
      <c r="SQI1" s="115"/>
      <c r="SQJ1" s="115"/>
      <c r="SQK1" s="115"/>
      <c r="SQL1" s="115"/>
      <c r="SQM1" s="115"/>
      <c r="SQN1" s="115"/>
      <c r="SQO1" s="115"/>
      <c r="SQP1" s="115"/>
      <c r="SQQ1" s="115"/>
      <c r="SQR1" s="115"/>
      <c r="SQS1" s="115"/>
      <c r="SQT1" s="115"/>
      <c r="SQU1" s="115"/>
      <c r="SQV1" s="115"/>
      <c r="SQW1" s="115"/>
      <c r="SQX1" s="115"/>
      <c r="SQY1" s="115"/>
      <c r="SQZ1" s="115"/>
      <c r="SRA1" s="115"/>
      <c r="SRB1" s="115"/>
      <c r="SRC1" s="115"/>
      <c r="SRD1" s="115"/>
      <c r="SRE1" s="115"/>
      <c r="SRF1" s="115"/>
      <c r="SRG1" s="115"/>
      <c r="SRH1" s="115"/>
      <c r="SRI1" s="115"/>
      <c r="SRJ1" s="115"/>
      <c r="SRK1" s="115"/>
      <c r="SRL1" s="115"/>
      <c r="SRM1" s="115"/>
      <c r="SRN1" s="115"/>
      <c r="SRO1" s="115"/>
      <c r="SRP1" s="115"/>
      <c r="SRQ1" s="115"/>
      <c r="SRR1" s="115"/>
      <c r="SRS1" s="115"/>
      <c r="SRT1" s="115"/>
      <c r="SRU1" s="115"/>
      <c r="SRV1" s="115"/>
      <c r="SRW1" s="115"/>
      <c r="SRX1" s="115"/>
      <c r="SRY1" s="115"/>
      <c r="SRZ1" s="115"/>
      <c r="SSA1" s="115"/>
      <c r="SSB1" s="115"/>
      <c r="SSC1" s="115"/>
      <c r="SSD1" s="115"/>
      <c r="SSE1" s="115"/>
      <c r="SSF1" s="115"/>
      <c r="SSG1" s="115"/>
      <c r="SSH1" s="115"/>
      <c r="SSI1" s="115"/>
      <c r="SSJ1" s="115"/>
      <c r="SSK1" s="115"/>
      <c r="SSL1" s="115"/>
      <c r="SSM1" s="115"/>
      <c r="SSN1" s="115"/>
      <c r="SSO1" s="115"/>
      <c r="SSP1" s="115"/>
      <c r="SSQ1" s="115"/>
      <c r="SSR1" s="115"/>
      <c r="SSS1" s="115"/>
      <c r="SST1" s="115"/>
      <c r="SSU1" s="115"/>
      <c r="SSV1" s="115"/>
      <c r="SSW1" s="115"/>
      <c r="SSX1" s="115"/>
      <c r="SSY1" s="115"/>
      <c r="SSZ1" s="115"/>
      <c r="STA1" s="115"/>
      <c r="STB1" s="115"/>
      <c r="STC1" s="115"/>
      <c r="STD1" s="115"/>
      <c r="STE1" s="115"/>
      <c r="STF1" s="115"/>
      <c r="STG1" s="115"/>
      <c r="STH1" s="115"/>
      <c r="STI1" s="115"/>
      <c r="STJ1" s="115"/>
      <c r="STK1" s="115"/>
      <c r="STL1" s="115"/>
      <c r="STM1" s="115"/>
      <c r="STN1" s="115"/>
      <c r="STO1" s="115"/>
      <c r="STP1" s="115"/>
      <c r="STQ1" s="115"/>
      <c r="STR1" s="115"/>
      <c r="STS1" s="115"/>
      <c r="STT1" s="115"/>
      <c r="STU1" s="115"/>
      <c r="STV1" s="115"/>
      <c r="STW1" s="115"/>
      <c r="STX1" s="115"/>
      <c r="STY1" s="115"/>
      <c r="STZ1" s="115"/>
      <c r="SUA1" s="115"/>
      <c r="SUB1" s="115"/>
      <c r="SUC1" s="115"/>
      <c r="SUD1" s="115"/>
      <c r="SUE1" s="115"/>
      <c r="SUF1" s="115"/>
      <c r="SUG1" s="115"/>
      <c r="SUH1" s="115"/>
      <c r="SUI1" s="115"/>
      <c r="SUJ1" s="115"/>
      <c r="SUK1" s="115"/>
      <c r="SUL1" s="115"/>
      <c r="SUM1" s="115"/>
      <c r="SUN1" s="115"/>
      <c r="SUO1" s="115"/>
      <c r="SUP1" s="115"/>
      <c r="SUQ1" s="115"/>
      <c r="SUR1" s="115"/>
      <c r="SUS1" s="115"/>
      <c r="SUT1" s="115"/>
      <c r="SUU1" s="115"/>
      <c r="SUV1" s="115"/>
      <c r="SUW1" s="115"/>
      <c r="SUX1" s="115"/>
      <c r="SUY1" s="115"/>
      <c r="SUZ1" s="115"/>
      <c r="SVA1" s="115"/>
      <c r="SVB1" s="115"/>
      <c r="SVC1" s="115"/>
      <c r="SVD1" s="115"/>
      <c r="SVE1" s="115"/>
      <c r="SVF1" s="115"/>
      <c r="SVG1" s="115"/>
      <c r="SVH1" s="115"/>
      <c r="SVI1" s="115"/>
      <c r="SVJ1" s="115"/>
      <c r="SVK1" s="115"/>
      <c r="SVL1" s="115"/>
      <c r="SVM1" s="115"/>
      <c r="SVN1" s="115"/>
      <c r="SVO1" s="115"/>
      <c r="SVP1" s="115"/>
      <c r="SVQ1" s="115"/>
      <c r="SVR1" s="115"/>
      <c r="SVS1" s="115"/>
      <c r="SVT1" s="115"/>
      <c r="SVU1" s="115"/>
      <c r="SVV1" s="115"/>
      <c r="SVW1" s="115"/>
      <c r="SVX1" s="115"/>
      <c r="SVY1" s="115"/>
      <c r="SVZ1" s="115"/>
      <c r="SWA1" s="115"/>
      <c r="SWB1" s="115"/>
      <c r="SWC1" s="115"/>
      <c r="SWD1" s="115"/>
      <c r="SWE1" s="115"/>
      <c r="SWF1" s="115"/>
      <c r="SWG1" s="115"/>
      <c r="SWH1" s="115"/>
      <c r="SWI1" s="115"/>
      <c r="SWJ1" s="115"/>
      <c r="SWK1" s="115"/>
      <c r="SWL1" s="115"/>
      <c r="SWM1" s="115"/>
      <c r="SWN1" s="115"/>
      <c r="SWO1" s="115"/>
      <c r="SWP1" s="115"/>
      <c r="SWQ1" s="115"/>
      <c r="SWR1" s="115"/>
      <c r="SWS1" s="115"/>
      <c r="SWT1" s="115"/>
      <c r="SWU1" s="115"/>
      <c r="SWV1" s="115"/>
      <c r="SWW1" s="115"/>
      <c r="SWX1" s="115"/>
      <c r="SWY1" s="115"/>
      <c r="SWZ1" s="115"/>
      <c r="SXA1" s="115"/>
      <c r="SXB1" s="115"/>
      <c r="SXC1" s="115"/>
      <c r="SXD1" s="115"/>
      <c r="SXE1" s="115"/>
      <c r="SXF1" s="115"/>
      <c r="SXG1" s="115"/>
      <c r="SXH1" s="115"/>
      <c r="SXI1" s="115"/>
      <c r="SXJ1" s="115"/>
      <c r="SXK1" s="115"/>
      <c r="SXL1" s="115"/>
      <c r="SXM1" s="115"/>
      <c r="SXN1" s="115"/>
      <c r="SXO1" s="115"/>
      <c r="SXP1" s="115"/>
      <c r="SXQ1" s="115"/>
      <c r="SXR1" s="115"/>
      <c r="SXS1" s="115"/>
      <c r="SXT1" s="115"/>
      <c r="SXU1" s="115"/>
      <c r="SXV1" s="115"/>
      <c r="SXW1" s="115"/>
      <c r="SXX1" s="115"/>
      <c r="SXY1" s="115"/>
      <c r="SXZ1" s="115"/>
      <c r="SYA1" s="115"/>
      <c r="SYB1" s="115"/>
      <c r="SYC1" s="115"/>
      <c r="SYD1" s="115"/>
      <c r="SYE1" s="115"/>
      <c r="SYF1" s="115"/>
      <c r="SYG1" s="115"/>
      <c r="SYH1" s="115"/>
      <c r="SYI1" s="115"/>
      <c r="SYJ1" s="115"/>
      <c r="SYK1" s="115"/>
      <c r="SYL1" s="115"/>
      <c r="SYM1" s="115"/>
      <c r="SYN1" s="115"/>
      <c r="SYO1" s="115"/>
      <c r="SYP1" s="115"/>
      <c r="SYQ1" s="115"/>
      <c r="SYR1" s="115"/>
      <c r="SYS1" s="115"/>
      <c r="SYT1" s="115"/>
      <c r="SYU1" s="115"/>
      <c r="SYV1" s="115"/>
      <c r="SYW1" s="115"/>
      <c r="SYX1" s="115"/>
      <c r="SYY1" s="115"/>
      <c r="SYZ1" s="115"/>
      <c r="SZA1" s="115"/>
      <c r="SZB1" s="115"/>
      <c r="SZC1" s="115"/>
      <c r="SZD1" s="115"/>
      <c r="SZE1" s="115"/>
      <c r="SZF1" s="115"/>
      <c r="SZG1" s="115"/>
      <c r="SZH1" s="115"/>
      <c r="SZI1" s="115"/>
      <c r="SZJ1" s="115"/>
      <c r="SZK1" s="115"/>
      <c r="SZL1" s="115"/>
      <c r="SZM1" s="115"/>
      <c r="SZN1" s="115"/>
      <c r="SZO1" s="115"/>
      <c r="SZP1" s="115"/>
      <c r="SZQ1" s="115"/>
      <c r="SZR1" s="115"/>
      <c r="SZS1" s="115"/>
      <c r="SZT1" s="115"/>
      <c r="SZU1" s="115"/>
      <c r="SZV1" s="115"/>
      <c r="SZW1" s="115"/>
      <c r="SZX1" s="115"/>
      <c r="SZY1" s="115"/>
      <c r="SZZ1" s="115"/>
      <c r="TAA1" s="115"/>
      <c r="TAB1" s="115"/>
      <c r="TAC1" s="115"/>
      <c r="TAD1" s="115"/>
      <c r="TAE1" s="115"/>
      <c r="TAF1" s="115"/>
      <c r="TAG1" s="115"/>
      <c r="TAH1" s="115"/>
      <c r="TAI1" s="115"/>
      <c r="TAJ1" s="115"/>
      <c r="TAK1" s="115"/>
      <c r="TAL1" s="115"/>
      <c r="TAM1" s="115"/>
      <c r="TAN1" s="115"/>
      <c r="TAO1" s="115"/>
      <c r="TAP1" s="115"/>
      <c r="TAQ1" s="115"/>
      <c r="TAR1" s="115"/>
      <c r="TAS1" s="115"/>
      <c r="TAT1" s="115"/>
      <c r="TAU1" s="115"/>
      <c r="TAV1" s="115"/>
      <c r="TAW1" s="115"/>
      <c r="TAX1" s="115"/>
      <c r="TAY1" s="115"/>
      <c r="TAZ1" s="115"/>
      <c r="TBA1" s="115"/>
      <c r="TBB1" s="115"/>
      <c r="TBC1" s="115"/>
      <c r="TBD1" s="115"/>
      <c r="TBE1" s="115"/>
      <c r="TBF1" s="115"/>
      <c r="TBG1" s="115"/>
      <c r="TBH1" s="115"/>
      <c r="TBI1" s="115"/>
      <c r="TBJ1" s="115"/>
      <c r="TBK1" s="115"/>
      <c r="TBL1" s="115"/>
      <c r="TBM1" s="115"/>
      <c r="TBN1" s="115"/>
      <c r="TBO1" s="115"/>
      <c r="TBP1" s="115"/>
      <c r="TBQ1" s="115"/>
      <c r="TBR1" s="115"/>
      <c r="TBS1" s="115"/>
      <c r="TBT1" s="115"/>
      <c r="TBU1" s="115"/>
      <c r="TBV1" s="115"/>
      <c r="TBW1" s="115"/>
      <c r="TBX1" s="115"/>
      <c r="TBY1" s="115"/>
      <c r="TBZ1" s="115"/>
      <c r="TCA1" s="115"/>
      <c r="TCB1" s="115"/>
      <c r="TCC1" s="115"/>
      <c r="TCD1" s="115"/>
      <c r="TCE1" s="115"/>
      <c r="TCF1" s="115"/>
      <c r="TCG1" s="115"/>
      <c r="TCH1" s="115"/>
      <c r="TCI1" s="115"/>
      <c r="TCJ1" s="115"/>
      <c r="TCK1" s="115"/>
      <c r="TCL1" s="115"/>
      <c r="TCM1" s="115"/>
      <c r="TCN1" s="115"/>
      <c r="TCO1" s="115"/>
      <c r="TCP1" s="115"/>
      <c r="TCQ1" s="115"/>
      <c r="TCR1" s="115"/>
      <c r="TCS1" s="115"/>
      <c r="TCT1" s="115"/>
      <c r="TCU1" s="115"/>
      <c r="TCV1" s="115"/>
      <c r="TCW1" s="115"/>
      <c r="TCX1" s="115"/>
      <c r="TCY1" s="115"/>
      <c r="TCZ1" s="115"/>
      <c r="TDA1" s="115"/>
      <c r="TDB1" s="115"/>
      <c r="TDC1" s="115"/>
      <c r="TDD1" s="115"/>
      <c r="TDE1" s="115"/>
      <c r="TDF1" s="115"/>
      <c r="TDG1" s="115"/>
      <c r="TDH1" s="115"/>
      <c r="TDI1" s="115"/>
      <c r="TDJ1" s="115"/>
      <c r="TDK1" s="115"/>
      <c r="TDL1" s="115"/>
      <c r="TDM1" s="115"/>
      <c r="TDN1" s="115"/>
      <c r="TDO1" s="115"/>
      <c r="TDP1" s="115"/>
      <c r="TDQ1" s="115"/>
      <c r="TDR1" s="115"/>
      <c r="TDS1" s="115"/>
      <c r="TDT1" s="115"/>
      <c r="TDU1" s="115"/>
      <c r="TDV1" s="115"/>
      <c r="TDW1" s="115"/>
      <c r="TDX1" s="115"/>
      <c r="TDY1" s="115"/>
      <c r="TDZ1" s="115"/>
      <c r="TEA1" s="115"/>
      <c r="TEB1" s="115"/>
      <c r="TEC1" s="115"/>
      <c r="TED1" s="115"/>
      <c r="TEE1" s="115"/>
      <c r="TEF1" s="115"/>
      <c r="TEG1" s="115"/>
      <c r="TEH1" s="115"/>
      <c r="TEI1" s="115"/>
      <c r="TEJ1" s="115"/>
      <c r="TEK1" s="115"/>
      <c r="TEL1" s="115"/>
      <c r="TEM1" s="115"/>
      <c r="TEN1" s="115"/>
      <c r="TEO1" s="115"/>
      <c r="TEP1" s="115"/>
      <c r="TEQ1" s="115"/>
      <c r="TER1" s="115"/>
      <c r="TES1" s="115"/>
      <c r="TET1" s="115"/>
      <c r="TEU1" s="115"/>
      <c r="TEV1" s="115"/>
      <c r="TEW1" s="115"/>
      <c r="TEX1" s="115"/>
      <c r="TEY1" s="115"/>
      <c r="TEZ1" s="115"/>
      <c r="TFA1" s="115"/>
      <c r="TFB1" s="115"/>
      <c r="TFC1" s="115"/>
      <c r="TFD1" s="115"/>
      <c r="TFE1" s="115"/>
      <c r="TFF1" s="115"/>
      <c r="TFG1" s="115"/>
      <c r="TFH1" s="115"/>
      <c r="TFI1" s="115"/>
      <c r="TFJ1" s="115"/>
      <c r="TFK1" s="115"/>
      <c r="TFL1" s="115"/>
      <c r="TFM1" s="115"/>
      <c r="TFN1" s="115"/>
      <c r="TFO1" s="115"/>
      <c r="TFP1" s="115"/>
      <c r="TFQ1" s="115"/>
      <c r="TFR1" s="115"/>
      <c r="TFS1" s="115"/>
      <c r="TFT1" s="115"/>
      <c r="TFU1" s="115"/>
      <c r="TFV1" s="115"/>
      <c r="TFW1" s="115"/>
      <c r="TFX1" s="115"/>
      <c r="TFY1" s="115"/>
      <c r="TFZ1" s="115"/>
      <c r="TGA1" s="115"/>
      <c r="TGB1" s="115"/>
      <c r="TGC1" s="115"/>
      <c r="TGD1" s="115"/>
      <c r="TGE1" s="115"/>
      <c r="TGF1" s="115"/>
      <c r="TGG1" s="115"/>
      <c r="TGH1" s="115"/>
      <c r="TGI1" s="115"/>
      <c r="TGJ1" s="115"/>
      <c r="TGK1" s="115"/>
      <c r="TGL1" s="115"/>
      <c r="TGM1" s="115"/>
      <c r="TGN1" s="115"/>
      <c r="TGO1" s="115"/>
      <c r="TGP1" s="115"/>
      <c r="TGQ1" s="115"/>
      <c r="TGR1" s="115"/>
      <c r="TGS1" s="115"/>
      <c r="TGT1" s="115"/>
      <c r="TGU1" s="115"/>
      <c r="TGV1" s="115"/>
      <c r="TGW1" s="115"/>
      <c r="TGX1" s="115"/>
      <c r="TGY1" s="115"/>
      <c r="TGZ1" s="115"/>
      <c r="THA1" s="115"/>
      <c r="THB1" s="115"/>
      <c r="THC1" s="115"/>
      <c r="THD1" s="115"/>
      <c r="THE1" s="115"/>
      <c r="THF1" s="115"/>
      <c r="THG1" s="115"/>
      <c r="THH1" s="115"/>
      <c r="THI1" s="115"/>
      <c r="THJ1" s="115"/>
      <c r="THK1" s="115"/>
      <c r="THL1" s="115"/>
      <c r="THM1" s="115"/>
      <c r="THN1" s="115"/>
      <c r="THO1" s="115"/>
      <c r="THP1" s="115"/>
      <c r="THQ1" s="115"/>
      <c r="THR1" s="115"/>
      <c r="THS1" s="115"/>
      <c r="THT1" s="115"/>
      <c r="THU1" s="115"/>
      <c r="THV1" s="115"/>
      <c r="THW1" s="115"/>
      <c r="THX1" s="115"/>
      <c r="THY1" s="115"/>
      <c r="THZ1" s="115"/>
      <c r="TIA1" s="115"/>
      <c r="TIB1" s="115"/>
      <c r="TIC1" s="115"/>
      <c r="TID1" s="115"/>
      <c r="TIE1" s="115"/>
      <c r="TIF1" s="115"/>
      <c r="TIG1" s="115"/>
      <c r="TIH1" s="115"/>
      <c r="TII1" s="115"/>
      <c r="TIJ1" s="115"/>
      <c r="TIK1" s="115"/>
      <c r="TIL1" s="115"/>
      <c r="TIM1" s="115"/>
      <c r="TIN1" s="115"/>
      <c r="TIO1" s="115"/>
      <c r="TIP1" s="115"/>
      <c r="TIQ1" s="115"/>
      <c r="TIR1" s="115"/>
      <c r="TIS1" s="115"/>
      <c r="TIT1" s="115"/>
      <c r="TIU1" s="115"/>
      <c r="TIV1" s="115"/>
      <c r="TIW1" s="115"/>
      <c r="TIX1" s="115"/>
      <c r="TIY1" s="115"/>
      <c r="TIZ1" s="115"/>
      <c r="TJA1" s="115"/>
      <c r="TJB1" s="115"/>
      <c r="TJC1" s="115"/>
      <c r="TJD1" s="115"/>
      <c r="TJE1" s="115"/>
      <c r="TJF1" s="115"/>
      <c r="TJG1" s="115"/>
      <c r="TJH1" s="115"/>
      <c r="TJI1" s="115"/>
      <c r="TJJ1" s="115"/>
      <c r="TJK1" s="115"/>
      <c r="TJL1" s="115"/>
      <c r="TJM1" s="115"/>
      <c r="TJN1" s="115"/>
      <c r="TJO1" s="115"/>
      <c r="TJP1" s="115"/>
      <c r="TJQ1" s="115"/>
      <c r="TJR1" s="115"/>
      <c r="TJS1" s="115"/>
      <c r="TJT1" s="115"/>
      <c r="TJU1" s="115"/>
      <c r="TJV1" s="115"/>
      <c r="TJW1" s="115"/>
      <c r="TJX1" s="115"/>
      <c r="TJY1" s="115"/>
      <c r="TJZ1" s="115"/>
      <c r="TKA1" s="115"/>
      <c r="TKB1" s="115"/>
      <c r="TKC1" s="115"/>
      <c r="TKD1" s="115"/>
      <c r="TKE1" s="115"/>
      <c r="TKF1" s="115"/>
      <c r="TKG1" s="115"/>
      <c r="TKH1" s="115"/>
      <c r="TKI1" s="115"/>
      <c r="TKJ1" s="115"/>
      <c r="TKK1" s="115"/>
      <c r="TKL1" s="115"/>
      <c r="TKM1" s="115"/>
      <c r="TKN1" s="115"/>
      <c r="TKO1" s="115"/>
      <c r="TKP1" s="115"/>
      <c r="TKQ1" s="115"/>
      <c r="TKR1" s="115"/>
      <c r="TKS1" s="115"/>
      <c r="TKT1" s="115"/>
      <c r="TKU1" s="115"/>
      <c r="TKV1" s="115"/>
      <c r="TKW1" s="115"/>
      <c r="TKX1" s="115"/>
      <c r="TKY1" s="115"/>
      <c r="TKZ1" s="115"/>
      <c r="TLA1" s="115"/>
      <c r="TLB1" s="115"/>
      <c r="TLC1" s="115"/>
      <c r="TLD1" s="115"/>
      <c r="TLE1" s="115"/>
      <c r="TLF1" s="115"/>
      <c r="TLG1" s="115"/>
      <c r="TLH1" s="115"/>
      <c r="TLI1" s="115"/>
      <c r="TLJ1" s="115"/>
      <c r="TLK1" s="115"/>
      <c r="TLL1" s="115"/>
      <c r="TLM1" s="115"/>
      <c r="TLN1" s="115"/>
      <c r="TLO1" s="115"/>
      <c r="TLP1" s="115"/>
      <c r="TLQ1" s="115"/>
      <c r="TLR1" s="115"/>
      <c r="TLS1" s="115"/>
      <c r="TLT1" s="115"/>
      <c r="TLU1" s="115"/>
      <c r="TLV1" s="115"/>
      <c r="TLW1" s="115"/>
      <c r="TLX1" s="115"/>
      <c r="TLY1" s="115"/>
      <c r="TLZ1" s="115"/>
      <c r="TMA1" s="115"/>
      <c r="TMB1" s="115"/>
      <c r="TMC1" s="115"/>
      <c r="TMD1" s="115"/>
      <c r="TME1" s="115"/>
      <c r="TMF1" s="115"/>
      <c r="TMG1" s="115"/>
      <c r="TMH1" s="115"/>
      <c r="TMI1" s="115"/>
      <c r="TMJ1" s="115"/>
      <c r="TMK1" s="115"/>
      <c r="TML1" s="115"/>
      <c r="TMM1" s="115"/>
      <c r="TMN1" s="115"/>
      <c r="TMO1" s="115"/>
      <c r="TMP1" s="115"/>
      <c r="TMQ1" s="115"/>
      <c r="TMR1" s="115"/>
      <c r="TMS1" s="115"/>
      <c r="TMT1" s="115"/>
      <c r="TMU1" s="115"/>
      <c r="TMV1" s="115"/>
      <c r="TMW1" s="115"/>
      <c r="TMX1" s="115"/>
      <c r="TMY1" s="115"/>
      <c r="TMZ1" s="115"/>
      <c r="TNA1" s="115"/>
      <c r="TNB1" s="115"/>
      <c r="TNC1" s="115"/>
      <c r="TND1" s="115"/>
      <c r="TNE1" s="115"/>
      <c r="TNF1" s="115"/>
      <c r="TNG1" s="115"/>
      <c r="TNH1" s="115"/>
      <c r="TNI1" s="115"/>
      <c r="TNJ1" s="115"/>
      <c r="TNK1" s="115"/>
      <c r="TNL1" s="115"/>
      <c r="TNM1" s="115"/>
      <c r="TNN1" s="115"/>
      <c r="TNO1" s="115"/>
      <c r="TNP1" s="115"/>
      <c r="TNQ1" s="115"/>
      <c r="TNR1" s="115"/>
      <c r="TNS1" s="115"/>
      <c r="TNT1" s="115"/>
      <c r="TNU1" s="115"/>
      <c r="TNV1" s="115"/>
      <c r="TNW1" s="115"/>
      <c r="TNX1" s="115"/>
      <c r="TNY1" s="115"/>
      <c r="TNZ1" s="115"/>
      <c r="TOA1" s="115"/>
      <c r="TOB1" s="115"/>
      <c r="TOC1" s="115"/>
      <c r="TOD1" s="115"/>
      <c r="TOE1" s="115"/>
      <c r="TOF1" s="115"/>
      <c r="TOG1" s="115"/>
      <c r="TOH1" s="115"/>
      <c r="TOI1" s="115"/>
      <c r="TOJ1" s="115"/>
      <c r="TOK1" s="115"/>
      <c r="TOL1" s="115"/>
      <c r="TOM1" s="115"/>
      <c r="TON1" s="115"/>
      <c r="TOO1" s="115"/>
      <c r="TOP1" s="115"/>
      <c r="TOQ1" s="115"/>
      <c r="TOR1" s="115"/>
      <c r="TOS1" s="115"/>
      <c r="TOT1" s="115"/>
      <c r="TOU1" s="115"/>
      <c r="TOV1" s="115"/>
      <c r="TOW1" s="115"/>
      <c r="TOX1" s="115"/>
      <c r="TOY1" s="115"/>
      <c r="TOZ1" s="115"/>
      <c r="TPA1" s="115"/>
      <c r="TPB1" s="115"/>
      <c r="TPC1" s="115"/>
      <c r="TPD1" s="115"/>
      <c r="TPE1" s="115"/>
      <c r="TPF1" s="115"/>
      <c r="TPG1" s="115"/>
      <c r="TPH1" s="115"/>
      <c r="TPI1" s="115"/>
      <c r="TPJ1" s="115"/>
      <c r="TPK1" s="115"/>
      <c r="TPL1" s="115"/>
      <c r="TPM1" s="115"/>
      <c r="TPN1" s="115"/>
      <c r="TPO1" s="115"/>
      <c r="TPP1" s="115"/>
      <c r="TPQ1" s="115"/>
      <c r="TPR1" s="115"/>
      <c r="TPS1" s="115"/>
      <c r="TPT1" s="115"/>
      <c r="TPU1" s="115"/>
      <c r="TPV1" s="115"/>
      <c r="TPW1" s="115"/>
      <c r="TPX1" s="115"/>
      <c r="TPY1" s="115"/>
      <c r="TPZ1" s="115"/>
      <c r="TQA1" s="115"/>
      <c r="TQB1" s="115"/>
      <c r="TQC1" s="115"/>
      <c r="TQD1" s="115"/>
      <c r="TQE1" s="115"/>
      <c r="TQF1" s="115"/>
      <c r="TQG1" s="115"/>
      <c r="TQH1" s="115"/>
      <c r="TQI1" s="115"/>
      <c r="TQJ1" s="115"/>
      <c r="TQK1" s="115"/>
      <c r="TQL1" s="115"/>
      <c r="TQM1" s="115"/>
      <c r="TQN1" s="115"/>
      <c r="TQO1" s="115"/>
      <c r="TQP1" s="115"/>
      <c r="TQQ1" s="115"/>
      <c r="TQR1" s="115"/>
      <c r="TQS1" s="115"/>
      <c r="TQT1" s="115"/>
      <c r="TQU1" s="115"/>
      <c r="TQV1" s="115"/>
      <c r="TQW1" s="115"/>
      <c r="TQX1" s="115"/>
      <c r="TQY1" s="115"/>
      <c r="TQZ1" s="115"/>
      <c r="TRA1" s="115"/>
      <c r="TRB1" s="115"/>
      <c r="TRC1" s="115"/>
      <c r="TRD1" s="115"/>
      <c r="TRE1" s="115"/>
      <c r="TRF1" s="115"/>
      <c r="TRG1" s="115"/>
      <c r="TRH1" s="115"/>
      <c r="TRI1" s="115"/>
      <c r="TRJ1" s="115"/>
      <c r="TRK1" s="115"/>
      <c r="TRL1" s="115"/>
      <c r="TRM1" s="115"/>
      <c r="TRN1" s="115"/>
      <c r="TRO1" s="115"/>
      <c r="TRP1" s="115"/>
      <c r="TRQ1" s="115"/>
      <c r="TRR1" s="115"/>
      <c r="TRS1" s="115"/>
      <c r="TRT1" s="115"/>
      <c r="TRU1" s="115"/>
      <c r="TRV1" s="115"/>
      <c r="TRW1" s="115"/>
      <c r="TRX1" s="115"/>
      <c r="TRY1" s="115"/>
      <c r="TRZ1" s="115"/>
      <c r="TSA1" s="115"/>
      <c r="TSB1" s="115"/>
      <c r="TSC1" s="115"/>
      <c r="TSD1" s="115"/>
      <c r="TSE1" s="115"/>
      <c r="TSF1" s="115"/>
      <c r="TSG1" s="115"/>
      <c r="TSH1" s="115"/>
      <c r="TSI1" s="115"/>
      <c r="TSJ1" s="115"/>
      <c r="TSK1" s="115"/>
      <c r="TSL1" s="115"/>
      <c r="TSM1" s="115"/>
      <c r="TSN1" s="115"/>
      <c r="TSO1" s="115"/>
      <c r="TSP1" s="115"/>
      <c r="TSQ1" s="115"/>
      <c r="TSR1" s="115"/>
      <c r="TSS1" s="115"/>
      <c r="TST1" s="115"/>
      <c r="TSU1" s="115"/>
      <c r="TSV1" s="115"/>
      <c r="TSW1" s="115"/>
      <c r="TSX1" s="115"/>
      <c r="TSY1" s="115"/>
      <c r="TSZ1" s="115"/>
      <c r="TTA1" s="115"/>
      <c r="TTB1" s="115"/>
      <c r="TTC1" s="115"/>
      <c r="TTD1" s="115"/>
      <c r="TTE1" s="115"/>
      <c r="TTF1" s="115"/>
      <c r="TTG1" s="115"/>
      <c r="TTH1" s="115"/>
      <c r="TTI1" s="115"/>
      <c r="TTJ1" s="115"/>
      <c r="TTK1" s="115"/>
      <c r="TTL1" s="115"/>
      <c r="TTM1" s="115"/>
      <c r="TTN1" s="115"/>
      <c r="TTO1" s="115"/>
      <c r="TTP1" s="115"/>
      <c r="TTQ1" s="115"/>
      <c r="TTR1" s="115"/>
      <c r="TTS1" s="115"/>
      <c r="TTT1" s="115"/>
      <c r="TTU1" s="115"/>
      <c r="TTV1" s="115"/>
      <c r="TTW1" s="115"/>
      <c r="TTX1" s="115"/>
      <c r="TTY1" s="115"/>
      <c r="TTZ1" s="115"/>
      <c r="TUA1" s="115"/>
      <c r="TUB1" s="115"/>
      <c r="TUC1" s="115"/>
      <c r="TUD1" s="115"/>
      <c r="TUE1" s="115"/>
      <c r="TUF1" s="115"/>
      <c r="TUG1" s="115"/>
      <c r="TUH1" s="115"/>
      <c r="TUI1" s="115"/>
      <c r="TUJ1" s="115"/>
      <c r="TUK1" s="115"/>
      <c r="TUL1" s="115"/>
      <c r="TUM1" s="115"/>
      <c r="TUN1" s="115"/>
      <c r="TUO1" s="115"/>
      <c r="TUP1" s="115"/>
      <c r="TUQ1" s="115"/>
      <c r="TUR1" s="115"/>
      <c r="TUS1" s="115"/>
      <c r="TUT1" s="115"/>
      <c r="TUU1" s="115"/>
      <c r="TUV1" s="115"/>
      <c r="TUW1" s="115"/>
      <c r="TUX1" s="115"/>
      <c r="TUY1" s="115"/>
      <c r="TUZ1" s="115"/>
      <c r="TVA1" s="115"/>
      <c r="TVB1" s="115"/>
      <c r="TVC1" s="115"/>
      <c r="TVD1" s="115"/>
      <c r="TVE1" s="115"/>
      <c r="TVF1" s="115"/>
      <c r="TVG1" s="115"/>
      <c r="TVH1" s="115"/>
      <c r="TVI1" s="115"/>
      <c r="TVJ1" s="115"/>
      <c r="TVK1" s="115"/>
      <c r="TVL1" s="115"/>
      <c r="TVM1" s="115"/>
      <c r="TVN1" s="115"/>
      <c r="TVO1" s="115"/>
      <c r="TVP1" s="115"/>
      <c r="TVQ1" s="115"/>
      <c r="TVR1" s="115"/>
      <c r="TVS1" s="115"/>
      <c r="TVT1" s="115"/>
      <c r="TVU1" s="115"/>
      <c r="TVV1" s="115"/>
      <c r="TVW1" s="115"/>
      <c r="TVX1" s="115"/>
      <c r="TVY1" s="115"/>
      <c r="TVZ1" s="115"/>
      <c r="TWA1" s="115"/>
      <c r="TWB1" s="115"/>
      <c r="TWC1" s="115"/>
      <c r="TWD1" s="115"/>
      <c r="TWE1" s="115"/>
      <c r="TWF1" s="115"/>
      <c r="TWG1" s="115"/>
      <c r="TWH1" s="115"/>
      <c r="TWI1" s="115"/>
      <c r="TWJ1" s="115"/>
      <c r="TWK1" s="115"/>
      <c r="TWL1" s="115"/>
      <c r="TWM1" s="115"/>
      <c r="TWN1" s="115"/>
      <c r="TWO1" s="115"/>
      <c r="TWP1" s="115"/>
      <c r="TWQ1" s="115"/>
      <c r="TWR1" s="115"/>
      <c r="TWS1" s="115"/>
      <c r="TWT1" s="115"/>
      <c r="TWU1" s="115"/>
      <c r="TWV1" s="115"/>
      <c r="TWW1" s="115"/>
      <c r="TWX1" s="115"/>
      <c r="TWY1" s="115"/>
      <c r="TWZ1" s="115"/>
      <c r="TXA1" s="115"/>
      <c r="TXB1" s="115"/>
      <c r="TXC1" s="115"/>
      <c r="TXD1" s="115"/>
      <c r="TXE1" s="115"/>
      <c r="TXF1" s="115"/>
      <c r="TXG1" s="115"/>
      <c r="TXH1" s="115"/>
      <c r="TXI1" s="115"/>
      <c r="TXJ1" s="115"/>
      <c r="TXK1" s="115"/>
      <c r="TXL1" s="115"/>
      <c r="TXM1" s="115"/>
      <c r="TXN1" s="115"/>
      <c r="TXO1" s="115"/>
      <c r="TXP1" s="115"/>
      <c r="TXQ1" s="115"/>
      <c r="TXR1" s="115"/>
      <c r="TXS1" s="115"/>
      <c r="TXT1" s="115"/>
      <c r="TXU1" s="115"/>
      <c r="TXV1" s="115"/>
      <c r="TXW1" s="115"/>
      <c r="TXX1" s="115"/>
      <c r="TXY1" s="115"/>
      <c r="TXZ1" s="115"/>
      <c r="TYA1" s="115"/>
      <c r="TYB1" s="115"/>
      <c r="TYC1" s="115"/>
      <c r="TYD1" s="115"/>
      <c r="TYE1" s="115"/>
      <c r="TYF1" s="115"/>
      <c r="TYG1" s="115"/>
      <c r="TYH1" s="115"/>
      <c r="TYI1" s="115"/>
      <c r="TYJ1" s="115"/>
      <c r="TYK1" s="115"/>
      <c r="TYL1" s="115"/>
      <c r="TYM1" s="115"/>
      <c r="TYN1" s="115"/>
      <c r="TYO1" s="115"/>
      <c r="TYP1" s="115"/>
      <c r="TYQ1" s="115"/>
      <c r="TYR1" s="115"/>
      <c r="TYS1" s="115"/>
      <c r="TYT1" s="115"/>
      <c r="TYU1" s="115"/>
      <c r="TYV1" s="115"/>
      <c r="TYW1" s="115"/>
      <c r="TYX1" s="115"/>
      <c r="TYY1" s="115"/>
      <c r="TYZ1" s="115"/>
      <c r="TZA1" s="115"/>
      <c r="TZB1" s="115"/>
      <c r="TZC1" s="115"/>
      <c r="TZD1" s="115"/>
      <c r="TZE1" s="115"/>
      <c r="TZF1" s="115"/>
      <c r="TZG1" s="115"/>
      <c r="TZH1" s="115"/>
      <c r="TZI1" s="115"/>
      <c r="TZJ1" s="115"/>
      <c r="TZK1" s="115"/>
      <c r="TZL1" s="115"/>
      <c r="TZM1" s="115"/>
      <c r="TZN1" s="115"/>
      <c r="TZO1" s="115"/>
      <c r="TZP1" s="115"/>
      <c r="TZQ1" s="115"/>
      <c r="TZR1" s="115"/>
      <c r="TZS1" s="115"/>
      <c r="TZT1" s="115"/>
      <c r="TZU1" s="115"/>
      <c r="TZV1" s="115"/>
      <c r="TZW1" s="115"/>
      <c r="TZX1" s="115"/>
      <c r="TZY1" s="115"/>
      <c r="TZZ1" s="115"/>
      <c r="UAA1" s="115"/>
      <c r="UAB1" s="115"/>
      <c r="UAC1" s="115"/>
      <c r="UAD1" s="115"/>
      <c r="UAE1" s="115"/>
      <c r="UAF1" s="115"/>
      <c r="UAG1" s="115"/>
      <c r="UAH1" s="115"/>
      <c r="UAI1" s="115"/>
      <c r="UAJ1" s="115"/>
      <c r="UAK1" s="115"/>
      <c r="UAL1" s="115"/>
      <c r="UAM1" s="115"/>
      <c r="UAN1" s="115"/>
      <c r="UAO1" s="115"/>
      <c r="UAP1" s="115"/>
      <c r="UAQ1" s="115"/>
      <c r="UAR1" s="115"/>
      <c r="UAS1" s="115"/>
      <c r="UAT1" s="115"/>
      <c r="UAU1" s="115"/>
      <c r="UAV1" s="115"/>
      <c r="UAW1" s="115"/>
      <c r="UAX1" s="115"/>
      <c r="UAY1" s="115"/>
      <c r="UAZ1" s="115"/>
      <c r="UBA1" s="115"/>
      <c r="UBB1" s="115"/>
      <c r="UBC1" s="115"/>
      <c r="UBD1" s="115"/>
      <c r="UBE1" s="115"/>
      <c r="UBF1" s="115"/>
      <c r="UBG1" s="115"/>
      <c r="UBH1" s="115"/>
      <c r="UBI1" s="115"/>
      <c r="UBJ1" s="115"/>
      <c r="UBK1" s="115"/>
      <c r="UBL1" s="115"/>
      <c r="UBM1" s="115"/>
      <c r="UBN1" s="115"/>
      <c r="UBO1" s="115"/>
      <c r="UBP1" s="115"/>
      <c r="UBQ1" s="115"/>
      <c r="UBR1" s="115"/>
      <c r="UBS1" s="115"/>
      <c r="UBT1" s="115"/>
      <c r="UBU1" s="115"/>
      <c r="UBV1" s="115"/>
      <c r="UBW1" s="115"/>
      <c r="UBX1" s="115"/>
      <c r="UBY1" s="115"/>
      <c r="UBZ1" s="115"/>
      <c r="UCA1" s="115"/>
      <c r="UCB1" s="115"/>
      <c r="UCC1" s="115"/>
      <c r="UCD1" s="115"/>
      <c r="UCE1" s="115"/>
      <c r="UCF1" s="115"/>
      <c r="UCG1" s="115"/>
      <c r="UCH1" s="115"/>
      <c r="UCI1" s="115"/>
      <c r="UCJ1" s="115"/>
      <c r="UCK1" s="115"/>
      <c r="UCL1" s="115"/>
      <c r="UCM1" s="115"/>
      <c r="UCN1" s="115"/>
      <c r="UCO1" s="115"/>
      <c r="UCP1" s="115"/>
      <c r="UCQ1" s="115"/>
      <c r="UCR1" s="115"/>
      <c r="UCS1" s="115"/>
      <c r="UCT1" s="115"/>
      <c r="UCU1" s="115"/>
      <c r="UCV1" s="115"/>
      <c r="UCW1" s="115"/>
      <c r="UCX1" s="115"/>
      <c r="UCY1" s="115"/>
      <c r="UCZ1" s="115"/>
      <c r="UDA1" s="115"/>
      <c r="UDB1" s="115"/>
      <c r="UDC1" s="115"/>
      <c r="UDD1" s="115"/>
      <c r="UDE1" s="115"/>
      <c r="UDF1" s="115"/>
      <c r="UDG1" s="115"/>
      <c r="UDH1" s="115"/>
      <c r="UDI1" s="115"/>
      <c r="UDJ1" s="115"/>
      <c r="UDK1" s="115"/>
      <c r="UDL1" s="115"/>
      <c r="UDM1" s="115"/>
      <c r="UDN1" s="115"/>
      <c r="UDO1" s="115"/>
      <c r="UDP1" s="115"/>
      <c r="UDQ1" s="115"/>
      <c r="UDR1" s="115"/>
      <c r="UDS1" s="115"/>
      <c r="UDT1" s="115"/>
      <c r="UDU1" s="115"/>
      <c r="UDV1" s="115"/>
      <c r="UDW1" s="115"/>
      <c r="UDX1" s="115"/>
      <c r="UDY1" s="115"/>
      <c r="UDZ1" s="115"/>
      <c r="UEA1" s="115"/>
      <c r="UEB1" s="115"/>
      <c r="UEC1" s="115"/>
      <c r="UED1" s="115"/>
      <c r="UEE1" s="115"/>
      <c r="UEF1" s="115"/>
      <c r="UEG1" s="115"/>
      <c r="UEH1" s="115"/>
      <c r="UEI1" s="115"/>
      <c r="UEJ1" s="115"/>
      <c r="UEK1" s="115"/>
      <c r="UEL1" s="115"/>
      <c r="UEM1" s="115"/>
      <c r="UEN1" s="115"/>
      <c r="UEO1" s="115"/>
      <c r="UEP1" s="115"/>
      <c r="UEQ1" s="115"/>
      <c r="UER1" s="115"/>
      <c r="UES1" s="115"/>
      <c r="UET1" s="115"/>
      <c r="UEU1" s="115"/>
      <c r="UEV1" s="115"/>
      <c r="UEW1" s="115"/>
      <c r="UEX1" s="115"/>
      <c r="UEY1" s="115"/>
      <c r="UEZ1" s="115"/>
      <c r="UFA1" s="115"/>
      <c r="UFB1" s="115"/>
      <c r="UFC1" s="115"/>
      <c r="UFD1" s="115"/>
      <c r="UFE1" s="115"/>
      <c r="UFF1" s="115"/>
      <c r="UFG1" s="115"/>
      <c r="UFH1" s="115"/>
      <c r="UFI1" s="115"/>
      <c r="UFJ1" s="115"/>
      <c r="UFK1" s="115"/>
      <c r="UFL1" s="115"/>
      <c r="UFM1" s="115"/>
      <c r="UFN1" s="115"/>
      <c r="UFO1" s="115"/>
      <c r="UFP1" s="115"/>
      <c r="UFQ1" s="115"/>
      <c r="UFR1" s="115"/>
      <c r="UFS1" s="115"/>
      <c r="UFT1" s="115"/>
      <c r="UFU1" s="115"/>
      <c r="UFV1" s="115"/>
      <c r="UFW1" s="115"/>
      <c r="UFX1" s="115"/>
      <c r="UFY1" s="115"/>
      <c r="UFZ1" s="115"/>
      <c r="UGA1" s="115"/>
      <c r="UGB1" s="115"/>
      <c r="UGC1" s="115"/>
      <c r="UGD1" s="115"/>
      <c r="UGE1" s="115"/>
      <c r="UGF1" s="115"/>
      <c r="UGG1" s="115"/>
      <c r="UGH1" s="115"/>
      <c r="UGI1" s="115"/>
      <c r="UGJ1" s="115"/>
      <c r="UGK1" s="115"/>
      <c r="UGL1" s="115"/>
      <c r="UGM1" s="115"/>
      <c r="UGN1" s="115"/>
      <c r="UGO1" s="115"/>
      <c r="UGP1" s="115"/>
      <c r="UGQ1" s="115"/>
      <c r="UGR1" s="115"/>
      <c r="UGS1" s="115"/>
      <c r="UGT1" s="115"/>
      <c r="UGU1" s="115"/>
      <c r="UGV1" s="115"/>
      <c r="UGW1" s="115"/>
      <c r="UGX1" s="115"/>
      <c r="UGY1" s="115"/>
      <c r="UGZ1" s="115"/>
      <c r="UHA1" s="115"/>
      <c r="UHB1" s="115"/>
      <c r="UHC1" s="115"/>
      <c r="UHD1" s="115"/>
      <c r="UHE1" s="115"/>
      <c r="UHF1" s="115"/>
      <c r="UHG1" s="115"/>
      <c r="UHH1" s="115"/>
      <c r="UHI1" s="115"/>
      <c r="UHJ1" s="115"/>
      <c r="UHK1" s="115"/>
      <c r="UHL1" s="115"/>
      <c r="UHM1" s="115"/>
      <c r="UHN1" s="115"/>
      <c r="UHO1" s="115"/>
      <c r="UHP1" s="115"/>
      <c r="UHQ1" s="115"/>
      <c r="UHR1" s="115"/>
      <c r="UHS1" s="115"/>
      <c r="UHT1" s="115"/>
      <c r="UHU1" s="115"/>
      <c r="UHV1" s="115"/>
      <c r="UHW1" s="115"/>
      <c r="UHX1" s="115"/>
      <c r="UHY1" s="115"/>
      <c r="UHZ1" s="115"/>
      <c r="UIA1" s="115"/>
      <c r="UIB1" s="115"/>
      <c r="UIC1" s="115"/>
      <c r="UID1" s="115"/>
      <c r="UIE1" s="115"/>
      <c r="UIF1" s="115"/>
      <c r="UIG1" s="115"/>
      <c r="UIH1" s="115"/>
      <c r="UII1" s="115"/>
      <c r="UIJ1" s="115"/>
      <c r="UIK1" s="115"/>
      <c r="UIL1" s="115"/>
      <c r="UIM1" s="115"/>
      <c r="UIN1" s="115"/>
      <c r="UIO1" s="115"/>
      <c r="UIP1" s="115"/>
      <c r="UIQ1" s="115"/>
      <c r="UIR1" s="115"/>
      <c r="UIS1" s="115"/>
      <c r="UIT1" s="115"/>
      <c r="UIU1" s="115"/>
      <c r="UIV1" s="115"/>
      <c r="UIW1" s="115"/>
      <c r="UIX1" s="115"/>
      <c r="UIY1" s="115"/>
      <c r="UIZ1" s="115"/>
      <c r="UJA1" s="115"/>
      <c r="UJB1" s="115"/>
      <c r="UJC1" s="115"/>
      <c r="UJD1" s="115"/>
      <c r="UJE1" s="115"/>
      <c r="UJF1" s="115"/>
      <c r="UJG1" s="115"/>
      <c r="UJH1" s="115"/>
      <c r="UJI1" s="115"/>
      <c r="UJJ1" s="115"/>
      <c r="UJK1" s="115"/>
      <c r="UJL1" s="115"/>
      <c r="UJM1" s="115"/>
      <c r="UJN1" s="115"/>
      <c r="UJO1" s="115"/>
      <c r="UJP1" s="115"/>
      <c r="UJQ1" s="115"/>
      <c r="UJR1" s="115"/>
      <c r="UJS1" s="115"/>
      <c r="UJT1" s="115"/>
      <c r="UJU1" s="115"/>
      <c r="UJV1" s="115"/>
      <c r="UJW1" s="115"/>
      <c r="UJX1" s="115"/>
      <c r="UJY1" s="115"/>
      <c r="UJZ1" s="115"/>
      <c r="UKA1" s="115"/>
      <c r="UKB1" s="115"/>
      <c r="UKC1" s="115"/>
      <c r="UKD1" s="115"/>
      <c r="UKE1" s="115"/>
      <c r="UKF1" s="115"/>
      <c r="UKG1" s="115"/>
      <c r="UKH1" s="115"/>
      <c r="UKI1" s="115"/>
      <c r="UKJ1" s="115"/>
      <c r="UKK1" s="115"/>
      <c r="UKL1" s="115"/>
      <c r="UKM1" s="115"/>
      <c r="UKN1" s="115"/>
      <c r="UKO1" s="115"/>
      <c r="UKP1" s="115"/>
      <c r="UKQ1" s="115"/>
      <c r="UKR1" s="115"/>
      <c r="UKS1" s="115"/>
      <c r="UKT1" s="115"/>
      <c r="UKU1" s="115"/>
      <c r="UKV1" s="115"/>
      <c r="UKW1" s="115"/>
      <c r="UKX1" s="115"/>
      <c r="UKY1" s="115"/>
      <c r="UKZ1" s="115"/>
      <c r="ULA1" s="115"/>
      <c r="ULB1" s="115"/>
      <c r="ULC1" s="115"/>
      <c r="ULD1" s="115"/>
      <c r="ULE1" s="115"/>
      <c r="ULF1" s="115"/>
      <c r="ULG1" s="115"/>
      <c r="ULH1" s="115"/>
      <c r="ULI1" s="115"/>
      <c r="ULJ1" s="115"/>
      <c r="ULK1" s="115"/>
      <c r="ULL1" s="115"/>
      <c r="ULM1" s="115"/>
      <c r="ULN1" s="115"/>
      <c r="ULO1" s="115"/>
      <c r="ULP1" s="115"/>
      <c r="ULQ1" s="115"/>
      <c r="ULR1" s="115"/>
      <c r="ULS1" s="115"/>
      <c r="ULT1" s="115"/>
      <c r="ULU1" s="115"/>
      <c r="ULV1" s="115"/>
      <c r="ULW1" s="115"/>
      <c r="ULX1" s="115"/>
      <c r="ULY1" s="115"/>
      <c r="ULZ1" s="115"/>
      <c r="UMA1" s="115"/>
      <c r="UMB1" s="115"/>
      <c r="UMC1" s="115"/>
      <c r="UMD1" s="115"/>
      <c r="UME1" s="115"/>
      <c r="UMF1" s="115"/>
      <c r="UMG1" s="115"/>
      <c r="UMH1" s="115"/>
      <c r="UMI1" s="115"/>
      <c r="UMJ1" s="115"/>
      <c r="UMK1" s="115"/>
      <c r="UML1" s="115"/>
      <c r="UMM1" s="115"/>
      <c r="UMN1" s="115"/>
      <c r="UMO1" s="115"/>
      <c r="UMP1" s="115"/>
      <c r="UMQ1" s="115"/>
      <c r="UMR1" s="115"/>
      <c r="UMS1" s="115"/>
      <c r="UMT1" s="115"/>
      <c r="UMU1" s="115"/>
      <c r="UMV1" s="115"/>
      <c r="UMW1" s="115"/>
      <c r="UMX1" s="115"/>
      <c r="UMY1" s="115"/>
      <c r="UMZ1" s="115"/>
      <c r="UNA1" s="115"/>
      <c r="UNB1" s="115"/>
      <c r="UNC1" s="115"/>
      <c r="UND1" s="115"/>
      <c r="UNE1" s="115"/>
      <c r="UNF1" s="115"/>
      <c r="UNG1" s="115"/>
      <c r="UNH1" s="115"/>
      <c r="UNI1" s="115"/>
      <c r="UNJ1" s="115"/>
      <c r="UNK1" s="115"/>
      <c r="UNL1" s="115"/>
      <c r="UNM1" s="115"/>
      <c r="UNN1" s="115"/>
      <c r="UNO1" s="115"/>
      <c r="UNP1" s="115"/>
      <c r="UNQ1" s="115"/>
      <c r="UNR1" s="115"/>
      <c r="UNS1" s="115"/>
      <c r="UNT1" s="115"/>
      <c r="UNU1" s="115"/>
      <c r="UNV1" s="115"/>
      <c r="UNW1" s="115"/>
      <c r="UNX1" s="115"/>
      <c r="UNY1" s="115"/>
      <c r="UNZ1" s="115"/>
      <c r="UOA1" s="115"/>
      <c r="UOB1" s="115"/>
      <c r="UOC1" s="115"/>
      <c r="UOD1" s="115"/>
      <c r="UOE1" s="115"/>
      <c r="UOF1" s="115"/>
      <c r="UOG1" s="115"/>
      <c r="UOH1" s="115"/>
      <c r="UOI1" s="115"/>
      <c r="UOJ1" s="115"/>
      <c r="UOK1" s="115"/>
      <c r="UOL1" s="115"/>
      <c r="UOM1" s="115"/>
      <c r="UON1" s="115"/>
      <c r="UOO1" s="115"/>
      <c r="UOP1" s="115"/>
      <c r="UOQ1" s="115"/>
      <c r="UOR1" s="115"/>
      <c r="UOS1" s="115"/>
      <c r="UOT1" s="115"/>
      <c r="UOU1" s="115"/>
      <c r="UOV1" s="115"/>
      <c r="UOW1" s="115"/>
      <c r="UOX1" s="115"/>
      <c r="UOY1" s="115"/>
      <c r="UOZ1" s="115"/>
      <c r="UPA1" s="115"/>
      <c r="UPB1" s="115"/>
      <c r="UPC1" s="115"/>
      <c r="UPD1" s="115"/>
      <c r="UPE1" s="115"/>
      <c r="UPF1" s="115"/>
      <c r="UPG1" s="115"/>
      <c r="UPH1" s="115"/>
      <c r="UPI1" s="115"/>
      <c r="UPJ1" s="115"/>
      <c r="UPK1" s="115"/>
      <c r="UPL1" s="115"/>
      <c r="UPM1" s="115"/>
      <c r="UPN1" s="115"/>
      <c r="UPO1" s="115"/>
      <c r="UPP1" s="115"/>
      <c r="UPQ1" s="115"/>
      <c r="UPR1" s="115"/>
      <c r="UPS1" s="115"/>
      <c r="UPT1" s="115"/>
      <c r="UPU1" s="115"/>
      <c r="UPV1" s="115"/>
      <c r="UPW1" s="115"/>
      <c r="UPX1" s="115"/>
      <c r="UPY1" s="115"/>
      <c r="UPZ1" s="115"/>
      <c r="UQA1" s="115"/>
      <c r="UQB1" s="115"/>
      <c r="UQC1" s="115"/>
      <c r="UQD1" s="115"/>
      <c r="UQE1" s="115"/>
      <c r="UQF1" s="115"/>
      <c r="UQG1" s="115"/>
      <c r="UQH1" s="115"/>
      <c r="UQI1" s="115"/>
      <c r="UQJ1" s="115"/>
      <c r="UQK1" s="115"/>
      <c r="UQL1" s="115"/>
      <c r="UQM1" s="115"/>
      <c r="UQN1" s="115"/>
      <c r="UQO1" s="115"/>
      <c r="UQP1" s="115"/>
      <c r="UQQ1" s="115"/>
      <c r="UQR1" s="115"/>
      <c r="UQS1" s="115"/>
      <c r="UQT1" s="115"/>
      <c r="UQU1" s="115"/>
      <c r="UQV1" s="115"/>
      <c r="UQW1" s="115"/>
      <c r="UQX1" s="115"/>
      <c r="UQY1" s="115"/>
      <c r="UQZ1" s="115"/>
      <c r="URA1" s="115"/>
      <c r="URB1" s="115"/>
      <c r="URC1" s="115"/>
      <c r="URD1" s="115"/>
      <c r="URE1" s="115"/>
      <c r="URF1" s="115"/>
      <c r="URG1" s="115"/>
      <c r="URH1" s="115"/>
      <c r="URI1" s="115"/>
      <c r="URJ1" s="115"/>
      <c r="URK1" s="115"/>
      <c r="URL1" s="115"/>
      <c r="URM1" s="115"/>
      <c r="URN1" s="115"/>
      <c r="URO1" s="115"/>
      <c r="URP1" s="115"/>
      <c r="URQ1" s="115"/>
      <c r="URR1" s="115"/>
      <c r="URS1" s="115"/>
      <c r="URT1" s="115"/>
      <c r="URU1" s="115"/>
      <c r="URV1" s="115"/>
      <c r="URW1" s="115"/>
      <c r="URX1" s="115"/>
      <c r="URY1" s="115"/>
      <c r="URZ1" s="115"/>
      <c r="USA1" s="115"/>
      <c r="USB1" s="115"/>
      <c r="USC1" s="115"/>
      <c r="USD1" s="115"/>
      <c r="USE1" s="115"/>
      <c r="USF1" s="115"/>
      <c r="USG1" s="115"/>
      <c r="USH1" s="115"/>
      <c r="USI1" s="115"/>
      <c r="USJ1" s="115"/>
      <c r="USK1" s="115"/>
      <c r="USL1" s="115"/>
      <c r="USM1" s="115"/>
      <c r="USN1" s="115"/>
      <c r="USO1" s="115"/>
      <c r="USP1" s="115"/>
      <c r="USQ1" s="115"/>
      <c r="USR1" s="115"/>
      <c r="USS1" s="115"/>
      <c r="UST1" s="115"/>
      <c r="USU1" s="115"/>
      <c r="USV1" s="115"/>
      <c r="USW1" s="115"/>
      <c r="USX1" s="115"/>
      <c r="USY1" s="115"/>
      <c r="USZ1" s="115"/>
      <c r="UTA1" s="115"/>
      <c r="UTB1" s="115"/>
      <c r="UTC1" s="115"/>
      <c r="UTD1" s="115"/>
      <c r="UTE1" s="115"/>
      <c r="UTF1" s="115"/>
      <c r="UTG1" s="115"/>
      <c r="UTH1" s="115"/>
      <c r="UTI1" s="115"/>
      <c r="UTJ1" s="115"/>
      <c r="UTK1" s="115"/>
      <c r="UTL1" s="115"/>
      <c r="UTM1" s="115"/>
      <c r="UTN1" s="115"/>
      <c r="UTO1" s="115"/>
      <c r="UTP1" s="115"/>
      <c r="UTQ1" s="115"/>
      <c r="UTR1" s="115"/>
      <c r="UTS1" s="115"/>
      <c r="UTT1" s="115"/>
      <c r="UTU1" s="115"/>
      <c r="UTV1" s="115"/>
      <c r="UTW1" s="115"/>
      <c r="UTX1" s="115"/>
      <c r="UTY1" s="115"/>
      <c r="UTZ1" s="115"/>
      <c r="UUA1" s="115"/>
      <c r="UUB1" s="115"/>
      <c r="UUC1" s="115"/>
      <c r="UUD1" s="115"/>
      <c r="UUE1" s="115"/>
      <c r="UUF1" s="115"/>
      <c r="UUG1" s="115"/>
      <c r="UUH1" s="115"/>
      <c r="UUI1" s="115"/>
      <c r="UUJ1" s="115"/>
      <c r="UUK1" s="115"/>
      <c r="UUL1" s="115"/>
      <c r="UUM1" s="115"/>
      <c r="UUN1" s="115"/>
      <c r="UUO1" s="115"/>
      <c r="UUP1" s="115"/>
      <c r="UUQ1" s="115"/>
      <c r="UUR1" s="115"/>
      <c r="UUS1" s="115"/>
      <c r="UUT1" s="115"/>
      <c r="UUU1" s="115"/>
      <c r="UUV1" s="115"/>
      <c r="UUW1" s="115"/>
      <c r="UUX1" s="115"/>
      <c r="UUY1" s="115"/>
      <c r="UUZ1" s="115"/>
      <c r="UVA1" s="115"/>
      <c r="UVB1" s="115"/>
      <c r="UVC1" s="115"/>
      <c r="UVD1" s="115"/>
      <c r="UVE1" s="115"/>
      <c r="UVF1" s="115"/>
      <c r="UVG1" s="115"/>
      <c r="UVH1" s="115"/>
      <c r="UVI1" s="115"/>
      <c r="UVJ1" s="115"/>
      <c r="UVK1" s="115"/>
      <c r="UVL1" s="115"/>
      <c r="UVM1" s="115"/>
      <c r="UVN1" s="115"/>
      <c r="UVO1" s="115"/>
      <c r="UVP1" s="115"/>
      <c r="UVQ1" s="115"/>
      <c r="UVR1" s="115"/>
      <c r="UVS1" s="115"/>
      <c r="UVT1" s="115"/>
      <c r="UVU1" s="115"/>
      <c r="UVV1" s="115"/>
      <c r="UVW1" s="115"/>
      <c r="UVX1" s="115"/>
      <c r="UVY1" s="115"/>
      <c r="UVZ1" s="115"/>
      <c r="UWA1" s="115"/>
      <c r="UWB1" s="115"/>
      <c r="UWC1" s="115"/>
      <c r="UWD1" s="115"/>
      <c r="UWE1" s="115"/>
      <c r="UWF1" s="115"/>
      <c r="UWG1" s="115"/>
      <c r="UWH1" s="115"/>
      <c r="UWI1" s="115"/>
      <c r="UWJ1" s="115"/>
      <c r="UWK1" s="115"/>
      <c r="UWL1" s="115"/>
      <c r="UWM1" s="115"/>
      <c r="UWN1" s="115"/>
      <c r="UWO1" s="115"/>
      <c r="UWP1" s="115"/>
      <c r="UWQ1" s="115"/>
      <c r="UWR1" s="115"/>
      <c r="UWS1" s="115"/>
      <c r="UWT1" s="115"/>
      <c r="UWU1" s="115"/>
      <c r="UWV1" s="115"/>
      <c r="UWW1" s="115"/>
      <c r="UWX1" s="115"/>
      <c r="UWY1" s="115"/>
      <c r="UWZ1" s="115"/>
      <c r="UXA1" s="115"/>
      <c r="UXB1" s="115"/>
      <c r="UXC1" s="115"/>
      <c r="UXD1" s="115"/>
      <c r="UXE1" s="115"/>
      <c r="UXF1" s="115"/>
      <c r="UXG1" s="115"/>
      <c r="UXH1" s="115"/>
      <c r="UXI1" s="115"/>
      <c r="UXJ1" s="115"/>
      <c r="UXK1" s="115"/>
      <c r="UXL1" s="115"/>
      <c r="UXM1" s="115"/>
      <c r="UXN1" s="115"/>
      <c r="UXO1" s="115"/>
      <c r="UXP1" s="115"/>
      <c r="UXQ1" s="115"/>
      <c r="UXR1" s="115"/>
      <c r="UXS1" s="115"/>
      <c r="UXT1" s="115"/>
      <c r="UXU1" s="115"/>
      <c r="UXV1" s="115"/>
      <c r="UXW1" s="115"/>
      <c r="UXX1" s="115"/>
      <c r="UXY1" s="115"/>
      <c r="UXZ1" s="115"/>
      <c r="UYA1" s="115"/>
      <c r="UYB1" s="115"/>
      <c r="UYC1" s="115"/>
      <c r="UYD1" s="115"/>
      <c r="UYE1" s="115"/>
      <c r="UYF1" s="115"/>
      <c r="UYG1" s="115"/>
      <c r="UYH1" s="115"/>
      <c r="UYI1" s="115"/>
      <c r="UYJ1" s="115"/>
      <c r="UYK1" s="115"/>
      <c r="UYL1" s="115"/>
      <c r="UYM1" s="115"/>
      <c r="UYN1" s="115"/>
      <c r="UYO1" s="115"/>
      <c r="UYP1" s="115"/>
      <c r="UYQ1" s="115"/>
      <c r="UYR1" s="115"/>
      <c r="UYS1" s="115"/>
      <c r="UYT1" s="115"/>
      <c r="UYU1" s="115"/>
      <c r="UYV1" s="115"/>
      <c r="UYW1" s="115"/>
      <c r="UYX1" s="115"/>
      <c r="UYY1" s="115"/>
      <c r="UYZ1" s="115"/>
      <c r="UZA1" s="115"/>
      <c r="UZB1" s="115"/>
      <c r="UZC1" s="115"/>
      <c r="UZD1" s="115"/>
      <c r="UZE1" s="115"/>
      <c r="UZF1" s="115"/>
      <c r="UZG1" s="115"/>
      <c r="UZH1" s="115"/>
      <c r="UZI1" s="115"/>
      <c r="UZJ1" s="115"/>
      <c r="UZK1" s="115"/>
      <c r="UZL1" s="115"/>
      <c r="UZM1" s="115"/>
      <c r="UZN1" s="115"/>
      <c r="UZO1" s="115"/>
      <c r="UZP1" s="115"/>
      <c r="UZQ1" s="115"/>
      <c r="UZR1" s="115"/>
      <c r="UZS1" s="115"/>
      <c r="UZT1" s="115"/>
      <c r="UZU1" s="115"/>
      <c r="UZV1" s="115"/>
      <c r="UZW1" s="115"/>
      <c r="UZX1" s="115"/>
      <c r="UZY1" s="115"/>
      <c r="UZZ1" s="115"/>
      <c r="VAA1" s="115"/>
      <c r="VAB1" s="115"/>
      <c r="VAC1" s="115"/>
      <c r="VAD1" s="115"/>
      <c r="VAE1" s="115"/>
      <c r="VAF1" s="115"/>
      <c r="VAG1" s="115"/>
      <c r="VAH1" s="115"/>
      <c r="VAI1" s="115"/>
      <c r="VAJ1" s="115"/>
      <c r="VAK1" s="115"/>
      <c r="VAL1" s="115"/>
      <c r="VAM1" s="115"/>
      <c r="VAN1" s="115"/>
      <c r="VAO1" s="115"/>
      <c r="VAP1" s="115"/>
      <c r="VAQ1" s="115"/>
      <c r="VAR1" s="115"/>
      <c r="VAS1" s="115"/>
      <c r="VAT1" s="115"/>
      <c r="VAU1" s="115"/>
      <c r="VAV1" s="115"/>
      <c r="VAW1" s="115"/>
      <c r="VAX1" s="115"/>
      <c r="VAY1" s="115"/>
      <c r="VAZ1" s="115"/>
      <c r="VBA1" s="115"/>
      <c r="VBB1" s="115"/>
      <c r="VBC1" s="115"/>
      <c r="VBD1" s="115"/>
      <c r="VBE1" s="115"/>
      <c r="VBF1" s="115"/>
      <c r="VBG1" s="115"/>
      <c r="VBH1" s="115"/>
      <c r="VBI1" s="115"/>
      <c r="VBJ1" s="115"/>
      <c r="VBK1" s="115"/>
      <c r="VBL1" s="115"/>
      <c r="VBM1" s="115"/>
      <c r="VBN1" s="115"/>
      <c r="VBO1" s="115"/>
      <c r="VBP1" s="115"/>
      <c r="VBQ1" s="115"/>
      <c r="VBR1" s="115"/>
      <c r="VBS1" s="115"/>
      <c r="VBT1" s="115"/>
      <c r="VBU1" s="115"/>
      <c r="VBV1" s="115"/>
      <c r="VBW1" s="115"/>
      <c r="VBX1" s="115"/>
      <c r="VBY1" s="115"/>
      <c r="VBZ1" s="115"/>
      <c r="VCA1" s="115"/>
      <c r="VCB1" s="115"/>
      <c r="VCC1" s="115"/>
      <c r="VCD1" s="115"/>
      <c r="VCE1" s="115"/>
      <c r="VCF1" s="115"/>
      <c r="VCG1" s="115"/>
      <c r="VCH1" s="115"/>
      <c r="VCI1" s="115"/>
      <c r="VCJ1" s="115"/>
      <c r="VCK1" s="115"/>
      <c r="VCL1" s="115"/>
      <c r="VCM1" s="115"/>
      <c r="VCN1" s="115"/>
      <c r="VCO1" s="115"/>
      <c r="VCP1" s="115"/>
      <c r="VCQ1" s="115"/>
      <c r="VCR1" s="115"/>
      <c r="VCS1" s="115"/>
      <c r="VCT1" s="115"/>
      <c r="VCU1" s="115"/>
      <c r="VCV1" s="115"/>
      <c r="VCW1" s="115"/>
      <c r="VCX1" s="115"/>
      <c r="VCY1" s="115"/>
      <c r="VCZ1" s="115"/>
      <c r="VDA1" s="115"/>
      <c r="VDB1" s="115"/>
      <c r="VDC1" s="115"/>
      <c r="VDD1" s="115"/>
      <c r="VDE1" s="115"/>
      <c r="VDF1" s="115"/>
      <c r="VDG1" s="115"/>
      <c r="VDH1" s="115"/>
      <c r="VDI1" s="115"/>
      <c r="VDJ1" s="115"/>
      <c r="VDK1" s="115"/>
      <c r="VDL1" s="115"/>
      <c r="VDM1" s="115"/>
      <c r="VDN1" s="115"/>
      <c r="VDO1" s="115"/>
      <c r="VDP1" s="115"/>
      <c r="VDQ1" s="115"/>
      <c r="VDR1" s="115"/>
      <c r="VDS1" s="115"/>
      <c r="VDT1" s="115"/>
      <c r="VDU1" s="115"/>
      <c r="VDV1" s="115"/>
      <c r="VDW1" s="115"/>
      <c r="VDX1" s="115"/>
      <c r="VDY1" s="115"/>
      <c r="VDZ1" s="115"/>
      <c r="VEA1" s="115"/>
      <c r="VEB1" s="115"/>
      <c r="VEC1" s="115"/>
      <c r="VED1" s="115"/>
      <c r="VEE1" s="115"/>
      <c r="VEF1" s="115"/>
      <c r="VEG1" s="115"/>
      <c r="VEH1" s="115"/>
      <c r="VEI1" s="115"/>
      <c r="VEJ1" s="115"/>
      <c r="VEK1" s="115"/>
      <c r="VEL1" s="115"/>
      <c r="VEM1" s="115"/>
      <c r="VEN1" s="115"/>
      <c r="VEO1" s="115"/>
      <c r="VEP1" s="115"/>
      <c r="VEQ1" s="115"/>
      <c r="VER1" s="115"/>
      <c r="VES1" s="115"/>
      <c r="VET1" s="115"/>
      <c r="VEU1" s="115"/>
      <c r="VEV1" s="115"/>
      <c r="VEW1" s="115"/>
      <c r="VEX1" s="115"/>
      <c r="VEY1" s="115"/>
      <c r="VEZ1" s="115"/>
      <c r="VFA1" s="115"/>
      <c r="VFB1" s="115"/>
      <c r="VFC1" s="115"/>
      <c r="VFD1" s="115"/>
      <c r="VFE1" s="115"/>
      <c r="VFF1" s="115"/>
      <c r="VFG1" s="115"/>
      <c r="VFH1" s="115"/>
      <c r="VFI1" s="115"/>
      <c r="VFJ1" s="115"/>
      <c r="VFK1" s="115"/>
      <c r="VFL1" s="115"/>
      <c r="VFM1" s="115"/>
      <c r="VFN1" s="115"/>
      <c r="VFO1" s="115"/>
      <c r="VFP1" s="115"/>
      <c r="VFQ1" s="115"/>
      <c r="VFR1" s="115"/>
      <c r="VFS1" s="115"/>
      <c r="VFT1" s="115"/>
      <c r="VFU1" s="115"/>
      <c r="VFV1" s="115"/>
      <c r="VFW1" s="115"/>
      <c r="VFX1" s="115"/>
      <c r="VFY1" s="115"/>
      <c r="VFZ1" s="115"/>
      <c r="VGA1" s="115"/>
      <c r="VGB1" s="115"/>
      <c r="VGC1" s="115"/>
      <c r="VGD1" s="115"/>
      <c r="VGE1" s="115"/>
      <c r="VGF1" s="115"/>
      <c r="VGG1" s="115"/>
      <c r="VGH1" s="115"/>
      <c r="VGI1" s="115"/>
      <c r="VGJ1" s="115"/>
      <c r="VGK1" s="115"/>
      <c r="VGL1" s="115"/>
      <c r="VGM1" s="115"/>
      <c r="VGN1" s="115"/>
      <c r="VGO1" s="115"/>
      <c r="VGP1" s="115"/>
      <c r="VGQ1" s="115"/>
      <c r="VGR1" s="115"/>
      <c r="VGS1" s="115"/>
      <c r="VGT1" s="115"/>
      <c r="VGU1" s="115"/>
      <c r="VGV1" s="115"/>
      <c r="VGW1" s="115"/>
      <c r="VGX1" s="115"/>
      <c r="VGY1" s="115"/>
      <c r="VGZ1" s="115"/>
      <c r="VHA1" s="115"/>
      <c r="VHB1" s="115"/>
      <c r="VHC1" s="115"/>
      <c r="VHD1" s="115"/>
      <c r="VHE1" s="115"/>
      <c r="VHF1" s="115"/>
      <c r="VHG1" s="115"/>
      <c r="VHH1" s="115"/>
      <c r="VHI1" s="115"/>
      <c r="VHJ1" s="115"/>
      <c r="VHK1" s="115"/>
      <c r="VHL1" s="115"/>
      <c r="VHM1" s="115"/>
      <c r="VHN1" s="115"/>
      <c r="VHO1" s="115"/>
      <c r="VHP1" s="115"/>
      <c r="VHQ1" s="115"/>
      <c r="VHR1" s="115"/>
      <c r="VHS1" s="115"/>
      <c r="VHT1" s="115"/>
      <c r="VHU1" s="115"/>
      <c r="VHV1" s="115"/>
      <c r="VHW1" s="115"/>
      <c r="VHX1" s="115"/>
      <c r="VHY1" s="115"/>
      <c r="VHZ1" s="115"/>
      <c r="VIA1" s="115"/>
      <c r="VIB1" s="115"/>
      <c r="VIC1" s="115"/>
      <c r="VID1" s="115"/>
      <c r="VIE1" s="115"/>
      <c r="VIF1" s="115"/>
      <c r="VIG1" s="115"/>
      <c r="VIH1" s="115"/>
      <c r="VII1" s="115"/>
      <c r="VIJ1" s="115"/>
      <c r="VIK1" s="115"/>
      <c r="VIL1" s="115"/>
      <c r="VIM1" s="115"/>
      <c r="VIN1" s="115"/>
      <c r="VIO1" s="115"/>
      <c r="VIP1" s="115"/>
      <c r="VIQ1" s="115"/>
      <c r="VIR1" s="115"/>
      <c r="VIS1" s="115"/>
      <c r="VIT1" s="115"/>
      <c r="VIU1" s="115"/>
      <c r="VIV1" s="115"/>
      <c r="VIW1" s="115"/>
      <c r="VIX1" s="115"/>
      <c r="VIY1" s="115"/>
      <c r="VIZ1" s="115"/>
      <c r="VJA1" s="115"/>
      <c r="VJB1" s="115"/>
      <c r="VJC1" s="115"/>
      <c r="VJD1" s="115"/>
      <c r="VJE1" s="115"/>
      <c r="VJF1" s="115"/>
      <c r="VJG1" s="115"/>
      <c r="VJH1" s="115"/>
      <c r="VJI1" s="115"/>
      <c r="VJJ1" s="115"/>
      <c r="VJK1" s="115"/>
      <c r="VJL1" s="115"/>
      <c r="VJM1" s="115"/>
      <c r="VJN1" s="115"/>
      <c r="VJO1" s="115"/>
      <c r="VJP1" s="115"/>
      <c r="VJQ1" s="115"/>
      <c r="VJR1" s="115"/>
      <c r="VJS1" s="115"/>
      <c r="VJT1" s="115"/>
      <c r="VJU1" s="115"/>
      <c r="VJV1" s="115"/>
      <c r="VJW1" s="115"/>
      <c r="VJX1" s="115"/>
      <c r="VJY1" s="115"/>
      <c r="VJZ1" s="115"/>
      <c r="VKA1" s="115"/>
      <c r="VKB1" s="115"/>
      <c r="VKC1" s="115"/>
      <c r="VKD1" s="115"/>
      <c r="VKE1" s="115"/>
      <c r="VKF1" s="115"/>
      <c r="VKG1" s="115"/>
      <c r="VKH1" s="115"/>
      <c r="VKI1" s="115"/>
      <c r="VKJ1" s="115"/>
      <c r="VKK1" s="115"/>
      <c r="VKL1" s="115"/>
      <c r="VKM1" s="115"/>
      <c r="VKN1" s="115"/>
      <c r="VKO1" s="115"/>
      <c r="VKP1" s="115"/>
      <c r="VKQ1" s="115"/>
      <c r="VKR1" s="115"/>
      <c r="VKS1" s="115"/>
      <c r="VKT1" s="115"/>
      <c r="VKU1" s="115"/>
      <c r="VKV1" s="115"/>
      <c r="VKW1" s="115"/>
      <c r="VKX1" s="115"/>
      <c r="VKY1" s="115"/>
      <c r="VKZ1" s="115"/>
      <c r="VLA1" s="115"/>
      <c r="VLB1" s="115"/>
      <c r="VLC1" s="115"/>
      <c r="VLD1" s="115"/>
      <c r="VLE1" s="115"/>
      <c r="VLF1" s="115"/>
      <c r="VLG1" s="115"/>
      <c r="VLH1" s="115"/>
      <c r="VLI1" s="115"/>
      <c r="VLJ1" s="115"/>
      <c r="VLK1" s="115"/>
      <c r="VLL1" s="115"/>
      <c r="VLM1" s="115"/>
      <c r="VLN1" s="115"/>
      <c r="VLO1" s="115"/>
      <c r="VLP1" s="115"/>
      <c r="VLQ1" s="115"/>
      <c r="VLR1" s="115"/>
      <c r="VLS1" s="115"/>
      <c r="VLT1" s="115"/>
      <c r="VLU1" s="115"/>
      <c r="VLV1" s="115"/>
      <c r="VLW1" s="115"/>
      <c r="VLX1" s="115"/>
      <c r="VLY1" s="115"/>
      <c r="VLZ1" s="115"/>
      <c r="VMA1" s="115"/>
      <c r="VMB1" s="115"/>
      <c r="VMC1" s="115"/>
      <c r="VMD1" s="115"/>
      <c r="VME1" s="115"/>
      <c r="VMF1" s="115"/>
      <c r="VMG1" s="115"/>
      <c r="VMH1" s="115"/>
      <c r="VMI1" s="115"/>
      <c r="VMJ1" s="115"/>
      <c r="VMK1" s="115"/>
      <c r="VML1" s="115"/>
      <c r="VMM1" s="115"/>
      <c r="VMN1" s="115"/>
      <c r="VMO1" s="115"/>
      <c r="VMP1" s="115"/>
      <c r="VMQ1" s="115"/>
      <c r="VMR1" s="115"/>
      <c r="VMS1" s="115"/>
      <c r="VMT1" s="115"/>
      <c r="VMU1" s="115"/>
      <c r="VMV1" s="115"/>
      <c r="VMW1" s="115"/>
      <c r="VMX1" s="115"/>
      <c r="VMY1" s="115"/>
      <c r="VMZ1" s="115"/>
      <c r="VNA1" s="115"/>
      <c r="VNB1" s="115"/>
      <c r="VNC1" s="115"/>
      <c r="VND1" s="115"/>
      <c r="VNE1" s="115"/>
      <c r="VNF1" s="115"/>
      <c r="VNG1" s="115"/>
      <c r="VNH1" s="115"/>
      <c r="VNI1" s="115"/>
      <c r="VNJ1" s="115"/>
      <c r="VNK1" s="115"/>
      <c r="VNL1" s="115"/>
      <c r="VNM1" s="115"/>
      <c r="VNN1" s="115"/>
      <c r="VNO1" s="115"/>
      <c r="VNP1" s="115"/>
      <c r="VNQ1" s="115"/>
      <c r="VNR1" s="115"/>
      <c r="VNS1" s="115"/>
      <c r="VNT1" s="115"/>
      <c r="VNU1" s="115"/>
      <c r="VNV1" s="115"/>
      <c r="VNW1" s="115"/>
      <c r="VNX1" s="115"/>
      <c r="VNY1" s="115"/>
      <c r="VNZ1" s="115"/>
      <c r="VOA1" s="115"/>
      <c r="VOB1" s="115"/>
      <c r="VOC1" s="115"/>
      <c r="VOD1" s="115"/>
      <c r="VOE1" s="115"/>
      <c r="VOF1" s="115"/>
      <c r="VOG1" s="115"/>
      <c r="VOH1" s="115"/>
      <c r="VOI1" s="115"/>
      <c r="VOJ1" s="115"/>
      <c r="VOK1" s="115"/>
      <c r="VOL1" s="115"/>
      <c r="VOM1" s="115"/>
      <c r="VON1" s="115"/>
      <c r="VOO1" s="115"/>
      <c r="VOP1" s="115"/>
      <c r="VOQ1" s="115"/>
      <c r="VOR1" s="115"/>
      <c r="VOS1" s="115"/>
      <c r="VOT1" s="115"/>
      <c r="VOU1" s="115"/>
      <c r="VOV1" s="115"/>
      <c r="VOW1" s="115"/>
      <c r="VOX1" s="115"/>
      <c r="VOY1" s="115"/>
      <c r="VOZ1" s="115"/>
      <c r="VPA1" s="115"/>
      <c r="VPB1" s="115"/>
      <c r="VPC1" s="115"/>
      <c r="VPD1" s="115"/>
      <c r="VPE1" s="115"/>
      <c r="VPF1" s="115"/>
      <c r="VPG1" s="115"/>
      <c r="VPH1" s="115"/>
      <c r="VPI1" s="115"/>
      <c r="VPJ1" s="115"/>
      <c r="VPK1" s="115"/>
      <c r="VPL1" s="115"/>
      <c r="VPM1" s="115"/>
      <c r="VPN1" s="115"/>
      <c r="VPO1" s="115"/>
      <c r="VPP1" s="115"/>
      <c r="VPQ1" s="115"/>
      <c r="VPR1" s="115"/>
      <c r="VPS1" s="115"/>
      <c r="VPT1" s="115"/>
      <c r="VPU1" s="115"/>
      <c r="VPV1" s="115"/>
      <c r="VPW1" s="115"/>
      <c r="VPX1" s="115"/>
      <c r="VPY1" s="115"/>
      <c r="VPZ1" s="115"/>
      <c r="VQA1" s="115"/>
      <c r="VQB1" s="115"/>
      <c r="VQC1" s="115"/>
      <c r="VQD1" s="115"/>
      <c r="VQE1" s="115"/>
      <c r="VQF1" s="115"/>
      <c r="VQG1" s="115"/>
      <c r="VQH1" s="115"/>
      <c r="VQI1" s="115"/>
      <c r="VQJ1" s="115"/>
      <c r="VQK1" s="115"/>
      <c r="VQL1" s="115"/>
      <c r="VQM1" s="115"/>
      <c r="VQN1" s="115"/>
      <c r="VQO1" s="115"/>
      <c r="VQP1" s="115"/>
      <c r="VQQ1" s="115"/>
      <c r="VQR1" s="115"/>
      <c r="VQS1" s="115"/>
      <c r="VQT1" s="115"/>
      <c r="VQU1" s="115"/>
      <c r="VQV1" s="115"/>
      <c r="VQW1" s="115"/>
      <c r="VQX1" s="115"/>
      <c r="VQY1" s="115"/>
      <c r="VQZ1" s="115"/>
      <c r="VRA1" s="115"/>
      <c r="VRB1" s="115"/>
      <c r="VRC1" s="115"/>
      <c r="VRD1" s="115"/>
      <c r="VRE1" s="115"/>
      <c r="VRF1" s="115"/>
      <c r="VRG1" s="115"/>
      <c r="VRH1" s="115"/>
      <c r="VRI1" s="115"/>
      <c r="VRJ1" s="115"/>
      <c r="VRK1" s="115"/>
      <c r="VRL1" s="115"/>
      <c r="VRM1" s="115"/>
      <c r="VRN1" s="115"/>
      <c r="VRO1" s="115"/>
      <c r="VRP1" s="115"/>
      <c r="VRQ1" s="115"/>
      <c r="VRR1" s="115"/>
      <c r="VRS1" s="115"/>
      <c r="VRT1" s="115"/>
      <c r="VRU1" s="115"/>
      <c r="VRV1" s="115"/>
      <c r="VRW1" s="115"/>
      <c r="VRX1" s="115"/>
      <c r="VRY1" s="115"/>
      <c r="VRZ1" s="115"/>
      <c r="VSA1" s="115"/>
      <c r="VSB1" s="115"/>
      <c r="VSC1" s="115"/>
      <c r="VSD1" s="115"/>
      <c r="VSE1" s="115"/>
      <c r="VSF1" s="115"/>
      <c r="VSG1" s="115"/>
      <c r="VSH1" s="115"/>
      <c r="VSI1" s="115"/>
      <c r="VSJ1" s="115"/>
      <c r="VSK1" s="115"/>
      <c r="VSL1" s="115"/>
      <c r="VSM1" s="115"/>
      <c r="VSN1" s="115"/>
      <c r="VSO1" s="115"/>
      <c r="VSP1" s="115"/>
      <c r="VSQ1" s="115"/>
      <c r="VSR1" s="115"/>
      <c r="VSS1" s="115"/>
      <c r="VST1" s="115"/>
      <c r="VSU1" s="115"/>
      <c r="VSV1" s="115"/>
      <c r="VSW1" s="115"/>
      <c r="VSX1" s="115"/>
      <c r="VSY1" s="115"/>
      <c r="VSZ1" s="115"/>
      <c r="VTA1" s="115"/>
      <c r="VTB1" s="115"/>
      <c r="VTC1" s="115"/>
      <c r="VTD1" s="115"/>
      <c r="VTE1" s="115"/>
      <c r="VTF1" s="115"/>
      <c r="VTG1" s="115"/>
      <c r="VTH1" s="115"/>
      <c r="VTI1" s="115"/>
      <c r="VTJ1" s="115"/>
      <c r="VTK1" s="115"/>
      <c r="VTL1" s="115"/>
      <c r="VTM1" s="115"/>
      <c r="VTN1" s="115"/>
      <c r="VTO1" s="115"/>
      <c r="VTP1" s="115"/>
      <c r="VTQ1" s="115"/>
      <c r="VTR1" s="115"/>
      <c r="VTS1" s="115"/>
      <c r="VTT1" s="115"/>
      <c r="VTU1" s="115"/>
      <c r="VTV1" s="115"/>
      <c r="VTW1" s="115"/>
      <c r="VTX1" s="115"/>
      <c r="VTY1" s="115"/>
      <c r="VTZ1" s="115"/>
      <c r="VUA1" s="115"/>
      <c r="VUB1" s="115"/>
      <c r="VUC1" s="115"/>
      <c r="VUD1" s="115"/>
      <c r="VUE1" s="115"/>
      <c r="VUF1" s="115"/>
      <c r="VUG1" s="115"/>
      <c r="VUH1" s="115"/>
      <c r="VUI1" s="115"/>
      <c r="VUJ1" s="115"/>
      <c r="VUK1" s="115"/>
      <c r="VUL1" s="115"/>
      <c r="VUM1" s="115"/>
      <c r="VUN1" s="115"/>
      <c r="VUO1" s="115"/>
      <c r="VUP1" s="115"/>
      <c r="VUQ1" s="115"/>
      <c r="VUR1" s="115"/>
      <c r="VUS1" s="115"/>
      <c r="VUT1" s="115"/>
      <c r="VUU1" s="115"/>
      <c r="VUV1" s="115"/>
      <c r="VUW1" s="115"/>
      <c r="VUX1" s="115"/>
      <c r="VUY1" s="115"/>
      <c r="VUZ1" s="115"/>
      <c r="VVA1" s="115"/>
      <c r="VVB1" s="115"/>
      <c r="VVC1" s="115"/>
      <c r="VVD1" s="115"/>
      <c r="VVE1" s="115"/>
      <c r="VVF1" s="115"/>
      <c r="VVG1" s="115"/>
      <c r="VVH1" s="115"/>
      <c r="VVI1" s="115"/>
      <c r="VVJ1" s="115"/>
      <c r="VVK1" s="115"/>
      <c r="VVL1" s="115"/>
      <c r="VVM1" s="115"/>
      <c r="VVN1" s="115"/>
      <c r="VVO1" s="115"/>
      <c r="VVP1" s="115"/>
      <c r="VVQ1" s="115"/>
      <c r="VVR1" s="115"/>
      <c r="VVS1" s="115"/>
      <c r="VVT1" s="115"/>
      <c r="VVU1" s="115"/>
      <c r="VVV1" s="115"/>
      <c r="VVW1" s="115"/>
      <c r="VVX1" s="115"/>
      <c r="VVY1" s="115"/>
      <c r="VVZ1" s="115"/>
      <c r="VWA1" s="115"/>
      <c r="VWB1" s="115"/>
      <c r="VWC1" s="115"/>
      <c r="VWD1" s="115"/>
      <c r="VWE1" s="115"/>
      <c r="VWF1" s="115"/>
      <c r="VWG1" s="115"/>
      <c r="VWH1" s="115"/>
      <c r="VWI1" s="115"/>
      <c r="VWJ1" s="115"/>
      <c r="VWK1" s="115"/>
      <c r="VWL1" s="115"/>
      <c r="VWM1" s="115"/>
      <c r="VWN1" s="115"/>
      <c r="VWO1" s="115"/>
      <c r="VWP1" s="115"/>
      <c r="VWQ1" s="115"/>
      <c r="VWR1" s="115"/>
      <c r="VWS1" s="115"/>
      <c r="VWT1" s="115"/>
      <c r="VWU1" s="115"/>
      <c r="VWV1" s="115"/>
      <c r="VWW1" s="115"/>
      <c r="VWX1" s="115"/>
      <c r="VWY1" s="115"/>
      <c r="VWZ1" s="115"/>
      <c r="VXA1" s="115"/>
      <c r="VXB1" s="115"/>
      <c r="VXC1" s="115"/>
      <c r="VXD1" s="115"/>
      <c r="VXE1" s="115"/>
      <c r="VXF1" s="115"/>
      <c r="VXG1" s="115"/>
      <c r="VXH1" s="115"/>
      <c r="VXI1" s="115"/>
      <c r="VXJ1" s="115"/>
      <c r="VXK1" s="115"/>
      <c r="VXL1" s="115"/>
      <c r="VXM1" s="115"/>
      <c r="VXN1" s="115"/>
      <c r="VXO1" s="115"/>
      <c r="VXP1" s="115"/>
      <c r="VXQ1" s="115"/>
      <c r="VXR1" s="115"/>
      <c r="VXS1" s="115"/>
      <c r="VXT1" s="115"/>
      <c r="VXU1" s="115"/>
      <c r="VXV1" s="115"/>
      <c r="VXW1" s="115"/>
      <c r="VXX1" s="115"/>
      <c r="VXY1" s="115"/>
      <c r="VXZ1" s="115"/>
      <c r="VYA1" s="115"/>
      <c r="VYB1" s="115"/>
      <c r="VYC1" s="115"/>
      <c r="VYD1" s="115"/>
      <c r="VYE1" s="115"/>
      <c r="VYF1" s="115"/>
      <c r="VYG1" s="115"/>
      <c r="VYH1" s="115"/>
      <c r="VYI1" s="115"/>
      <c r="VYJ1" s="115"/>
      <c r="VYK1" s="115"/>
      <c r="VYL1" s="115"/>
      <c r="VYM1" s="115"/>
      <c r="VYN1" s="115"/>
      <c r="VYO1" s="115"/>
      <c r="VYP1" s="115"/>
      <c r="VYQ1" s="115"/>
      <c r="VYR1" s="115"/>
      <c r="VYS1" s="115"/>
      <c r="VYT1" s="115"/>
      <c r="VYU1" s="115"/>
      <c r="VYV1" s="115"/>
      <c r="VYW1" s="115"/>
      <c r="VYX1" s="115"/>
      <c r="VYY1" s="115"/>
      <c r="VYZ1" s="115"/>
      <c r="VZA1" s="115"/>
      <c r="VZB1" s="115"/>
      <c r="VZC1" s="115"/>
      <c r="VZD1" s="115"/>
      <c r="VZE1" s="115"/>
      <c r="VZF1" s="115"/>
      <c r="VZG1" s="115"/>
      <c r="VZH1" s="115"/>
      <c r="VZI1" s="115"/>
      <c r="VZJ1" s="115"/>
      <c r="VZK1" s="115"/>
      <c r="VZL1" s="115"/>
      <c r="VZM1" s="115"/>
      <c r="VZN1" s="115"/>
      <c r="VZO1" s="115"/>
      <c r="VZP1" s="115"/>
      <c r="VZQ1" s="115"/>
      <c r="VZR1" s="115"/>
      <c r="VZS1" s="115"/>
      <c r="VZT1" s="115"/>
      <c r="VZU1" s="115"/>
      <c r="VZV1" s="115"/>
      <c r="VZW1" s="115"/>
      <c r="VZX1" s="115"/>
      <c r="VZY1" s="115"/>
      <c r="VZZ1" s="115"/>
      <c r="WAA1" s="115"/>
      <c r="WAB1" s="115"/>
      <c r="WAC1" s="115"/>
      <c r="WAD1" s="115"/>
      <c r="WAE1" s="115"/>
      <c r="WAF1" s="115"/>
      <c r="WAG1" s="115"/>
      <c r="WAH1" s="115"/>
      <c r="WAI1" s="115"/>
      <c r="WAJ1" s="115"/>
      <c r="WAK1" s="115"/>
      <c r="WAL1" s="115"/>
      <c r="WAM1" s="115"/>
      <c r="WAN1" s="115"/>
      <c r="WAO1" s="115"/>
      <c r="WAP1" s="115"/>
      <c r="WAQ1" s="115"/>
      <c r="WAR1" s="115"/>
      <c r="WAS1" s="115"/>
      <c r="WAT1" s="115"/>
      <c r="WAU1" s="115"/>
      <c r="WAV1" s="115"/>
      <c r="WAW1" s="115"/>
      <c r="WAX1" s="115"/>
      <c r="WAY1" s="115"/>
      <c r="WAZ1" s="115"/>
      <c r="WBA1" s="115"/>
      <c r="WBB1" s="115"/>
      <c r="WBC1" s="115"/>
      <c r="WBD1" s="115"/>
      <c r="WBE1" s="115"/>
      <c r="WBF1" s="115"/>
      <c r="WBG1" s="115"/>
      <c r="WBH1" s="115"/>
      <c r="WBI1" s="115"/>
      <c r="WBJ1" s="115"/>
      <c r="WBK1" s="115"/>
      <c r="WBL1" s="115"/>
      <c r="WBM1" s="115"/>
      <c r="WBN1" s="115"/>
      <c r="WBO1" s="115"/>
      <c r="WBP1" s="115"/>
      <c r="WBQ1" s="115"/>
      <c r="WBR1" s="115"/>
      <c r="WBS1" s="115"/>
      <c r="WBT1" s="115"/>
      <c r="WBU1" s="115"/>
      <c r="WBV1" s="115"/>
      <c r="WBW1" s="115"/>
      <c r="WBX1" s="115"/>
      <c r="WBY1" s="115"/>
      <c r="WBZ1" s="115"/>
      <c r="WCA1" s="115"/>
      <c r="WCB1" s="115"/>
      <c r="WCC1" s="115"/>
      <c r="WCD1" s="115"/>
      <c r="WCE1" s="115"/>
      <c r="WCF1" s="115"/>
      <c r="WCG1" s="115"/>
      <c r="WCH1" s="115"/>
      <c r="WCI1" s="115"/>
      <c r="WCJ1" s="115"/>
      <c r="WCK1" s="115"/>
      <c r="WCL1" s="115"/>
      <c r="WCM1" s="115"/>
      <c r="WCN1" s="115"/>
      <c r="WCO1" s="115"/>
      <c r="WCP1" s="115"/>
      <c r="WCQ1" s="115"/>
      <c r="WCR1" s="115"/>
      <c r="WCS1" s="115"/>
      <c r="WCT1" s="115"/>
      <c r="WCU1" s="115"/>
      <c r="WCV1" s="115"/>
      <c r="WCW1" s="115"/>
      <c r="WCX1" s="115"/>
      <c r="WCY1" s="115"/>
      <c r="WCZ1" s="115"/>
      <c r="WDA1" s="115"/>
      <c r="WDB1" s="115"/>
      <c r="WDC1" s="115"/>
      <c r="WDD1" s="115"/>
      <c r="WDE1" s="115"/>
      <c r="WDF1" s="115"/>
      <c r="WDG1" s="115"/>
      <c r="WDH1" s="115"/>
      <c r="WDI1" s="115"/>
      <c r="WDJ1" s="115"/>
      <c r="WDK1" s="115"/>
      <c r="WDL1" s="115"/>
      <c r="WDM1" s="115"/>
      <c r="WDN1" s="115"/>
      <c r="WDO1" s="115"/>
      <c r="WDP1" s="115"/>
      <c r="WDQ1" s="115"/>
      <c r="WDR1" s="115"/>
      <c r="WDS1" s="115"/>
      <c r="WDT1" s="115"/>
      <c r="WDU1" s="115"/>
      <c r="WDV1" s="115"/>
      <c r="WDW1" s="115"/>
      <c r="WDX1" s="115"/>
      <c r="WDY1" s="115"/>
      <c r="WDZ1" s="115"/>
      <c r="WEA1" s="115"/>
      <c r="WEB1" s="115"/>
      <c r="WEC1" s="115"/>
      <c r="WED1" s="115"/>
      <c r="WEE1" s="115"/>
      <c r="WEF1" s="115"/>
      <c r="WEG1" s="115"/>
      <c r="WEH1" s="115"/>
      <c r="WEI1" s="115"/>
      <c r="WEJ1" s="115"/>
      <c r="WEK1" s="115"/>
      <c r="WEL1" s="115"/>
      <c r="WEM1" s="115"/>
      <c r="WEN1" s="115"/>
      <c r="WEO1" s="115"/>
      <c r="WEP1" s="115"/>
      <c r="WEQ1" s="115"/>
      <c r="WER1" s="115"/>
      <c r="WES1" s="115"/>
      <c r="WET1" s="115"/>
      <c r="WEU1" s="115"/>
      <c r="WEV1" s="115"/>
      <c r="WEW1" s="115"/>
      <c r="WEX1" s="115"/>
      <c r="WEY1" s="115"/>
      <c r="WEZ1" s="115"/>
      <c r="WFA1" s="115"/>
      <c r="WFB1" s="115"/>
      <c r="WFC1" s="115"/>
      <c r="WFD1" s="115"/>
      <c r="WFE1" s="115"/>
      <c r="WFF1" s="115"/>
      <c r="WFG1" s="115"/>
      <c r="WFH1" s="115"/>
      <c r="WFI1" s="115"/>
      <c r="WFJ1" s="115"/>
      <c r="WFK1" s="115"/>
      <c r="WFL1" s="115"/>
      <c r="WFM1" s="115"/>
      <c r="WFN1" s="115"/>
      <c r="WFO1" s="115"/>
      <c r="WFP1" s="115"/>
      <c r="WFQ1" s="115"/>
      <c r="WFR1" s="115"/>
      <c r="WFS1" s="115"/>
      <c r="WFT1" s="115"/>
      <c r="WFU1" s="115"/>
      <c r="WFV1" s="115"/>
      <c r="WFW1" s="115"/>
      <c r="WFX1" s="115"/>
      <c r="WFY1" s="115"/>
      <c r="WFZ1" s="115"/>
      <c r="WGA1" s="115"/>
      <c r="WGB1" s="115"/>
      <c r="WGC1" s="115"/>
      <c r="WGD1" s="115"/>
      <c r="WGE1" s="115"/>
      <c r="WGF1" s="115"/>
      <c r="WGG1" s="115"/>
      <c r="WGH1" s="115"/>
      <c r="WGI1" s="115"/>
      <c r="WGJ1" s="115"/>
      <c r="WGK1" s="115"/>
      <c r="WGL1" s="115"/>
      <c r="WGM1" s="115"/>
      <c r="WGN1" s="115"/>
      <c r="WGO1" s="115"/>
      <c r="WGP1" s="115"/>
      <c r="WGQ1" s="115"/>
      <c r="WGR1" s="115"/>
      <c r="WGS1" s="115"/>
      <c r="WGT1" s="115"/>
      <c r="WGU1" s="115"/>
      <c r="WGV1" s="115"/>
      <c r="WGW1" s="115"/>
      <c r="WGX1" s="115"/>
      <c r="WGY1" s="115"/>
      <c r="WGZ1" s="115"/>
      <c r="WHA1" s="115"/>
      <c r="WHB1" s="115"/>
      <c r="WHC1" s="115"/>
      <c r="WHD1" s="115"/>
      <c r="WHE1" s="115"/>
      <c r="WHF1" s="115"/>
      <c r="WHG1" s="115"/>
      <c r="WHH1" s="115"/>
      <c r="WHI1" s="115"/>
      <c r="WHJ1" s="115"/>
      <c r="WHK1" s="115"/>
      <c r="WHL1" s="115"/>
      <c r="WHM1" s="115"/>
      <c r="WHN1" s="115"/>
      <c r="WHO1" s="115"/>
      <c r="WHP1" s="115"/>
      <c r="WHQ1" s="115"/>
      <c r="WHR1" s="115"/>
      <c r="WHS1" s="115"/>
      <c r="WHT1" s="115"/>
      <c r="WHU1" s="115"/>
      <c r="WHV1" s="115"/>
      <c r="WHW1" s="115"/>
      <c r="WHX1" s="115"/>
      <c r="WHY1" s="115"/>
      <c r="WHZ1" s="115"/>
      <c r="WIA1" s="115"/>
      <c r="WIB1" s="115"/>
      <c r="WIC1" s="115"/>
      <c r="WID1" s="115"/>
      <c r="WIE1" s="115"/>
      <c r="WIF1" s="115"/>
      <c r="WIG1" s="115"/>
      <c r="WIH1" s="115"/>
      <c r="WII1" s="115"/>
      <c r="WIJ1" s="115"/>
      <c r="WIK1" s="115"/>
      <c r="WIL1" s="115"/>
      <c r="WIM1" s="115"/>
      <c r="WIN1" s="115"/>
      <c r="WIO1" s="115"/>
      <c r="WIP1" s="115"/>
      <c r="WIQ1" s="115"/>
      <c r="WIR1" s="115"/>
      <c r="WIS1" s="115"/>
      <c r="WIT1" s="115"/>
      <c r="WIU1" s="115"/>
      <c r="WIV1" s="115"/>
      <c r="WIW1" s="115"/>
      <c r="WIX1" s="115"/>
      <c r="WIY1" s="115"/>
      <c r="WIZ1" s="115"/>
      <c r="WJA1" s="115"/>
      <c r="WJB1" s="115"/>
      <c r="WJC1" s="115"/>
      <c r="WJD1" s="115"/>
      <c r="WJE1" s="115"/>
      <c r="WJF1" s="115"/>
      <c r="WJG1" s="115"/>
      <c r="WJH1" s="115"/>
      <c r="WJI1" s="115"/>
      <c r="WJJ1" s="115"/>
      <c r="WJK1" s="115"/>
      <c r="WJL1" s="115"/>
      <c r="WJM1" s="115"/>
      <c r="WJN1" s="115"/>
      <c r="WJO1" s="115"/>
      <c r="WJP1" s="115"/>
      <c r="WJQ1" s="115"/>
      <c r="WJR1" s="115"/>
      <c r="WJS1" s="115"/>
      <c r="WJT1" s="115"/>
      <c r="WJU1" s="115"/>
      <c r="WJV1" s="115"/>
      <c r="WJW1" s="115"/>
      <c r="WJX1" s="115"/>
      <c r="WJY1" s="115"/>
      <c r="WJZ1" s="115"/>
      <c r="WKA1" s="115"/>
      <c r="WKB1" s="115"/>
      <c r="WKC1" s="115"/>
      <c r="WKD1" s="115"/>
      <c r="WKE1" s="115"/>
      <c r="WKF1" s="115"/>
      <c r="WKG1" s="115"/>
      <c r="WKH1" s="115"/>
      <c r="WKI1" s="115"/>
      <c r="WKJ1" s="115"/>
      <c r="WKK1" s="115"/>
      <c r="WKL1" s="115"/>
      <c r="WKM1" s="115"/>
      <c r="WKN1" s="115"/>
      <c r="WKO1" s="115"/>
      <c r="WKP1" s="115"/>
      <c r="WKQ1" s="115"/>
      <c r="WKR1" s="115"/>
      <c r="WKS1" s="115"/>
      <c r="WKT1" s="115"/>
      <c r="WKU1" s="115"/>
      <c r="WKV1" s="115"/>
      <c r="WKW1" s="115"/>
      <c r="WKX1" s="115"/>
      <c r="WKY1" s="115"/>
      <c r="WKZ1" s="115"/>
      <c r="WLA1" s="115"/>
      <c r="WLB1" s="115"/>
      <c r="WLC1" s="115"/>
      <c r="WLD1" s="115"/>
      <c r="WLE1" s="115"/>
      <c r="WLF1" s="115"/>
      <c r="WLG1" s="115"/>
      <c r="WLH1" s="115"/>
      <c r="WLI1" s="115"/>
      <c r="WLJ1" s="115"/>
      <c r="WLK1" s="115"/>
      <c r="WLL1" s="115"/>
      <c r="WLM1" s="115"/>
      <c r="WLN1" s="115"/>
      <c r="WLO1" s="115"/>
      <c r="WLP1" s="115"/>
      <c r="WLQ1" s="115"/>
      <c r="WLR1" s="115"/>
      <c r="WLS1" s="115"/>
      <c r="WLT1" s="115"/>
      <c r="WLU1" s="115"/>
      <c r="WLV1" s="115"/>
      <c r="WLW1" s="115"/>
      <c r="WLX1" s="115"/>
      <c r="WLY1" s="115"/>
      <c r="WLZ1" s="115"/>
      <c r="WMA1" s="115"/>
      <c r="WMB1" s="115"/>
      <c r="WMC1" s="115"/>
      <c r="WMD1" s="115"/>
      <c r="WME1" s="115"/>
      <c r="WMF1" s="115"/>
      <c r="WMG1" s="115"/>
      <c r="WMH1" s="115"/>
      <c r="WMI1" s="115"/>
      <c r="WMJ1" s="115"/>
      <c r="WMK1" s="115"/>
      <c r="WML1" s="115"/>
      <c r="WMM1" s="115"/>
      <c r="WMN1" s="115"/>
      <c r="WMO1" s="115"/>
      <c r="WMP1" s="115"/>
      <c r="WMQ1" s="115"/>
      <c r="WMR1" s="115"/>
      <c r="WMS1" s="115"/>
      <c r="WMT1" s="115"/>
      <c r="WMU1" s="115"/>
      <c r="WMV1" s="115"/>
      <c r="WMW1" s="115"/>
      <c r="WMX1" s="115"/>
      <c r="WMY1" s="115"/>
      <c r="WMZ1" s="115"/>
      <c r="WNA1" s="115"/>
      <c r="WNB1" s="115"/>
      <c r="WNC1" s="115"/>
      <c r="WND1" s="115"/>
      <c r="WNE1" s="115"/>
      <c r="WNF1" s="115"/>
      <c r="WNG1" s="115"/>
      <c r="WNH1" s="115"/>
      <c r="WNI1" s="115"/>
      <c r="WNJ1" s="115"/>
      <c r="WNK1" s="115"/>
      <c r="WNL1" s="115"/>
      <c r="WNM1" s="115"/>
      <c r="WNN1" s="115"/>
      <c r="WNO1" s="115"/>
      <c r="WNP1" s="115"/>
      <c r="WNQ1" s="115"/>
      <c r="WNR1" s="115"/>
      <c r="WNS1" s="115"/>
      <c r="WNT1" s="115"/>
      <c r="WNU1" s="115"/>
      <c r="WNV1" s="115"/>
      <c r="WNW1" s="115"/>
      <c r="WNX1" s="115"/>
      <c r="WNY1" s="115"/>
      <c r="WNZ1" s="115"/>
      <c r="WOA1" s="115"/>
      <c r="WOB1" s="115"/>
      <c r="WOC1" s="115"/>
      <c r="WOD1" s="115"/>
      <c r="WOE1" s="115"/>
      <c r="WOF1" s="115"/>
      <c r="WOG1" s="115"/>
      <c r="WOH1" s="115"/>
      <c r="WOI1" s="115"/>
      <c r="WOJ1" s="115"/>
      <c r="WOK1" s="115"/>
      <c r="WOL1" s="115"/>
      <c r="WOM1" s="115"/>
      <c r="WON1" s="115"/>
      <c r="WOO1" s="115"/>
      <c r="WOP1" s="115"/>
      <c r="WOQ1" s="115"/>
      <c r="WOR1" s="115"/>
      <c r="WOS1" s="115"/>
      <c r="WOT1" s="115"/>
      <c r="WOU1" s="115"/>
      <c r="WOV1" s="115"/>
      <c r="WOW1" s="115"/>
      <c r="WOX1" s="115"/>
      <c r="WOY1" s="115"/>
      <c r="WOZ1" s="115"/>
      <c r="WPA1" s="115"/>
      <c r="WPB1" s="115"/>
      <c r="WPC1" s="115"/>
      <c r="WPD1" s="115"/>
      <c r="WPE1" s="115"/>
      <c r="WPF1" s="115"/>
      <c r="WPG1" s="115"/>
      <c r="WPH1" s="115"/>
      <c r="WPI1" s="115"/>
      <c r="WPJ1" s="115"/>
      <c r="WPK1" s="115"/>
      <c r="WPL1" s="115"/>
      <c r="WPM1" s="115"/>
      <c r="WPN1" s="115"/>
      <c r="WPO1" s="115"/>
      <c r="WPP1" s="115"/>
      <c r="WPQ1" s="115"/>
      <c r="WPR1" s="115"/>
      <c r="WPS1" s="115"/>
      <c r="WPT1" s="115"/>
      <c r="WPU1" s="115"/>
      <c r="WPV1" s="115"/>
      <c r="WPW1" s="115"/>
      <c r="WPX1" s="115"/>
      <c r="WPY1" s="115"/>
      <c r="WPZ1" s="115"/>
      <c r="WQA1" s="115"/>
      <c r="WQB1" s="115"/>
      <c r="WQC1" s="115"/>
      <c r="WQD1" s="115"/>
      <c r="WQE1" s="115"/>
      <c r="WQF1" s="115"/>
      <c r="WQG1" s="115"/>
      <c r="WQH1" s="115"/>
      <c r="WQI1" s="115"/>
      <c r="WQJ1" s="115"/>
      <c r="WQK1" s="115"/>
      <c r="WQL1" s="115"/>
      <c r="WQM1" s="115"/>
      <c r="WQN1" s="115"/>
      <c r="WQO1" s="115"/>
      <c r="WQP1" s="115"/>
      <c r="WQQ1" s="115"/>
      <c r="WQR1" s="115"/>
      <c r="WQS1" s="115"/>
      <c r="WQT1" s="115"/>
      <c r="WQU1" s="115"/>
      <c r="WQV1" s="115"/>
      <c r="WQW1" s="115"/>
      <c r="WQX1" s="115"/>
      <c r="WQY1" s="115"/>
      <c r="WQZ1" s="115"/>
      <c r="WRA1" s="115"/>
      <c r="WRB1" s="115"/>
      <c r="WRC1" s="115"/>
      <c r="WRD1" s="115"/>
      <c r="WRE1" s="115"/>
      <c r="WRF1" s="115"/>
      <c r="WRG1" s="115"/>
      <c r="WRH1" s="115"/>
      <c r="WRI1" s="115"/>
      <c r="WRJ1" s="115"/>
      <c r="WRK1" s="115"/>
      <c r="WRL1" s="115"/>
      <c r="WRM1" s="115"/>
      <c r="WRN1" s="115"/>
      <c r="WRO1" s="115"/>
      <c r="WRP1" s="115"/>
      <c r="WRQ1" s="115"/>
      <c r="WRR1" s="115"/>
      <c r="WRS1" s="115"/>
      <c r="WRT1" s="115"/>
      <c r="WRU1" s="115"/>
      <c r="WRV1" s="115"/>
      <c r="WRW1" s="115"/>
      <c r="WRX1" s="115"/>
      <c r="WRY1" s="115"/>
      <c r="WRZ1" s="115"/>
      <c r="WSA1" s="115"/>
      <c r="WSB1" s="115"/>
      <c r="WSC1" s="115"/>
      <c r="WSD1" s="115"/>
      <c r="WSE1" s="115"/>
      <c r="WSF1" s="115"/>
      <c r="WSG1" s="115"/>
      <c r="WSH1" s="115"/>
      <c r="WSI1" s="115"/>
      <c r="WSJ1" s="115"/>
      <c r="WSK1" s="115"/>
      <c r="WSL1" s="115"/>
      <c r="WSM1" s="115"/>
      <c r="WSN1" s="115"/>
      <c r="WSO1" s="115"/>
      <c r="WSP1" s="115"/>
      <c r="WSQ1" s="115"/>
      <c r="WSR1" s="115"/>
      <c r="WSS1" s="115"/>
      <c r="WST1" s="115"/>
      <c r="WSU1" s="115"/>
      <c r="WSV1" s="115"/>
      <c r="WSW1" s="115"/>
      <c r="WSX1" s="115"/>
      <c r="WSY1" s="115"/>
      <c r="WSZ1" s="115"/>
      <c r="WTA1" s="115"/>
      <c r="WTB1" s="115"/>
      <c r="WTC1" s="115"/>
      <c r="WTD1" s="115"/>
      <c r="WTE1" s="115"/>
      <c r="WTF1" s="115"/>
      <c r="WTG1" s="115"/>
      <c r="WTH1" s="115"/>
      <c r="WTI1" s="115"/>
      <c r="WTJ1" s="115"/>
      <c r="WTK1" s="115"/>
      <c r="WTL1" s="115"/>
      <c r="WTM1" s="115"/>
      <c r="WTN1" s="115"/>
      <c r="WTO1" s="115"/>
      <c r="WTP1" s="115"/>
      <c r="WTQ1" s="115"/>
      <c r="WTR1" s="115"/>
      <c r="WTS1" s="115"/>
      <c r="WTT1" s="115"/>
      <c r="WTU1" s="115"/>
      <c r="WTV1" s="115"/>
      <c r="WTW1" s="115"/>
      <c r="WTX1" s="115"/>
      <c r="WTY1" s="115"/>
      <c r="WTZ1" s="115"/>
      <c r="WUA1" s="115"/>
      <c r="WUB1" s="115"/>
      <c r="WUC1" s="115"/>
      <c r="WUD1" s="115"/>
      <c r="WUE1" s="115"/>
      <c r="WUF1" s="115"/>
      <c r="WUG1" s="115"/>
      <c r="WUH1" s="115"/>
      <c r="WUI1" s="115"/>
      <c r="WUJ1" s="115"/>
      <c r="WUK1" s="115"/>
      <c r="WUL1" s="115"/>
      <c r="WUM1" s="115"/>
      <c r="WUN1" s="115"/>
      <c r="WUO1" s="115"/>
      <c r="WUP1" s="115"/>
      <c r="WUQ1" s="115"/>
      <c r="WUR1" s="115"/>
      <c r="WUS1" s="115"/>
      <c r="WUT1" s="115"/>
      <c r="WUU1" s="115"/>
      <c r="WUV1" s="115"/>
      <c r="WUW1" s="115"/>
      <c r="WUX1" s="115"/>
      <c r="WUY1" s="115"/>
      <c r="WUZ1" s="115"/>
      <c r="WVA1" s="115"/>
      <c r="WVB1" s="115"/>
      <c r="WVC1" s="115"/>
      <c r="WVD1" s="115"/>
      <c r="WVE1" s="115"/>
      <c r="WVF1" s="115"/>
      <c r="WVG1" s="115"/>
      <c r="WVH1" s="115"/>
      <c r="WVI1" s="115"/>
      <c r="WVJ1" s="115"/>
      <c r="WVK1" s="115"/>
      <c r="WVL1" s="115"/>
      <c r="WVM1" s="115"/>
      <c r="WVN1" s="115"/>
      <c r="WVO1" s="115"/>
      <c r="WVP1" s="115"/>
      <c r="WVQ1" s="115"/>
      <c r="WVR1" s="115"/>
      <c r="WVS1" s="115"/>
      <c r="WVT1" s="115"/>
      <c r="WVU1" s="115"/>
      <c r="WVV1" s="115"/>
      <c r="WVW1" s="115"/>
      <c r="WVX1" s="115"/>
      <c r="WVY1" s="115"/>
      <c r="WVZ1" s="115"/>
      <c r="WWA1" s="115"/>
      <c r="WWB1" s="115"/>
      <c r="WWC1" s="115"/>
      <c r="WWD1" s="115"/>
      <c r="WWE1" s="115"/>
      <c r="WWF1" s="115"/>
      <c r="WWG1" s="115"/>
      <c r="WWH1" s="115"/>
      <c r="WWI1" s="115"/>
      <c r="WWJ1" s="115"/>
      <c r="WWK1" s="115"/>
      <c r="WWL1" s="115"/>
      <c r="WWM1" s="115"/>
      <c r="WWN1" s="115"/>
      <c r="WWO1" s="115"/>
      <c r="WWP1" s="115"/>
      <c r="WWQ1" s="115"/>
      <c r="WWR1" s="115"/>
      <c r="WWS1" s="115"/>
      <c r="WWT1" s="115"/>
      <c r="WWU1" s="115"/>
      <c r="WWV1" s="115"/>
      <c r="WWW1" s="115"/>
      <c r="WWX1" s="115"/>
      <c r="WWY1" s="115"/>
      <c r="WWZ1" s="115"/>
      <c r="WXA1" s="115"/>
      <c r="WXB1" s="115"/>
      <c r="WXC1" s="115"/>
      <c r="WXD1" s="115"/>
      <c r="WXE1" s="115"/>
      <c r="WXF1" s="115"/>
      <c r="WXG1" s="115"/>
      <c r="WXH1" s="115"/>
      <c r="WXI1" s="115"/>
      <c r="WXJ1" s="115"/>
      <c r="WXK1" s="115"/>
      <c r="WXL1" s="115"/>
      <c r="WXM1" s="115"/>
      <c r="WXN1" s="115"/>
      <c r="WXO1" s="115"/>
      <c r="WXP1" s="115"/>
      <c r="WXQ1" s="115"/>
      <c r="WXR1" s="115"/>
      <c r="WXS1" s="115"/>
      <c r="WXT1" s="115"/>
      <c r="WXU1" s="115"/>
      <c r="WXV1" s="115"/>
      <c r="WXW1" s="115"/>
      <c r="WXX1" s="115"/>
      <c r="WXY1" s="115"/>
      <c r="WXZ1" s="115"/>
      <c r="WYA1" s="115"/>
      <c r="WYB1" s="115"/>
      <c r="WYC1" s="115"/>
      <c r="WYD1" s="115"/>
      <c r="WYE1" s="115"/>
      <c r="WYF1" s="115"/>
      <c r="WYG1" s="115"/>
      <c r="WYH1" s="115"/>
      <c r="WYI1" s="115"/>
      <c r="WYJ1" s="115"/>
      <c r="WYK1" s="115"/>
      <c r="WYL1" s="115"/>
      <c r="WYM1" s="115"/>
      <c r="WYN1" s="115"/>
      <c r="WYO1" s="115"/>
      <c r="WYP1" s="115"/>
      <c r="WYQ1" s="115"/>
      <c r="WYR1" s="115"/>
      <c r="WYS1" s="115"/>
      <c r="WYT1" s="115"/>
      <c r="WYU1" s="115"/>
      <c r="WYV1" s="115"/>
      <c r="WYW1" s="115"/>
      <c r="WYX1" s="115"/>
      <c r="WYY1" s="115"/>
      <c r="WYZ1" s="115"/>
      <c r="WZA1" s="115"/>
      <c r="WZB1" s="115"/>
      <c r="WZC1" s="115"/>
      <c r="WZD1" s="115"/>
      <c r="WZE1" s="115"/>
      <c r="WZF1" s="115"/>
      <c r="WZG1" s="115"/>
      <c r="WZH1" s="115"/>
      <c r="WZI1" s="115"/>
      <c r="WZJ1" s="115"/>
      <c r="WZK1" s="115"/>
      <c r="WZL1" s="115"/>
      <c r="WZM1" s="115"/>
      <c r="WZN1" s="115"/>
      <c r="WZO1" s="115"/>
      <c r="WZP1" s="115"/>
      <c r="WZQ1" s="115"/>
      <c r="WZR1" s="115"/>
      <c r="WZS1" s="115"/>
      <c r="WZT1" s="115"/>
      <c r="WZU1" s="115"/>
      <c r="WZV1" s="115"/>
      <c r="WZW1" s="115"/>
      <c r="WZX1" s="115"/>
      <c r="WZY1" s="115"/>
      <c r="WZZ1" s="115"/>
      <c r="XAA1" s="115"/>
      <c r="XAB1" s="115"/>
      <c r="XAC1" s="115"/>
      <c r="XAD1" s="115"/>
      <c r="XAE1" s="115"/>
      <c r="XAF1" s="115"/>
      <c r="XAG1" s="115"/>
      <c r="XAH1" s="115"/>
      <c r="XAI1" s="115"/>
      <c r="XAJ1" s="115"/>
      <c r="XAK1" s="115"/>
      <c r="XAL1" s="115"/>
      <c r="XAM1" s="115"/>
      <c r="XAN1" s="115"/>
      <c r="XAO1" s="115"/>
      <c r="XAP1" s="115"/>
      <c r="XAQ1" s="115"/>
      <c r="XAR1" s="115"/>
      <c r="XAS1" s="115"/>
      <c r="XAT1" s="115"/>
      <c r="XAU1" s="115"/>
      <c r="XAV1" s="115"/>
      <c r="XAW1" s="115"/>
      <c r="XAX1" s="115"/>
      <c r="XAY1" s="115"/>
      <c r="XAZ1" s="115"/>
      <c r="XBA1" s="115"/>
      <c r="XBB1" s="115"/>
      <c r="XBC1" s="115"/>
      <c r="XBD1" s="115"/>
      <c r="XBE1" s="115"/>
      <c r="XBF1" s="115"/>
      <c r="XBG1" s="115"/>
      <c r="XBH1" s="115"/>
      <c r="XBI1" s="115"/>
      <c r="XBJ1" s="115"/>
      <c r="XBK1" s="115"/>
      <c r="XBL1" s="115"/>
      <c r="XBM1" s="115"/>
      <c r="XBN1" s="115"/>
      <c r="XBO1" s="115"/>
      <c r="XBP1" s="115"/>
      <c r="XBQ1" s="115"/>
      <c r="XBR1" s="115"/>
      <c r="XBS1" s="115"/>
      <c r="XBT1" s="115"/>
      <c r="XBU1" s="115"/>
      <c r="XBV1" s="115"/>
      <c r="XBW1" s="115"/>
      <c r="XBX1" s="115"/>
      <c r="XBY1" s="115"/>
      <c r="XBZ1" s="115"/>
      <c r="XCA1" s="115"/>
      <c r="XCB1" s="115"/>
      <c r="XCC1" s="115"/>
      <c r="XCD1" s="115"/>
      <c r="XCE1" s="115"/>
      <c r="XCF1" s="115"/>
      <c r="XCG1" s="115"/>
      <c r="XCH1" s="115"/>
      <c r="XCI1" s="115"/>
      <c r="XCJ1" s="115"/>
      <c r="XCK1" s="115"/>
      <c r="XCL1" s="115"/>
      <c r="XCM1" s="115"/>
      <c r="XCN1" s="115"/>
      <c r="XCO1" s="115"/>
      <c r="XCP1" s="115"/>
      <c r="XCQ1" s="115"/>
      <c r="XCR1" s="115"/>
      <c r="XCS1" s="115"/>
      <c r="XCT1" s="115"/>
      <c r="XCU1" s="115"/>
      <c r="XCV1" s="115"/>
      <c r="XCW1" s="115"/>
      <c r="XCX1" s="115"/>
      <c r="XCY1" s="115"/>
      <c r="XCZ1" s="115"/>
      <c r="XDA1" s="115"/>
      <c r="XDB1" s="115"/>
      <c r="XDC1" s="115"/>
      <c r="XDD1" s="115"/>
      <c r="XDE1" s="115"/>
      <c r="XDF1" s="115"/>
      <c r="XDG1" s="115"/>
      <c r="XDH1" s="115"/>
      <c r="XDI1" s="115"/>
      <c r="XDJ1" s="115"/>
      <c r="XDK1" s="115"/>
      <c r="XDL1" s="115"/>
      <c r="XDM1" s="115"/>
      <c r="XDN1" s="115"/>
      <c r="XDO1" s="115"/>
      <c r="XDP1" s="115"/>
      <c r="XDQ1" s="115"/>
      <c r="XDR1" s="115"/>
      <c r="XDS1" s="115"/>
      <c r="XDT1" s="115"/>
      <c r="XDU1" s="115"/>
      <c r="XDV1" s="115"/>
      <c r="XDW1" s="115"/>
      <c r="XDX1" s="115"/>
      <c r="XDY1" s="115"/>
      <c r="XDZ1" s="115"/>
      <c r="XEA1" s="115"/>
      <c r="XEB1" s="115"/>
      <c r="XEC1" s="115"/>
      <c r="XED1" s="115"/>
      <c r="XEE1" s="115"/>
      <c r="XEF1" s="115"/>
      <c r="XEG1" s="115"/>
      <c r="XEH1" s="115"/>
      <c r="XEI1" s="115"/>
      <c r="XEJ1" s="115"/>
      <c r="XEK1" s="115"/>
      <c r="XEL1" s="115"/>
      <c r="XEM1" s="115"/>
      <c r="XEN1" s="115"/>
      <c r="XEO1" s="115"/>
      <c r="XEP1" s="115"/>
    </row>
    <row r="2" spans="1:16370">
      <c r="A2" s="118" t="s">
        <v>13</v>
      </c>
      <c r="B2" s="118"/>
      <c r="C2" s="118"/>
      <c r="D2" s="118"/>
      <c r="E2" s="118"/>
      <c r="F2" s="118"/>
      <c r="G2" s="118"/>
      <c r="H2" s="118"/>
      <c r="I2" s="118"/>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115"/>
      <c r="DK2" s="115"/>
      <c r="DL2" s="115"/>
      <c r="DM2" s="115"/>
      <c r="DN2" s="115"/>
      <c r="DO2" s="115"/>
      <c r="DP2" s="115"/>
      <c r="DQ2" s="115"/>
      <c r="DR2" s="115"/>
      <c r="DS2" s="115"/>
      <c r="DT2" s="115"/>
      <c r="DU2" s="115"/>
      <c r="DV2" s="115"/>
      <c r="DW2" s="115"/>
      <c r="DX2" s="115"/>
      <c r="DY2" s="115"/>
      <c r="DZ2" s="115"/>
      <c r="EA2" s="115"/>
      <c r="EB2" s="115"/>
      <c r="EC2" s="115"/>
      <c r="ED2" s="115"/>
      <c r="EE2" s="115"/>
      <c r="EF2" s="115"/>
      <c r="EG2" s="115"/>
      <c r="EH2" s="115"/>
      <c r="EI2" s="115"/>
      <c r="EJ2" s="115"/>
      <c r="EK2" s="115"/>
      <c r="EL2" s="115"/>
      <c r="EM2" s="115"/>
      <c r="EN2" s="115"/>
      <c r="EO2" s="115"/>
      <c r="EP2" s="115"/>
      <c r="EQ2" s="115"/>
      <c r="ER2" s="115"/>
      <c r="ES2" s="115"/>
      <c r="ET2" s="115"/>
      <c r="EU2" s="115"/>
      <c r="EV2" s="115"/>
      <c r="EW2" s="115"/>
      <c r="EX2" s="115"/>
      <c r="EY2" s="115"/>
      <c r="EZ2" s="115"/>
      <c r="FA2" s="115"/>
      <c r="FB2" s="115"/>
      <c r="FC2" s="115"/>
      <c r="FD2" s="115"/>
      <c r="FE2" s="115"/>
      <c r="FF2" s="115"/>
      <c r="FG2" s="115"/>
      <c r="FH2" s="115"/>
      <c r="FI2" s="115"/>
      <c r="FJ2" s="115"/>
      <c r="FK2" s="115"/>
      <c r="FL2" s="115"/>
      <c r="FM2" s="115"/>
      <c r="FN2" s="115"/>
      <c r="FO2" s="115"/>
      <c r="FP2" s="115"/>
      <c r="FQ2" s="115"/>
      <c r="FR2" s="115"/>
      <c r="FS2" s="115"/>
      <c r="FT2" s="115"/>
      <c r="FU2" s="115"/>
      <c r="FV2" s="115"/>
      <c r="FW2" s="115"/>
      <c r="FX2" s="115"/>
      <c r="FY2" s="115"/>
      <c r="FZ2" s="115"/>
      <c r="GA2" s="115"/>
      <c r="GB2" s="115"/>
      <c r="GC2" s="115"/>
      <c r="GD2" s="115"/>
      <c r="GE2" s="115"/>
      <c r="GF2" s="115"/>
      <c r="GG2" s="115"/>
      <c r="GH2" s="115"/>
      <c r="GI2" s="115"/>
      <c r="GJ2" s="115"/>
      <c r="GK2" s="115"/>
      <c r="GL2" s="115"/>
      <c r="GM2" s="115"/>
      <c r="GN2" s="115"/>
      <c r="GO2" s="115"/>
      <c r="GP2" s="115"/>
      <c r="GQ2" s="115"/>
      <c r="GR2" s="115"/>
      <c r="GS2" s="115"/>
      <c r="GT2" s="115"/>
      <c r="GU2" s="115"/>
      <c r="GV2" s="115"/>
      <c r="GW2" s="115"/>
      <c r="GX2" s="115"/>
      <c r="GY2" s="115"/>
      <c r="GZ2" s="115"/>
      <c r="HA2" s="115"/>
      <c r="HB2" s="115"/>
      <c r="HC2" s="115"/>
      <c r="HD2" s="115"/>
      <c r="HE2" s="115"/>
      <c r="HF2" s="115"/>
      <c r="HG2" s="115"/>
      <c r="HH2" s="115"/>
      <c r="HI2" s="115"/>
      <c r="HJ2" s="115"/>
      <c r="HK2" s="115"/>
      <c r="HL2" s="115"/>
      <c r="HM2" s="115"/>
      <c r="HN2" s="115"/>
      <c r="HO2" s="115"/>
      <c r="HP2" s="115"/>
      <c r="HQ2" s="115"/>
      <c r="HR2" s="115"/>
      <c r="HS2" s="115"/>
      <c r="HT2" s="115"/>
      <c r="HU2" s="115"/>
      <c r="HV2" s="115"/>
      <c r="HW2" s="115"/>
      <c r="HX2" s="115"/>
      <c r="HY2" s="115"/>
      <c r="HZ2" s="115"/>
      <c r="IA2" s="115"/>
      <c r="IB2" s="115"/>
      <c r="IC2" s="115"/>
      <c r="ID2" s="115"/>
      <c r="IE2" s="115"/>
      <c r="IF2" s="115"/>
      <c r="IG2" s="115"/>
      <c r="IH2" s="115"/>
      <c r="II2" s="115"/>
      <c r="IJ2" s="115"/>
      <c r="IK2" s="115"/>
      <c r="IL2" s="115"/>
      <c r="IM2" s="115"/>
      <c r="IN2" s="115"/>
      <c r="IO2" s="115"/>
      <c r="IP2" s="115"/>
      <c r="IQ2" s="115"/>
      <c r="IR2" s="115"/>
      <c r="IS2" s="115"/>
      <c r="IT2" s="115"/>
      <c r="IU2" s="115"/>
      <c r="IV2" s="115"/>
      <c r="IW2" s="115"/>
      <c r="IX2" s="115"/>
      <c r="IY2" s="115"/>
      <c r="IZ2" s="115"/>
      <c r="JA2" s="115"/>
      <c r="JB2" s="115"/>
      <c r="JC2" s="115"/>
      <c r="JD2" s="115"/>
      <c r="JE2" s="115"/>
      <c r="JF2" s="115"/>
      <c r="JG2" s="115"/>
      <c r="JH2" s="115"/>
      <c r="JI2" s="115"/>
      <c r="JJ2" s="115"/>
      <c r="JK2" s="115"/>
      <c r="JL2" s="115"/>
      <c r="JM2" s="115"/>
      <c r="JN2" s="115"/>
      <c r="JO2" s="115"/>
      <c r="JP2" s="115"/>
      <c r="JQ2" s="115"/>
      <c r="JR2" s="115"/>
      <c r="JS2" s="115"/>
      <c r="JT2" s="115"/>
      <c r="JU2" s="115"/>
      <c r="JV2" s="115"/>
      <c r="JW2" s="115"/>
      <c r="JX2" s="115"/>
      <c r="JY2" s="115"/>
      <c r="JZ2" s="115"/>
      <c r="KA2" s="115"/>
      <c r="KB2" s="115"/>
      <c r="KC2" s="115"/>
      <c r="KD2" s="115"/>
      <c r="KE2" s="115"/>
      <c r="KF2" s="115"/>
      <c r="KG2" s="115"/>
      <c r="KH2" s="115"/>
      <c r="KI2" s="115"/>
      <c r="KJ2" s="115"/>
      <c r="KK2" s="115"/>
      <c r="KL2" s="115"/>
      <c r="KM2" s="115"/>
      <c r="KN2" s="115"/>
      <c r="KO2" s="115"/>
      <c r="KP2" s="115"/>
      <c r="KQ2" s="115"/>
      <c r="KR2" s="115"/>
      <c r="KS2" s="115"/>
      <c r="KT2" s="115"/>
      <c r="KU2" s="115"/>
      <c r="KV2" s="115"/>
      <c r="KW2" s="115"/>
      <c r="KX2" s="115"/>
      <c r="KY2" s="115"/>
      <c r="KZ2" s="115"/>
      <c r="LA2" s="115"/>
      <c r="LB2" s="115"/>
      <c r="LC2" s="115"/>
      <c r="LD2" s="115"/>
      <c r="LE2" s="115"/>
      <c r="LF2" s="115"/>
      <c r="LG2" s="115"/>
      <c r="LH2" s="115"/>
      <c r="LI2" s="115"/>
      <c r="LJ2" s="115"/>
      <c r="LK2" s="115"/>
      <c r="LL2" s="115"/>
      <c r="LM2" s="115"/>
      <c r="LN2" s="115"/>
      <c r="LO2" s="115"/>
      <c r="LP2" s="115"/>
      <c r="LQ2" s="115"/>
      <c r="LR2" s="115"/>
      <c r="LS2" s="115"/>
      <c r="LT2" s="115"/>
      <c r="LU2" s="115"/>
      <c r="LV2" s="115"/>
      <c r="LW2" s="115"/>
      <c r="LX2" s="115"/>
      <c r="LY2" s="115"/>
      <c r="LZ2" s="115"/>
      <c r="MA2" s="115"/>
      <c r="MB2" s="115"/>
      <c r="MC2" s="115"/>
      <c r="MD2" s="115"/>
      <c r="ME2" s="115"/>
      <c r="MF2" s="115"/>
      <c r="MG2" s="115"/>
      <c r="MH2" s="115"/>
      <c r="MI2" s="115"/>
      <c r="MJ2" s="115"/>
      <c r="MK2" s="115"/>
      <c r="ML2" s="115"/>
      <c r="MM2" s="115"/>
      <c r="MN2" s="115"/>
      <c r="MO2" s="115"/>
      <c r="MP2" s="115"/>
      <c r="MQ2" s="115"/>
      <c r="MR2" s="115"/>
      <c r="MS2" s="115"/>
      <c r="MT2" s="115"/>
      <c r="MU2" s="115"/>
      <c r="MV2" s="115"/>
      <c r="MW2" s="115"/>
      <c r="MX2" s="115"/>
      <c r="MY2" s="115"/>
      <c r="MZ2" s="115"/>
      <c r="NA2" s="115"/>
      <c r="NB2" s="115"/>
      <c r="NC2" s="115"/>
      <c r="ND2" s="115"/>
      <c r="NE2" s="115"/>
      <c r="NF2" s="115"/>
      <c r="NG2" s="115"/>
      <c r="NH2" s="115"/>
      <c r="NI2" s="115"/>
      <c r="NJ2" s="115"/>
      <c r="NK2" s="115"/>
      <c r="NL2" s="115"/>
      <c r="NM2" s="115"/>
      <c r="NN2" s="115"/>
      <c r="NO2" s="115"/>
      <c r="NP2" s="115"/>
      <c r="NQ2" s="115"/>
      <c r="NR2" s="115"/>
      <c r="NS2" s="115"/>
      <c r="NT2" s="115"/>
      <c r="NU2" s="115"/>
      <c r="NV2" s="115"/>
      <c r="NW2" s="115"/>
      <c r="NX2" s="115"/>
      <c r="NY2" s="115"/>
      <c r="NZ2" s="115"/>
      <c r="OA2" s="115"/>
      <c r="OB2" s="115"/>
      <c r="OC2" s="115"/>
      <c r="OD2" s="115"/>
      <c r="OE2" s="115"/>
      <c r="OF2" s="115"/>
      <c r="OG2" s="115"/>
      <c r="OH2" s="115"/>
      <c r="OI2" s="115"/>
      <c r="OJ2" s="115"/>
      <c r="OK2" s="115"/>
      <c r="OL2" s="115"/>
      <c r="OM2" s="115"/>
      <c r="ON2" s="115"/>
      <c r="OO2" s="115"/>
      <c r="OP2" s="115"/>
      <c r="OQ2" s="115"/>
      <c r="OR2" s="115"/>
      <c r="OS2" s="115"/>
      <c r="OT2" s="115"/>
      <c r="OU2" s="115"/>
      <c r="OV2" s="115"/>
      <c r="OW2" s="115"/>
      <c r="OX2" s="115"/>
      <c r="OY2" s="115"/>
      <c r="OZ2" s="115"/>
      <c r="PA2" s="115"/>
      <c r="PB2" s="115"/>
      <c r="PC2" s="115"/>
      <c r="PD2" s="115"/>
      <c r="PE2" s="115"/>
      <c r="PF2" s="115"/>
      <c r="PG2" s="115"/>
      <c r="PH2" s="115"/>
      <c r="PI2" s="115"/>
      <c r="PJ2" s="115"/>
      <c r="PK2" s="115"/>
      <c r="PL2" s="115"/>
      <c r="PM2" s="115"/>
      <c r="PN2" s="115"/>
      <c r="PO2" s="115"/>
      <c r="PP2" s="115"/>
      <c r="PQ2" s="115"/>
      <c r="PR2" s="115"/>
      <c r="PS2" s="115"/>
      <c r="PT2" s="115"/>
      <c r="PU2" s="115"/>
      <c r="PV2" s="115"/>
      <c r="PW2" s="115"/>
      <c r="PX2" s="115"/>
      <c r="PY2" s="115"/>
      <c r="PZ2" s="115"/>
      <c r="QA2" s="115"/>
      <c r="QB2" s="115"/>
      <c r="QC2" s="115"/>
      <c r="QD2" s="115"/>
      <c r="QE2" s="115"/>
      <c r="QF2" s="115"/>
      <c r="QG2" s="115"/>
      <c r="QH2" s="115"/>
      <c r="QI2" s="115"/>
      <c r="QJ2" s="115"/>
      <c r="QK2" s="115"/>
      <c r="QL2" s="115"/>
      <c r="QM2" s="115"/>
      <c r="QN2" s="115"/>
      <c r="QO2" s="115"/>
      <c r="QP2" s="115"/>
      <c r="QQ2" s="115"/>
      <c r="QR2" s="115"/>
      <c r="QS2" s="115"/>
      <c r="QT2" s="115"/>
      <c r="QU2" s="115"/>
      <c r="QV2" s="115"/>
      <c r="QW2" s="115"/>
      <c r="QX2" s="115"/>
      <c r="QY2" s="115"/>
      <c r="QZ2" s="115"/>
      <c r="RA2" s="115"/>
      <c r="RB2" s="115"/>
      <c r="RC2" s="115"/>
      <c r="RD2" s="115"/>
      <c r="RE2" s="115"/>
      <c r="RF2" s="115"/>
      <c r="RG2" s="115"/>
      <c r="RH2" s="115"/>
      <c r="RI2" s="115"/>
      <c r="RJ2" s="115"/>
      <c r="RK2" s="115"/>
      <c r="RL2" s="115"/>
      <c r="RM2" s="115"/>
      <c r="RN2" s="115"/>
      <c r="RO2" s="115"/>
      <c r="RP2" s="115"/>
      <c r="RQ2" s="115"/>
      <c r="RR2" s="115"/>
      <c r="RS2" s="115"/>
      <c r="RT2" s="115"/>
      <c r="RU2" s="115"/>
      <c r="RV2" s="115"/>
      <c r="RW2" s="115"/>
      <c r="RX2" s="115"/>
      <c r="RY2" s="115"/>
      <c r="RZ2" s="115"/>
      <c r="SA2" s="115"/>
      <c r="SB2" s="115"/>
      <c r="SC2" s="115"/>
      <c r="SD2" s="115"/>
      <c r="SE2" s="115"/>
      <c r="SF2" s="115"/>
      <c r="SG2" s="115"/>
      <c r="SH2" s="115"/>
      <c r="SI2" s="115"/>
      <c r="SJ2" s="115"/>
      <c r="SK2" s="115"/>
      <c r="SL2" s="115"/>
      <c r="SM2" s="115"/>
      <c r="SN2" s="115"/>
      <c r="SO2" s="115"/>
      <c r="SP2" s="115"/>
      <c r="SQ2" s="115"/>
      <c r="SR2" s="115"/>
      <c r="SS2" s="115"/>
      <c r="ST2" s="115"/>
      <c r="SU2" s="115"/>
      <c r="SV2" s="115"/>
      <c r="SW2" s="115"/>
      <c r="SX2" s="115"/>
      <c r="SY2" s="115"/>
      <c r="SZ2" s="115"/>
      <c r="TA2" s="115"/>
      <c r="TB2" s="115"/>
      <c r="TC2" s="115"/>
      <c r="TD2" s="115"/>
      <c r="TE2" s="115"/>
      <c r="TF2" s="115"/>
      <c r="TG2" s="115"/>
      <c r="TH2" s="115"/>
      <c r="TI2" s="115"/>
      <c r="TJ2" s="115"/>
      <c r="TK2" s="115"/>
      <c r="TL2" s="115"/>
      <c r="TM2" s="115"/>
      <c r="TN2" s="115"/>
      <c r="TO2" s="115"/>
      <c r="TP2" s="115"/>
      <c r="TQ2" s="115"/>
      <c r="TR2" s="115"/>
      <c r="TS2" s="115"/>
      <c r="TT2" s="115"/>
      <c r="TU2" s="115"/>
      <c r="TV2" s="115"/>
      <c r="TW2" s="115"/>
      <c r="TX2" s="115"/>
      <c r="TY2" s="115"/>
      <c r="TZ2" s="115"/>
      <c r="UA2" s="115"/>
      <c r="UB2" s="115"/>
      <c r="UC2" s="115"/>
      <c r="UD2" s="115"/>
      <c r="UE2" s="115"/>
      <c r="UF2" s="115"/>
      <c r="UG2" s="115"/>
      <c r="UH2" s="115"/>
      <c r="UI2" s="115"/>
      <c r="UJ2" s="115"/>
      <c r="UK2" s="115"/>
      <c r="UL2" s="115"/>
      <c r="UM2" s="115"/>
      <c r="UN2" s="115"/>
      <c r="UO2" s="115"/>
      <c r="UP2" s="115"/>
      <c r="UQ2" s="115"/>
      <c r="UR2" s="115"/>
      <c r="US2" s="115"/>
      <c r="UT2" s="115"/>
      <c r="UU2" s="115"/>
      <c r="UV2" s="115"/>
      <c r="UW2" s="115"/>
      <c r="UX2" s="115"/>
      <c r="UY2" s="115"/>
      <c r="UZ2" s="115"/>
      <c r="VA2" s="115"/>
      <c r="VB2" s="115"/>
      <c r="VC2" s="115"/>
      <c r="VD2" s="115"/>
      <c r="VE2" s="115"/>
      <c r="VF2" s="115"/>
      <c r="VG2" s="115"/>
      <c r="VH2" s="115"/>
      <c r="VI2" s="115"/>
      <c r="VJ2" s="115"/>
      <c r="VK2" s="115"/>
      <c r="VL2" s="115"/>
      <c r="VM2" s="115"/>
      <c r="VN2" s="115"/>
      <c r="VO2" s="115"/>
      <c r="VP2" s="115"/>
      <c r="VQ2" s="115"/>
      <c r="VR2" s="115"/>
      <c r="VS2" s="115"/>
      <c r="VT2" s="115"/>
      <c r="VU2" s="115"/>
      <c r="VV2" s="115"/>
      <c r="VW2" s="115"/>
      <c r="VX2" s="115"/>
      <c r="VY2" s="115"/>
      <c r="VZ2" s="115"/>
      <c r="WA2" s="115"/>
      <c r="WB2" s="115"/>
      <c r="WC2" s="115"/>
      <c r="WD2" s="115"/>
      <c r="WE2" s="115"/>
      <c r="WF2" s="115"/>
      <c r="WG2" s="115"/>
      <c r="WH2" s="115"/>
      <c r="WI2" s="115"/>
      <c r="WJ2" s="115"/>
      <c r="WK2" s="115"/>
      <c r="WL2" s="115"/>
      <c r="WM2" s="115"/>
      <c r="WN2" s="115"/>
      <c r="WO2" s="115"/>
      <c r="WP2" s="115"/>
      <c r="WQ2" s="115"/>
      <c r="WR2" s="115"/>
      <c r="WS2" s="115"/>
      <c r="WT2" s="115"/>
      <c r="WU2" s="115"/>
      <c r="WV2" s="115"/>
      <c r="WW2" s="115"/>
      <c r="WX2" s="115"/>
      <c r="WY2" s="115"/>
      <c r="WZ2" s="115"/>
      <c r="XA2" s="115"/>
      <c r="XB2" s="115"/>
      <c r="XC2" s="115"/>
      <c r="XD2" s="115"/>
      <c r="XE2" s="115"/>
      <c r="XF2" s="115"/>
      <c r="XG2" s="115"/>
      <c r="XH2" s="115"/>
      <c r="XI2" s="115"/>
      <c r="XJ2" s="115"/>
      <c r="XK2" s="115"/>
      <c r="XL2" s="115"/>
      <c r="XM2" s="115"/>
      <c r="XN2" s="115"/>
      <c r="XO2" s="115"/>
      <c r="XP2" s="115"/>
      <c r="XQ2" s="115"/>
      <c r="XR2" s="115"/>
      <c r="XS2" s="115"/>
      <c r="XT2" s="115"/>
      <c r="XU2" s="115"/>
      <c r="XV2" s="115"/>
      <c r="XW2" s="115"/>
      <c r="XX2" s="115"/>
      <c r="XY2" s="115"/>
      <c r="XZ2" s="115"/>
      <c r="YA2" s="115"/>
      <c r="YB2" s="115"/>
      <c r="YC2" s="115"/>
      <c r="YD2" s="115"/>
      <c r="YE2" s="115"/>
      <c r="YF2" s="115"/>
      <c r="YG2" s="115"/>
      <c r="YH2" s="115"/>
      <c r="YI2" s="115"/>
      <c r="YJ2" s="115"/>
      <c r="YK2" s="115"/>
      <c r="YL2" s="115"/>
      <c r="YM2" s="115"/>
      <c r="YN2" s="115"/>
      <c r="YO2" s="115"/>
      <c r="YP2" s="115"/>
      <c r="YQ2" s="115"/>
      <c r="YR2" s="115"/>
      <c r="YS2" s="115"/>
      <c r="YT2" s="115"/>
      <c r="YU2" s="115"/>
      <c r="YV2" s="115"/>
      <c r="YW2" s="115"/>
      <c r="YX2" s="115"/>
      <c r="YY2" s="115"/>
      <c r="YZ2" s="115"/>
      <c r="ZA2" s="115"/>
      <c r="ZB2" s="115"/>
      <c r="ZC2" s="115"/>
      <c r="ZD2" s="115"/>
      <c r="ZE2" s="115"/>
      <c r="ZF2" s="115"/>
      <c r="ZG2" s="115"/>
      <c r="ZH2" s="115"/>
      <c r="ZI2" s="115"/>
      <c r="ZJ2" s="115"/>
      <c r="ZK2" s="115"/>
      <c r="ZL2" s="115"/>
      <c r="ZM2" s="115"/>
      <c r="ZN2" s="115"/>
      <c r="ZO2" s="115"/>
      <c r="ZP2" s="115"/>
      <c r="ZQ2" s="115"/>
      <c r="ZR2" s="115"/>
      <c r="ZS2" s="115"/>
      <c r="ZT2" s="115"/>
      <c r="ZU2" s="115"/>
      <c r="ZV2" s="115"/>
      <c r="ZW2" s="115"/>
      <c r="ZX2" s="115"/>
      <c r="ZY2" s="115"/>
      <c r="ZZ2" s="115"/>
      <c r="AAA2" s="115"/>
      <c r="AAB2" s="115"/>
      <c r="AAC2" s="115"/>
      <c r="AAD2" s="115"/>
      <c r="AAE2" s="115"/>
      <c r="AAF2" s="115"/>
      <c r="AAG2" s="115"/>
      <c r="AAH2" s="115"/>
      <c r="AAI2" s="115"/>
      <c r="AAJ2" s="115"/>
      <c r="AAK2" s="115"/>
      <c r="AAL2" s="115"/>
      <c r="AAM2" s="115"/>
      <c r="AAN2" s="115"/>
      <c r="AAO2" s="115"/>
      <c r="AAP2" s="115"/>
      <c r="AAQ2" s="115"/>
      <c r="AAR2" s="115"/>
      <c r="AAS2" s="115"/>
      <c r="AAT2" s="115"/>
      <c r="AAU2" s="115"/>
      <c r="AAV2" s="115"/>
      <c r="AAW2" s="115"/>
      <c r="AAX2" s="115"/>
      <c r="AAY2" s="115"/>
      <c r="AAZ2" s="115"/>
      <c r="ABA2" s="115"/>
      <c r="ABB2" s="115"/>
      <c r="ABC2" s="115"/>
      <c r="ABD2" s="115"/>
      <c r="ABE2" s="115"/>
      <c r="ABF2" s="115"/>
      <c r="ABG2" s="115"/>
      <c r="ABH2" s="115"/>
      <c r="ABI2" s="115"/>
      <c r="ABJ2" s="115"/>
      <c r="ABK2" s="115"/>
      <c r="ABL2" s="115"/>
      <c r="ABM2" s="115"/>
      <c r="ABN2" s="115"/>
      <c r="ABO2" s="115"/>
      <c r="ABP2" s="115"/>
      <c r="ABQ2" s="115"/>
      <c r="ABR2" s="115"/>
      <c r="ABS2" s="115"/>
      <c r="ABT2" s="115"/>
      <c r="ABU2" s="115"/>
      <c r="ABV2" s="115"/>
      <c r="ABW2" s="115"/>
      <c r="ABX2" s="115"/>
      <c r="ABY2" s="115"/>
      <c r="ABZ2" s="115"/>
      <c r="ACA2" s="115"/>
      <c r="ACB2" s="115"/>
      <c r="ACC2" s="115"/>
      <c r="ACD2" s="115"/>
      <c r="ACE2" s="115"/>
      <c r="ACF2" s="115"/>
      <c r="ACG2" s="115"/>
      <c r="ACH2" s="115"/>
      <c r="ACI2" s="115"/>
      <c r="ACJ2" s="115"/>
      <c r="ACK2" s="115"/>
      <c r="ACL2" s="115"/>
      <c r="ACM2" s="115"/>
      <c r="ACN2" s="115"/>
      <c r="ACO2" s="115"/>
      <c r="ACP2" s="115"/>
      <c r="ACQ2" s="115"/>
      <c r="ACR2" s="115"/>
      <c r="ACS2" s="115"/>
      <c r="ACT2" s="115"/>
      <c r="ACU2" s="115"/>
      <c r="ACV2" s="115"/>
      <c r="ACW2" s="115"/>
      <c r="ACX2" s="115"/>
      <c r="ACY2" s="115"/>
      <c r="ACZ2" s="115"/>
      <c r="ADA2" s="115"/>
      <c r="ADB2" s="115"/>
      <c r="ADC2" s="115"/>
      <c r="ADD2" s="115"/>
      <c r="ADE2" s="115"/>
      <c r="ADF2" s="115"/>
      <c r="ADG2" s="115"/>
      <c r="ADH2" s="115"/>
      <c r="ADI2" s="115"/>
      <c r="ADJ2" s="115"/>
      <c r="ADK2" s="115"/>
      <c r="ADL2" s="115"/>
      <c r="ADM2" s="115"/>
      <c r="ADN2" s="115"/>
      <c r="ADO2" s="115"/>
      <c r="ADP2" s="115"/>
      <c r="ADQ2" s="115"/>
      <c r="ADR2" s="115"/>
      <c r="ADS2" s="115"/>
      <c r="ADT2" s="115"/>
      <c r="ADU2" s="115"/>
      <c r="ADV2" s="115"/>
      <c r="ADW2" s="115"/>
      <c r="ADX2" s="115"/>
      <c r="ADY2" s="115"/>
      <c r="ADZ2" s="115"/>
      <c r="AEA2" s="115"/>
      <c r="AEB2" s="115"/>
      <c r="AEC2" s="115"/>
      <c r="AED2" s="115"/>
      <c r="AEE2" s="115"/>
      <c r="AEF2" s="115"/>
      <c r="AEG2" s="115"/>
      <c r="AEH2" s="115"/>
      <c r="AEI2" s="115"/>
      <c r="AEJ2" s="115"/>
      <c r="AEK2" s="115"/>
      <c r="AEL2" s="115"/>
      <c r="AEM2" s="115"/>
      <c r="AEN2" s="115"/>
      <c r="AEO2" s="115"/>
      <c r="AEP2" s="115"/>
      <c r="AEQ2" s="115"/>
      <c r="AER2" s="115"/>
      <c r="AES2" s="115"/>
      <c r="AET2" s="115"/>
      <c r="AEU2" s="115"/>
      <c r="AEV2" s="115"/>
      <c r="AEW2" s="115"/>
      <c r="AEX2" s="115"/>
      <c r="AEY2" s="115"/>
      <c r="AEZ2" s="115"/>
      <c r="AFA2" s="115"/>
      <c r="AFB2" s="115"/>
      <c r="AFC2" s="115"/>
      <c r="AFD2" s="115"/>
      <c r="AFE2" s="115"/>
      <c r="AFF2" s="115"/>
      <c r="AFG2" s="115"/>
      <c r="AFH2" s="115"/>
      <c r="AFI2" s="115"/>
      <c r="AFJ2" s="115"/>
      <c r="AFK2" s="115"/>
      <c r="AFL2" s="115"/>
      <c r="AFM2" s="115"/>
      <c r="AFN2" s="115"/>
      <c r="AFO2" s="115"/>
      <c r="AFP2" s="115"/>
      <c r="AFQ2" s="115"/>
      <c r="AFR2" s="115"/>
      <c r="AFS2" s="115"/>
      <c r="AFT2" s="115"/>
      <c r="AFU2" s="115"/>
      <c r="AFV2" s="115"/>
      <c r="AFW2" s="115"/>
      <c r="AFX2" s="115"/>
      <c r="AFY2" s="115"/>
      <c r="AFZ2" s="115"/>
      <c r="AGA2" s="115"/>
      <c r="AGB2" s="115"/>
      <c r="AGC2" s="115"/>
      <c r="AGD2" s="115"/>
      <c r="AGE2" s="115"/>
      <c r="AGF2" s="115"/>
      <c r="AGG2" s="115"/>
      <c r="AGH2" s="115"/>
      <c r="AGI2" s="115"/>
      <c r="AGJ2" s="115"/>
      <c r="AGK2" s="115"/>
      <c r="AGL2" s="115"/>
      <c r="AGM2" s="115"/>
      <c r="AGN2" s="115"/>
      <c r="AGO2" s="115"/>
      <c r="AGP2" s="115"/>
      <c r="AGQ2" s="115"/>
      <c r="AGR2" s="115"/>
      <c r="AGS2" s="115"/>
      <c r="AGT2" s="115"/>
      <c r="AGU2" s="115"/>
      <c r="AGV2" s="115"/>
      <c r="AGW2" s="115"/>
      <c r="AGX2" s="115"/>
      <c r="AGY2" s="115"/>
      <c r="AGZ2" s="115"/>
      <c r="AHA2" s="115"/>
      <c r="AHB2" s="115"/>
      <c r="AHC2" s="115"/>
      <c r="AHD2" s="115"/>
      <c r="AHE2" s="115"/>
      <c r="AHF2" s="115"/>
      <c r="AHG2" s="115"/>
      <c r="AHH2" s="115"/>
      <c r="AHI2" s="115"/>
      <c r="AHJ2" s="115"/>
      <c r="AHK2" s="115"/>
      <c r="AHL2" s="115"/>
      <c r="AHM2" s="115"/>
      <c r="AHN2" s="115"/>
      <c r="AHO2" s="115"/>
      <c r="AHP2" s="115"/>
      <c r="AHQ2" s="115"/>
      <c r="AHR2" s="115"/>
      <c r="AHS2" s="115"/>
      <c r="AHT2" s="115"/>
      <c r="AHU2" s="115"/>
      <c r="AHV2" s="115"/>
      <c r="AHW2" s="115"/>
      <c r="AHX2" s="115"/>
      <c r="AHY2" s="115"/>
      <c r="AHZ2" s="115"/>
      <c r="AIA2" s="115"/>
      <c r="AIB2" s="115"/>
      <c r="AIC2" s="115"/>
      <c r="AID2" s="115"/>
      <c r="AIE2" s="115"/>
      <c r="AIF2" s="115"/>
      <c r="AIG2" s="115"/>
      <c r="AIH2" s="115"/>
      <c r="AII2" s="115"/>
      <c r="AIJ2" s="115"/>
      <c r="AIK2" s="115"/>
      <c r="AIL2" s="115"/>
      <c r="AIM2" s="115"/>
      <c r="AIN2" s="115"/>
      <c r="AIO2" s="115"/>
      <c r="AIP2" s="115"/>
      <c r="AIQ2" s="115"/>
      <c r="AIR2" s="115"/>
      <c r="AIS2" s="115"/>
      <c r="AIT2" s="115"/>
      <c r="AIU2" s="115"/>
      <c r="AIV2" s="115"/>
      <c r="AIW2" s="115"/>
      <c r="AIX2" s="115"/>
      <c r="AIY2" s="115"/>
      <c r="AIZ2" s="115"/>
      <c r="AJA2" s="115"/>
      <c r="AJB2" s="115"/>
      <c r="AJC2" s="115"/>
      <c r="AJD2" s="115"/>
      <c r="AJE2" s="115"/>
      <c r="AJF2" s="115"/>
      <c r="AJG2" s="115"/>
      <c r="AJH2" s="115"/>
      <c r="AJI2" s="115"/>
      <c r="AJJ2" s="115"/>
      <c r="AJK2" s="115"/>
      <c r="AJL2" s="115"/>
      <c r="AJM2" s="115"/>
      <c r="AJN2" s="115"/>
      <c r="AJO2" s="115"/>
      <c r="AJP2" s="115"/>
      <c r="AJQ2" s="115"/>
      <c r="AJR2" s="115"/>
      <c r="AJS2" s="115"/>
      <c r="AJT2" s="115"/>
      <c r="AJU2" s="115"/>
      <c r="AJV2" s="115"/>
      <c r="AJW2" s="115"/>
      <c r="AJX2" s="115"/>
      <c r="AJY2" s="115"/>
      <c r="AJZ2" s="115"/>
      <c r="AKA2" s="115"/>
      <c r="AKB2" s="115"/>
      <c r="AKC2" s="115"/>
      <c r="AKD2" s="115"/>
      <c r="AKE2" s="115"/>
      <c r="AKF2" s="115"/>
      <c r="AKG2" s="115"/>
      <c r="AKH2" s="115"/>
      <c r="AKI2" s="115"/>
      <c r="AKJ2" s="115"/>
      <c r="AKK2" s="115"/>
      <c r="AKL2" s="115"/>
      <c r="AKM2" s="115"/>
      <c r="AKN2" s="115"/>
      <c r="AKO2" s="115"/>
      <c r="AKP2" s="115"/>
      <c r="AKQ2" s="115"/>
      <c r="AKR2" s="115"/>
      <c r="AKS2" s="115"/>
      <c r="AKT2" s="115"/>
      <c r="AKU2" s="115"/>
      <c r="AKV2" s="115"/>
      <c r="AKW2" s="115"/>
      <c r="AKX2" s="115"/>
      <c r="AKY2" s="115"/>
      <c r="AKZ2" s="115"/>
      <c r="ALA2" s="115"/>
      <c r="ALB2" s="115"/>
      <c r="ALC2" s="115"/>
      <c r="ALD2" s="115"/>
      <c r="ALE2" s="115"/>
      <c r="ALF2" s="115"/>
      <c r="ALG2" s="115"/>
      <c r="ALH2" s="115"/>
      <c r="ALI2" s="115"/>
      <c r="ALJ2" s="115"/>
      <c r="ALK2" s="115"/>
      <c r="ALL2" s="115"/>
      <c r="ALM2" s="115"/>
      <c r="ALN2" s="115"/>
      <c r="ALO2" s="115"/>
      <c r="ALP2" s="115"/>
      <c r="ALQ2" s="115"/>
      <c r="ALR2" s="115"/>
      <c r="ALS2" s="115"/>
      <c r="ALT2" s="115"/>
      <c r="ALU2" s="115"/>
      <c r="ALV2" s="115"/>
      <c r="ALW2" s="115"/>
      <c r="ALX2" s="115"/>
      <c r="ALY2" s="115"/>
      <c r="ALZ2" s="115"/>
      <c r="AMA2" s="115"/>
      <c r="AMB2" s="115"/>
      <c r="AMC2" s="115"/>
      <c r="AMD2" s="115"/>
      <c r="AME2" s="115"/>
      <c r="AMF2" s="115"/>
      <c r="AMG2" s="115"/>
      <c r="AMH2" s="115"/>
      <c r="AMI2" s="115"/>
      <c r="AMJ2" s="115"/>
      <c r="AMK2" s="115"/>
      <c r="AML2" s="115"/>
      <c r="AMM2" s="115"/>
      <c r="AMN2" s="115"/>
      <c r="AMO2" s="115"/>
      <c r="AMP2" s="115"/>
      <c r="AMQ2" s="115"/>
      <c r="AMR2" s="115"/>
      <c r="AMS2" s="115"/>
      <c r="AMT2" s="115"/>
      <c r="AMU2" s="115"/>
      <c r="AMV2" s="115"/>
      <c r="AMW2" s="115"/>
      <c r="AMX2" s="115"/>
      <c r="AMY2" s="115"/>
      <c r="AMZ2" s="115"/>
      <c r="ANA2" s="115"/>
      <c r="ANB2" s="115"/>
      <c r="ANC2" s="115"/>
      <c r="AND2" s="115"/>
      <c r="ANE2" s="115"/>
      <c r="ANF2" s="115"/>
      <c r="ANG2" s="115"/>
      <c r="ANH2" s="115"/>
      <c r="ANI2" s="115"/>
      <c r="ANJ2" s="115"/>
      <c r="ANK2" s="115"/>
      <c r="ANL2" s="115"/>
      <c r="ANM2" s="115"/>
      <c r="ANN2" s="115"/>
      <c r="ANO2" s="115"/>
      <c r="ANP2" s="115"/>
      <c r="ANQ2" s="115"/>
      <c r="ANR2" s="115"/>
      <c r="ANS2" s="115"/>
      <c r="ANT2" s="115"/>
      <c r="ANU2" s="115"/>
      <c r="ANV2" s="115"/>
      <c r="ANW2" s="115"/>
      <c r="ANX2" s="115"/>
      <c r="ANY2" s="115"/>
      <c r="ANZ2" s="115"/>
      <c r="AOA2" s="115"/>
      <c r="AOB2" s="115"/>
      <c r="AOC2" s="115"/>
      <c r="AOD2" s="115"/>
      <c r="AOE2" s="115"/>
      <c r="AOF2" s="115"/>
      <c r="AOG2" s="115"/>
      <c r="AOH2" s="115"/>
      <c r="AOI2" s="115"/>
      <c r="AOJ2" s="115"/>
      <c r="AOK2" s="115"/>
      <c r="AOL2" s="115"/>
      <c r="AOM2" s="115"/>
      <c r="AON2" s="115"/>
      <c r="AOO2" s="115"/>
      <c r="AOP2" s="115"/>
      <c r="AOQ2" s="115"/>
      <c r="AOR2" s="115"/>
      <c r="AOS2" s="115"/>
      <c r="AOT2" s="115"/>
      <c r="AOU2" s="115"/>
      <c r="AOV2" s="115"/>
      <c r="AOW2" s="115"/>
      <c r="AOX2" s="115"/>
      <c r="AOY2" s="115"/>
      <c r="AOZ2" s="115"/>
      <c r="APA2" s="115"/>
      <c r="APB2" s="115"/>
      <c r="APC2" s="115"/>
      <c r="APD2" s="115"/>
      <c r="APE2" s="115"/>
      <c r="APF2" s="115"/>
      <c r="APG2" s="115"/>
      <c r="APH2" s="115"/>
      <c r="API2" s="115"/>
      <c r="APJ2" s="115"/>
      <c r="APK2" s="115"/>
      <c r="APL2" s="115"/>
      <c r="APM2" s="115"/>
      <c r="APN2" s="115"/>
      <c r="APO2" s="115"/>
      <c r="APP2" s="115"/>
      <c r="APQ2" s="115"/>
      <c r="APR2" s="115"/>
      <c r="APS2" s="115"/>
      <c r="APT2" s="115"/>
      <c r="APU2" s="115"/>
      <c r="APV2" s="115"/>
      <c r="APW2" s="115"/>
      <c r="APX2" s="115"/>
      <c r="APY2" s="115"/>
      <c r="APZ2" s="115"/>
      <c r="AQA2" s="115"/>
      <c r="AQB2" s="115"/>
      <c r="AQC2" s="115"/>
      <c r="AQD2" s="115"/>
      <c r="AQE2" s="115"/>
      <c r="AQF2" s="115"/>
      <c r="AQG2" s="115"/>
      <c r="AQH2" s="115"/>
      <c r="AQI2" s="115"/>
      <c r="AQJ2" s="115"/>
      <c r="AQK2" s="115"/>
      <c r="AQL2" s="115"/>
      <c r="AQM2" s="115"/>
      <c r="AQN2" s="115"/>
      <c r="AQO2" s="115"/>
      <c r="AQP2" s="115"/>
      <c r="AQQ2" s="115"/>
      <c r="AQR2" s="115"/>
      <c r="AQS2" s="115"/>
      <c r="AQT2" s="115"/>
      <c r="AQU2" s="115"/>
      <c r="AQV2" s="115"/>
      <c r="AQW2" s="115"/>
      <c r="AQX2" s="115"/>
      <c r="AQY2" s="115"/>
      <c r="AQZ2" s="115"/>
      <c r="ARA2" s="115"/>
      <c r="ARB2" s="115"/>
      <c r="ARC2" s="115"/>
      <c r="ARD2" s="115"/>
      <c r="ARE2" s="115"/>
      <c r="ARF2" s="115"/>
      <c r="ARG2" s="115"/>
      <c r="ARH2" s="115"/>
      <c r="ARI2" s="115"/>
      <c r="ARJ2" s="115"/>
      <c r="ARK2" s="115"/>
      <c r="ARL2" s="115"/>
      <c r="ARM2" s="115"/>
      <c r="ARN2" s="115"/>
      <c r="ARO2" s="115"/>
      <c r="ARP2" s="115"/>
      <c r="ARQ2" s="115"/>
      <c r="ARR2" s="115"/>
      <c r="ARS2" s="115"/>
      <c r="ART2" s="115"/>
      <c r="ARU2" s="115"/>
      <c r="ARV2" s="115"/>
      <c r="ARW2" s="115"/>
      <c r="ARX2" s="115"/>
      <c r="ARY2" s="115"/>
      <c r="ARZ2" s="115"/>
      <c r="ASA2" s="115"/>
      <c r="ASB2" s="115"/>
      <c r="ASC2" s="115"/>
      <c r="ASD2" s="115"/>
      <c r="ASE2" s="115"/>
      <c r="ASF2" s="115"/>
      <c r="ASG2" s="115"/>
      <c r="ASH2" s="115"/>
      <c r="ASI2" s="115"/>
      <c r="ASJ2" s="115"/>
      <c r="ASK2" s="115"/>
      <c r="ASL2" s="115"/>
      <c r="ASM2" s="115"/>
      <c r="ASN2" s="115"/>
      <c r="ASO2" s="115"/>
      <c r="ASP2" s="115"/>
      <c r="ASQ2" s="115"/>
      <c r="ASR2" s="115"/>
      <c r="ASS2" s="115"/>
      <c r="AST2" s="115"/>
      <c r="ASU2" s="115"/>
      <c r="ASV2" s="115"/>
      <c r="ASW2" s="115"/>
      <c r="ASX2" s="115"/>
      <c r="ASY2" s="115"/>
      <c r="ASZ2" s="115"/>
      <c r="ATA2" s="115"/>
      <c r="ATB2" s="115"/>
      <c r="ATC2" s="115"/>
      <c r="ATD2" s="115"/>
      <c r="ATE2" s="115"/>
      <c r="ATF2" s="115"/>
      <c r="ATG2" s="115"/>
      <c r="ATH2" s="115"/>
      <c r="ATI2" s="115"/>
      <c r="ATJ2" s="115"/>
      <c r="ATK2" s="115"/>
      <c r="ATL2" s="115"/>
      <c r="ATM2" s="115"/>
      <c r="ATN2" s="115"/>
      <c r="ATO2" s="115"/>
      <c r="ATP2" s="115"/>
      <c r="ATQ2" s="115"/>
      <c r="ATR2" s="115"/>
      <c r="ATS2" s="115"/>
      <c r="ATT2" s="115"/>
      <c r="ATU2" s="115"/>
      <c r="ATV2" s="115"/>
      <c r="ATW2" s="115"/>
      <c r="ATX2" s="115"/>
      <c r="ATY2" s="115"/>
      <c r="ATZ2" s="115"/>
      <c r="AUA2" s="115"/>
      <c r="AUB2" s="115"/>
      <c r="AUC2" s="115"/>
      <c r="AUD2" s="115"/>
      <c r="AUE2" s="115"/>
      <c r="AUF2" s="115"/>
      <c r="AUG2" s="115"/>
      <c r="AUH2" s="115"/>
      <c r="AUI2" s="115"/>
      <c r="AUJ2" s="115"/>
      <c r="AUK2" s="115"/>
      <c r="AUL2" s="115"/>
      <c r="AUM2" s="115"/>
      <c r="AUN2" s="115"/>
      <c r="AUO2" s="115"/>
      <c r="AUP2" s="115"/>
      <c r="AUQ2" s="115"/>
      <c r="AUR2" s="115"/>
      <c r="AUS2" s="115"/>
      <c r="AUT2" s="115"/>
      <c r="AUU2" s="115"/>
      <c r="AUV2" s="115"/>
      <c r="AUW2" s="115"/>
      <c r="AUX2" s="115"/>
      <c r="AUY2" s="115"/>
      <c r="AUZ2" s="115"/>
      <c r="AVA2" s="115"/>
      <c r="AVB2" s="115"/>
      <c r="AVC2" s="115"/>
      <c r="AVD2" s="115"/>
      <c r="AVE2" s="115"/>
      <c r="AVF2" s="115"/>
      <c r="AVG2" s="115"/>
      <c r="AVH2" s="115"/>
      <c r="AVI2" s="115"/>
      <c r="AVJ2" s="115"/>
      <c r="AVK2" s="115"/>
      <c r="AVL2" s="115"/>
      <c r="AVM2" s="115"/>
      <c r="AVN2" s="115"/>
      <c r="AVO2" s="115"/>
      <c r="AVP2" s="115"/>
      <c r="AVQ2" s="115"/>
      <c r="AVR2" s="115"/>
      <c r="AVS2" s="115"/>
      <c r="AVT2" s="115"/>
      <c r="AVU2" s="115"/>
      <c r="AVV2" s="115"/>
      <c r="AVW2" s="115"/>
      <c r="AVX2" s="115"/>
      <c r="AVY2" s="115"/>
      <c r="AVZ2" s="115"/>
      <c r="AWA2" s="115"/>
      <c r="AWB2" s="115"/>
      <c r="AWC2" s="115"/>
      <c r="AWD2" s="115"/>
      <c r="AWE2" s="115"/>
      <c r="AWF2" s="115"/>
      <c r="AWG2" s="115"/>
      <c r="AWH2" s="115"/>
      <c r="AWI2" s="115"/>
      <c r="AWJ2" s="115"/>
      <c r="AWK2" s="115"/>
      <c r="AWL2" s="115"/>
      <c r="AWM2" s="115"/>
      <c r="AWN2" s="115"/>
      <c r="AWO2" s="115"/>
      <c r="AWP2" s="115"/>
      <c r="AWQ2" s="115"/>
      <c r="AWR2" s="115"/>
      <c r="AWS2" s="115"/>
      <c r="AWT2" s="115"/>
      <c r="AWU2" s="115"/>
      <c r="AWV2" s="115"/>
      <c r="AWW2" s="115"/>
      <c r="AWX2" s="115"/>
      <c r="AWY2" s="115"/>
      <c r="AWZ2" s="115"/>
      <c r="AXA2" s="115"/>
      <c r="AXB2" s="115"/>
      <c r="AXC2" s="115"/>
      <c r="AXD2" s="115"/>
      <c r="AXE2" s="115"/>
      <c r="AXF2" s="115"/>
      <c r="AXG2" s="115"/>
      <c r="AXH2" s="115"/>
      <c r="AXI2" s="115"/>
      <c r="AXJ2" s="115"/>
      <c r="AXK2" s="115"/>
      <c r="AXL2" s="115"/>
      <c r="AXM2" s="115"/>
      <c r="AXN2" s="115"/>
      <c r="AXO2" s="115"/>
      <c r="AXP2" s="115"/>
      <c r="AXQ2" s="115"/>
      <c r="AXR2" s="115"/>
      <c r="AXS2" s="115"/>
      <c r="AXT2" s="115"/>
      <c r="AXU2" s="115"/>
      <c r="AXV2" s="115"/>
      <c r="AXW2" s="115"/>
      <c r="AXX2" s="115"/>
      <c r="AXY2" s="115"/>
      <c r="AXZ2" s="115"/>
      <c r="AYA2" s="115"/>
      <c r="AYB2" s="115"/>
      <c r="AYC2" s="115"/>
      <c r="AYD2" s="115"/>
      <c r="AYE2" s="115"/>
      <c r="AYF2" s="115"/>
      <c r="AYG2" s="115"/>
      <c r="AYH2" s="115"/>
      <c r="AYI2" s="115"/>
      <c r="AYJ2" s="115"/>
      <c r="AYK2" s="115"/>
      <c r="AYL2" s="115"/>
      <c r="AYM2" s="115"/>
      <c r="AYN2" s="115"/>
      <c r="AYO2" s="115"/>
      <c r="AYP2" s="115"/>
      <c r="AYQ2" s="115"/>
      <c r="AYR2" s="115"/>
      <c r="AYS2" s="115"/>
      <c r="AYT2" s="115"/>
      <c r="AYU2" s="115"/>
      <c r="AYV2" s="115"/>
      <c r="AYW2" s="115"/>
      <c r="AYX2" s="115"/>
      <c r="AYY2" s="115"/>
      <c r="AYZ2" s="115"/>
      <c r="AZA2" s="115"/>
      <c r="AZB2" s="115"/>
      <c r="AZC2" s="115"/>
      <c r="AZD2" s="115"/>
      <c r="AZE2" s="115"/>
      <c r="AZF2" s="115"/>
      <c r="AZG2" s="115"/>
      <c r="AZH2" s="115"/>
      <c r="AZI2" s="115"/>
      <c r="AZJ2" s="115"/>
      <c r="AZK2" s="115"/>
      <c r="AZL2" s="115"/>
      <c r="AZM2" s="115"/>
      <c r="AZN2" s="115"/>
      <c r="AZO2" s="115"/>
      <c r="AZP2" s="115"/>
      <c r="AZQ2" s="115"/>
      <c r="AZR2" s="115"/>
      <c r="AZS2" s="115"/>
      <c r="AZT2" s="115"/>
      <c r="AZU2" s="115"/>
      <c r="AZV2" s="115"/>
      <c r="AZW2" s="115"/>
      <c r="AZX2" s="115"/>
      <c r="AZY2" s="115"/>
      <c r="AZZ2" s="115"/>
      <c r="BAA2" s="115"/>
      <c r="BAB2" s="115"/>
      <c r="BAC2" s="115"/>
      <c r="BAD2" s="115"/>
      <c r="BAE2" s="115"/>
      <c r="BAF2" s="115"/>
      <c r="BAG2" s="115"/>
      <c r="BAH2" s="115"/>
      <c r="BAI2" s="115"/>
      <c r="BAJ2" s="115"/>
      <c r="BAK2" s="115"/>
      <c r="BAL2" s="115"/>
      <c r="BAM2" s="115"/>
      <c r="BAN2" s="115"/>
      <c r="BAO2" s="115"/>
      <c r="BAP2" s="115"/>
      <c r="BAQ2" s="115"/>
      <c r="BAR2" s="115"/>
      <c r="BAS2" s="115"/>
      <c r="BAT2" s="115"/>
      <c r="BAU2" s="115"/>
      <c r="BAV2" s="115"/>
      <c r="BAW2" s="115"/>
      <c r="BAX2" s="115"/>
      <c r="BAY2" s="115"/>
      <c r="BAZ2" s="115"/>
      <c r="BBA2" s="115"/>
      <c r="BBB2" s="115"/>
      <c r="BBC2" s="115"/>
      <c r="BBD2" s="115"/>
      <c r="BBE2" s="115"/>
      <c r="BBF2" s="115"/>
      <c r="BBG2" s="115"/>
      <c r="BBH2" s="115"/>
      <c r="BBI2" s="115"/>
      <c r="BBJ2" s="115"/>
      <c r="BBK2" s="115"/>
      <c r="BBL2" s="115"/>
      <c r="BBM2" s="115"/>
      <c r="BBN2" s="115"/>
      <c r="BBO2" s="115"/>
      <c r="BBP2" s="115"/>
      <c r="BBQ2" s="115"/>
      <c r="BBR2" s="115"/>
      <c r="BBS2" s="115"/>
      <c r="BBT2" s="115"/>
      <c r="BBU2" s="115"/>
      <c r="BBV2" s="115"/>
      <c r="BBW2" s="115"/>
      <c r="BBX2" s="115"/>
      <c r="BBY2" s="115"/>
      <c r="BBZ2" s="115"/>
      <c r="BCA2" s="115"/>
      <c r="BCB2" s="115"/>
      <c r="BCC2" s="115"/>
      <c r="BCD2" s="115"/>
      <c r="BCE2" s="115"/>
      <c r="BCF2" s="115"/>
      <c r="BCG2" s="115"/>
      <c r="BCH2" s="115"/>
      <c r="BCI2" s="115"/>
      <c r="BCJ2" s="115"/>
      <c r="BCK2" s="115"/>
      <c r="BCL2" s="115"/>
      <c r="BCM2" s="115"/>
      <c r="BCN2" s="115"/>
      <c r="BCO2" s="115"/>
      <c r="BCP2" s="115"/>
      <c r="BCQ2" s="115"/>
      <c r="BCR2" s="115"/>
      <c r="BCS2" s="115"/>
      <c r="BCT2" s="115"/>
      <c r="BCU2" s="115"/>
      <c r="BCV2" s="115"/>
      <c r="BCW2" s="115"/>
      <c r="BCX2" s="115"/>
      <c r="BCY2" s="115"/>
      <c r="BCZ2" s="115"/>
      <c r="BDA2" s="115"/>
      <c r="BDB2" s="115"/>
      <c r="BDC2" s="115"/>
      <c r="BDD2" s="115"/>
      <c r="BDE2" s="115"/>
      <c r="BDF2" s="115"/>
      <c r="BDG2" s="115"/>
      <c r="BDH2" s="115"/>
      <c r="BDI2" s="115"/>
      <c r="BDJ2" s="115"/>
      <c r="BDK2" s="115"/>
      <c r="BDL2" s="115"/>
      <c r="BDM2" s="115"/>
      <c r="BDN2" s="115"/>
      <c r="BDO2" s="115"/>
      <c r="BDP2" s="115"/>
      <c r="BDQ2" s="115"/>
      <c r="BDR2" s="115"/>
      <c r="BDS2" s="115"/>
      <c r="BDT2" s="115"/>
      <c r="BDU2" s="115"/>
      <c r="BDV2" s="115"/>
      <c r="BDW2" s="115"/>
      <c r="BDX2" s="115"/>
      <c r="BDY2" s="115"/>
      <c r="BDZ2" s="115"/>
      <c r="BEA2" s="115"/>
      <c r="BEB2" s="115"/>
      <c r="BEC2" s="115"/>
      <c r="BED2" s="115"/>
      <c r="BEE2" s="115"/>
      <c r="BEF2" s="115"/>
      <c r="BEG2" s="115"/>
      <c r="BEH2" s="115"/>
      <c r="BEI2" s="115"/>
      <c r="BEJ2" s="115"/>
      <c r="BEK2" s="115"/>
      <c r="BEL2" s="115"/>
      <c r="BEM2" s="115"/>
      <c r="BEN2" s="115"/>
      <c r="BEO2" s="115"/>
      <c r="BEP2" s="115"/>
      <c r="BEQ2" s="115"/>
      <c r="BER2" s="115"/>
      <c r="BES2" s="115"/>
      <c r="BET2" s="115"/>
      <c r="BEU2" s="115"/>
      <c r="BEV2" s="115"/>
      <c r="BEW2" s="115"/>
      <c r="BEX2" s="115"/>
      <c r="BEY2" s="115"/>
      <c r="BEZ2" s="115"/>
      <c r="BFA2" s="115"/>
      <c r="BFB2" s="115"/>
      <c r="BFC2" s="115"/>
      <c r="BFD2" s="115"/>
      <c r="BFE2" s="115"/>
      <c r="BFF2" s="115"/>
      <c r="BFG2" s="115"/>
      <c r="BFH2" s="115"/>
      <c r="BFI2" s="115"/>
      <c r="BFJ2" s="115"/>
      <c r="BFK2" s="115"/>
      <c r="BFL2" s="115"/>
      <c r="BFM2" s="115"/>
      <c r="BFN2" s="115"/>
      <c r="BFO2" s="115"/>
      <c r="BFP2" s="115"/>
      <c r="BFQ2" s="115"/>
      <c r="BFR2" s="115"/>
      <c r="BFS2" s="115"/>
      <c r="BFT2" s="115"/>
      <c r="BFU2" s="115"/>
      <c r="BFV2" s="115"/>
      <c r="BFW2" s="115"/>
      <c r="BFX2" s="115"/>
      <c r="BFY2" s="115"/>
      <c r="BFZ2" s="115"/>
      <c r="BGA2" s="115"/>
      <c r="BGB2" s="115"/>
      <c r="BGC2" s="115"/>
      <c r="BGD2" s="115"/>
      <c r="BGE2" s="115"/>
      <c r="BGF2" s="115"/>
      <c r="BGG2" s="115"/>
      <c r="BGH2" s="115"/>
      <c r="BGI2" s="115"/>
      <c r="BGJ2" s="115"/>
      <c r="BGK2" s="115"/>
      <c r="BGL2" s="115"/>
      <c r="BGM2" s="115"/>
      <c r="BGN2" s="115"/>
      <c r="BGO2" s="115"/>
      <c r="BGP2" s="115"/>
      <c r="BGQ2" s="115"/>
      <c r="BGR2" s="115"/>
      <c r="BGS2" s="115"/>
      <c r="BGT2" s="115"/>
      <c r="BGU2" s="115"/>
      <c r="BGV2" s="115"/>
      <c r="BGW2" s="115"/>
      <c r="BGX2" s="115"/>
      <c r="BGY2" s="115"/>
      <c r="BGZ2" s="115"/>
      <c r="BHA2" s="115"/>
      <c r="BHB2" s="115"/>
      <c r="BHC2" s="115"/>
      <c r="BHD2" s="115"/>
      <c r="BHE2" s="115"/>
      <c r="BHF2" s="115"/>
      <c r="BHG2" s="115"/>
      <c r="BHH2" s="115"/>
      <c r="BHI2" s="115"/>
      <c r="BHJ2" s="115"/>
      <c r="BHK2" s="115"/>
      <c r="BHL2" s="115"/>
      <c r="BHM2" s="115"/>
      <c r="BHN2" s="115"/>
      <c r="BHO2" s="115"/>
      <c r="BHP2" s="115"/>
      <c r="BHQ2" s="115"/>
      <c r="BHR2" s="115"/>
      <c r="BHS2" s="115"/>
      <c r="BHT2" s="115"/>
      <c r="BHU2" s="115"/>
      <c r="BHV2" s="115"/>
      <c r="BHW2" s="115"/>
      <c r="BHX2" s="115"/>
      <c r="BHY2" s="115"/>
      <c r="BHZ2" s="115"/>
      <c r="BIA2" s="115"/>
      <c r="BIB2" s="115"/>
      <c r="BIC2" s="115"/>
      <c r="BID2" s="115"/>
      <c r="BIE2" s="115"/>
      <c r="BIF2" s="115"/>
      <c r="BIG2" s="115"/>
      <c r="BIH2" s="115"/>
      <c r="BII2" s="115"/>
      <c r="BIJ2" s="115"/>
      <c r="BIK2" s="115"/>
      <c r="BIL2" s="115"/>
      <c r="BIM2" s="115"/>
      <c r="BIN2" s="115"/>
      <c r="BIO2" s="115"/>
      <c r="BIP2" s="115"/>
      <c r="BIQ2" s="115"/>
      <c r="BIR2" s="115"/>
      <c r="BIS2" s="115"/>
      <c r="BIT2" s="115"/>
      <c r="BIU2" s="115"/>
      <c r="BIV2" s="115"/>
      <c r="BIW2" s="115"/>
      <c r="BIX2" s="115"/>
      <c r="BIY2" s="115"/>
      <c r="BIZ2" s="115"/>
      <c r="BJA2" s="115"/>
      <c r="BJB2" s="115"/>
      <c r="BJC2" s="115"/>
      <c r="BJD2" s="115"/>
      <c r="BJE2" s="115"/>
      <c r="BJF2" s="115"/>
      <c r="BJG2" s="115"/>
      <c r="BJH2" s="115"/>
      <c r="BJI2" s="115"/>
      <c r="BJJ2" s="115"/>
      <c r="BJK2" s="115"/>
      <c r="BJL2" s="115"/>
      <c r="BJM2" s="115"/>
      <c r="BJN2" s="115"/>
      <c r="BJO2" s="115"/>
      <c r="BJP2" s="115"/>
      <c r="BJQ2" s="115"/>
      <c r="BJR2" s="115"/>
      <c r="BJS2" s="115"/>
      <c r="BJT2" s="115"/>
      <c r="BJU2" s="115"/>
      <c r="BJV2" s="115"/>
      <c r="BJW2" s="115"/>
      <c r="BJX2" s="115"/>
      <c r="BJY2" s="115"/>
      <c r="BJZ2" s="115"/>
      <c r="BKA2" s="115"/>
      <c r="BKB2" s="115"/>
      <c r="BKC2" s="115"/>
      <c r="BKD2" s="115"/>
      <c r="BKE2" s="115"/>
      <c r="BKF2" s="115"/>
      <c r="BKG2" s="115"/>
      <c r="BKH2" s="115"/>
      <c r="BKI2" s="115"/>
      <c r="BKJ2" s="115"/>
      <c r="BKK2" s="115"/>
      <c r="BKL2" s="115"/>
      <c r="BKM2" s="115"/>
      <c r="BKN2" s="115"/>
      <c r="BKO2" s="115"/>
      <c r="BKP2" s="115"/>
      <c r="BKQ2" s="115"/>
      <c r="BKR2" s="115"/>
      <c r="BKS2" s="115"/>
      <c r="BKT2" s="115"/>
      <c r="BKU2" s="115"/>
      <c r="BKV2" s="115"/>
      <c r="BKW2" s="115"/>
      <c r="BKX2" s="115"/>
      <c r="BKY2" s="115"/>
      <c r="BKZ2" s="115"/>
      <c r="BLA2" s="115"/>
      <c r="BLB2" s="115"/>
      <c r="BLC2" s="115"/>
      <c r="BLD2" s="115"/>
      <c r="BLE2" s="115"/>
      <c r="BLF2" s="115"/>
      <c r="BLG2" s="115"/>
      <c r="BLH2" s="115"/>
      <c r="BLI2" s="115"/>
      <c r="BLJ2" s="115"/>
      <c r="BLK2" s="115"/>
      <c r="BLL2" s="115"/>
      <c r="BLM2" s="115"/>
      <c r="BLN2" s="115"/>
      <c r="BLO2" s="115"/>
      <c r="BLP2" s="115"/>
      <c r="BLQ2" s="115"/>
      <c r="BLR2" s="115"/>
      <c r="BLS2" s="115"/>
      <c r="BLT2" s="115"/>
      <c r="BLU2" s="115"/>
      <c r="BLV2" s="115"/>
      <c r="BLW2" s="115"/>
      <c r="BLX2" s="115"/>
      <c r="BLY2" s="115"/>
      <c r="BLZ2" s="115"/>
      <c r="BMA2" s="115"/>
      <c r="BMB2" s="115"/>
      <c r="BMC2" s="115"/>
      <c r="BMD2" s="115"/>
      <c r="BME2" s="115"/>
      <c r="BMF2" s="115"/>
      <c r="BMG2" s="115"/>
      <c r="BMH2" s="115"/>
      <c r="BMI2" s="115"/>
      <c r="BMJ2" s="115"/>
      <c r="BMK2" s="115"/>
      <c r="BML2" s="115"/>
      <c r="BMM2" s="115"/>
      <c r="BMN2" s="115"/>
      <c r="BMO2" s="115"/>
      <c r="BMP2" s="115"/>
      <c r="BMQ2" s="115"/>
      <c r="BMR2" s="115"/>
      <c r="BMS2" s="115"/>
      <c r="BMT2" s="115"/>
      <c r="BMU2" s="115"/>
      <c r="BMV2" s="115"/>
      <c r="BMW2" s="115"/>
      <c r="BMX2" s="115"/>
      <c r="BMY2" s="115"/>
      <c r="BMZ2" s="115"/>
      <c r="BNA2" s="115"/>
      <c r="BNB2" s="115"/>
      <c r="BNC2" s="115"/>
      <c r="BND2" s="115"/>
      <c r="BNE2" s="115"/>
      <c r="BNF2" s="115"/>
      <c r="BNG2" s="115"/>
      <c r="BNH2" s="115"/>
      <c r="BNI2" s="115"/>
      <c r="BNJ2" s="115"/>
      <c r="BNK2" s="115"/>
      <c r="BNL2" s="115"/>
      <c r="BNM2" s="115"/>
      <c r="BNN2" s="115"/>
      <c r="BNO2" s="115"/>
      <c r="BNP2" s="115"/>
      <c r="BNQ2" s="115"/>
      <c r="BNR2" s="115"/>
      <c r="BNS2" s="115"/>
      <c r="BNT2" s="115"/>
      <c r="BNU2" s="115"/>
      <c r="BNV2" s="115"/>
      <c r="BNW2" s="115"/>
      <c r="BNX2" s="115"/>
      <c r="BNY2" s="115"/>
      <c r="BNZ2" s="115"/>
      <c r="BOA2" s="115"/>
      <c r="BOB2" s="115"/>
      <c r="BOC2" s="115"/>
      <c r="BOD2" s="115"/>
      <c r="BOE2" s="115"/>
      <c r="BOF2" s="115"/>
      <c r="BOG2" s="115"/>
      <c r="BOH2" s="115"/>
      <c r="BOI2" s="115"/>
      <c r="BOJ2" s="115"/>
      <c r="BOK2" s="115"/>
      <c r="BOL2" s="115"/>
      <c r="BOM2" s="115"/>
      <c r="BON2" s="115"/>
      <c r="BOO2" s="115"/>
      <c r="BOP2" s="115"/>
      <c r="BOQ2" s="115"/>
      <c r="BOR2" s="115"/>
      <c r="BOS2" s="115"/>
      <c r="BOT2" s="115"/>
      <c r="BOU2" s="115"/>
      <c r="BOV2" s="115"/>
      <c r="BOW2" s="115"/>
      <c r="BOX2" s="115"/>
      <c r="BOY2" s="115"/>
      <c r="BOZ2" s="115"/>
      <c r="BPA2" s="115"/>
      <c r="BPB2" s="115"/>
      <c r="BPC2" s="115"/>
      <c r="BPD2" s="115"/>
      <c r="BPE2" s="115"/>
      <c r="BPF2" s="115"/>
      <c r="BPG2" s="115"/>
      <c r="BPH2" s="115"/>
      <c r="BPI2" s="115"/>
      <c r="BPJ2" s="115"/>
      <c r="BPK2" s="115"/>
      <c r="BPL2" s="115"/>
      <c r="BPM2" s="115"/>
      <c r="BPN2" s="115"/>
      <c r="BPO2" s="115"/>
      <c r="BPP2" s="115"/>
      <c r="BPQ2" s="115"/>
      <c r="BPR2" s="115"/>
      <c r="BPS2" s="115"/>
      <c r="BPT2" s="115"/>
      <c r="BPU2" s="115"/>
      <c r="BPV2" s="115"/>
      <c r="BPW2" s="115"/>
      <c r="BPX2" s="115"/>
      <c r="BPY2" s="115"/>
      <c r="BPZ2" s="115"/>
      <c r="BQA2" s="115"/>
      <c r="BQB2" s="115"/>
      <c r="BQC2" s="115"/>
      <c r="BQD2" s="115"/>
      <c r="BQE2" s="115"/>
      <c r="BQF2" s="115"/>
      <c r="BQG2" s="115"/>
      <c r="BQH2" s="115"/>
      <c r="BQI2" s="115"/>
      <c r="BQJ2" s="115"/>
      <c r="BQK2" s="115"/>
      <c r="BQL2" s="115"/>
      <c r="BQM2" s="115"/>
      <c r="BQN2" s="115"/>
      <c r="BQO2" s="115"/>
      <c r="BQP2" s="115"/>
      <c r="BQQ2" s="115"/>
      <c r="BQR2" s="115"/>
      <c r="BQS2" s="115"/>
      <c r="BQT2" s="115"/>
      <c r="BQU2" s="115"/>
      <c r="BQV2" s="115"/>
      <c r="BQW2" s="115"/>
      <c r="BQX2" s="115"/>
      <c r="BQY2" s="115"/>
      <c r="BQZ2" s="115"/>
      <c r="BRA2" s="115"/>
      <c r="BRB2" s="115"/>
      <c r="BRC2" s="115"/>
      <c r="BRD2" s="115"/>
      <c r="BRE2" s="115"/>
      <c r="BRF2" s="115"/>
      <c r="BRG2" s="115"/>
      <c r="BRH2" s="115"/>
      <c r="BRI2" s="115"/>
      <c r="BRJ2" s="115"/>
      <c r="BRK2" s="115"/>
      <c r="BRL2" s="115"/>
      <c r="BRM2" s="115"/>
      <c r="BRN2" s="115"/>
      <c r="BRO2" s="115"/>
      <c r="BRP2" s="115"/>
      <c r="BRQ2" s="115"/>
      <c r="BRR2" s="115"/>
      <c r="BRS2" s="115"/>
      <c r="BRT2" s="115"/>
      <c r="BRU2" s="115"/>
      <c r="BRV2" s="115"/>
      <c r="BRW2" s="115"/>
      <c r="BRX2" s="115"/>
      <c r="BRY2" s="115"/>
      <c r="BRZ2" s="115"/>
      <c r="BSA2" s="115"/>
      <c r="BSB2" s="115"/>
      <c r="BSC2" s="115"/>
      <c r="BSD2" s="115"/>
      <c r="BSE2" s="115"/>
      <c r="BSF2" s="115"/>
      <c r="BSG2" s="115"/>
      <c r="BSH2" s="115"/>
      <c r="BSI2" s="115"/>
      <c r="BSJ2" s="115"/>
      <c r="BSK2" s="115"/>
      <c r="BSL2" s="115"/>
      <c r="BSM2" s="115"/>
      <c r="BSN2" s="115"/>
      <c r="BSO2" s="115"/>
      <c r="BSP2" s="115"/>
      <c r="BSQ2" s="115"/>
      <c r="BSR2" s="115"/>
      <c r="BSS2" s="115"/>
      <c r="BST2" s="115"/>
      <c r="BSU2" s="115"/>
      <c r="BSV2" s="115"/>
      <c r="BSW2" s="115"/>
      <c r="BSX2" s="115"/>
      <c r="BSY2" s="115"/>
      <c r="BSZ2" s="115"/>
      <c r="BTA2" s="115"/>
      <c r="BTB2" s="115"/>
      <c r="BTC2" s="115"/>
      <c r="BTD2" s="115"/>
      <c r="BTE2" s="115"/>
      <c r="BTF2" s="115"/>
      <c r="BTG2" s="115"/>
      <c r="BTH2" s="115"/>
      <c r="BTI2" s="115"/>
      <c r="BTJ2" s="115"/>
      <c r="BTK2" s="115"/>
      <c r="BTL2" s="115"/>
      <c r="BTM2" s="115"/>
      <c r="BTN2" s="115"/>
      <c r="BTO2" s="115"/>
      <c r="BTP2" s="115"/>
      <c r="BTQ2" s="115"/>
      <c r="BTR2" s="115"/>
      <c r="BTS2" s="115"/>
      <c r="BTT2" s="115"/>
      <c r="BTU2" s="115"/>
      <c r="BTV2" s="115"/>
      <c r="BTW2" s="115"/>
      <c r="BTX2" s="115"/>
      <c r="BTY2" s="115"/>
      <c r="BTZ2" s="115"/>
      <c r="BUA2" s="115"/>
      <c r="BUB2" s="115"/>
      <c r="BUC2" s="115"/>
      <c r="BUD2" s="115"/>
      <c r="BUE2" s="115"/>
      <c r="BUF2" s="115"/>
      <c r="BUG2" s="115"/>
      <c r="BUH2" s="115"/>
      <c r="BUI2" s="115"/>
      <c r="BUJ2" s="115"/>
      <c r="BUK2" s="115"/>
      <c r="BUL2" s="115"/>
      <c r="BUM2" s="115"/>
      <c r="BUN2" s="115"/>
      <c r="BUO2" s="115"/>
      <c r="BUP2" s="115"/>
      <c r="BUQ2" s="115"/>
      <c r="BUR2" s="115"/>
      <c r="BUS2" s="115"/>
      <c r="BUT2" s="115"/>
      <c r="BUU2" s="115"/>
      <c r="BUV2" s="115"/>
      <c r="BUW2" s="115"/>
      <c r="BUX2" s="115"/>
      <c r="BUY2" s="115"/>
      <c r="BUZ2" s="115"/>
      <c r="BVA2" s="115"/>
      <c r="BVB2" s="115"/>
      <c r="BVC2" s="115"/>
      <c r="BVD2" s="115"/>
      <c r="BVE2" s="115"/>
      <c r="BVF2" s="115"/>
      <c r="BVG2" s="115"/>
      <c r="BVH2" s="115"/>
      <c r="BVI2" s="115"/>
      <c r="BVJ2" s="115"/>
      <c r="BVK2" s="115"/>
      <c r="BVL2" s="115"/>
      <c r="BVM2" s="115"/>
      <c r="BVN2" s="115"/>
      <c r="BVO2" s="115"/>
      <c r="BVP2" s="115"/>
      <c r="BVQ2" s="115"/>
      <c r="BVR2" s="115"/>
      <c r="BVS2" s="115"/>
      <c r="BVT2" s="115"/>
      <c r="BVU2" s="115"/>
      <c r="BVV2" s="115"/>
      <c r="BVW2" s="115"/>
      <c r="BVX2" s="115"/>
      <c r="BVY2" s="115"/>
      <c r="BVZ2" s="115"/>
      <c r="BWA2" s="115"/>
      <c r="BWB2" s="115"/>
      <c r="BWC2" s="115"/>
      <c r="BWD2" s="115"/>
      <c r="BWE2" s="115"/>
      <c r="BWF2" s="115"/>
      <c r="BWG2" s="115"/>
      <c r="BWH2" s="115"/>
      <c r="BWI2" s="115"/>
      <c r="BWJ2" s="115"/>
      <c r="BWK2" s="115"/>
      <c r="BWL2" s="115"/>
      <c r="BWM2" s="115"/>
      <c r="BWN2" s="115"/>
      <c r="BWO2" s="115"/>
      <c r="BWP2" s="115"/>
      <c r="BWQ2" s="115"/>
      <c r="BWR2" s="115"/>
      <c r="BWS2" s="115"/>
      <c r="BWT2" s="115"/>
      <c r="BWU2" s="115"/>
      <c r="BWV2" s="115"/>
      <c r="BWW2" s="115"/>
      <c r="BWX2" s="115"/>
      <c r="BWY2" s="115"/>
      <c r="BWZ2" s="115"/>
      <c r="BXA2" s="115"/>
      <c r="BXB2" s="115"/>
      <c r="BXC2" s="115"/>
      <c r="BXD2" s="115"/>
      <c r="BXE2" s="115"/>
      <c r="BXF2" s="115"/>
      <c r="BXG2" s="115"/>
      <c r="BXH2" s="115"/>
      <c r="BXI2" s="115"/>
      <c r="BXJ2" s="115"/>
      <c r="BXK2" s="115"/>
      <c r="BXL2" s="115"/>
      <c r="BXM2" s="115"/>
      <c r="BXN2" s="115"/>
      <c r="BXO2" s="115"/>
      <c r="BXP2" s="115"/>
      <c r="BXQ2" s="115"/>
      <c r="BXR2" s="115"/>
      <c r="BXS2" s="115"/>
      <c r="BXT2" s="115"/>
      <c r="BXU2" s="115"/>
      <c r="BXV2" s="115"/>
      <c r="BXW2" s="115"/>
      <c r="BXX2" s="115"/>
      <c r="BXY2" s="115"/>
      <c r="BXZ2" s="115"/>
      <c r="BYA2" s="115"/>
      <c r="BYB2" s="115"/>
      <c r="BYC2" s="115"/>
      <c r="BYD2" s="115"/>
      <c r="BYE2" s="115"/>
      <c r="BYF2" s="115"/>
      <c r="BYG2" s="115"/>
      <c r="BYH2" s="115"/>
      <c r="BYI2" s="115"/>
      <c r="BYJ2" s="115"/>
      <c r="BYK2" s="115"/>
      <c r="BYL2" s="115"/>
      <c r="BYM2" s="115"/>
      <c r="BYN2" s="115"/>
      <c r="BYO2" s="115"/>
      <c r="BYP2" s="115"/>
      <c r="BYQ2" s="115"/>
      <c r="BYR2" s="115"/>
      <c r="BYS2" s="115"/>
      <c r="BYT2" s="115"/>
      <c r="BYU2" s="115"/>
      <c r="BYV2" s="115"/>
      <c r="BYW2" s="115"/>
      <c r="BYX2" s="115"/>
      <c r="BYY2" s="115"/>
      <c r="BYZ2" s="115"/>
      <c r="BZA2" s="115"/>
      <c r="BZB2" s="115"/>
      <c r="BZC2" s="115"/>
      <c r="BZD2" s="115"/>
      <c r="BZE2" s="115"/>
      <c r="BZF2" s="115"/>
      <c r="BZG2" s="115"/>
      <c r="BZH2" s="115"/>
      <c r="BZI2" s="115"/>
      <c r="BZJ2" s="115"/>
      <c r="BZK2" s="115"/>
      <c r="BZL2" s="115"/>
      <c r="BZM2" s="115"/>
      <c r="BZN2" s="115"/>
      <c r="BZO2" s="115"/>
      <c r="BZP2" s="115"/>
      <c r="BZQ2" s="115"/>
      <c r="BZR2" s="115"/>
      <c r="BZS2" s="115"/>
      <c r="BZT2" s="115"/>
      <c r="BZU2" s="115"/>
      <c r="BZV2" s="115"/>
      <c r="BZW2" s="115"/>
      <c r="BZX2" s="115"/>
      <c r="BZY2" s="115"/>
      <c r="BZZ2" s="115"/>
      <c r="CAA2" s="115"/>
      <c r="CAB2" s="115"/>
      <c r="CAC2" s="115"/>
      <c r="CAD2" s="115"/>
      <c r="CAE2" s="115"/>
      <c r="CAF2" s="115"/>
      <c r="CAG2" s="115"/>
      <c r="CAH2" s="115"/>
      <c r="CAI2" s="115"/>
      <c r="CAJ2" s="115"/>
      <c r="CAK2" s="115"/>
      <c r="CAL2" s="115"/>
      <c r="CAM2" s="115"/>
      <c r="CAN2" s="115"/>
      <c r="CAO2" s="115"/>
      <c r="CAP2" s="115"/>
      <c r="CAQ2" s="115"/>
      <c r="CAR2" s="115"/>
      <c r="CAS2" s="115"/>
      <c r="CAT2" s="115"/>
      <c r="CAU2" s="115"/>
      <c r="CAV2" s="115"/>
      <c r="CAW2" s="115"/>
      <c r="CAX2" s="115"/>
      <c r="CAY2" s="115"/>
      <c r="CAZ2" s="115"/>
      <c r="CBA2" s="115"/>
      <c r="CBB2" s="115"/>
      <c r="CBC2" s="115"/>
      <c r="CBD2" s="115"/>
      <c r="CBE2" s="115"/>
      <c r="CBF2" s="115"/>
      <c r="CBG2" s="115"/>
      <c r="CBH2" s="115"/>
      <c r="CBI2" s="115"/>
      <c r="CBJ2" s="115"/>
      <c r="CBK2" s="115"/>
      <c r="CBL2" s="115"/>
      <c r="CBM2" s="115"/>
      <c r="CBN2" s="115"/>
      <c r="CBO2" s="115"/>
      <c r="CBP2" s="115"/>
      <c r="CBQ2" s="115"/>
      <c r="CBR2" s="115"/>
      <c r="CBS2" s="115"/>
      <c r="CBT2" s="115"/>
      <c r="CBU2" s="115"/>
      <c r="CBV2" s="115"/>
      <c r="CBW2" s="115"/>
      <c r="CBX2" s="115"/>
      <c r="CBY2" s="115"/>
      <c r="CBZ2" s="115"/>
      <c r="CCA2" s="115"/>
      <c r="CCB2" s="115"/>
      <c r="CCC2" s="115"/>
      <c r="CCD2" s="115"/>
      <c r="CCE2" s="115"/>
      <c r="CCF2" s="115"/>
      <c r="CCG2" s="115"/>
      <c r="CCH2" s="115"/>
      <c r="CCI2" s="115"/>
      <c r="CCJ2" s="115"/>
      <c r="CCK2" s="115"/>
      <c r="CCL2" s="115"/>
      <c r="CCM2" s="115"/>
      <c r="CCN2" s="115"/>
      <c r="CCO2" s="115"/>
      <c r="CCP2" s="115"/>
      <c r="CCQ2" s="115"/>
      <c r="CCR2" s="115"/>
      <c r="CCS2" s="115"/>
      <c r="CCT2" s="115"/>
      <c r="CCU2" s="115"/>
      <c r="CCV2" s="115"/>
      <c r="CCW2" s="115"/>
      <c r="CCX2" s="115"/>
      <c r="CCY2" s="115"/>
      <c r="CCZ2" s="115"/>
      <c r="CDA2" s="115"/>
      <c r="CDB2" s="115"/>
      <c r="CDC2" s="115"/>
      <c r="CDD2" s="115"/>
      <c r="CDE2" s="115"/>
      <c r="CDF2" s="115"/>
      <c r="CDG2" s="115"/>
      <c r="CDH2" s="115"/>
      <c r="CDI2" s="115"/>
      <c r="CDJ2" s="115"/>
      <c r="CDK2" s="115"/>
      <c r="CDL2" s="115"/>
      <c r="CDM2" s="115"/>
      <c r="CDN2" s="115"/>
      <c r="CDO2" s="115"/>
      <c r="CDP2" s="115"/>
      <c r="CDQ2" s="115"/>
      <c r="CDR2" s="115"/>
      <c r="CDS2" s="115"/>
      <c r="CDT2" s="115"/>
      <c r="CDU2" s="115"/>
      <c r="CDV2" s="115"/>
      <c r="CDW2" s="115"/>
      <c r="CDX2" s="115"/>
      <c r="CDY2" s="115"/>
      <c r="CDZ2" s="115"/>
      <c r="CEA2" s="115"/>
      <c r="CEB2" s="115"/>
      <c r="CEC2" s="115"/>
      <c r="CED2" s="115"/>
      <c r="CEE2" s="115"/>
      <c r="CEF2" s="115"/>
      <c r="CEG2" s="115"/>
      <c r="CEH2" s="115"/>
      <c r="CEI2" s="115"/>
      <c r="CEJ2" s="115"/>
      <c r="CEK2" s="115"/>
      <c r="CEL2" s="115"/>
      <c r="CEM2" s="115"/>
      <c r="CEN2" s="115"/>
      <c r="CEO2" s="115"/>
      <c r="CEP2" s="115"/>
      <c r="CEQ2" s="115"/>
      <c r="CER2" s="115"/>
      <c r="CES2" s="115"/>
      <c r="CET2" s="115"/>
      <c r="CEU2" s="115"/>
      <c r="CEV2" s="115"/>
      <c r="CEW2" s="115"/>
      <c r="CEX2" s="115"/>
      <c r="CEY2" s="115"/>
      <c r="CEZ2" s="115"/>
      <c r="CFA2" s="115"/>
      <c r="CFB2" s="115"/>
      <c r="CFC2" s="115"/>
      <c r="CFD2" s="115"/>
      <c r="CFE2" s="115"/>
      <c r="CFF2" s="115"/>
      <c r="CFG2" s="115"/>
      <c r="CFH2" s="115"/>
      <c r="CFI2" s="115"/>
      <c r="CFJ2" s="115"/>
      <c r="CFK2" s="115"/>
      <c r="CFL2" s="115"/>
      <c r="CFM2" s="115"/>
      <c r="CFN2" s="115"/>
      <c r="CFO2" s="115"/>
      <c r="CFP2" s="115"/>
      <c r="CFQ2" s="115"/>
      <c r="CFR2" s="115"/>
      <c r="CFS2" s="115"/>
      <c r="CFT2" s="115"/>
      <c r="CFU2" s="115"/>
      <c r="CFV2" s="115"/>
      <c r="CFW2" s="115"/>
      <c r="CFX2" s="115"/>
      <c r="CFY2" s="115"/>
      <c r="CFZ2" s="115"/>
      <c r="CGA2" s="115"/>
      <c r="CGB2" s="115"/>
      <c r="CGC2" s="115"/>
      <c r="CGD2" s="115"/>
      <c r="CGE2" s="115"/>
      <c r="CGF2" s="115"/>
      <c r="CGG2" s="115"/>
      <c r="CGH2" s="115"/>
      <c r="CGI2" s="115"/>
      <c r="CGJ2" s="115"/>
      <c r="CGK2" s="115"/>
      <c r="CGL2" s="115"/>
      <c r="CGM2" s="115"/>
      <c r="CGN2" s="115"/>
      <c r="CGO2" s="115"/>
      <c r="CGP2" s="115"/>
      <c r="CGQ2" s="115"/>
      <c r="CGR2" s="115"/>
      <c r="CGS2" s="115"/>
      <c r="CGT2" s="115"/>
      <c r="CGU2" s="115"/>
      <c r="CGV2" s="115"/>
      <c r="CGW2" s="115"/>
      <c r="CGX2" s="115"/>
      <c r="CGY2" s="115"/>
      <c r="CGZ2" s="115"/>
      <c r="CHA2" s="115"/>
      <c r="CHB2" s="115"/>
      <c r="CHC2" s="115"/>
      <c r="CHD2" s="115"/>
      <c r="CHE2" s="115"/>
      <c r="CHF2" s="115"/>
      <c r="CHG2" s="115"/>
      <c r="CHH2" s="115"/>
      <c r="CHI2" s="115"/>
      <c r="CHJ2" s="115"/>
      <c r="CHK2" s="115"/>
      <c r="CHL2" s="115"/>
      <c r="CHM2" s="115"/>
      <c r="CHN2" s="115"/>
      <c r="CHO2" s="115"/>
      <c r="CHP2" s="115"/>
      <c r="CHQ2" s="115"/>
      <c r="CHR2" s="115"/>
      <c r="CHS2" s="115"/>
      <c r="CHT2" s="115"/>
      <c r="CHU2" s="115"/>
      <c r="CHV2" s="115"/>
      <c r="CHW2" s="115"/>
      <c r="CHX2" s="115"/>
      <c r="CHY2" s="115"/>
      <c r="CHZ2" s="115"/>
      <c r="CIA2" s="115"/>
      <c r="CIB2" s="115"/>
      <c r="CIC2" s="115"/>
      <c r="CID2" s="115"/>
      <c r="CIE2" s="115"/>
      <c r="CIF2" s="115"/>
      <c r="CIG2" s="115"/>
      <c r="CIH2" s="115"/>
      <c r="CII2" s="115"/>
      <c r="CIJ2" s="115"/>
      <c r="CIK2" s="115"/>
      <c r="CIL2" s="115"/>
      <c r="CIM2" s="115"/>
      <c r="CIN2" s="115"/>
      <c r="CIO2" s="115"/>
      <c r="CIP2" s="115"/>
      <c r="CIQ2" s="115"/>
      <c r="CIR2" s="115"/>
      <c r="CIS2" s="115"/>
      <c r="CIT2" s="115"/>
      <c r="CIU2" s="115"/>
      <c r="CIV2" s="115"/>
      <c r="CIW2" s="115"/>
      <c r="CIX2" s="115"/>
      <c r="CIY2" s="115"/>
      <c r="CIZ2" s="115"/>
      <c r="CJA2" s="115"/>
      <c r="CJB2" s="115"/>
      <c r="CJC2" s="115"/>
      <c r="CJD2" s="115"/>
      <c r="CJE2" s="115"/>
      <c r="CJF2" s="115"/>
      <c r="CJG2" s="115"/>
      <c r="CJH2" s="115"/>
      <c r="CJI2" s="115"/>
      <c r="CJJ2" s="115"/>
      <c r="CJK2" s="115"/>
      <c r="CJL2" s="115"/>
      <c r="CJM2" s="115"/>
      <c r="CJN2" s="115"/>
      <c r="CJO2" s="115"/>
      <c r="CJP2" s="115"/>
      <c r="CJQ2" s="115"/>
      <c r="CJR2" s="115"/>
      <c r="CJS2" s="115"/>
      <c r="CJT2" s="115"/>
      <c r="CJU2" s="115"/>
      <c r="CJV2" s="115"/>
      <c r="CJW2" s="115"/>
      <c r="CJX2" s="115"/>
      <c r="CJY2" s="115"/>
      <c r="CJZ2" s="115"/>
      <c r="CKA2" s="115"/>
      <c r="CKB2" s="115"/>
      <c r="CKC2" s="115"/>
      <c r="CKD2" s="115"/>
      <c r="CKE2" s="115"/>
      <c r="CKF2" s="115"/>
      <c r="CKG2" s="115"/>
      <c r="CKH2" s="115"/>
      <c r="CKI2" s="115"/>
      <c r="CKJ2" s="115"/>
      <c r="CKK2" s="115"/>
      <c r="CKL2" s="115"/>
      <c r="CKM2" s="115"/>
      <c r="CKN2" s="115"/>
      <c r="CKO2" s="115"/>
      <c r="CKP2" s="115"/>
      <c r="CKQ2" s="115"/>
      <c r="CKR2" s="115"/>
      <c r="CKS2" s="115"/>
      <c r="CKT2" s="115"/>
      <c r="CKU2" s="115"/>
      <c r="CKV2" s="115"/>
      <c r="CKW2" s="115"/>
      <c r="CKX2" s="115"/>
      <c r="CKY2" s="115"/>
      <c r="CKZ2" s="115"/>
      <c r="CLA2" s="115"/>
      <c r="CLB2" s="115"/>
      <c r="CLC2" s="115"/>
      <c r="CLD2" s="115"/>
      <c r="CLE2" s="115"/>
      <c r="CLF2" s="115"/>
      <c r="CLG2" s="115"/>
      <c r="CLH2" s="115"/>
      <c r="CLI2" s="115"/>
      <c r="CLJ2" s="115"/>
      <c r="CLK2" s="115"/>
      <c r="CLL2" s="115"/>
      <c r="CLM2" s="115"/>
      <c r="CLN2" s="115"/>
      <c r="CLO2" s="115"/>
      <c r="CLP2" s="115"/>
      <c r="CLQ2" s="115"/>
      <c r="CLR2" s="115"/>
      <c r="CLS2" s="115"/>
      <c r="CLT2" s="115"/>
      <c r="CLU2" s="115"/>
      <c r="CLV2" s="115"/>
      <c r="CLW2" s="115"/>
      <c r="CLX2" s="115"/>
      <c r="CLY2" s="115"/>
      <c r="CLZ2" s="115"/>
      <c r="CMA2" s="115"/>
      <c r="CMB2" s="115"/>
      <c r="CMC2" s="115"/>
      <c r="CMD2" s="115"/>
      <c r="CME2" s="115"/>
      <c r="CMF2" s="115"/>
      <c r="CMG2" s="115"/>
      <c r="CMH2" s="115"/>
      <c r="CMI2" s="115"/>
      <c r="CMJ2" s="115"/>
      <c r="CMK2" s="115"/>
      <c r="CML2" s="115"/>
      <c r="CMM2" s="115"/>
      <c r="CMN2" s="115"/>
      <c r="CMO2" s="115"/>
      <c r="CMP2" s="115"/>
      <c r="CMQ2" s="115"/>
      <c r="CMR2" s="115"/>
      <c r="CMS2" s="115"/>
      <c r="CMT2" s="115"/>
      <c r="CMU2" s="115"/>
      <c r="CMV2" s="115"/>
      <c r="CMW2" s="115"/>
      <c r="CMX2" s="115"/>
      <c r="CMY2" s="115"/>
      <c r="CMZ2" s="115"/>
      <c r="CNA2" s="115"/>
      <c r="CNB2" s="115"/>
      <c r="CNC2" s="115"/>
      <c r="CND2" s="115"/>
      <c r="CNE2" s="115"/>
      <c r="CNF2" s="115"/>
      <c r="CNG2" s="115"/>
      <c r="CNH2" s="115"/>
      <c r="CNI2" s="115"/>
      <c r="CNJ2" s="115"/>
      <c r="CNK2" s="115"/>
      <c r="CNL2" s="115"/>
      <c r="CNM2" s="115"/>
      <c r="CNN2" s="115"/>
      <c r="CNO2" s="115"/>
      <c r="CNP2" s="115"/>
      <c r="CNQ2" s="115"/>
      <c r="CNR2" s="115"/>
      <c r="CNS2" s="115"/>
      <c r="CNT2" s="115"/>
      <c r="CNU2" s="115"/>
      <c r="CNV2" s="115"/>
      <c r="CNW2" s="115"/>
      <c r="CNX2" s="115"/>
      <c r="CNY2" s="115"/>
      <c r="CNZ2" s="115"/>
      <c r="COA2" s="115"/>
      <c r="COB2" s="115"/>
      <c r="COC2" s="115"/>
      <c r="COD2" s="115"/>
      <c r="COE2" s="115"/>
      <c r="COF2" s="115"/>
      <c r="COG2" s="115"/>
      <c r="COH2" s="115"/>
      <c r="COI2" s="115"/>
      <c r="COJ2" s="115"/>
      <c r="COK2" s="115"/>
      <c r="COL2" s="115"/>
      <c r="COM2" s="115"/>
      <c r="CON2" s="115"/>
      <c r="COO2" s="115"/>
      <c r="COP2" s="115"/>
      <c r="COQ2" s="115"/>
      <c r="COR2" s="115"/>
      <c r="COS2" s="115"/>
      <c r="COT2" s="115"/>
      <c r="COU2" s="115"/>
      <c r="COV2" s="115"/>
      <c r="COW2" s="115"/>
      <c r="COX2" s="115"/>
      <c r="COY2" s="115"/>
      <c r="COZ2" s="115"/>
      <c r="CPA2" s="115"/>
      <c r="CPB2" s="115"/>
      <c r="CPC2" s="115"/>
      <c r="CPD2" s="115"/>
      <c r="CPE2" s="115"/>
      <c r="CPF2" s="115"/>
      <c r="CPG2" s="115"/>
      <c r="CPH2" s="115"/>
      <c r="CPI2" s="115"/>
      <c r="CPJ2" s="115"/>
      <c r="CPK2" s="115"/>
      <c r="CPL2" s="115"/>
      <c r="CPM2" s="115"/>
      <c r="CPN2" s="115"/>
      <c r="CPO2" s="115"/>
      <c r="CPP2" s="115"/>
      <c r="CPQ2" s="115"/>
      <c r="CPR2" s="115"/>
      <c r="CPS2" s="115"/>
      <c r="CPT2" s="115"/>
      <c r="CPU2" s="115"/>
      <c r="CPV2" s="115"/>
      <c r="CPW2" s="115"/>
      <c r="CPX2" s="115"/>
      <c r="CPY2" s="115"/>
      <c r="CPZ2" s="115"/>
      <c r="CQA2" s="115"/>
      <c r="CQB2" s="115"/>
      <c r="CQC2" s="115"/>
      <c r="CQD2" s="115"/>
      <c r="CQE2" s="115"/>
      <c r="CQF2" s="115"/>
      <c r="CQG2" s="115"/>
      <c r="CQH2" s="115"/>
      <c r="CQI2" s="115"/>
      <c r="CQJ2" s="115"/>
      <c r="CQK2" s="115"/>
      <c r="CQL2" s="115"/>
      <c r="CQM2" s="115"/>
      <c r="CQN2" s="115"/>
      <c r="CQO2" s="115"/>
      <c r="CQP2" s="115"/>
      <c r="CQQ2" s="115"/>
      <c r="CQR2" s="115"/>
      <c r="CQS2" s="115"/>
      <c r="CQT2" s="115"/>
      <c r="CQU2" s="115"/>
      <c r="CQV2" s="115"/>
      <c r="CQW2" s="115"/>
      <c r="CQX2" s="115"/>
      <c r="CQY2" s="115"/>
      <c r="CQZ2" s="115"/>
      <c r="CRA2" s="115"/>
      <c r="CRB2" s="115"/>
      <c r="CRC2" s="115"/>
      <c r="CRD2" s="115"/>
      <c r="CRE2" s="115"/>
      <c r="CRF2" s="115"/>
      <c r="CRG2" s="115"/>
      <c r="CRH2" s="115"/>
      <c r="CRI2" s="115"/>
      <c r="CRJ2" s="115"/>
      <c r="CRK2" s="115"/>
      <c r="CRL2" s="115"/>
      <c r="CRM2" s="115"/>
      <c r="CRN2" s="115"/>
      <c r="CRO2" s="115"/>
      <c r="CRP2" s="115"/>
      <c r="CRQ2" s="115"/>
      <c r="CRR2" s="115"/>
      <c r="CRS2" s="115"/>
      <c r="CRT2" s="115"/>
      <c r="CRU2" s="115"/>
      <c r="CRV2" s="115"/>
      <c r="CRW2" s="115"/>
      <c r="CRX2" s="115"/>
      <c r="CRY2" s="115"/>
      <c r="CRZ2" s="115"/>
      <c r="CSA2" s="115"/>
      <c r="CSB2" s="115"/>
      <c r="CSC2" s="115"/>
      <c r="CSD2" s="115"/>
      <c r="CSE2" s="115"/>
      <c r="CSF2" s="115"/>
      <c r="CSG2" s="115"/>
      <c r="CSH2" s="115"/>
      <c r="CSI2" s="115"/>
      <c r="CSJ2" s="115"/>
      <c r="CSK2" s="115"/>
      <c r="CSL2" s="115"/>
      <c r="CSM2" s="115"/>
      <c r="CSN2" s="115"/>
      <c r="CSO2" s="115"/>
      <c r="CSP2" s="115"/>
      <c r="CSQ2" s="115"/>
      <c r="CSR2" s="115"/>
      <c r="CSS2" s="115"/>
      <c r="CST2" s="115"/>
      <c r="CSU2" s="115"/>
      <c r="CSV2" s="115"/>
      <c r="CSW2" s="115"/>
      <c r="CSX2" s="115"/>
      <c r="CSY2" s="115"/>
      <c r="CSZ2" s="115"/>
      <c r="CTA2" s="115"/>
      <c r="CTB2" s="115"/>
      <c r="CTC2" s="115"/>
      <c r="CTD2" s="115"/>
      <c r="CTE2" s="115"/>
      <c r="CTF2" s="115"/>
      <c r="CTG2" s="115"/>
      <c r="CTH2" s="115"/>
      <c r="CTI2" s="115"/>
      <c r="CTJ2" s="115"/>
      <c r="CTK2" s="115"/>
      <c r="CTL2" s="115"/>
      <c r="CTM2" s="115"/>
      <c r="CTN2" s="115"/>
      <c r="CTO2" s="115"/>
      <c r="CTP2" s="115"/>
      <c r="CTQ2" s="115"/>
      <c r="CTR2" s="115"/>
      <c r="CTS2" s="115"/>
      <c r="CTT2" s="115"/>
      <c r="CTU2" s="115"/>
      <c r="CTV2" s="115"/>
      <c r="CTW2" s="115"/>
      <c r="CTX2" s="115"/>
      <c r="CTY2" s="115"/>
      <c r="CTZ2" s="115"/>
      <c r="CUA2" s="115"/>
      <c r="CUB2" s="115"/>
      <c r="CUC2" s="115"/>
      <c r="CUD2" s="115"/>
      <c r="CUE2" s="115"/>
      <c r="CUF2" s="115"/>
      <c r="CUG2" s="115"/>
      <c r="CUH2" s="115"/>
      <c r="CUI2" s="115"/>
      <c r="CUJ2" s="115"/>
      <c r="CUK2" s="115"/>
      <c r="CUL2" s="115"/>
      <c r="CUM2" s="115"/>
      <c r="CUN2" s="115"/>
      <c r="CUO2" s="115"/>
      <c r="CUP2" s="115"/>
      <c r="CUQ2" s="115"/>
      <c r="CUR2" s="115"/>
      <c r="CUS2" s="115"/>
      <c r="CUT2" s="115"/>
      <c r="CUU2" s="115"/>
      <c r="CUV2" s="115"/>
      <c r="CUW2" s="115"/>
      <c r="CUX2" s="115"/>
      <c r="CUY2" s="115"/>
      <c r="CUZ2" s="115"/>
      <c r="CVA2" s="115"/>
      <c r="CVB2" s="115"/>
      <c r="CVC2" s="115"/>
      <c r="CVD2" s="115"/>
      <c r="CVE2" s="115"/>
      <c r="CVF2" s="115"/>
      <c r="CVG2" s="115"/>
      <c r="CVH2" s="115"/>
      <c r="CVI2" s="115"/>
      <c r="CVJ2" s="115"/>
      <c r="CVK2" s="115"/>
      <c r="CVL2" s="115"/>
      <c r="CVM2" s="115"/>
      <c r="CVN2" s="115"/>
      <c r="CVO2" s="115"/>
      <c r="CVP2" s="115"/>
      <c r="CVQ2" s="115"/>
      <c r="CVR2" s="115"/>
      <c r="CVS2" s="115"/>
      <c r="CVT2" s="115"/>
      <c r="CVU2" s="115"/>
      <c r="CVV2" s="115"/>
      <c r="CVW2" s="115"/>
      <c r="CVX2" s="115"/>
      <c r="CVY2" s="115"/>
      <c r="CVZ2" s="115"/>
      <c r="CWA2" s="115"/>
      <c r="CWB2" s="115"/>
      <c r="CWC2" s="115"/>
      <c r="CWD2" s="115"/>
      <c r="CWE2" s="115"/>
      <c r="CWF2" s="115"/>
      <c r="CWG2" s="115"/>
      <c r="CWH2" s="115"/>
      <c r="CWI2" s="115"/>
      <c r="CWJ2" s="115"/>
      <c r="CWK2" s="115"/>
      <c r="CWL2" s="115"/>
      <c r="CWM2" s="115"/>
      <c r="CWN2" s="115"/>
      <c r="CWO2" s="115"/>
      <c r="CWP2" s="115"/>
      <c r="CWQ2" s="115"/>
      <c r="CWR2" s="115"/>
      <c r="CWS2" s="115"/>
      <c r="CWT2" s="115"/>
      <c r="CWU2" s="115"/>
      <c r="CWV2" s="115"/>
      <c r="CWW2" s="115"/>
      <c r="CWX2" s="115"/>
      <c r="CWY2" s="115"/>
      <c r="CWZ2" s="115"/>
      <c r="CXA2" s="115"/>
      <c r="CXB2" s="115"/>
      <c r="CXC2" s="115"/>
      <c r="CXD2" s="115"/>
      <c r="CXE2" s="115"/>
      <c r="CXF2" s="115"/>
      <c r="CXG2" s="115"/>
      <c r="CXH2" s="115"/>
      <c r="CXI2" s="115"/>
      <c r="CXJ2" s="115"/>
      <c r="CXK2" s="115"/>
      <c r="CXL2" s="115"/>
      <c r="CXM2" s="115"/>
      <c r="CXN2" s="115"/>
      <c r="CXO2" s="115"/>
      <c r="CXP2" s="115"/>
      <c r="CXQ2" s="115"/>
      <c r="CXR2" s="115"/>
      <c r="CXS2" s="115"/>
      <c r="CXT2" s="115"/>
      <c r="CXU2" s="115"/>
      <c r="CXV2" s="115"/>
      <c r="CXW2" s="115"/>
      <c r="CXX2" s="115"/>
      <c r="CXY2" s="115"/>
      <c r="CXZ2" s="115"/>
      <c r="CYA2" s="115"/>
      <c r="CYB2" s="115"/>
      <c r="CYC2" s="115"/>
      <c r="CYD2" s="115"/>
      <c r="CYE2" s="115"/>
      <c r="CYF2" s="115"/>
      <c r="CYG2" s="115"/>
      <c r="CYH2" s="115"/>
      <c r="CYI2" s="115"/>
      <c r="CYJ2" s="115"/>
      <c r="CYK2" s="115"/>
      <c r="CYL2" s="115"/>
      <c r="CYM2" s="115"/>
      <c r="CYN2" s="115"/>
      <c r="CYO2" s="115"/>
      <c r="CYP2" s="115"/>
      <c r="CYQ2" s="115"/>
      <c r="CYR2" s="115"/>
      <c r="CYS2" s="115"/>
      <c r="CYT2" s="115"/>
      <c r="CYU2" s="115"/>
      <c r="CYV2" s="115"/>
      <c r="CYW2" s="115"/>
      <c r="CYX2" s="115"/>
      <c r="CYY2" s="115"/>
      <c r="CYZ2" s="115"/>
      <c r="CZA2" s="115"/>
      <c r="CZB2" s="115"/>
      <c r="CZC2" s="115"/>
      <c r="CZD2" s="115"/>
      <c r="CZE2" s="115"/>
      <c r="CZF2" s="115"/>
      <c r="CZG2" s="115"/>
      <c r="CZH2" s="115"/>
      <c r="CZI2" s="115"/>
      <c r="CZJ2" s="115"/>
      <c r="CZK2" s="115"/>
      <c r="CZL2" s="115"/>
      <c r="CZM2" s="115"/>
      <c r="CZN2" s="115"/>
      <c r="CZO2" s="115"/>
      <c r="CZP2" s="115"/>
      <c r="CZQ2" s="115"/>
      <c r="CZR2" s="115"/>
      <c r="CZS2" s="115"/>
      <c r="CZT2" s="115"/>
      <c r="CZU2" s="115"/>
      <c r="CZV2" s="115"/>
      <c r="CZW2" s="115"/>
      <c r="CZX2" s="115"/>
      <c r="CZY2" s="115"/>
      <c r="CZZ2" s="115"/>
      <c r="DAA2" s="115"/>
      <c r="DAB2" s="115"/>
      <c r="DAC2" s="115"/>
      <c r="DAD2" s="115"/>
      <c r="DAE2" s="115"/>
      <c r="DAF2" s="115"/>
      <c r="DAG2" s="115"/>
      <c r="DAH2" s="115"/>
      <c r="DAI2" s="115"/>
      <c r="DAJ2" s="115"/>
      <c r="DAK2" s="115"/>
      <c r="DAL2" s="115"/>
      <c r="DAM2" s="115"/>
      <c r="DAN2" s="115"/>
      <c r="DAO2" s="115"/>
      <c r="DAP2" s="115"/>
      <c r="DAQ2" s="115"/>
      <c r="DAR2" s="115"/>
      <c r="DAS2" s="115"/>
      <c r="DAT2" s="115"/>
      <c r="DAU2" s="115"/>
      <c r="DAV2" s="115"/>
      <c r="DAW2" s="115"/>
      <c r="DAX2" s="115"/>
      <c r="DAY2" s="115"/>
      <c r="DAZ2" s="115"/>
      <c r="DBA2" s="115"/>
      <c r="DBB2" s="115"/>
      <c r="DBC2" s="115"/>
      <c r="DBD2" s="115"/>
      <c r="DBE2" s="115"/>
      <c r="DBF2" s="115"/>
      <c r="DBG2" s="115"/>
      <c r="DBH2" s="115"/>
      <c r="DBI2" s="115"/>
      <c r="DBJ2" s="115"/>
      <c r="DBK2" s="115"/>
      <c r="DBL2" s="115"/>
      <c r="DBM2" s="115"/>
      <c r="DBN2" s="115"/>
      <c r="DBO2" s="115"/>
      <c r="DBP2" s="115"/>
      <c r="DBQ2" s="115"/>
      <c r="DBR2" s="115"/>
      <c r="DBS2" s="115"/>
      <c r="DBT2" s="115"/>
      <c r="DBU2" s="115"/>
      <c r="DBV2" s="115"/>
      <c r="DBW2" s="115"/>
      <c r="DBX2" s="115"/>
      <c r="DBY2" s="115"/>
      <c r="DBZ2" s="115"/>
      <c r="DCA2" s="115"/>
      <c r="DCB2" s="115"/>
      <c r="DCC2" s="115"/>
      <c r="DCD2" s="115"/>
      <c r="DCE2" s="115"/>
      <c r="DCF2" s="115"/>
      <c r="DCG2" s="115"/>
      <c r="DCH2" s="115"/>
      <c r="DCI2" s="115"/>
      <c r="DCJ2" s="115"/>
      <c r="DCK2" s="115"/>
      <c r="DCL2" s="115"/>
      <c r="DCM2" s="115"/>
      <c r="DCN2" s="115"/>
      <c r="DCO2" s="115"/>
      <c r="DCP2" s="115"/>
      <c r="DCQ2" s="115"/>
      <c r="DCR2" s="115"/>
      <c r="DCS2" s="115"/>
      <c r="DCT2" s="115"/>
      <c r="DCU2" s="115"/>
      <c r="DCV2" s="115"/>
      <c r="DCW2" s="115"/>
      <c r="DCX2" s="115"/>
      <c r="DCY2" s="115"/>
      <c r="DCZ2" s="115"/>
      <c r="DDA2" s="115"/>
      <c r="DDB2" s="115"/>
      <c r="DDC2" s="115"/>
      <c r="DDD2" s="115"/>
      <c r="DDE2" s="115"/>
      <c r="DDF2" s="115"/>
      <c r="DDG2" s="115"/>
      <c r="DDH2" s="115"/>
      <c r="DDI2" s="115"/>
      <c r="DDJ2" s="115"/>
      <c r="DDK2" s="115"/>
      <c r="DDL2" s="115"/>
      <c r="DDM2" s="115"/>
      <c r="DDN2" s="115"/>
      <c r="DDO2" s="115"/>
      <c r="DDP2" s="115"/>
      <c r="DDQ2" s="115"/>
      <c r="DDR2" s="115"/>
      <c r="DDS2" s="115"/>
      <c r="DDT2" s="115"/>
      <c r="DDU2" s="115"/>
      <c r="DDV2" s="115"/>
      <c r="DDW2" s="115"/>
      <c r="DDX2" s="115"/>
      <c r="DDY2" s="115"/>
      <c r="DDZ2" s="115"/>
      <c r="DEA2" s="115"/>
      <c r="DEB2" s="115"/>
      <c r="DEC2" s="115"/>
      <c r="DED2" s="115"/>
      <c r="DEE2" s="115"/>
      <c r="DEF2" s="115"/>
      <c r="DEG2" s="115"/>
      <c r="DEH2" s="115"/>
      <c r="DEI2" s="115"/>
      <c r="DEJ2" s="115"/>
      <c r="DEK2" s="115"/>
      <c r="DEL2" s="115"/>
      <c r="DEM2" s="115"/>
      <c r="DEN2" s="115"/>
      <c r="DEO2" s="115"/>
      <c r="DEP2" s="115"/>
      <c r="DEQ2" s="115"/>
      <c r="DER2" s="115"/>
      <c r="DES2" s="115"/>
      <c r="DET2" s="115"/>
      <c r="DEU2" s="115"/>
      <c r="DEV2" s="115"/>
      <c r="DEW2" s="115"/>
      <c r="DEX2" s="115"/>
      <c r="DEY2" s="115"/>
      <c r="DEZ2" s="115"/>
      <c r="DFA2" s="115"/>
      <c r="DFB2" s="115"/>
      <c r="DFC2" s="115"/>
      <c r="DFD2" s="115"/>
      <c r="DFE2" s="115"/>
      <c r="DFF2" s="115"/>
      <c r="DFG2" s="115"/>
      <c r="DFH2" s="115"/>
      <c r="DFI2" s="115"/>
      <c r="DFJ2" s="115"/>
      <c r="DFK2" s="115"/>
      <c r="DFL2" s="115"/>
      <c r="DFM2" s="115"/>
      <c r="DFN2" s="115"/>
      <c r="DFO2" s="115"/>
      <c r="DFP2" s="115"/>
      <c r="DFQ2" s="115"/>
      <c r="DFR2" s="115"/>
      <c r="DFS2" s="115"/>
      <c r="DFT2" s="115"/>
      <c r="DFU2" s="115"/>
      <c r="DFV2" s="115"/>
      <c r="DFW2" s="115"/>
      <c r="DFX2" s="115"/>
      <c r="DFY2" s="115"/>
      <c r="DFZ2" s="115"/>
      <c r="DGA2" s="115"/>
      <c r="DGB2" s="115"/>
      <c r="DGC2" s="115"/>
      <c r="DGD2" s="115"/>
      <c r="DGE2" s="115"/>
      <c r="DGF2" s="115"/>
      <c r="DGG2" s="115"/>
      <c r="DGH2" s="115"/>
      <c r="DGI2" s="115"/>
      <c r="DGJ2" s="115"/>
      <c r="DGK2" s="115"/>
      <c r="DGL2" s="115"/>
      <c r="DGM2" s="115"/>
      <c r="DGN2" s="115"/>
      <c r="DGO2" s="115"/>
      <c r="DGP2" s="115"/>
      <c r="DGQ2" s="115"/>
      <c r="DGR2" s="115"/>
      <c r="DGS2" s="115"/>
      <c r="DGT2" s="115"/>
      <c r="DGU2" s="115"/>
      <c r="DGV2" s="115"/>
      <c r="DGW2" s="115"/>
      <c r="DGX2" s="115"/>
      <c r="DGY2" s="115"/>
      <c r="DGZ2" s="115"/>
      <c r="DHA2" s="115"/>
      <c r="DHB2" s="115"/>
      <c r="DHC2" s="115"/>
      <c r="DHD2" s="115"/>
      <c r="DHE2" s="115"/>
      <c r="DHF2" s="115"/>
      <c r="DHG2" s="115"/>
      <c r="DHH2" s="115"/>
      <c r="DHI2" s="115"/>
      <c r="DHJ2" s="115"/>
      <c r="DHK2" s="115"/>
      <c r="DHL2" s="115"/>
      <c r="DHM2" s="115"/>
      <c r="DHN2" s="115"/>
      <c r="DHO2" s="115"/>
      <c r="DHP2" s="115"/>
      <c r="DHQ2" s="115"/>
      <c r="DHR2" s="115"/>
      <c r="DHS2" s="115"/>
      <c r="DHT2" s="115"/>
      <c r="DHU2" s="115"/>
      <c r="DHV2" s="115"/>
      <c r="DHW2" s="115"/>
      <c r="DHX2" s="115"/>
      <c r="DHY2" s="115"/>
      <c r="DHZ2" s="115"/>
      <c r="DIA2" s="115"/>
      <c r="DIB2" s="115"/>
      <c r="DIC2" s="115"/>
      <c r="DID2" s="115"/>
      <c r="DIE2" s="115"/>
      <c r="DIF2" s="115"/>
      <c r="DIG2" s="115"/>
      <c r="DIH2" s="115"/>
      <c r="DII2" s="115"/>
      <c r="DIJ2" s="115"/>
      <c r="DIK2" s="115"/>
      <c r="DIL2" s="115"/>
      <c r="DIM2" s="115"/>
      <c r="DIN2" s="115"/>
      <c r="DIO2" s="115"/>
      <c r="DIP2" s="115"/>
      <c r="DIQ2" s="115"/>
      <c r="DIR2" s="115"/>
      <c r="DIS2" s="115"/>
      <c r="DIT2" s="115"/>
      <c r="DIU2" s="115"/>
      <c r="DIV2" s="115"/>
      <c r="DIW2" s="115"/>
      <c r="DIX2" s="115"/>
      <c r="DIY2" s="115"/>
      <c r="DIZ2" s="115"/>
      <c r="DJA2" s="115"/>
      <c r="DJB2" s="115"/>
      <c r="DJC2" s="115"/>
      <c r="DJD2" s="115"/>
      <c r="DJE2" s="115"/>
      <c r="DJF2" s="115"/>
      <c r="DJG2" s="115"/>
      <c r="DJH2" s="115"/>
      <c r="DJI2" s="115"/>
      <c r="DJJ2" s="115"/>
      <c r="DJK2" s="115"/>
      <c r="DJL2" s="115"/>
      <c r="DJM2" s="115"/>
      <c r="DJN2" s="115"/>
      <c r="DJO2" s="115"/>
      <c r="DJP2" s="115"/>
      <c r="DJQ2" s="115"/>
      <c r="DJR2" s="115"/>
      <c r="DJS2" s="115"/>
      <c r="DJT2" s="115"/>
      <c r="DJU2" s="115"/>
      <c r="DJV2" s="115"/>
      <c r="DJW2" s="115"/>
      <c r="DJX2" s="115"/>
      <c r="DJY2" s="115"/>
      <c r="DJZ2" s="115"/>
      <c r="DKA2" s="115"/>
      <c r="DKB2" s="115"/>
      <c r="DKC2" s="115"/>
      <c r="DKD2" s="115"/>
      <c r="DKE2" s="115"/>
      <c r="DKF2" s="115"/>
      <c r="DKG2" s="115"/>
      <c r="DKH2" s="115"/>
      <c r="DKI2" s="115"/>
      <c r="DKJ2" s="115"/>
      <c r="DKK2" s="115"/>
      <c r="DKL2" s="115"/>
      <c r="DKM2" s="115"/>
      <c r="DKN2" s="115"/>
      <c r="DKO2" s="115"/>
      <c r="DKP2" s="115"/>
      <c r="DKQ2" s="115"/>
      <c r="DKR2" s="115"/>
      <c r="DKS2" s="115"/>
      <c r="DKT2" s="115"/>
      <c r="DKU2" s="115"/>
      <c r="DKV2" s="115"/>
      <c r="DKW2" s="115"/>
      <c r="DKX2" s="115"/>
      <c r="DKY2" s="115"/>
      <c r="DKZ2" s="115"/>
      <c r="DLA2" s="115"/>
      <c r="DLB2" s="115"/>
      <c r="DLC2" s="115"/>
      <c r="DLD2" s="115"/>
      <c r="DLE2" s="115"/>
      <c r="DLF2" s="115"/>
      <c r="DLG2" s="115"/>
      <c r="DLH2" s="115"/>
      <c r="DLI2" s="115"/>
      <c r="DLJ2" s="115"/>
      <c r="DLK2" s="115"/>
      <c r="DLL2" s="115"/>
      <c r="DLM2" s="115"/>
      <c r="DLN2" s="115"/>
      <c r="DLO2" s="115"/>
      <c r="DLP2" s="115"/>
      <c r="DLQ2" s="115"/>
      <c r="DLR2" s="115"/>
      <c r="DLS2" s="115"/>
      <c r="DLT2" s="115"/>
      <c r="DLU2" s="115"/>
      <c r="DLV2" s="115"/>
      <c r="DLW2" s="115"/>
      <c r="DLX2" s="115"/>
      <c r="DLY2" s="115"/>
      <c r="DLZ2" s="115"/>
      <c r="DMA2" s="115"/>
      <c r="DMB2" s="115"/>
      <c r="DMC2" s="115"/>
      <c r="DMD2" s="115"/>
      <c r="DME2" s="115"/>
      <c r="DMF2" s="115"/>
      <c r="DMG2" s="115"/>
      <c r="DMH2" s="115"/>
      <c r="DMI2" s="115"/>
      <c r="DMJ2" s="115"/>
      <c r="DMK2" s="115"/>
      <c r="DML2" s="115"/>
      <c r="DMM2" s="115"/>
      <c r="DMN2" s="115"/>
      <c r="DMO2" s="115"/>
      <c r="DMP2" s="115"/>
      <c r="DMQ2" s="115"/>
      <c r="DMR2" s="115"/>
      <c r="DMS2" s="115"/>
      <c r="DMT2" s="115"/>
      <c r="DMU2" s="115"/>
      <c r="DMV2" s="115"/>
      <c r="DMW2" s="115"/>
      <c r="DMX2" s="115"/>
      <c r="DMY2" s="115"/>
      <c r="DMZ2" s="115"/>
      <c r="DNA2" s="115"/>
      <c r="DNB2" s="115"/>
      <c r="DNC2" s="115"/>
      <c r="DND2" s="115"/>
      <c r="DNE2" s="115"/>
      <c r="DNF2" s="115"/>
      <c r="DNG2" s="115"/>
      <c r="DNH2" s="115"/>
      <c r="DNI2" s="115"/>
      <c r="DNJ2" s="115"/>
      <c r="DNK2" s="115"/>
      <c r="DNL2" s="115"/>
      <c r="DNM2" s="115"/>
      <c r="DNN2" s="115"/>
      <c r="DNO2" s="115"/>
      <c r="DNP2" s="115"/>
      <c r="DNQ2" s="115"/>
      <c r="DNR2" s="115"/>
      <c r="DNS2" s="115"/>
      <c r="DNT2" s="115"/>
      <c r="DNU2" s="115"/>
      <c r="DNV2" s="115"/>
      <c r="DNW2" s="115"/>
      <c r="DNX2" s="115"/>
      <c r="DNY2" s="115"/>
      <c r="DNZ2" s="115"/>
      <c r="DOA2" s="115"/>
      <c r="DOB2" s="115"/>
      <c r="DOC2" s="115"/>
      <c r="DOD2" s="115"/>
      <c r="DOE2" s="115"/>
      <c r="DOF2" s="115"/>
      <c r="DOG2" s="115"/>
      <c r="DOH2" s="115"/>
      <c r="DOI2" s="115"/>
      <c r="DOJ2" s="115"/>
      <c r="DOK2" s="115"/>
      <c r="DOL2" s="115"/>
      <c r="DOM2" s="115"/>
      <c r="DON2" s="115"/>
      <c r="DOO2" s="115"/>
      <c r="DOP2" s="115"/>
      <c r="DOQ2" s="115"/>
      <c r="DOR2" s="115"/>
      <c r="DOS2" s="115"/>
      <c r="DOT2" s="115"/>
      <c r="DOU2" s="115"/>
      <c r="DOV2" s="115"/>
      <c r="DOW2" s="115"/>
      <c r="DOX2" s="115"/>
      <c r="DOY2" s="115"/>
      <c r="DOZ2" s="115"/>
      <c r="DPA2" s="115"/>
      <c r="DPB2" s="115"/>
      <c r="DPC2" s="115"/>
      <c r="DPD2" s="115"/>
      <c r="DPE2" s="115"/>
      <c r="DPF2" s="115"/>
      <c r="DPG2" s="115"/>
      <c r="DPH2" s="115"/>
      <c r="DPI2" s="115"/>
      <c r="DPJ2" s="115"/>
      <c r="DPK2" s="115"/>
      <c r="DPL2" s="115"/>
      <c r="DPM2" s="115"/>
      <c r="DPN2" s="115"/>
      <c r="DPO2" s="115"/>
      <c r="DPP2" s="115"/>
      <c r="DPQ2" s="115"/>
      <c r="DPR2" s="115"/>
      <c r="DPS2" s="115"/>
      <c r="DPT2" s="115"/>
      <c r="DPU2" s="115"/>
      <c r="DPV2" s="115"/>
      <c r="DPW2" s="115"/>
      <c r="DPX2" s="115"/>
      <c r="DPY2" s="115"/>
      <c r="DPZ2" s="115"/>
      <c r="DQA2" s="115"/>
      <c r="DQB2" s="115"/>
      <c r="DQC2" s="115"/>
      <c r="DQD2" s="115"/>
      <c r="DQE2" s="115"/>
      <c r="DQF2" s="115"/>
      <c r="DQG2" s="115"/>
      <c r="DQH2" s="115"/>
      <c r="DQI2" s="115"/>
      <c r="DQJ2" s="115"/>
      <c r="DQK2" s="115"/>
      <c r="DQL2" s="115"/>
      <c r="DQM2" s="115"/>
      <c r="DQN2" s="115"/>
      <c r="DQO2" s="115"/>
      <c r="DQP2" s="115"/>
      <c r="DQQ2" s="115"/>
      <c r="DQR2" s="115"/>
      <c r="DQS2" s="115"/>
      <c r="DQT2" s="115"/>
      <c r="DQU2" s="115"/>
      <c r="DQV2" s="115"/>
      <c r="DQW2" s="115"/>
      <c r="DQX2" s="115"/>
      <c r="DQY2" s="115"/>
      <c r="DQZ2" s="115"/>
      <c r="DRA2" s="115"/>
      <c r="DRB2" s="115"/>
      <c r="DRC2" s="115"/>
      <c r="DRD2" s="115"/>
      <c r="DRE2" s="115"/>
      <c r="DRF2" s="115"/>
      <c r="DRG2" s="115"/>
      <c r="DRH2" s="115"/>
      <c r="DRI2" s="115"/>
      <c r="DRJ2" s="115"/>
      <c r="DRK2" s="115"/>
      <c r="DRL2" s="115"/>
      <c r="DRM2" s="115"/>
      <c r="DRN2" s="115"/>
      <c r="DRO2" s="115"/>
      <c r="DRP2" s="115"/>
      <c r="DRQ2" s="115"/>
      <c r="DRR2" s="115"/>
      <c r="DRS2" s="115"/>
      <c r="DRT2" s="115"/>
      <c r="DRU2" s="115"/>
      <c r="DRV2" s="115"/>
      <c r="DRW2" s="115"/>
      <c r="DRX2" s="115"/>
      <c r="DRY2" s="115"/>
      <c r="DRZ2" s="115"/>
      <c r="DSA2" s="115"/>
      <c r="DSB2" s="115"/>
      <c r="DSC2" s="115"/>
      <c r="DSD2" s="115"/>
      <c r="DSE2" s="115"/>
      <c r="DSF2" s="115"/>
      <c r="DSG2" s="115"/>
      <c r="DSH2" s="115"/>
      <c r="DSI2" s="115"/>
      <c r="DSJ2" s="115"/>
      <c r="DSK2" s="115"/>
      <c r="DSL2" s="115"/>
      <c r="DSM2" s="115"/>
      <c r="DSN2" s="115"/>
      <c r="DSO2" s="115"/>
      <c r="DSP2" s="115"/>
      <c r="DSQ2" s="115"/>
      <c r="DSR2" s="115"/>
      <c r="DSS2" s="115"/>
      <c r="DST2" s="115"/>
      <c r="DSU2" s="115"/>
      <c r="DSV2" s="115"/>
      <c r="DSW2" s="115"/>
      <c r="DSX2" s="115"/>
      <c r="DSY2" s="115"/>
      <c r="DSZ2" s="115"/>
      <c r="DTA2" s="115"/>
      <c r="DTB2" s="115"/>
      <c r="DTC2" s="115"/>
      <c r="DTD2" s="115"/>
      <c r="DTE2" s="115"/>
      <c r="DTF2" s="115"/>
      <c r="DTG2" s="115"/>
      <c r="DTH2" s="115"/>
      <c r="DTI2" s="115"/>
      <c r="DTJ2" s="115"/>
      <c r="DTK2" s="115"/>
      <c r="DTL2" s="115"/>
      <c r="DTM2" s="115"/>
      <c r="DTN2" s="115"/>
      <c r="DTO2" s="115"/>
      <c r="DTP2" s="115"/>
      <c r="DTQ2" s="115"/>
      <c r="DTR2" s="115"/>
      <c r="DTS2" s="115"/>
      <c r="DTT2" s="115"/>
      <c r="DTU2" s="115"/>
      <c r="DTV2" s="115"/>
      <c r="DTW2" s="115"/>
      <c r="DTX2" s="115"/>
      <c r="DTY2" s="115"/>
      <c r="DTZ2" s="115"/>
      <c r="DUA2" s="115"/>
      <c r="DUB2" s="115"/>
      <c r="DUC2" s="115"/>
      <c r="DUD2" s="115"/>
      <c r="DUE2" s="115"/>
      <c r="DUF2" s="115"/>
      <c r="DUG2" s="115"/>
      <c r="DUH2" s="115"/>
      <c r="DUI2" s="115"/>
      <c r="DUJ2" s="115"/>
      <c r="DUK2" s="115"/>
      <c r="DUL2" s="115"/>
      <c r="DUM2" s="115"/>
      <c r="DUN2" s="115"/>
      <c r="DUO2" s="115"/>
      <c r="DUP2" s="115"/>
      <c r="DUQ2" s="115"/>
      <c r="DUR2" s="115"/>
      <c r="DUS2" s="115"/>
      <c r="DUT2" s="115"/>
      <c r="DUU2" s="115"/>
      <c r="DUV2" s="115"/>
      <c r="DUW2" s="115"/>
      <c r="DUX2" s="115"/>
      <c r="DUY2" s="115"/>
      <c r="DUZ2" s="115"/>
      <c r="DVA2" s="115"/>
      <c r="DVB2" s="115"/>
      <c r="DVC2" s="115"/>
      <c r="DVD2" s="115"/>
      <c r="DVE2" s="115"/>
      <c r="DVF2" s="115"/>
      <c r="DVG2" s="115"/>
      <c r="DVH2" s="115"/>
      <c r="DVI2" s="115"/>
      <c r="DVJ2" s="115"/>
      <c r="DVK2" s="115"/>
      <c r="DVL2" s="115"/>
      <c r="DVM2" s="115"/>
      <c r="DVN2" s="115"/>
      <c r="DVO2" s="115"/>
      <c r="DVP2" s="115"/>
      <c r="DVQ2" s="115"/>
      <c r="DVR2" s="115"/>
      <c r="DVS2" s="115"/>
      <c r="DVT2" s="115"/>
      <c r="DVU2" s="115"/>
      <c r="DVV2" s="115"/>
      <c r="DVW2" s="115"/>
      <c r="DVX2" s="115"/>
      <c r="DVY2" s="115"/>
      <c r="DVZ2" s="115"/>
      <c r="DWA2" s="115"/>
      <c r="DWB2" s="115"/>
      <c r="DWC2" s="115"/>
      <c r="DWD2" s="115"/>
      <c r="DWE2" s="115"/>
      <c r="DWF2" s="115"/>
      <c r="DWG2" s="115"/>
      <c r="DWH2" s="115"/>
      <c r="DWI2" s="115"/>
      <c r="DWJ2" s="115"/>
      <c r="DWK2" s="115"/>
      <c r="DWL2" s="115"/>
      <c r="DWM2" s="115"/>
      <c r="DWN2" s="115"/>
      <c r="DWO2" s="115"/>
      <c r="DWP2" s="115"/>
      <c r="DWQ2" s="115"/>
      <c r="DWR2" s="115"/>
      <c r="DWS2" s="115"/>
      <c r="DWT2" s="115"/>
      <c r="DWU2" s="115"/>
      <c r="DWV2" s="115"/>
      <c r="DWW2" s="115"/>
      <c r="DWX2" s="115"/>
      <c r="DWY2" s="115"/>
      <c r="DWZ2" s="115"/>
      <c r="DXA2" s="115"/>
      <c r="DXB2" s="115"/>
      <c r="DXC2" s="115"/>
      <c r="DXD2" s="115"/>
      <c r="DXE2" s="115"/>
      <c r="DXF2" s="115"/>
      <c r="DXG2" s="115"/>
      <c r="DXH2" s="115"/>
      <c r="DXI2" s="115"/>
      <c r="DXJ2" s="115"/>
      <c r="DXK2" s="115"/>
      <c r="DXL2" s="115"/>
      <c r="DXM2" s="115"/>
      <c r="DXN2" s="115"/>
      <c r="DXO2" s="115"/>
      <c r="DXP2" s="115"/>
      <c r="DXQ2" s="115"/>
      <c r="DXR2" s="115"/>
      <c r="DXS2" s="115"/>
      <c r="DXT2" s="115"/>
      <c r="DXU2" s="115"/>
      <c r="DXV2" s="115"/>
      <c r="DXW2" s="115"/>
      <c r="DXX2" s="115"/>
      <c r="DXY2" s="115"/>
      <c r="DXZ2" s="115"/>
      <c r="DYA2" s="115"/>
      <c r="DYB2" s="115"/>
      <c r="DYC2" s="115"/>
      <c r="DYD2" s="115"/>
      <c r="DYE2" s="115"/>
      <c r="DYF2" s="115"/>
      <c r="DYG2" s="115"/>
      <c r="DYH2" s="115"/>
      <c r="DYI2" s="115"/>
      <c r="DYJ2" s="115"/>
      <c r="DYK2" s="115"/>
      <c r="DYL2" s="115"/>
      <c r="DYM2" s="115"/>
      <c r="DYN2" s="115"/>
      <c r="DYO2" s="115"/>
      <c r="DYP2" s="115"/>
      <c r="DYQ2" s="115"/>
      <c r="DYR2" s="115"/>
      <c r="DYS2" s="115"/>
      <c r="DYT2" s="115"/>
      <c r="DYU2" s="115"/>
      <c r="DYV2" s="115"/>
      <c r="DYW2" s="115"/>
      <c r="DYX2" s="115"/>
      <c r="DYY2" s="115"/>
      <c r="DYZ2" s="115"/>
      <c r="DZA2" s="115"/>
      <c r="DZB2" s="115"/>
      <c r="DZC2" s="115"/>
      <c r="DZD2" s="115"/>
      <c r="DZE2" s="115"/>
      <c r="DZF2" s="115"/>
      <c r="DZG2" s="115"/>
      <c r="DZH2" s="115"/>
      <c r="DZI2" s="115"/>
      <c r="DZJ2" s="115"/>
      <c r="DZK2" s="115"/>
      <c r="DZL2" s="115"/>
      <c r="DZM2" s="115"/>
      <c r="DZN2" s="115"/>
      <c r="DZO2" s="115"/>
      <c r="DZP2" s="115"/>
      <c r="DZQ2" s="115"/>
      <c r="DZR2" s="115"/>
      <c r="DZS2" s="115"/>
      <c r="DZT2" s="115"/>
      <c r="DZU2" s="115"/>
      <c r="DZV2" s="115"/>
      <c r="DZW2" s="115"/>
      <c r="DZX2" s="115"/>
      <c r="DZY2" s="115"/>
      <c r="DZZ2" s="115"/>
      <c r="EAA2" s="115"/>
      <c r="EAB2" s="115"/>
      <c r="EAC2" s="115"/>
      <c r="EAD2" s="115"/>
      <c r="EAE2" s="115"/>
      <c r="EAF2" s="115"/>
      <c r="EAG2" s="115"/>
      <c r="EAH2" s="115"/>
      <c r="EAI2" s="115"/>
      <c r="EAJ2" s="115"/>
      <c r="EAK2" s="115"/>
      <c r="EAL2" s="115"/>
      <c r="EAM2" s="115"/>
      <c r="EAN2" s="115"/>
      <c r="EAO2" s="115"/>
      <c r="EAP2" s="115"/>
      <c r="EAQ2" s="115"/>
      <c r="EAR2" s="115"/>
      <c r="EAS2" s="115"/>
      <c r="EAT2" s="115"/>
      <c r="EAU2" s="115"/>
      <c r="EAV2" s="115"/>
      <c r="EAW2" s="115"/>
      <c r="EAX2" s="115"/>
      <c r="EAY2" s="115"/>
      <c r="EAZ2" s="115"/>
      <c r="EBA2" s="115"/>
      <c r="EBB2" s="115"/>
      <c r="EBC2" s="115"/>
      <c r="EBD2" s="115"/>
      <c r="EBE2" s="115"/>
      <c r="EBF2" s="115"/>
      <c r="EBG2" s="115"/>
      <c r="EBH2" s="115"/>
      <c r="EBI2" s="115"/>
      <c r="EBJ2" s="115"/>
      <c r="EBK2" s="115"/>
      <c r="EBL2" s="115"/>
      <c r="EBM2" s="115"/>
      <c r="EBN2" s="115"/>
      <c r="EBO2" s="115"/>
      <c r="EBP2" s="115"/>
      <c r="EBQ2" s="115"/>
      <c r="EBR2" s="115"/>
      <c r="EBS2" s="115"/>
      <c r="EBT2" s="115"/>
      <c r="EBU2" s="115"/>
      <c r="EBV2" s="115"/>
      <c r="EBW2" s="115"/>
      <c r="EBX2" s="115"/>
      <c r="EBY2" s="115"/>
      <c r="EBZ2" s="115"/>
      <c r="ECA2" s="115"/>
      <c r="ECB2" s="115"/>
      <c r="ECC2" s="115"/>
      <c r="ECD2" s="115"/>
      <c r="ECE2" s="115"/>
      <c r="ECF2" s="115"/>
      <c r="ECG2" s="115"/>
      <c r="ECH2" s="115"/>
      <c r="ECI2" s="115"/>
      <c r="ECJ2" s="115"/>
      <c r="ECK2" s="115"/>
      <c r="ECL2" s="115"/>
      <c r="ECM2" s="115"/>
      <c r="ECN2" s="115"/>
      <c r="ECO2" s="115"/>
      <c r="ECP2" s="115"/>
      <c r="ECQ2" s="115"/>
      <c r="ECR2" s="115"/>
      <c r="ECS2" s="115"/>
      <c r="ECT2" s="115"/>
      <c r="ECU2" s="115"/>
      <c r="ECV2" s="115"/>
      <c r="ECW2" s="115"/>
      <c r="ECX2" s="115"/>
      <c r="ECY2" s="115"/>
      <c r="ECZ2" s="115"/>
      <c r="EDA2" s="115"/>
      <c r="EDB2" s="115"/>
      <c r="EDC2" s="115"/>
      <c r="EDD2" s="115"/>
      <c r="EDE2" s="115"/>
      <c r="EDF2" s="115"/>
      <c r="EDG2" s="115"/>
      <c r="EDH2" s="115"/>
      <c r="EDI2" s="115"/>
      <c r="EDJ2" s="115"/>
      <c r="EDK2" s="115"/>
      <c r="EDL2" s="115"/>
      <c r="EDM2" s="115"/>
      <c r="EDN2" s="115"/>
      <c r="EDO2" s="115"/>
      <c r="EDP2" s="115"/>
      <c r="EDQ2" s="115"/>
      <c r="EDR2" s="115"/>
      <c r="EDS2" s="115"/>
      <c r="EDT2" s="115"/>
      <c r="EDU2" s="115"/>
      <c r="EDV2" s="115"/>
      <c r="EDW2" s="115"/>
      <c r="EDX2" s="115"/>
      <c r="EDY2" s="115"/>
      <c r="EDZ2" s="115"/>
      <c r="EEA2" s="115"/>
      <c r="EEB2" s="115"/>
      <c r="EEC2" s="115"/>
      <c r="EED2" s="115"/>
      <c r="EEE2" s="115"/>
      <c r="EEF2" s="115"/>
      <c r="EEG2" s="115"/>
      <c r="EEH2" s="115"/>
      <c r="EEI2" s="115"/>
      <c r="EEJ2" s="115"/>
      <c r="EEK2" s="115"/>
      <c r="EEL2" s="115"/>
      <c r="EEM2" s="115"/>
      <c r="EEN2" s="115"/>
      <c r="EEO2" s="115"/>
      <c r="EEP2" s="115"/>
      <c r="EEQ2" s="115"/>
      <c r="EER2" s="115"/>
      <c r="EES2" s="115"/>
      <c r="EET2" s="115"/>
      <c r="EEU2" s="115"/>
      <c r="EEV2" s="115"/>
      <c r="EEW2" s="115"/>
      <c r="EEX2" s="115"/>
      <c r="EEY2" s="115"/>
      <c r="EEZ2" s="115"/>
      <c r="EFA2" s="115"/>
      <c r="EFB2" s="115"/>
      <c r="EFC2" s="115"/>
      <c r="EFD2" s="115"/>
      <c r="EFE2" s="115"/>
      <c r="EFF2" s="115"/>
      <c r="EFG2" s="115"/>
      <c r="EFH2" s="115"/>
      <c r="EFI2" s="115"/>
      <c r="EFJ2" s="115"/>
      <c r="EFK2" s="115"/>
      <c r="EFL2" s="115"/>
      <c r="EFM2" s="115"/>
      <c r="EFN2" s="115"/>
      <c r="EFO2" s="115"/>
      <c r="EFP2" s="115"/>
      <c r="EFQ2" s="115"/>
      <c r="EFR2" s="115"/>
      <c r="EFS2" s="115"/>
      <c r="EFT2" s="115"/>
      <c r="EFU2" s="115"/>
      <c r="EFV2" s="115"/>
      <c r="EFW2" s="115"/>
      <c r="EFX2" s="115"/>
      <c r="EFY2" s="115"/>
      <c r="EFZ2" s="115"/>
      <c r="EGA2" s="115"/>
      <c r="EGB2" s="115"/>
      <c r="EGC2" s="115"/>
      <c r="EGD2" s="115"/>
      <c r="EGE2" s="115"/>
      <c r="EGF2" s="115"/>
      <c r="EGG2" s="115"/>
      <c r="EGH2" s="115"/>
      <c r="EGI2" s="115"/>
      <c r="EGJ2" s="115"/>
      <c r="EGK2" s="115"/>
      <c r="EGL2" s="115"/>
      <c r="EGM2" s="115"/>
      <c r="EGN2" s="115"/>
      <c r="EGO2" s="115"/>
      <c r="EGP2" s="115"/>
      <c r="EGQ2" s="115"/>
      <c r="EGR2" s="115"/>
      <c r="EGS2" s="115"/>
      <c r="EGT2" s="115"/>
      <c r="EGU2" s="115"/>
      <c r="EGV2" s="115"/>
      <c r="EGW2" s="115"/>
      <c r="EGX2" s="115"/>
      <c r="EGY2" s="115"/>
      <c r="EGZ2" s="115"/>
      <c r="EHA2" s="115"/>
      <c r="EHB2" s="115"/>
      <c r="EHC2" s="115"/>
      <c r="EHD2" s="115"/>
      <c r="EHE2" s="115"/>
      <c r="EHF2" s="115"/>
      <c r="EHG2" s="115"/>
      <c r="EHH2" s="115"/>
      <c r="EHI2" s="115"/>
      <c r="EHJ2" s="115"/>
      <c r="EHK2" s="115"/>
      <c r="EHL2" s="115"/>
      <c r="EHM2" s="115"/>
      <c r="EHN2" s="115"/>
      <c r="EHO2" s="115"/>
      <c r="EHP2" s="115"/>
      <c r="EHQ2" s="115"/>
      <c r="EHR2" s="115"/>
      <c r="EHS2" s="115"/>
      <c r="EHT2" s="115"/>
      <c r="EHU2" s="115"/>
      <c r="EHV2" s="115"/>
      <c r="EHW2" s="115"/>
      <c r="EHX2" s="115"/>
      <c r="EHY2" s="115"/>
      <c r="EHZ2" s="115"/>
      <c r="EIA2" s="115"/>
      <c r="EIB2" s="115"/>
      <c r="EIC2" s="115"/>
      <c r="EID2" s="115"/>
      <c r="EIE2" s="115"/>
      <c r="EIF2" s="115"/>
      <c r="EIG2" s="115"/>
      <c r="EIH2" s="115"/>
      <c r="EII2" s="115"/>
      <c r="EIJ2" s="115"/>
      <c r="EIK2" s="115"/>
      <c r="EIL2" s="115"/>
      <c r="EIM2" s="115"/>
      <c r="EIN2" s="115"/>
      <c r="EIO2" s="115"/>
      <c r="EIP2" s="115"/>
      <c r="EIQ2" s="115"/>
      <c r="EIR2" s="115"/>
      <c r="EIS2" s="115"/>
      <c r="EIT2" s="115"/>
      <c r="EIU2" s="115"/>
      <c r="EIV2" s="115"/>
      <c r="EIW2" s="115"/>
      <c r="EIX2" s="115"/>
      <c r="EIY2" s="115"/>
      <c r="EIZ2" s="115"/>
      <c r="EJA2" s="115"/>
      <c r="EJB2" s="115"/>
      <c r="EJC2" s="115"/>
      <c r="EJD2" s="115"/>
      <c r="EJE2" s="115"/>
      <c r="EJF2" s="115"/>
      <c r="EJG2" s="115"/>
      <c r="EJH2" s="115"/>
      <c r="EJI2" s="115"/>
      <c r="EJJ2" s="115"/>
      <c r="EJK2" s="115"/>
      <c r="EJL2" s="115"/>
      <c r="EJM2" s="115"/>
      <c r="EJN2" s="115"/>
      <c r="EJO2" s="115"/>
      <c r="EJP2" s="115"/>
      <c r="EJQ2" s="115"/>
      <c r="EJR2" s="115"/>
      <c r="EJS2" s="115"/>
      <c r="EJT2" s="115"/>
      <c r="EJU2" s="115"/>
      <c r="EJV2" s="115"/>
      <c r="EJW2" s="115"/>
      <c r="EJX2" s="115"/>
      <c r="EJY2" s="115"/>
      <c r="EJZ2" s="115"/>
      <c r="EKA2" s="115"/>
      <c r="EKB2" s="115"/>
      <c r="EKC2" s="115"/>
      <c r="EKD2" s="115"/>
      <c r="EKE2" s="115"/>
      <c r="EKF2" s="115"/>
      <c r="EKG2" s="115"/>
      <c r="EKH2" s="115"/>
      <c r="EKI2" s="115"/>
      <c r="EKJ2" s="115"/>
      <c r="EKK2" s="115"/>
      <c r="EKL2" s="115"/>
      <c r="EKM2" s="115"/>
      <c r="EKN2" s="115"/>
      <c r="EKO2" s="115"/>
      <c r="EKP2" s="115"/>
      <c r="EKQ2" s="115"/>
      <c r="EKR2" s="115"/>
      <c r="EKS2" s="115"/>
      <c r="EKT2" s="115"/>
      <c r="EKU2" s="115"/>
      <c r="EKV2" s="115"/>
      <c r="EKW2" s="115"/>
      <c r="EKX2" s="115"/>
      <c r="EKY2" s="115"/>
      <c r="EKZ2" s="115"/>
      <c r="ELA2" s="115"/>
      <c r="ELB2" s="115"/>
      <c r="ELC2" s="115"/>
      <c r="ELD2" s="115"/>
      <c r="ELE2" s="115"/>
      <c r="ELF2" s="115"/>
      <c r="ELG2" s="115"/>
      <c r="ELH2" s="115"/>
      <c r="ELI2" s="115"/>
      <c r="ELJ2" s="115"/>
      <c r="ELK2" s="115"/>
      <c r="ELL2" s="115"/>
      <c r="ELM2" s="115"/>
      <c r="ELN2" s="115"/>
      <c r="ELO2" s="115"/>
      <c r="ELP2" s="115"/>
      <c r="ELQ2" s="115"/>
      <c r="ELR2" s="115"/>
      <c r="ELS2" s="115"/>
      <c r="ELT2" s="115"/>
      <c r="ELU2" s="115"/>
      <c r="ELV2" s="115"/>
      <c r="ELW2" s="115"/>
      <c r="ELX2" s="115"/>
      <c r="ELY2" s="115"/>
      <c r="ELZ2" s="115"/>
      <c r="EMA2" s="115"/>
      <c r="EMB2" s="115"/>
      <c r="EMC2" s="115"/>
      <c r="EMD2" s="115"/>
      <c r="EME2" s="115"/>
      <c r="EMF2" s="115"/>
      <c r="EMG2" s="115"/>
      <c r="EMH2" s="115"/>
      <c r="EMI2" s="115"/>
      <c r="EMJ2" s="115"/>
      <c r="EMK2" s="115"/>
      <c r="EML2" s="115"/>
      <c r="EMM2" s="115"/>
      <c r="EMN2" s="115"/>
      <c r="EMO2" s="115"/>
      <c r="EMP2" s="115"/>
      <c r="EMQ2" s="115"/>
      <c r="EMR2" s="115"/>
      <c r="EMS2" s="115"/>
      <c r="EMT2" s="115"/>
      <c r="EMU2" s="115"/>
      <c r="EMV2" s="115"/>
      <c r="EMW2" s="115"/>
      <c r="EMX2" s="115"/>
      <c r="EMY2" s="115"/>
      <c r="EMZ2" s="115"/>
      <c r="ENA2" s="115"/>
      <c r="ENB2" s="115"/>
      <c r="ENC2" s="115"/>
      <c r="END2" s="115"/>
      <c r="ENE2" s="115"/>
      <c r="ENF2" s="115"/>
      <c r="ENG2" s="115"/>
      <c r="ENH2" s="115"/>
      <c r="ENI2" s="115"/>
      <c r="ENJ2" s="115"/>
      <c r="ENK2" s="115"/>
      <c r="ENL2" s="115"/>
      <c r="ENM2" s="115"/>
      <c r="ENN2" s="115"/>
      <c r="ENO2" s="115"/>
      <c r="ENP2" s="115"/>
      <c r="ENQ2" s="115"/>
      <c r="ENR2" s="115"/>
      <c r="ENS2" s="115"/>
      <c r="ENT2" s="115"/>
      <c r="ENU2" s="115"/>
      <c r="ENV2" s="115"/>
      <c r="ENW2" s="115"/>
      <c r="ENX2" s="115"/>
      <c r="ENY2" s="115"/>
      <c r="ENZ2" s="115"/>
      <c r="EOA2" s="115"/>
      <c r="EOB2" s="115"/>
      <c r="EOC2" s="115"/>
      <c r="EOD2" s="115"/>
      <c r="EOE2" s="115"/>
      <c r="EOF2" s="115"/>
      <c r="EOG2" s="115"/>
      <c r="EOH2" s="115"/>
      <c r="EOI2" s="115"/>
      <c r="EOJ2" s="115"/>
      <c r="EOK2" s="115"/>
      <c r="EOL2" s="115"/>
      <c r="EOM2" s="115"/>
      <c r="EON2" s="115"/>
      <c r="EOO2" s="115"/>
      <c r="EOP2" s="115"/>
      <c r="EOQ2" s="115"/>
      <c r="EOR2" s="115"/>
      <c r="EOS2" s="115"/>
      <c r="EOT2" s="115"/>
      <c r="EOU2" s="115"/>
      <c r="EOV2" s="115"/>
      <c r="EOW2" s="115"/>
      <c r="EOX2" s="115"/>
      <c r="EOY2" s="115"/>
      <c r="EOZ2" s="115"/>
      <c r="EPA2" s="115"/>
      <c r="EPB2" s="115"/>
      <c r="EPC2" s="115"/>
      <c r="EPD2" s="115"/>
      <c r="EPE2" s="115"/>
      <c r="EPF2" s="115"/>
      <c r="EPG2" s="115"/>
      <c r="EPH2" s="115"/>
      <c r="EPI2" s="115"/>
      <c r="EPJ2" s="115"/>
      <c r="EPK2" s="115"/>
      <c r="EPL2" s="115"/>
      <c r="EPM2" s="115"/>
      <c r="EPN2" s="115"/>
      <c r="EPO2" s="115"/>
      <c r="EPP2" s="115"/>
      <c r="EPQ2" s="115"/>
      <c r="EPR2" s="115"/>
      <c r="EPS2" s="115"/>
      <c r="EPT2" s="115"/>
      <c r="EPU2" s="115"/>
      <c r="EPV2" s="115"/>
      <c r="EPW2" s="115"/>
      <c r="EPX2" s="115"/>
      <c r="EPY2" s="115"/>
      <c r="EPZ2" s="115"/>
      <c r="EQA2" s="115"/>
      <c r="EQB2" s="115"/>
      <c r="EQC2" s="115"/>
      <c r="EQD2" s="115"/>
      <c r="EQE2" s="115"/>
      <c r="EQF2" s="115"/>
      <c r="EQG2" s="115"/>
      <c r="EQH2" s="115"/>
      <c r="EQI2" s="115"/>
      <c r="EQJ2" s="115"/>
      <c r="EQK2" s="115"/>
      <c r="EQL2" s="115"/>
      <c r="EQM2" s="115"/>
      <c r="EQN2" s="115"/>
      <c r="EQO2" s="115"/>
      <c r="EQP2" s="115"/>
      <c r="EQQ2" s="115"/>
      <c r="EQR2" s="115"/>
      <c r="EQS2" s="115"/>
      <c r="EQT2" s="115"/>
      <c r="EQU2" s="115"/>
      <c r="EQV2" s="115"/>
      <c r="EQW2" s="115"/>
      <c r="EQX2" s="115"/>
      <c r="EQY2" s="115"/>
      <c r="EQZ2" s="115"/>
      <c r="ERA2" s="115"/>
      <c r="ERB2" s="115"/>
      <c r="ERC2" s="115"/>
      <c r="ERD2" s="115"/>
      <c r="ERE2" s="115"/>
      <c r="ERF2" s="115"/>
      <c r="ERG2" s="115"/>
      <c r="ERH2" s="115"/>
      <c r="ERI2" s="115"/>
      <c r="ERJ2" s="115"/>
      <c r="ERK2" s="115"/>
      <c r="ERL2" s="115"/>
      <c r="ERM2" s="115"/>
      <c r="ERN2" s="115"/>
      <c r="ERO2" s="115"/>
      <c r="ERP2" s="115"/>
      <c r="ERQ2" s="115"/>
      <c r="ERR2" s="115"/>
      <c r="ERS2" s="115"/>
      <c r="ERT2" s="115"/>
      <c r="ERU2" s="115"/>
      <c r="ERV2" s="115"/>
      <c r="ERW2" s="115"/>
      <c r="ERX2" s="115"/>
      <c r="ERY2" s="115"/>
      <c r="ERZ2" s="115"/>
      <c r="ESA2" s="115"/>
      <c r="ESB2" s="115"/>
      <c r="ESC2" s="115"/>
      <c r="ESD2" s="115"/>
      <c r="ESE2" s="115"/>
      <c r="ESF2" s="115"/>
      <c r="ESG2" s="115"/>
      <c r="ESH2" s="115"/>
      <c r="ESI2" s="115"/>
      <c r="ESJ2" s="115"/>
      <c r="ESK2" s="115"/>
      <c r="ESL2" s="115"/>
      <c r="ESM2" s="115"/>
      <c r="ESN2" s="115"/>
      <c r="ESO2" s="115"/>
      <c r="ESP2" s="115"/>
      <c r="ESQ2" s="115"/>
      <c r="ESR2" s="115"/>
      <c r="ESS2" s="115"/>
      <c r="EST2" s="115"/>
      <c r="ESU2" s="115"/>
      <c r="ESV2" s="115"/>
      <c r="ESW2" s="115"/>
      <c r="ESX2" s="115"/>
      <c r="ESY2" s="115"/>
      <c r="ESZ2" s="115"/>
      <c r="ETA2" s="115"/>
      <c r="ETB2" s="115"/>
      <c r="ETC2" s="115"/>
      <c r="ETD2" s="115"/>
      <c r="ETE2" s="115"/>
      <c r="ETF2" s="115"/>
      <c r="ETG2" s="115"/>
      <c r="ETH2" s="115"/>
      <c r="ETI2" s="115"/>
      <c r="ETJ2" s="115"/>
      <c r="ETK2" s="115"/>
      <c r="ETL2" s="115"/>
      <c r="ETM2" s="115"/>
      <c r="ETN2" s="115"/>
      <c r="ETO2" s="115"/>
      <c r="ETP2" s="115"/>
      <c r="ETQ2" s="115"/>
      <c r="ETR2" s="115"/>
      <c r="ETS2" s="115"/>
      <c r="ETT2" s="115"/>
      <c r="ETU2" s="115"/>
      <c r="ETV2" s="115"/>
      <c r="ETW2" s="115"/>
      <c r="ETX2" s="115"/>
      <c r="ETY2" s="115"/>
      <c r="ETZ2" s="115"/>
      <c r="EUA2" s="115"/>
      <c r="EUB2" s="115"/>
      <c r="EUC2" s="115"/>
      <c r="EUD2" s="115"/>
      <c r="EUE2" s="115"/>
      <c r="EUF2" s="115"/>
      <c r="EUG2" s="115"/>
      <c r="EUH2" s="115"/>
      <c r="EUI2" s="115"/>
      <c r="EUJ2" s="115"/>
      <c r="EUK2" s="115"/>
      <c r="EUL2" s="115"/>
      <c r="EUM2" s="115"/>
      <c r="EUN2" s="115"/>
      <c r="EUO2" s="115"/>
      <c r="EUP2" s="115"/>
      <c r="EUQ2" s="115"/>
      <c r="EUR2" s="115"/>
      <c r="EUS2" s="115"/>
      <c r="EUT2" s="115"/>
      <c r="EUU2" s="115"/>
      <c r="EUV2" s="115"/>
      <c r="EUW2" s="115"/>
      <c r="EUX2" s="115"/>
      <c r="EUY2" s="115"/>
      <c r="EUZ2" s="115"/>
      <c r="EVA2" s="115"/>
      <c r="EVB2" s="115"/>
      <c r="EVC2" s="115"/>
      <c r="EVD2" s="115"/>
      <c r="EVE2" s="115"/>
      <c r="EVF2" s="115"/>
      <c r="EVG2" s="115"/>
      <c r="EVH2" s="115"/>
      <c r="EVI2" s="115"/>
      <c r="EVJ2" s="115"/>
      <c r="EVK2" s="115"/>
      <c r="EVL2" s="115"/>
      <c r="EVM2" s="115"/>
      <c r="EVN2" s="115"/>
      <c r="EVO2" s="115"/>
      <c r="EVP2" s="115"/>
      <c r="EVQ2" s="115"/>
      <c r="EVR2" s="115"/>
      <c r="EVS2" s="115"/>
      <c r="EVT2" s="115"/>
      <c r="EVU2" s="115"/>
      <c r="EVV2" s="115"/>
      <c r="EVW2" s="115"/>
      <c r="EVX2" s="115"/>
      <c r="EVY2" s="115"/>
      <c r="EVZ2" s="115"/>
      <c r="EWA2" s="115"/>
      <c r="EWB2" s="115"/>
      <c r="EWC2" s="115"/>
      <c r="EWD2" s="115"/>
      <c r="EWE2" s="115"/>
      <c r="EWF2" s="115"/>
      <c r="EWG2" s="115"/>
      <c r="EWH2" s="115"/>
      <c r="EWI2" s="115"/>
      <c r="EWJ2" s="115"/>
      <c r="EWK2" s="115"/>
      <c r="EWL2" s="115"/>
      <c r="EWM2" s="115"/>
      <c r="EWN2" s="115"/>
      <c r="EWO2" s="115"/>
      <c r="EWP2" s="115"/>
      <c r="EWQ2" s="115"/>
      <c r="EWR2" s="115"/>
      <c r="EWS2" s="115"/>
      <c r="EWT2" s="115"/>
      <c r="EWU2" s="115"/>
      <c r="EWV2" s="115"/>
      <c r="EWW2" s="115"/>
      <c r="EWX2" s="115"/>
      <c r="EWY2" s="115"/>
      <c r="EWZ2" s="115"/>
      <c r="EXA2" s="115"/>
      <c r="EXB2" s="115"/>
      <c r="EXC2" s="115"/>
      <c r="EXD2" s="115"/>
      <c r="EXE2" s="115"/>
      <c r="EXF2" s="115"/>
      <c r="EXG2" s="115"/>
      <c r="EXH2" s="115"/>
      <c r="EXI2" s="115"/>
      <c r="EXJ2" s="115"/>
      <c r="EXK2" s="115"/>
      <c r="EXL2" s="115"/>
      <c r="EXM2" s="115"/>
      <c r="EXN2" s="115"/>
      <c r="EXO2" s="115"/>
      <c r="EXP2" s="115"/>
      <c r="EXQ2" s="115"/>
      <c r="EXR2" s="115"/>
      <c r="EXS2" s="115"/>
      <c r="EXT2" s="115"/>
      <c r="EXU2" s="115"/>
      <c r="EXV2" s="115"/>
      <c r="EXW2" s="115"/>
      <c r="EXX2" s="115"/>
      <c r="EXY2" s="115"/>
      <c r="EXZ2" s="115"/>
      <c r="EYA2" s="115"/>
      <c r="EYB2" s="115"/>
      <c r="EYC2" s="115"/>
      <c r="EYD2" s="115"/>
      <c r="EYE2" s="115"/>
      <c r="EYF2" s="115"/>
      <c r="EYG2" s="115"/>
      <c r="EYH2" s="115"/>
      <c r="EYI2" s="115"/>
      <c r="EYJ2" s="115"/>
      <c r="EYK2" s="115"/>
      <c r="EYL2" s="115"/>
      <c r="EYM2" s="115"/>
      <c r="EYN2" s="115"/>
      <c r="EYO2" s="115"/>
      <c r="EYP2" s="115"/>
      <c r="EYQ2" s="115"/>
      <c r="EYR2" s="115"/>
      <c r="EYS2" s="115"/>
      <c r="EYT2" s="115"/>
      <c r="EYU2" s="115"/>
      <c r="EYV2" s="115"/>
      <c r="EYW2" s="115"/>
      <c r="EYX2" s="115"/>
      <c r="EYY2" s="115"/>
      <c r="EYZ2" s="115"/>
      <c r="EZA2" s="115"/>
      <c r="EZB2" s="115"/>
      <c r="EZC2" s="115"/>
      <c r="EZD2" s="115"/>
      <c r="EZE2" s="115"/>
      <c r="EZF2" s="115"/>
      <c r="EZG2" s="115"/>
      <c r="EZH2" s="115"/>
      <c r="EZI2" s="115"/>
      <c r="EZJ2" s="115"/>
      <c r="EZK2" s="115"/>
      <c r="EZL2" s="115"/>
      <c r="EZM2" s="115"/>
      <c r="EZN2" s="115"/>
      <c r="EZO2" s="115"/>
      <c r="EZP2" s="115"/>
      <c r="EZQ2" s="115"/>
      <c r="EZR2" s="115"/>
      <c r="EZS2" s="115"/>
      <c r="EZT2" s="115"/>
      <c r="EZU2" s="115"/>
      <c r="EZV2" s="115"/>
      <c r="EZW2" s="115"/>
      <c r="EZX2" s="115"/>
      <c r="EZY2" s="115"/>
      <c r="EZZ2" s="115"/>
      <c r="FAA2" s="115"/>
      <c r="FAB2" s="115"/>
      <c r="FAC2" s="115"/>
      <c r="FAD2" s="115"/>
      <c r="FAE2" s="115"/>
      <c r="FAF2" s="115"/>
      <c r="FAG2" s="115"/>
      <c r="FAH2" s="115"/>
      <c r="FAI2" s="115"/>
      <c r="FAJ2" s="115"/>
      <c r="FAK2" s="115"/>
      <c r="FAL2" s="115"/>
      <c r="FAM2" s="115"/>
      <c r="FAN2" s="115"/>
      <c r="FAO2" s="115"/>
      <c r="FAP2" s="115"/>
      <c r="FAQ2" s="115"/>
      <c r="FAR2" s="115"/>
      <c r="FAS2" s="115"/>
      <c r="FAT2" s="115"/>
      <c r="FAU2" s="115"/>
      <c r="FAV2" s="115"/>
      <c r="FAW2" s="115"/>
      <c r="FAX2" s="115"/>
      <c r="FAY2" s="115"/>
      <c r="FAZ2" s="115"/>
      <c r="FBA2" s="115"/>
      <c r="FBB2" s="115"/>
      <c r="FBC2" s="115"/>
      <c r="FBD2" s="115"/>
      <c r="FBE2" s="115"/>
      <c r="FBF2" s="115"/>
      <c r="FBG2" s="115"/>
      <c r="FBH2" s="115"/>
      <c r="FBI2" s="115"/>
      <c r="FBJ2" s="115"/>
      <c r="FBK2" s="115"/>
      <c r="FBL2" s="115"/>
      <c r="FBM2" s="115"/>
      <c r="FBN2" s="115"/>
      <c r="FBO2" s="115"/>
      <c r="FBP2" s="115"/>
      <c r="FBQ2" s="115"/>
      <c r="FBR2" s="115"/>
      <c r="FBS2" s="115"/>
      <c r="FBT2" s="115"/>
      <c r="FBU2" s="115"/>
      <c r="FBV2" s="115"/>
      <c r="FBW2" s="115"/>
      <c r="FBX2" s="115"/>
      <c r="FBY2" s="115"/>
      <c r="FBZ2" s="115"/>
      <c r="FCA2" s="115"/>
      <c r="FCB2" s="115"/>
      <c r="FCC2" s="115"/>
      <c r="FCD2" s="115"/>
      <c r="FCE2" s="115"/>
      <c r="FCF2" s="115"/>
      <c r="FCG2" s="115"/>
      <c r="FCH2" s="115"/>
      <c r="FCI2" s="115"/>
      <c r="FCJ2" s="115"/>
      <c r="FCK2" s="115"/>
      <c r="FCL2" s="115"/>
      <c r="FCM2" s="115"/>
      <c r="FCN2" s="115"/>
      <c r="FCO2" s="115"/>
      <c r="FCP2" s="115"/>
      <c r="FCQ2" s="115"/>
      <c r="FCR2" s="115"/>
      <c r="FCS2" s="115"/>
      <c r="FCT2" s="115"/>
      <c r="FCU2" s="115"/>
      <c r="FCV2" s="115"/>
      <c r="FCW2" s="115"/>
      <c r="FCX2" s="115"/>
      <c r="FCY2" s="115"/>
      <c r="FCZ2" s="115"/>
      <c r="FDA2" s="115"/>
      <c r="FDB2" s="115"/>
      <c r="FDC2" s="115"/>
      <c r="FDD2" s="115"/>
      <c r="FDE2" s="115"/>
      <c r="FDF2" s="115"/>
      <c r="FDG2" s="115"/>
      <c r="FDH2" s="115"/>
      <c r="FDI2" s="115"/>
      <c r="FDJ2" s="115"/>
      <c r="FDK2" s="115"/>
      <c r="FDL2" s="115"/>
      <c r="FDM2" s="115"/>
      <c r="FDN2" s="115"/>
      <c r="FDO2" s="115"/>
      <c r="FDP2" s="115"/>
      <c r="FDQ2" s="115"/>
      <c r="FDR2" s="115"/>
      <c r="FDS2" s="115"/>
      <c r="FDT2" s="115"/>
      <c r="FDU2" s="115"/>
      <c r="FDV2" s="115"/>
      <c r="FDW2" s="115"/>
      <c r="FDX2" s="115"/>
      <c r="FDY2" s="115"/>
      <c r="FDZ2" s="115"/>
      <c r="FEA2" s="115"/>
      <c r="FEB2" s="115"/>
      <c r="FEC2" s="115"/>
      <c r="FED2" s="115"/>
      <c r="FEE2" s="115"/>
      <c r="FEF2" s="115"/>
      <c r="FEG2" s="115"/>
      <c r="FEH2" s="115"/>
      <c r="FEI2" s="115"/>
      <c r="FEJ2" s="115"/>
      <c r="FEK2" s="115"/>
      <c r="FEL2" s="115"/>
      <c r="FEM2" s="115"/>
      <c r="FEN2" s="115"/>
      <c r="FEO2" s="115"/>
      <c r="FEP2" s="115"/>
      <c r="FEQ2" s="115"/>
      <c r="FER2" s="115"/>
      <c r="FES2" s="115"/>
      <c r="FET2" s="115"/>
      <c r="FEU2" s="115"/>
      <c r="FEV2" s="115"/>
      <c r="FEW2" s="115"/>
      <c r="FEX2" s="115"/>
      <c r="FEY2" s="115"/>
      <c r="FEZ2" s="115"/>
      <c r="FFA2" s="115"/>
      <c r="FFB2" s="115"/>
      <c r="FFC2" s="115"/>
      <c r="FFD2" s="115"/>
      <c r="FFE2" s="115"/>
      <c r="FFF2" s="115"/>
      <c r="FFG2" s="115"/>
      <c r="FFH2" s="115"/>
      <c r="FFI2" s="115"/>
      <c r="FFJ2" s="115"/>
      <c r="FFK2" s="115"/>
      <c r="FFL2" s="115"/>
      <c r="FFM2" s="115"/>
      <c r="FFN2" s="115"/>
      <c r="FFO2" s="115"/>
      <c r="FFP2" s="115"/>
      <c r="FFQ2" s="115"/>
      <c r="FFR2" s="115"/>
      <c r="FFS2" s="115"/>
      <c r="FFT2" s="115"/>
      <c r="FFU2" s="115"/>
      <c r="FFV2" s="115"/>
      <c r="FFW2" s="115"/>
      <c r="FFX2" s="115"/>
      <c r="FFY2" s="115"/>
      <c r="FFZ2" s="115"/>
      <c r="FGA2" s="115"/>
      <c r="FGB2" s="115"/>
      <c r="FGC2" s="115"/>
      <c r="FGD2" s="115"/>
      <c r="FGE2" s="115"/>
      <c r="FGF2" s="115"/>
      <c r="FGG2" s="115"/>
      <c r="FGH2" s="115"/>
      <c r="FGI2" s="115"/>
      <c r="FGJ2" s="115"/>
      <c r="FGK2" s="115"/>
      <c r="FGL2" s="115"/>
      <c r="FGM2" s="115"/>
      <c r="FGN2" s="115"/>
      <c r="FGO2" s="115"/>
      <c r="FGP2" s="115"/>
      <c r="FGQ2" s="115"/>
      <c r="FGR2" s="115"/>
      <c r="FGS2" s="115"/>
      <c r="FGT2" s="115"/>
      <c r="FGU2" s="115"/>
      <c r="FGV2" s="115"/>
      <c r="FGW2" s="115"/>
      <c r="FGX2" s="115"/>
      <c r="FGY2" s="115"/>
      <c r="FGZ2" s="115"/>
      <c r="FHA2" s="115"/>
      <c r="FHB2" s="115"/>
      <c r="FHC2" s="115"/>
      <c r="FHD2" s="115"/>
      <c r="FHE2" s="115"/>
      <c r="FHF2" s="115"/>
      <c r="FHG2" s="115"/>
      <c r="FHH2" s="115"/>
      <c r="FHI2" s="115"/>
      <c r="FHJ2" s="115"/>
      <c r="FHK2" s="115"/>
      <c r="FHL2" s="115"/>
      <c r="FHM2" s="115"/>
      <c r="FHN2" s="115"/>
      <c r="FHO2" s="115"/>
      <c r="FHP2" s="115"/>
      <c r="FHQ2" s="115"/>
      <c r="FHR2" s="115"/>
      <c r="FHS2" s="115"/>
      <c r="FHT2" s="115"/>
      <c r="FHU2" s="115"/>
      <c r="FHV2" s="115"/>
      <c r="FHW2" s="115"/>
      <c r="FHX2" s="115"/>
      <c r="FHY2" s="115"/>
      <c r="FHZ2" s="115"/>
      <c r="FIA2" s="115"/>
      <c r="FIB2" s="115"/>
      <c r="FIC2" s="115"/>
      <c r="FID2" s="115"/>
      <c r="FIE2" s="115"/>
      <c r="FIF2" s="115"/>
      <c r="FIG2" s="115"/>
      <c r="FIH2" s="115"/>
      <c r="FII2" s="115"/>
      <c r="FIJ2" s="115"/>
      <c r="FIK2" s="115"/>
      <c r="FIL2" s="115"/>
      <c r="FIM2" s="115"/>
      <c r="FIN2" s="115"/>
      <c r="FIO2" s="115"/>
      <c r="FIP2" s="115"/>
      <c r="FIQ2" s="115"/>
      <c r="FIR2" s="115"/>
      <c r="FIS2" s="115"/>
      <c r="FIT2" s="115"/>
      <c r="FIU2" s="115"/>
      <c r="FIV2" s="115"/>
      <c r="FIW2" s="115"/>
      <c r="FIX2" s="115"/>
      <c r="FIY2" s="115"/>
      <c r="FIZ2" s="115"/>
      <c r="FJA2" s="115"/>
      <c r="FJB2" s="115"/>
      <c r="FJC2" s="115"/>
      <c r="FJD2" s="115"/>
      <c r="FJE2" s="115"/>
      <c r="FJF2" s="115"/>
      <c r="FJG2" s="115"/>
      <c r="FJH2" s="115"/>
      <c r="FJI2" s="115"/>
      <c r="FJJ2" s="115"/>
      <c r="FJK2" s="115"/>
      <c r="FJL2" s="115"/>
      <c r="FJM2" s="115"/>
      <c r="FJN2" s="115"/>
      <c r="FJO2" s="115"/>
      <c r="FJP2" s="115"/>
      <c r="FJQ2" s="115"/>
      <c r="FJR2" s="115"/>
      <c r="FJS2" s="115"/>
      <c r="FJT2" s="115"/>
      <c r="FJU2" s="115"/>
      <c r="FJV2" s="115"/>
      <c r="FJW2" s="115"/>
      <c r="FJX2" s="115"/>
      <c r="FJY2" s="115"/>
      <c r="FJZ2" s="115"/>
      <c r="FKA2" s="115"/>
      <c r="FKB2" s="115"/>
      <c r="FKC2" s="115"/>
      <c r="FKD2" s="115"/>
      <c r="FKE2" s="115"/>
      <c r="FKF2" s="115"/>
      <c r="FKG2" s="115"/>
      <c r="FKH2" s="115"/>
      <c r="FKI2" s="115"/>
      <c r="FKJ2" s="115"/>
      <c r="FKK2" s="115"/>
      <c r="FKL2" s="115"/>
      <c r="FKM2" s="115"/>
      <c r="FKN2" s="115"/>
      <c r="FKO2" s="115"/>
      <c r="FKP2" s="115"/>
      <c r="FKQ2" s="115"/>
      <c r="FKR2" s="115"/>
      <c r="FKS2" s="115"/>
      <c r="FKT2" s="115"/>
      <c r="FKU2" s="115"/>
      <c r="FKV2" s="115"/>
      <c r="FKW2" s="115"/>
      <c r="FKX2" s="115"/>
      <c r="FKY2" s="115"/>
      <c r="FKZ2" s="115"/>
      <c r="FLA2" s="115"/>
      <c r="FLB2" s="115"/>
      <c r="FLC2" s="115"/>
      <c r="FLD2" s="115"/>
      <c r="FLE2" s="115"/>
      <c r="FLF2" s="115"/>
      <c r="FLG2" s="115"/>
      <c r="FLH2" s="115"/>
      <c r="FLI2" s="115"/>
      <c r="FLJ2" s="115"/>
      <c r="FLK2" s="115"/>
      <c r="FLL2" s="115"/>
      <c r="FLM2" s="115"/>
      <c r="FLN2" s="115"/>
      <c r="FLO2" s="115"/>
      <c r="FLP2" s="115"/>
      <c r="FLQ2" s="115"/>
      <c r="FLR2" s="115"/>
      <c r="FLS2" s="115"/>
      <c r="FLT2" s="115"/>
      <c r="FLU2" s="115"/>
      <c r="FLV2" s="115"/>
      <c r="FLW2" s="115"/>
      <c r="FLX2" s="115"/>
      <c r="FLY2" s="115"/>
      <c r="FLZ2" s="115"/>
      <c r="FMA2" s="115"/>
      <c r="FMB2" s="115"/>
      <c r="FMC2" s="115"/>
      <c r="FMD2" s="115"/>
      <c r="FME2" s="115"/>
      <c r="FMF2" s="115"/>
      <c r="FMG2" s="115"/>
      <c r="FMH2" s="115"/>
      <c r="FMI2" s="115"/>
      <c r="FMJ2" s="115"/>
      <c r="FMK2" s="115"/>
      <c r="FML2" s="115"/>
      <c r="FMM2" s="115"/>
      <c r="FMN2" s="115"/>
      <c r="FMO2" s="115"/>
      <c r="FMP2" s="115"/>
      <c r="FMQ2" s="115"/>
      <c r="FMR2" s="115"/>
      <c r="FMS2" s="115"/>
      <c r="FMT2" s="115"/>
      <c r="FMU2" s="115"/>
      <c r="FMV2" s="115"/>
      <c r="FMW2" s="115"/>
      <c r="FMX2" s="115"/>
      <c r="FMY2" s="115"/>
      <c r="FMZ2" s="115"/>
      <c r="FNA2" s="115"/>
      <c r="FNB2" s="115"/>
      <c r="FNC2" s="115"/>
      <c r="FND2" s="115"/>
      <c r="FNE2" s="115"/>
      <c r="FNF2" s="115"/>
      <c r="FNG2" s="115"/>
      <c r="FNH2" s="115"/>
      <c r="FNI2" s="115"/>
      <c r="FNJ2" s="115"/>
      <c r="FNK2" s="115"/>
      <c r="FNL2" s="115"/>
      <c r="FNM2" s="115"/>
      <c r="FNN2" s="115"/>
      <c r="FNO2" s="115"/>
      <c r="FNP2" s="115"/>
      <c r="FNQ2" s="115"/>
      <c r="FNR2" s="115"/>
      <c r="FNS2" s="115"/>
      <c r="FNT2" s="115"/>
      <c r="FNU2" s="115"/>
      <c r="FNV2" s="115"/>
      <c r="FNW2" s="115"/>
      <c r="FNX2" s="115"/>
      <c r="FNY2" s="115"/>
      <c r="FNZ2" s="115"/>
      <c r="FOA2" s="115"/>
      <c r="FOB2" s="115"/>
      <c r="FOC2" s="115"/>
      <c r="FOD2" s="115"/>
      <c r="FOE2" s="115"/>
      <c r="FOF2" s="115"/>
      <c r="FOG2" s="115"/>
      <c r="FOH2" s="115"/>
      <c r="FOI2" s="115"/>
      <c r="FOJ2" s="115"/>
      <c r="FOK2" s="115"/>
      <c r="FOL2" s="115"/>
      <c r="FOM2" s="115"/>
      <c r="FON2" s="115"/>
      <c r="FOO2" s="115"/>
      <c r="FOP2" s="115"/>
      <c r="FOQ2" s="115"/>
      <c r="FOR2" s="115"/>
      <c r="FOS2" s="115"/>
      <c r="FOT2" s="115"/>
      <c r="FOU2" s="115"/>
      <c r="FOV2" s="115"/>
      <c r="FOW2" s="115"/>
      <c r="FOX2" s="115"/>
      <c r="FOY2" s="115"/>
      <c r="FOZ2" s="115"/>
      <c r="FPA2" s="115"/>
      <c r="FPB2" s="115"/>
      <c r="FPC2" s="115"/>
      <c r="FPD2" s="115"/>
      <c r="FPE2" s="115"/>
      <c r="FPF2" s="115"/>
      <c r="FPG2" s="115"/>
      <c r="FPH2" s="115"/>
      <c r="FPI2" s="115"/>
      <c r="FPJ2" s="115"/>
      <c r="FPK2" s="115"/>
      <c r="FPL2" s="115"/>
      <c r="FPM2" s="115"/>
      <c r="FPN2" s="115"/>
      <c r="FPO2" s="115"/>
      <c r="FPP2" s="115"/>
      <c r="FPQ2" s="115"/>
      <c r="FPR2" s="115"/>
      <c r="FPS2" s="115"/>
      <c r="FPT2" s="115"/>
      <c r="FPU2" s="115"/>
      <c r="FPV2" s="115"/>
      <c r="FPW2" s="115"/>
      <c r="FPX2" s="115"/>
      <c r="FPY2" s="115"/>
      <c r="FPZ2" s="115"/>
      <c r="FQA2" s="115"/>
      <c r="FQB2" s="115"/>
      <c r="FQC2" s="115"/>
      <c r="FQD2" s="115"/>
      <c r="FQE2" s="115"/>
      <c r="FQF2" s="115"/>
      <c r="FQG2" s="115"/>
      <c r="FQH2" s="115"/>
      <c r="FQI2" s="115"/>
      <c r="FQJ2" s="115"/>
      <c r="FQK2" s="115"/>
      <c r="FQL2" s="115"/>
      <c r="FQM2" s="115"/>
      <c r="FQN2" s="115"/>
      <c r="FQO2" s="115"/>
      <c r="FQP2" s="115"/>
      <c r="FQQ2" s="115"/>
      <c r="FQR2" s="115"/>
      <c r="FQS2" s="115"/>
      <c r="FQT2" s="115"/>
      <c r="FQU2" s="115"/>
      <c r="FQV2" s="115"/>
      <c r="FQW2" s="115"/>
      <c r="FQX2" s="115"/>
      <c r="FQY2" s="115"/>
      <c r="FQZ2" s="115"/>
      <c r="FRA2" s="115"/>
      <c r="FRB2" s="115"/>
      <c r="FRC2" s="115"/>
      <c r="FRD2" s="115"/>
      <c r="FRE2" s="115"/>
      <c r="FRF2" s="115"/>
      <c r="FRG2" s="115"/>
      <c r="FRH2" s="115"/>
      <c r="FRI2" s="115"/>
      <c r="FRJ2" s="115"/>
      <c r="FRK2" s="115"/>
      <c r="FRL2" s="115"/>
      <c r="FRM2" s="115"/>
      <c r="FRN2" s="115"/>
      <c r="FRO2" s="115"/>
      <c r="FRP2" s="115"/>
      <c r="FRQ2" s="115"/>
      <c r="FRR2" s="115"/>
      <c r="FRS2" s="115"/>
      <c r="FRT2" s="115"/>
      <c r="FRU2" s="115"/>
      <c r="FRV2" s="115"/>
      <c r="FRW2" s="115"/>
      <c r="FRX2" s="115"/>
      <c r="FRY2" s="115"/>
      <c r="FRZ2" s="115"/>
      <c r="FSA2" s="115"/>
      <c r="FSB2" s="115"/>
      <c r="FSC2" s="115"/>
      <c r="FSD2" s="115"/>
      <c r="FSE2" s="115"/>
      <c r="FSF2" s="115"/>
      <c r="FSG2" s="115"/>
      <c r="FSH2" s="115"/>
      <c r="FSI2" s="115"/>
      <c r="FSJ2" s="115"/>
      <c r="FSK2" s="115"/>
      <c r="FSL2" s="115"/>
      <c r="FSM2" s="115"/>
      <c r="FSN2" s="115"/>
      <c r="FSO2" s="115"/>
      <c r="FSP2" s="115"/>
      <c r="FSQ2" s="115"/>
      <c r="FSR2" s="115"/>
      <c r="FSS2" s="115"/>
      <c r="FST2" s="115"/>
      <c r="FSU2" s="115"/>
      <c r="FSV2" s="115"/>
      <c r="FSW2" s="115"/>
      <c r="FSX2" s="115"/>
      <c r="FSY2" s="115"/>
      <c r="FSZ2" s="115"/>
      <c r="FTA2" s="115"/>
      <c r="FTB2" s="115"/>
      <c r="FTC2" s="115"/>
      <c r="FTD2" s="115"/>
      <c r="FTE2" s="115"/>
      <c r="FTF2" s="115"/>
      <c r="FTG2" s="115"/>
      <c r="FTH2" s="115"/>
      <c r="FTI2" s="115"/>
      <c r="FTJ2" s="115"/>
      <c r="FTK2" s="115"/>
      <c r="FTL2" s="115"/>
      <c r="FTM2" s="115"/>
      <c r="FTN2" s="115"/>
      <c r="FTO2" s="115"/>
      <c r="FTP2" s="115"/>
      <c r="FTQ2" s="115"/>
      <c r="FTR2" s="115"/>
      <c r="FTS2" s="115"/>
      <c r="FTT2" s="115"/>
      <c r="FTU2" s="115"/>
      <c r="FTV2" s="115"/>
      <c r="FTW2" s="115"/>
      <c r="FTX2" s="115"/>
      <c r="FTY2" s="115"/>
      <c r="FTZ2" s="115"/>
      <c r="FUA2" s="115"/>
      <c r="FUB2" s="115"/>
      <c r="FUC2" s="115"/>
      <c r="FUD2" s="115"/>
      <c r="FUE2" s="115"/>
      <c r="FUF2" s="115"/>
      <c r="FUG2" s="115"/>
      <c r="FUH2" s="115"/>
      <c r="FUI2" s="115"/>
      <c r="FUJ2" s="115"/>
      <c r="FUK2" s="115"/>
      <c r="FUL2" s="115"/>
      <c r="FUM2" s="115"/>
      <c r="FUN2" s="115"/>
      <c r="FUO2" s="115"/>
      <c r="FUP2" s="115"/>
      <c r="FUQ2" s="115"/>
      <c r="FUR2" s="115"/>
      <c r="FUS2" s="115"/>
      <c r="FUT2" s="115"/>
      <c r="FUU2" s="115"/>
      <c r="FUV2" s="115"/>
      <c r="FUW2" s="115"/>
      <c r="FUX2" s="115"/>
      <c r="FUY2" s="115"/>
      <c r="FUZ2" s="115"/>
      <c r="FVA2" s="115"/>
      <c r="FVB2" s="115"/>
      <c r="FVC2" s="115"/>
      <c r="FVD2" s="115"/>
      <c r="FVE2" s="115"/>
      <c r="FVF2" s="115"/>
      <c r="FVG2" s="115"/>
      <c r="FVH2" s="115"/>
      <c r="FVI2" s="115"/>
      <c r="FVJ2" s="115"/>
      <c r="FVK2" s="115"/>
      <c r="FVL2" s="115"/>
      <c r="FVM2" s="115"/>
      <c r="FVN2" s="115"/>
      <c r="FVO2" s="115"/>
      <c r="FVP2" s="115"/>
      <c r="FVQ2" s="115"/>
      <c r="FVR2" s="115"/>
      <c r="FVS2" s="115"/>
      <c r="FVT2" s="115"/>
      <c r="FVU2" s="115"/>
      <c r="FVV2" s="115"/>
      <c r="FVW2" s="115"/>
      <c r="FVX2" s="115"/>
      <c r="FVY2" s="115"/>
      <c r="FVZ2" s="115"/>
      <c r="FWA2" s="115"/>
      <c r="FWB2" s="115"/>
      <c r="FWC2" s="115"/>
      <c r="FWD2" s="115"/>
      <c r="FWE2" s="115"/>
      <c r="FWF2" s="115"/>
      <c r="FWG2" s="115"/>
      <c r="FWH2" s="115"/>
      <c r="FWI2" s="115"/>
      <c r="FWJ2" s="115"/>
      <c r="FWK2" s="115"/>
      <c r="FWL2" s="115"/>
      <c r="FWM2" s="115"/>
      <c r="FWN2" s="115"/>
      <c r="FWO2" s="115"/>
      <c r="FWP2" s="115"/>
      <c r="FWQ2" s="115"/>
      <c r="FWR2" s="115"/>
      <c r="FWS2" s="115"/>
      <c r="FWT2" s="115"/>
      <c r="FWU2" s="115"/>
      <c r="FWV2" s="115"/>
      <c r="FWW2" s="115"/>
      <c r="FWX2" s="115"/>
      <c r="FWY2" s="115"/>
      <c r="FWZ2" s="115"/>
      <c r="FXA2" s="115"/>
      <c r="FXB2" s="115"/>
      <c r="FXC2" s="115"/>
      <c r="FXD2" s="115"/>
      <c r="FXE2" s="115"/>
      <c r="FXF2" s="115"/>
      <c r="FXG2" s="115"/>
      <c r="FXH2" s="115"/>
      <c r="FXI2" s="115"/>
      <c r="FXJ2" s="115"/>
      <c r="FXK2" s="115"/>
      <c r="FXL2" s="115"/>
      <c r="FXM2" s="115"/>
      <c r="FXN2" s="115"/>
      <c r="FXO2" s="115"/>
      <c r="FXP2" s="115"/>
      <c r="FXQ2" s="115"/>
      <c r="FXR2" s="115"/>
      <c r="FXS2" s="115"/>
      <c r="FXT2" s="115"/>
      <c r="FXU2" s="115"/>
      <c r="FXV2" s="115"/>
      <c r="FXW2" s="115"/>
      <c r="FXX2" s="115"/>
      <c r="FXY2" s="115"/>
      <c r="FXZ2" s="115"/>
      <c r="FYA2" s="115"/>
      <c r="FYB2" s="115"/>
      <c r="FYC2" s="115"/>
      <c r="FYD2" s="115"/>
      <c r="FYE2" s="115"/>
      <c r="FYF2" s="115"/>
      <c r="FYG2" s="115"/>
      <c r="FYH2" s="115"/>
      <c r="FYI2" s="115"/>
      <c r="FYJ2" s="115"/>
      <c r="FYK2" s="115"/>
      <c r="FYL2" s="115"/>
      <c r="FYM2" s="115"/>
      <c r="FYN2" s="115"/>
      <c r="FYO2" s="115"/>
      <c r="FYP2" s="115"/>
      <c r="FYQ2" s="115"/>
      <c r="FYR2" s="115"/>
      <c r="FYS2" s="115"/>
      <c r="FYT2" s="115"/>
      <c r="FYU2" s="115"/>
      <c r="FYV2" s="115"/>
      <c r="FYW2" s="115"/>
      <c r="FYX2" s="115"/>
      <c r="FYY2" s="115"/>
      <c r="FYZ2" s="115"/>
      <c r="FZA2" s="115"/>
      <c r="FZB2" s="115"/>
      <c r="FZC2" s="115"/>
      <c r="FZD2" s="115"/>
      <c r="FZE2" s="115"/>
      <c r="FZF2" s="115"/>
      <c r="FZG2" s="115"/>
      <c r="FZH2" s="115"/>
      <c r="FZI2" s="115"/>
      <c r="FZJ2" s="115"/>
      <c r="FZK2" s="115"/>
      <c r="FZL2" s="115"/>
      <c r="FZM2" s="115"/>
      <c r="FZN2" s="115"/>
      <c r="FZO2" s="115"/>
      <c r="FZP2" s="115"/>
      <c r="FZQ2" s="115"/>
      <c r="FZR2" s="115"/>
      <c r="FZS2" s="115"/>
      <c r="FZT2" s="115"/>
      <c r="FZU2" s="115"/>
      <c r="FZV2" s="115"/>
      <c r="FZW2" s="115"/>
      <c r="FZX2" s="115"/>
      <c r="FZY2" s="115"/>
      <c r="FZZ2" s="115"/>
      <c r="GAA2" s="115"/>
      <c r="GAB2" s="115"/>
      <c r="GAC2" s="115"/>
      <c r="GAD2" s="115"/>
      <c r="GAE2" s="115"/>
      <c r="GAF2" s="115"/>
      <c r="GAG2" s="115"/>
      <c r="GAH2" s="115"/>
      <c r="GAI2" s="115"/>
      <c r="GAJ2" s="115"/>
      <c r="GAK2" s="115"/>
      <c r="GAL2" s="115"/>
      <c r="GAM2" s="115"/>
      <c r="GAN2" s="115"/>
      <c r="GAO2" s="115"/>
      <c r="GAP2" s="115"/>
      <c r="GAQ2" s="115"/>
      <c r="GAR2" s="115"/>
      <c r="GAS2" s="115"/>
      <c r="GAT2" s="115"/>
      <c r="GAU2" s="115"/>
      <c r="GAV2" s="115"/>
      <c r="GAW2" s="115"/>
      <c r="GAX2" s="115"/>
      <c r="GAY2" s="115"/>
      <c r="GAZ2" s="115"/>
      <c r="GBA2" s="115"/>
      <c r="GBB2" s="115"/>
      <c r="GBC2" s="115"/>
      <c r="GBD2" s="115"/>
      <c r="GBE2" s="115"/>
      <c r="GBF2" s="115"/>
      <c r="GBG2" s="115"/>
      <c r="GBH2" s="115"/>
      <c r="GBI2" s="115"/>
      <c r="GBJ2" s="115"/>
      <c r="GBK2" s="115"/>
      <c r="GBL2" s="115"/>
      <c r="GBM2" s="115"/>
      <c r="GBN2" s="115"/>
      <c r="GBO2" s="115"/>
      <c r="GBP2" s="115"/>
      <c r="GBQ2" s="115"/>
      <c r="GBR2" s="115"/>
      <c r="GBS2" s="115"/>
      <c r="GBT2" s="115"/>
      <c r="GBU2" s="115"/>
      <c r="GBV2" s="115"/>
      <c r="GBW2" s="115"/>
      <c r="GBX2" s="115"/>
      <c r="GBY2" s="115"/>
      <c r="GBZ2" s="115"/>
      <c r="GCA2" s="115"/>
      <c r="GCB2" s="115"/>
      <c r="GCC2" s="115"/>
      <c r="GCD2" s="115"/>
      <c r="GCE2" s="115"/>
      <c r="GCF2" s="115"/>
      <c r="GCG2" s="115"/>
      <c r="GCH2" s="115"/>
      <c r="GCI2" s="115"/>
      <c r="GCJ2" s="115"/>
      <c r="GCK2" s="115"/>
      <c r="GCL2" s="115"/>
      <c r="GCM2" s="115"/>
      <c r="GCN2" s="115"/>
      <c r="GCO2" s="115"/>
      <c r="GCP2" s="115"/>
      <c r="GCQ2" s="115"/>
      <c r="GCR2" s="115"/>
      <c r="GCS2" s="115"/>
      <c r="GCT2" s="115"/>
      <c r="GCU2" s="115"/>
      <c r="GCV2" s="115"/>
      <c r="GCW2" s="115"/>
      <c r="GCX2" s="115"/>
      <c r="GCY2" s="115"/>
      <c r="GCZ2" s="115"/>
      <c r="GDA2" s="115"/>
      <c r="GDB2" s="115"/>
      <c r="GDC2" s="115"/>
      <c r="GDD2" s="115"/>
      <c r="GDE2" s="115"/>
      <c r="GDF2" s="115"/>
      <c r="GDG2" s="115"/>
      <c r="GDH2" s="115"/>
      <c r="GDI2" s="115"/>
      <c r="GDJ2" s="115"/>
      <c r="GDK2" s="115"/>
      <c r="GDL2" s="115"/>
      <c r="GDM2" s="115"/>
      <c r="GDN2" s="115"/>
      <c r="GDO2" s="115"/>
      <c r="GDP2" s="115"/>
      <c r="GDQ2" s="115"/>
      <c r="GDR2" s="115"/>
      <c r="GDS2" s="115"/>
      <c r="GDT2" s="115"/>
      <c r="GDU2" s="115"/>
      <c r="GDV2" s="115"/>
      <c r="GDW2" s="115"/>
      <c r="GDX2" s="115"/>
      <c r="GDY2" s="115"/>
      <c r="GDZ2" s="115"/>
      <c r="GEA2" s="115"/>
      <c r="GEB2" s="115"/>
      <c r="GEC2" s="115"/>
      <c r="GED2" s="115"/>
      <c r="GEE2" s="115"/>
      <c r="GEF2" s="115"/>
      <c r="GEG2" s="115"/>
      <c r="GEH2" s="115"/>
      <c r="GEI2" s="115"/>
      <c r="GEJ2" s="115"/>
      <c r="GEK2" s="115"/>
      <c r="GEL2" s="115"/>
      <c r="GEM2" s="115"/>
      <c r="GEN2" s="115"/>
      <c r="GEO2" s="115"/>
      <c r="GEP2" s="115"/>
      <c r="GEQ2" s="115"/>
      <c r="GER2" s="115"/>
      <c r="GES2" s="115"/>
      <c r="GET2" s="115"/>
      <c r="GEU2" s="115"/>
      <c r="GEV2" s="115"/>
      <c r="GEW2" s="115"/>
      <c r="GEX2" s="115"/>
      <c r="GEY2" s="115"/>
      <c r="GEZ2" s="115"/>
      <c r="GFA2" s="115"/>
      <c r="GFB2" s="115"/>
      <c r="GFC2" s="115"/>
      <c r="GFD2" s="115"/>
      <c r="GFE2" s="115"/>
      <c r="GFF2" s="115"/>
      <c r="GFG2" s="115"/>
      <c r="GFH2" s="115"/>
      <c r="GFI2" s="115"/>
      <c r="GFJ2" s="115"/>
      <c r="GFK2" s="115"/>
      <c r="GFL2" s="115"/>
      <c r="GFM2" s="115"/>
      <c r="GFN2" s="115"/>
      <c r="GFO2" s="115"/>
      <c r="GFP2" s="115"/>
      <c r="GFQ2" s="115"/>
      <c r="GFR2" s="115"/>
      <c r="GFS2" s="115"/>
      <c r="GFT2" s="115"/>
      <c r="GFU2" s="115"/>
      <c r="GFV2" s="115"/>
      <c r="GFW2" s="115"/>
      <c r="GFX2" s="115"/>
      <c r="GFY2" s="115"/>
      <c r="GFZ2" s="115"/>
      <c r="GGA2" s="115"/>
      <c r="GGB2" s="115"/>
      <c r="GGC2" s="115"/>
      <c r="GGD2" s="115"/>
      <c r="GGE2" s="115"/>
      <c r="GGF2" s="115"/>
      <c r="GGG2" s="115"/>
      <c r="GGH2" s="115"/>
      <c r="GGI2" s="115"/>
      <c r="GGJ2" s="115"/>
      <c r="GGK2" s="115"/>
      <c r="GGL2" s="115"/>
      <c r="GGM2" s="115"/>
      <c r="GGN2" s="115"/>
      <c r="GGO2" s="115"/>
      <c r="GGP2" s="115"/>
      <c r="GGQ2" s="115"/>
      <c r="GGR2" s="115"/>
      <c r="GGS2" s="115"/>
      <c r="GGT2" s="115"/>
      <c r="GGU2" s="115"/>
      <c r="GGV2" s="115"/>
      <c r="GGW2" s="115"/>
      <c r="GGX2" s="115"/>
      <c r="GGY2" s="115"/>
      <c r="GGZ2" s="115"/>
      <c r="GHA2" s="115"/>
      <c r="GHB2" s="115"/>
      <c r="GHC2" s="115"/>
      <c r="GHD2" s="115"/>
      <c r="GHE2" s="115"/>
      <c r="GHF2" s="115"/>
      <c r="GHG2" s="115"/>
      <c r="GHH2" s="115"/>
      <c r="GHI2" s="115"/>
      <c r="GHJ2" s="115"/>
      <c r="GHK2" s="115"/>
      <c r="GHL2" s="115"/>
      <c r="GHM2" s="115"/>
      <c r="GHN2" s="115"/>
      <c r="GHO2" s="115"/>
      <c r="GHP2" s="115"/>
      <c r="GHQ2" s="115"/>
      <c r="GHR2" s="115"/>
      <c r="GHS2" s="115"/>
      <c r="GHT2" s="115"/>
      <c r="GHU2" s="115"/>
      <c r="GHV2" s="115"/>
      <c r="GHW2" s="115"/>
      <c r="GHX2" s="115"/>
      <c r="GHY2" s="115"/>
      <c r="GHZ2" s="115"/>
      <c r="GIA2" s="115"/>
      <c r="GIB2" s="115"/>
      <c r="GIC2" s="115"/>
      <c r="GID2" s="115"/>
      <c r="GIE2" s="115"/>
      <c r="GIF2" s="115"/>
      <c r="GIG2" s="115"/>
      <c r="GIH2" s="115"/>
      <c r="GII2" s="115"/>
      <c r="GIJ2" s="115"/>
      <c r="GIK2" s="115"/>
      <c r="GIL2" s="115"/>
      <c r="GIM2" s="115"/>
      <c r="GIN2" s="115"/>
      <c r="GIO2" s="115"/>
      <c r="GIP2" s="115"/>
      <c r="GIQ2" s="115"/>
      <c r="GIR2" s="115"/>
      <c r="GIS2" s="115"/>
      <c r="GIT2" s="115"/>
      <c r="GIU2" s="115"/>
      <c r="GIV2" s="115"/>
      <c r="GIW2" s="115"/>
      <c r="GIX2" s="115"/>
      <c r="GIY2" s="115"/>
      <c r="GIZ2" s="115"/>
      <c r="GJA2" s="115"/>
      <c r="GJB2" s="115"/>
      <c r="GJC2" s="115"/>
      <c r="GJD2" s="115"/>
      <c r="GJE2" s="115"/>
      <c r="GJF2" s="115"/>
      <c r="GJG2" s="115"/>
      <c r="GJH2" s="115"/>
      <c r="GJI2" s="115"/>
      <c r="GJJ2" s="115"/>
      <c r="GJK2" s="115"/>
      <c r="GJL2" s="115"/>
      <c r="GJM2" s="115"/>
      <c r="GJN2" s="115"/>
      <c r="GJO2" s="115"/>
      <c r="GJP2" s="115"/>
      <c r="GJQ2" s="115"/>
      <c r="GJR2" s="115"/>
      <c r="GJS2" s="115"/>
      <c r="GJT2" s="115"/>
      <c r="GJU2" s="115"/>
      <c r="GJV2" s="115"/>
      <c r="GJW2" s="115"/>
      <c r="GJX2" s="115"/>
      <c r="GJY2" s="115"/>
      <c r="GJZ2" s="115"/>
      <c r="GKA2" s="115"/>
      <c r="GKB2" s="115"/>
      <c r="GKC2" s="115"/>
      <c r="GKD2" s="115"/>
      <c r="GKE2" s="115"/>
      <c r="GKF2" s="115"/>
      <c r="GKG2" s="115"/>
      <c r="GKH2" s="115"/>
      <c r="GKI2" s="115"/>
      <c r="GKJ2" s="115"/>
      <c r="GKK2" s="115"/>
      <c r="GKL2" s="115"/>
      <c r="GKM2" s="115"/>
      <c r="GKN2" s="115"/>
      <c r="GKO2" s="115"/>
      <c r="GKP2" s="115"/>
      <c r="GKQ2" s="115"/>
      <c r="GKR2" s="115"/>
      <c r="GKS2" s="115"/>
      <c r="GKT2" s="115"/>
      <c r="GKU2" s="115"/>
      <c r="GKV2" s="115"/>
      <c r="GKW2" s="115"/>
      <c r="GKX2" s="115"/>
      <c r="GKY2" s="115"/>
      <c r="GKZ2" s="115"/>
      <c r="GLA2" s="115"/>
      <c r="GLB2" s="115"/>
      <c r="GLC2" s="115"/>
      <c r="GLD2" s="115"/>
      <c r="GLE2" s="115"/>
      <c r="GLF2" s="115"/>
      <c r="GLG2" s="115"/>
      <c r="GLH2" s="115"/>
      <c r="GLI2" s="115"/>
      <c r="GLJ2" s="115"/>
      <c r="GLK2" s="115"/>
      <c r="GLL2" s="115"/>
      <c r="GLM2" s="115"/>
      <c r="GLN2" s="115"/>
      <c r="GLO2" s="115"/>
      <c r="GLP2" s="115"/>
      <c r="GLQ2" s="115"/>
      <c r="GLR2" s="115"/>
      <c r="GLS2" s="115"/>
      <c r="GLT2" s="115"/>
      <c r="GLU2" s="115"/>
      <c r="GLV2" s="115"/>
      <c r="GLW2" s="115"/>
      <c r="GLX2" s="115"/>
      <c r="GLY2" s="115"/>
      <c r="GLZ2" s="115"/>
      <c r="GMA2" s="115"/>
      <c r="GMB2" s="115"/>
      <c r="GMC2" s="115"/>
      <c r="GMD2" s="115"/>
      <c r="GME2" s="115"/>
      <c r="GMF2" s="115"/>
      <c r="GMG2" s="115"/>
      <c r="GMH2" s="115"/>
      <c r="GMI2" s="115"/>
      <c r="GMJ2" s="115"/>
      <c r="GMK2" s="115"/>
      <c r="GML2" s="115"/>
      <c r="GMM2" s="115"/>
      <c r="GMN2" s="115"/>
      <c r="GMO2" s="115"/>
      <c r="GMP2" s="115"/>
      <c r="GMQ2" s="115"/>
      <c r="GMR2" s="115"/>
      <c r="GMS2" s="115"/>
      <c r="GMT2" s="115"/>
      <c r="GMU2" s="115"/>
      <c r="GMV2" s="115"/>
      <c r="GMW2" s="115"/>
      <c r="GMX2" s="115"/>
      <c r="GMY2" s="115"/>
      <c r="GMZ2" s="115"/>
      <c r="GNA2" s="115"/>
      <c r="GNB2" s="115"/>
      <c r="GNC2" s="115"/>
      <c r="GND2" s="115"/>
      <c r="GNE2" s="115"/>
      <c r="GNF2" s="115"/>
      <c r="GNG2" s="115"/>
      <c r="GNH2" s="115"/>
      <c r="GNI2" s="115"/>
      <c r="GNJ2" s="115"/>
      <c r="GNK2" s="115"/>
      <c r="GNL2" s="115"/>
      <c r="GNM2" s="115"/>
      <c r="GNN2" s="115"/>
      <c r="GNO2" s="115"/>
      <c r="GNP2" s="115"/>
      <c r="GNQ2" s="115"/>
      <c r="GNR2" s="115"/>
      <c r="GNS2" s="115"/>
      <c r="GNT2" s="115"/>
      <c r="GNU2" s="115"/>
      <c r="GNV2" s="115"/>
      <c r="GNW2" s="115"/>
      <c r="GNX2" s="115"/>
      <c r="GNY2" s="115"/>
      <c r="GNZ2" s="115"/>
      <c r="GOA2" s="115"/>
      <c r="GOB2" s="115"/>
      <c r="GOC2" s="115"/>
      <c r="GOD2" s="115"/>
      <c r="GOE2" s="115"/>
      <c r="GOF2" s="115"/>
      <c r="GOG2" s="115"/>
      <c r="GOH2" s="115"/>
      <c r="GOI2" s="115"/>
      <c r="GOJ2" s="115"/>
      <c r="GOK2" s="115"/>
      <c r="GOL2" s="115"/>
      <c r="GOM2" s="115"/>
      <c r="GON2" s="115"/>
      <c r="GOO2" s="115"/>
      <c r="GOP2" s="115"/>
      <c r="GOQ2" s="115"/>
      <c r="GOR2" s="115"/>
      <c r="GOS2" s="115"/>
      <c r="GOT2" s="115"/>
      <c r="GOU2" s="115"/>
      <c r="GOV2" s="115"/>
      <c r="GOW2" s="115"/>
      <c r="GOX2" s="115"/>
      <c r="GOY2" s="115"/>
      <c r="GOZ2" s="115"/>
      <c r="GPA2" s="115"/>
      <c r="GPB2" s="115"/>
      <c r="GPC2" s="115"/>
      <c r="GPD2" s="115"/>
      <c r="GPE2" s="115"/>
      <c r="GPF2" s="115"/>
      <c r="GPG2" s="115"/>
      <c r="GPH2" s="115"/>
      <c r="GPI2" s="115"/>
      <c r="GPJ2" s="115"/>
      <c r="GPK2" s="115"/>
      <c r="GPL2" s="115"/>
      <c r="GPM2" s="115"/>
      <c r="GPN2" s="115"/>
      <c r="GPO2" s="115"/>
      <c r="GPP2" s="115"/>
      <c r="GPQ2" s="115"/>
      <c r="GPR2" s="115"/>
      <c r="GPS2" s="115"/>
      <c r="GPT2" s="115"/>
      <c r="GPU2" s="115"/>
      <c r="GPV2" s="115"/>
      <c r="GPW2" s="115"/>
      <c r="GPX2" s="115"/>
      <c r="GPY2" s="115"/>
      <c r="GPZ2" s="115"/>
      <c r="GQA2" s="115"/>
      <c r="GQB2" s="115"/>
      <c r="GQC2" s="115"/>
      <c r="GQD2" s="115"/>
      <c r="GQE2" s="115"/>
      <c r="GQF2" s="115"/>
      <c r="GQG2" s="115"/>
      <c r="GQH2" s="115"/>
      <c r="GQI2" s="115"/>
      <c r="GQJ2" s="115"/>
      <c r="GQK2" s="115"/>
      <c r="GQL2" s="115"/>
      <c r="GQM2" s="115"/>
      <c r="GQN2" s="115"/>
      <c r="GQO2" s="115"/>
      <c r="GQP2" s="115"/>
      <c r="GQQ2" s="115"/>
      <c r="GQR2" s="115"/>
      <c r="GQS2" s="115"/>
      <c r="GQT2" s="115"/>
      <c r="GQU2" s="115"/>
      <c r="GQV2" s="115"/>
      <c r="GQW2" s="115"/>
      <c r="GQX2" s="115"/>
      <c r="GQY2" s="115"/>
      <c r="GQZ2" s="115"/>
      <c r="GRA2" s="115"/>
      <c r="GRB2" s="115"/>
      <c r="GRC2" s="115"/>
      <c r="GRD2" s="115"/>
      <c r="GRE2" s="115"/>
      <c r="GRF2" s="115"/>
      <c r="GRG2" s="115"/>
      <c r="GRH2" s="115"/>
      <c r="GRI2" s="115"/>
      <c r="GRJ2" s="115"/>
      <c r="GRK2" s="115"/>
      <c r="GRL2" s="115"/>
      <c r="GRM2" s="115"/>
      <c r="GRN2" s="115"/>
      <c r="GRO2" s="115"/>
      <c r="GRP2" s="115"/>
      <c r="GRQ2" s="115"/>
      <c r="GRR2" s="115"/>
      <c r="GRS2" s="115"/>
      <c r="GRT2" s="115"/>
      <c r="GRU2" s="115"/>
      <c r="GRV2" s="115"/>
      <c r="GRW2" s="115"/>
      <c r="GRX2" s="115"/>
      <c r="GRY2" s="115"/>
      <c r="GRZ2" s="115"/>
      <c r="GSA2" s="115"/>
      <c r="GSB2" s="115"/>
      <c r="GSC2" s="115"/>
      <c r="GSD2" s="115"/>
      <c r="GSE2" s="115"/>
      <c r="GSF2" s="115"/>
      <c r="GSG2" s="115"/>
      <c r="GSH2" s="115"/>
      <c r="GSI2" s="115"/>
      <c r="GSJ2" s="115"/>
      <c r="GSK2" s="115"/>
      <c r="GSL2" s="115"/>
      <c r="GSM2" s="115"/>
      <c r="GSN2" s="115"/>
      <c r="GSO2" s="115"/>
      <c r="GSP2" s="115"/>
      <c r="GSQ2" s="115"/>
      <c r="GSR2" s="115"/>
      <c r="GSS2" s="115"/>
      <c r="GST2" s="115"/>
      <c r="GSU2" s="115"/>
      <c r="GSV2" s="115"/>
      <c r="GSW2" s="115"/>
      <c r="GSX2" s="115"/>
      <c r="GSY2" s="115"/>
      <c r="GSZ2" s="115"/>
      <c r="GTA2" s="115"/>
      <c r="GTB2" s="115"/>
      <c r="GTC2" s="115"/>
      <c r="GTD2" s="115"/>
      <c r="GTE2" s="115"/>
      <c r="GTF2" s="115"/>
      <c r="GTG2" s="115"/>
      <c r="GTH2" s="115"/>
      <c r="GTI2" s="115"/>
      <c r="GTJ2" s="115"/>
      <c r="GTK2" s="115"/>
      <c r="GTL2" s="115"/>
      <c r="GTM2" s="115"/>
      <c r="GTN2" s="115"/>
      <c r="GTO2" s="115"/>
      <c r="GTP2" s="115"/>
      <c r="GTQ2" s="115"/>
      <c r="GTR2" s="115"/>
      <c r="GTS2" s="115"/>
      <c r="GTT2" s="115"/>
      <c r="GTU2" s="115"/>
      <c r="GTV2" s="115"/>
      <c r="GTW2" s="115"/>
      <c r="GTX2" s="115"/>
      <c r="GTY2" s="115"/>
      <c r="GTZ2" s="115"/>
      <c r="GUA2" s="115"/>
      <c r="GUB2" s="115"/>
      <c r="GUC2" s="115"/>
      <c r="GUD2" s="115"/>
      <c r="GUE2" s="115"/>
      <c r="GUF2" s="115"/>
      <c r="GUG2" s="115"/>
      <c r="GUH2" s="115"/>
      <c r="GUI2" s="115"/>
      <c r="GUJ2" s="115"/>
      <c r="GUK2" s="115"/>
      <c r="GUL2" s="115"/>
      <c r="GUM2" s="115"/>
      <c r="GUN2" s="115"/>
      <c r="GUO2" s="115"/>
      <c r="GUP2" s="115"/>
      <c r="GUQ2" s="115"/>
      <c r="GUR2" s="115"/>
      <c r="GUS2" s="115"/>
      <c r="GUT2" s="115"/>
      <c r="GUU2" s="115"/>
      <c r="GUV2" s="115"/>
      <c r="GUW2" s="115"/>
      <c r="GUX2" s="115"/>
      <c r="GUY2" s="115"/>
      <c r="GUZ2" s="115"/>
      <c r="GVA2" s="115"/>
      <c r="GVB2" s="115"/>
      <c r="GVC2" s="115"/>
      <c r="GVD2" s="115"/>
      <c r="GVE2" s="115"/>
      <c r="GVF2" s="115"/>
      <c r="GVG2" s="115"/>
      <c r="GVH2" s="115"/>
      <c r="GVI2" s="115"/>
      <c r="GVJ2" s="115"/>
      <c r="GVK2" s="115"/>
      <c r="GVL2" s="115"/>
      <c r="GVM2" s="115"/>
      <c r="GVN2" s="115"/>
      <c r="GVO2" s="115"/>
      <c r="GVP2" s="115"/>
      <c r="GVQ2" s="115"/>
      <c r="GVR2" s="115"/>
      <c r="GVS2" s="115"/>
      <c r="GVT2" s="115"/>
      <c r="GVU2" s="115"/>
      <c r="GVV2" s="115"/>
      <c r="GVW2" s="115"/>
      <c r="GVX2" s="115"/>
      <c r="GVY2" s="115"/>
      <c r="GVZ2" s="115"/>
      <c r="GWA2" s="115"/>
      <c r="GWB2" s="115"/>
      <c r="GWC2" s="115"/>
      <c r="GWD2" s="115"/>
      <c r="GWE2" s="115"/>
      <c r="GWF2" s="115"/>
      <c r="GWG2" s="115"/>
      <c r="GWH2" s="115"/>
      <c r="GWI2" s="115"/>
      <c r="GWJ2" s="115"/>
      <c r="GWK2" s="115"/>
      <c r="GWL2" s="115"/>
      <c r="GWM2" s="115"/>
      <c r="GWN2" s="115"/>
      <c r="GWO2" s="115"/>
      <c r="GWP2" s="115"/>
      <c r="GWQ2" s="115"/>
      <c r="GWR2" s="115"/>
      <c r="GWS2" s="115"/>
      <c r="GWT2" s="115"/>
      <c r="GWU2" s="115"/>
      <c r="GWV2" s="115"/>
      <c r="GWW2" s="115"/>
      <c r="GWX2" s="115"/>
      <c r="GWY2" s="115"/>
      <c r="GWZ2" s="115"/>
      <c r="GXA2" s="115"/>
      <c r="GXB2" s="115"/>
      <c r="GXC2" s="115"/>
      <c r="GXD2" s="115"/>
      <c r="GXE2" s="115"/>
      <c r="GXF2" s="115"/>
      <c r="GXG2" s="115"/>
      <c r="GXH2" s="115"/>
      <c r="GXI2" s="115"/>
      <c r="GXJ2" s="115"/>
      <c r="GXK2" s="115"/>
      <c r="GXL2" s="115"/>
      <c r="GXM2" s="115"/>
      <c r="GXN2" s="115"/>
      <c r="GXO2" s="115"/>
      <c r="GXP2" s="115"/>
      <c r="GXQ2" s="115"/>
      <c r="GXR2" s="115"/>
      <c r="GXS2" s="115"/>
      <c r="GXT2" s="115"/>
      <c r="GXU2" s="115"/>
      <c r="GXV2" s="115"/>
      <c r="GXW2" s="115"/>
      <c r="GXX2" s="115"/>
      <c r="GXY2" s="115"/>
      <c r="GXZ2" s="115"/>
      <c r="GYA2" s="115"/>
      <c r="GYB2" s="115"/>
      <c r="GYC2" s="115"/>
      <c r="GYD2" s="115"/>
      <c r="GYE2" s="115"/>
      <c r="GYF2" s="115"/>
      <c r="GYG2" s="115"/>
      <c r="GYH2" s="115"/>
      <c r="GYI2" s="115"/>
      <c r="GYJ2" s="115"/>
      <c r="GYK2" s="115"/>
      <c r="GYL2" s="115"/>
      <c r="GYM2" s="115"/>
      <c r="GYN2" s="115"/>
      <c r="GYO2" s="115"/>
      <c r="GYP2" s="115"/>
      <c r="GYQ2" s="115"/>
      <c r="GYR2" s="115"/>
      <c r="GYS2" s="115"/>
      <c r="GYT2" s="115"/>
      <c r="GYU2" s="115"/>
      <c r="GYV2" s="115"/>
      <c r="GYW2" s="115"/>
      <c r="GYX2" s="115"/>
      <c r="GYY2" s="115"/>
      <c r="GYZ2" s="115"/>
      <c r="GZA2" s="115"/>
      <c r="GZB2" s="115"/>
      <c r="GZC2" s="115"/>
      <c r="GZD2" s="115"/>
      <c r="GZE2" s="115"/>
      <c r="GZF2" s="115"/>
      <c r="GZG2" s="115"/>
      <c r="GZH2" s="115"/>
      <c r="GZI2" s="115"/>
      <c r="GZJ2" s="115"/>
      <c r="GZK2" s="115"/>
      <c r="GZL2" s="115"/>
      <c r="GZM2" s="115"/>
      <c r="GZN2" s="115"/>
      <c r="GZO2" s="115"/>
      <c r="GZP2" s="115"/>
      <c r="GZQ2" s="115"/>
      <c r="GZR2" s="115"/>
      <c r="GZS2" s="115"/>
      <c r="GZT2" s="115"/>
      <c r="GZU2" s="115"/>
      <c r="GZV2" s="115"/>
      <c r="GZW2" s="115"/>
      <c r="GZX2" s="115"/>
      <c r="GZY2" s="115"/>
      <c r="GZZ2" s="115"/>
      <c r="HAA2" s="115"/>
      <c r="HAB2" s="115"/>
      <c r="HAC2" s="115"/>
      <c r="HAD2" s="115"/>
      <c r="HAE2" s="115"/>
      <c r="HAF2" s="115"/>
      <c r="HAG2" s="115"/>
      <c r="HAH2" s="115"/>
      <c r="HAI2" s="115"/>
      <c r="HAJ2" s="115"/>
      <c r="HAK2" s="115"/>
      <c r="HAL2" s="115"/>
      <c r="HAM2" s="115"/>
      <c r="HAN2" s="115"/>
      <c r="HAO2" s="115"/>
      <c r="HAP2" s="115"/>
      <c r="HAQ2" s="115"/>
      <c r="HAR2" s="115"/>
      <c r="HAS2" s="115"/>
      <c r="HAT2" s="115"/>
      <c r="HAU2" s="115"/>
      <c r="HAV2" s="115"/>
      <c r="HAW2" s="115"/>
      <c r="HAX2" s="115"/>
      <c r="HAY2" s="115"/>
      <c r="HAZ2" s="115"/>
      <c r="HBA2" s="115"/>
      <c r="HBB2" s="115"/>
      <c r="HBC2" s="115"/>
      <c r="HBD2" s="115"/>
      <c r="HBE2" s="115"/>
      <c r="HBF2" s="115"/>
      <c r="HBG2" s="115"/>
      <c r="HBH2" s="115"/>
      <c r="HBI2" s="115"/>
      <c r="HBJ2" s="115"/>
      <c r="HBK2" s="115"/>
      <c r="HBL2" s="115"/>
      <c r="HBM2" s="115"/>
      <c r="HBN2" s="115"/>
      <c r="HBO2" s="115"/>
      <c r="HBP2" s="115"/>
      <c r="HBQ2" s="115"/>
      <c r="HBR2" s="115"/>
      <c r="HBS2" s="115"/>
      <c r="HBT2" s="115"/>
      <c r="HBU2" s="115"/>
      <c r="HBV2" s="115"/>
      <c r="HBW2" s="115"/>
      <c r="HBX2" s="115"/>
      <c r="HBY2" s="115"/>
      <c r="HBZ2" s="115"/>
      <c r="HCA2" s="115"/>
      <c r="HCB2" s="115"/>
      <c r="HCC2" s="115"/>
      <c r="HCD2" s="115"/>
      <c r="HCE2" s="115"/>
      <c r="HCF2" s="115"/>
      <c r="HCG2" s="115"/>
      <c r="HCH2" s="115"/>
      <c r="HCI2" s="115"/>
      <c r="HCJ2" s="115"/>
      <c r="HCK2" s="115"/>
      <c r="HCL2" s="115"/>
      <c r="HCM2" s="115"/>
      <c r="HCN2" s="115"/>
      <c r="HCO2" s="115"/>
      <c r="HCP2" s="115"/>
      <c r="HCQ2" s="115"/>
      <c r="HCR2" s="115"/>
      <c r="HCS2" s="115"/>
      <c r="HCT2" s="115"/>
      <c r="HCU2" s="115"/>
      <c r="HCV2" s="115"/>
      <c r="HCW2" s="115"/>
      <c r="HCX2" s="115"/>
      <c r="HCY2" s="115"/>
      <c r="HCZ2" s="115"/>
      <c r="HDA2" s="115"/>
      <c r="HDB2" s="115"/>
      <c r="HDC2" s="115"/>
      <c r="HDD2" s="115"/>
      <c r="HDE2" s="115"/>
      <c r="HDF2" s="115"/>
      <c r="HDG2" s="115"/>
      <c r="HDH2" s="115"/>
      <c r="HDI2" s="115"/>
      <c r="HDJ2" s="115"/>
      <c r="HDK2" s="115"/>
      <c r="HDL2" s="115"/>
      <c r="HDM2" s="115"/>
      <c r="HDN2" s="115"/>
      <c r="HDO2" s="115"/>
      <c r="HDP2" s="115"/>
      <c r="HDQ2" s="115"/>
      <c r="HDR2" s="115"/>
      <c r="HDS2" s="115"/>
      <c r="HDT2" s="115"/>
      <c r="HDU2" s="115"/>
      <c r="HDV2" s="115"/>
      <c r="HDW2" s="115"/>
      <c r="HDX2" s="115"/>
      <c r="HDY2" s="115"/>
      <c r="HDZ2" s="115"/>
      <c r="HEA2" s="115"/>
      <c r="HEB2" s="115"/>
      <c r="HEC2" s="115"/>
      <c r="HED2" s="115"/>
      <c r="HEE2" s="115"/>
      <c r="HEF2" s="115"/>
      <c r="HEG2" s="115"/>
      <c r="HEH2" s="115"/>
      <c r="HEI2" s="115"/>
      <c r="HEJ2" s="115"/>
      <c r="HEK2" s="115"/>
      <c r="HEL2" s="115"/>
      <c r="HEM2" s="115"/>
      <c r="HEN2" s="115"/>
      <c r="HEO2" s="115"/>
      <c r="HEP2" s="115"/>
      <c r="HEQ2" s="115"/>
      <c r="HER2" s="115"/>
      <c r="HES2" s="115"/>
      <c r="HET2" s="115"/>
      <c r="HEU2" s="115"/>
      <c r="HEV2" s="115"/>
      <c r="HEW2" s="115"/>
      <c r="HEX2" s="115"/>
      <c r="HEY2" s="115"/>
      <c r="HEZ2" s="115"/>
      <c r="HFA2" s="115"/>
      <c r="HFB2" s="115"/>
      <c r="HFC2" s="115"/>
      <c r="HFD2" s="115"/>
      <c r="HFE2" s="115"/>
      <c r="HFF2" s="115"/>
      <c r="HFG2" s="115"/>
      <c r="HFH2" s="115"/>
      <c r="HFI2" s="115"/>
      <c r="HFJ2" s="115"/>
      <c r="HFK2" s="115"/>
      <c r="HFL2" s="115"/>
      <c r="HFM2" s="115"/>
      <c r="HFN2" s="115"/>
      <c r="HFO2" s="115"/>
      <c r="HFP2" s="115"/>
      <c r="HFQ2" s="115"/>
      <c r="HFR2" s="115"/>
      <c r="HFS2" s="115"/>
      <c r="HFT2" s="115"/>
      <c r="HFU2" s="115"/>
      <c r="HFV2" s="115"/>
      <c r="HFW2" s="115"/>
      <c r="HFX2" s="115"/>
      <c r="HFY2" s="115"/>
      <c r="HFZ2" s="115"/>
      <c r="HGA2" s="115"/>
      <c r="HGB2" s="115"/>
      <c r="HGC2" s="115"/>
      <c r="HGD2" s="115"/>
      <c r="HGE2" s="115"/>
      <c r="HGF2" s="115"/>
      <c r="HGG2" s="115"/>
      <c r="HGH2" s="115"/>
      <c r="HGI2" s="115"/>
      <c r="HGJ2" s="115"/>
      <c r="HGK2" s="115"/>
      <c r="HGL2" s="115"/>
      <c r="HGM2" s="115"/>
      <c r="HGN2" s="115"/>
      <c r="HGO2" s="115"/>
      <c r="HGP2" s="115"/>
      <c r="HGQ2" s="115"/>
      <c r="HGR2" s="115"/>
      <c r="HGS2" s="115"/>
      <c r="HGT2" s="115"/>
      <c r="HGU2" s="115"/>
      <c r="HGV2" s="115"/>
      <c r="HGW2" s="115"/>
      <c r="HGX2" s="115"/>
      <c r="HGY2" s="115"/>
      <c r="HGZ2" s="115"/>
      <c r="HHA2" s="115"/>
      <c r="HHB2" s="115"/>
      <c r="HHC2" s="115"/>
      <c r="HHD2" s="115"/>
      <c r="HHE2" s="115"/>
      <c r="HHF2" s="115"/>
      <c r="HHG2" s="115"/>
      <c r="HHH2" s="115"/>
      <c r="HHI2" s="115"/>
      <c r="HHJ2" s="115"/>
      <c r="HHK2" s="115"/>
      <c r="HHL2" s="115"/>
      <c r="HHM2" s="115"/>
      <c r="HHN2" s="115"/>
      <c r="HHO2" s="115"/>
      <c r="HHP2" s="115"/>
      <c r="HHQ2" s="115"/>
      <c r="HHR2" s="115"/>
      <c r="HHS2" s="115"/>
      <c r="HHT2" s="115"/>
      <c r="HHU2" s="115"/>
      <c r="HHV2" s="115"/>
      <c r="HHW2" s="115"/>
      <c r="HHX2" s="115"/>
      <c r="HHY2" s="115"/>
      <c r="HHZ2" s="115"/>
      <c r="HIA2" s="115"/>
      <c r="HIB2" s="115"/>
      <c r="HIC2" s="115"/>
      <c r="HID2" s="115"/>
      <c r="HIE2" s="115"/>
      <c r="HIF2" s="115"/>
      <c r="HIG2" s="115"/>
      <c r="HIH2" s="115"/>
      <c r="HII2" s="115"/>
      <c r="HIJ2" s="115"/>
      <c r="HIK2" s="115"/>
      <c r="HIL2" s="115"/>
      <c r="HIM2" s="115"/>
      <c r="HIN2" s="115"/>
      <c r="HIO2" s="115"/>
      <c r="HIP2" s="115"/>
      <c r="HIQ2" s="115"/>
      <c r="HIR2" s="115"/>
      <c r="HIS2" s="115"/>
      <c r="HIT2" s="115"/>
      <c r="HIU2" s="115"/>
      <c r="HIV2" s="115"/>
      <c r="HIW2" s="115"/>
      <c r="HIX2" s="115"/>
      <c r="HIY2" s="115"/>
      <c r="HIZ2" s="115"/>
      <c r="HJA2" s="115"/>
      <c r="HJB2" s="115"/>
      <c r="HJC2" s="115"/>
      <c r="HJD2" s="115"/>
      <c r="HJE2" s="115"/>
      <c r="HJF2" s="115"/>
      <c r="HJG2" s="115"/>
      <c r="HJH2" s="115"/>
      <c r="HJI2" s="115"/>
      <c r="HJJ2" s="115"/>
      <c r="HJK2" s="115"/>
      <c r="HJL2" s="115"/>
      <c r="HJM2" s="115"/>
      <c r="HJN2" s="115"/>
      <c r="HJO2" s="115"/>
      <c r="HJP2" s="115"/>
      <c r="HJQ2" s="115"/>
      <c r="HJR2" s="115"/>
      <c r="HJS2" s="115"/>
      <c r="HJT2" s="115"/>
      <c r="HJU2" s="115"/>
      <c r="HJV2" s="115"/>
      <c r="HJW2" s="115"/>
      <c r="HJX2" s="115"/>
      <c r="HJY2" s="115"/>
      <c r="HJZ2" s="115"/>
      <c r="HKA2" s="115"/>
      <c r="HKB2" s="115"/>
      <c r="HKC2" s="115"/>
      <c r="HKD2" s="115"/>
      <c r="HKE2" s="115"/>
      <c r="HKF2" s="115"/>
      <c r="HKG2" s="115"/>
      <c r="HKH2" s="115"/>
      <c r="HKI2" s="115"/>
      <c r="HKJ2" s="115"/>
      <c r="HKK2" s="115"/>
      <c r="HKL2" s="115"/>
      <c r="HKM2" s="115"/>
      <c r="HKN2" s="115"/>
      <c r="HKO2" s="115"/>
      <c r="HKP2" s="115"/>
      <c r="HKQ2" s="115"/>
      <c r="HKR2" s="115"/>
      <c r="HKS2" s="115"/>
      <c r="HKT2" s="115"/>
      <c r="HKU2" s="115"/>
      <c r="HKV2" s="115"/>
      <c r="HKW2" s="115"/>
      <c r="HKX2" s="115"/>
      <c r="HKY2" s="115"/>
      <c r="HKZ2" s="115"/>
      <c r="HLA2" s="115"/>
      <c r="HLB2" s="115"/>
      <c r="HLC2" s="115"/>
      <c r="HLD2" s="115"/>
      <c r="HLE2" s="115"/>
      <c r="HLF2" s="115"/>
      <c r="HLG2" s="115"/>
      <c r="HLH2" s="115"/>
      <c r="HLI2" s="115"/>
      <c r="HLJ2" s="115"/>
      <c r="HLK2" s="115"/>
      <c r="HLL2" s="115"/>
      <c r="HLM2" s="115"/>
      <c r="HLN2" s="115"/>
      <c r="HLO2" s="115"/>
      <c r="HLP2" s="115"/>
      <c r="HLQ2" s="115"/>
      <c r="HLR2" s="115"/>
      <c r="HLS2" s="115"/>
      <c r="HLT2" s="115"/>
      <c r="HLU2" s="115"/>
      <c r="HLV2" s="115"/>
      <c r="HLW2" s="115"/>
      <c r="HLX2" s="115"/>
      <c r="HLY2" s="115"/>
      <c r="HLZ2" s="115"/>
      <c r="HMA2" s="115"/>
      <c r="HMB2" s="115"/>
      <c r="HMC2" s="115"/>
      <c r="HMD2" s="115"/>
      <c r="HME2" s="115"/>
      <c r="HMF2" s="115"/>
      <c r="HMG2" s="115"/>
      <c r="HMH2" s="115"/>
      <c r="HMI2" s="115"/>
      <c r="HMJ2" s="115"/>
      <c r="HMK2" s="115"/>
      <c r="HML2" s="115"/>
      <c r="HMM2" s="115"/>
      <c r="HMN2" s="115"/>
      <c r="HMO2" s="115"/>
      <c r="HMP2" s="115"/>
      <c r="HMQ2" s="115"/>
      <c r="HMR2" s="115"/>
      <c r="HMS2" s="115"/>
      <c r="HMT2" s="115"/>
      <c r="HMU2" s="115"/>
      <c r="HMV2" s="115"/>
      <c r="HMW2" s="115"/>
      <c r="HMX2" s="115"/>
      <c r="HMY2" s="115"/>
      <c r="HMZ2" s="115"/>
      <c r="HNA2" s="115"/>
      <c r="HNB2" s="115"/>
      <c r="HNC2" s="115"/>
      <c r="HND2" s="115"/>
      <c r="HNE2" s="115"/>
      <c r="HNF2" s="115"/>
      <c r="HNG2" s="115"/>
      <c r="HNH2" s="115"/>
      <c r="HNI2" s="115"/>
      <c r="HNJ2" s="115"/>
      <c r="HNK2" s="115"/>
      <c r="HNL2" s="115"/>
      <c r="HNM2" s="115"/>
      <c r="HNN2" s="115"/>
      <c r="HNO2" s="115"/>
      <c r="HNP2" s="115"/>
      <c r="HNQ2" s="115"/>
      <c r="HNR2" s="115"/>
      <c r="HNS2" s="115"/>
      <c r="HNT2" s="115"/>
      <c r="HNU2" s="115"/>
      <c r="HNV2" s="115"/>
      <c r="HNW2" s="115"/>
      <c r="HNX2" s="115"/>
      <c r="HNY2" s="115"/>
      <c r="HNZ2" s="115"/>
      <c r="HOA2" s="115"/>
      <c r="HOB2" s="115"/>
      <c r="HOC2" s="115"/>
      <c r="HOD2" s="115"/>
      <c r="HOE2" s="115"/>
      <c r="HOF2" s="115"/>
      <c r="HOG2" s="115"/>
      <c r="HOH2" s="115"/>
      <c r="HOI2" s="115"/>
      <c r="HOJ2" s="115"/>
      <c r="HOK2" s="115"/>
      <c r="HOL2" s="115"/>
      <c r="HOM2" s="115"/>
      <c r="HON2" s="115"/>
      <c r="HOO2" s="115"/>
      <c r="HOP2" s="115"/>
      <c r="HOQ2" s="115"/>
      <c r="HOR2" s="115"/>
      <c r="HOS2" s="115"/>
      <c r="HOT2" s="115"/>
      <c r="HOU2" s="115"/>
      <c r="HOV2" s="115"/>
      <c r="HOW2" s="115"/>
      <c r="HOX2" s="115"/>
      <c r="HOY2" s="115"/>
      <c r="HOZ2" s="115"/>
      <c r="HPA2" s="115"/>
      <c r="HPB2" s="115"/>
      <c r="HPC2" s="115"/>
      <c r="HPD2" s="115"/>
      <c r="HPE2" s="115"/>
      <c r="HPF2" s="115"/>
      <c r="HPG2" s="115"/>
      <c r="HPH2" s="115"/>
      <c r="HPI2" s="115"/>
      <c r="HPJ2" s="115"/>
      <c r="HPK2" s="115"/>
      <c r="HPL2" s="115"/>
      <c r="HPM2" s="115"/>
      <c r="HPN2" s="115"/>
      <c r="HPO2" s="115"/>
      <c r="HPP2" s="115"/>
      <c r="HPQ2" s="115"/>
      <c r="HPR2" s="115"/>
      <c r="HPS2" s="115"/>
      <c r="HPT2" s="115"/>
      <c r="HPU2" s="115"/>
      <c r="HPV2" s="115"/>
      <c r="HPW2" s="115"/>
      <c r="HPX2" s="115"/>
      <c r="HPY2" s="115"/>
      <c r="HPZ2" s="115"/>
      <c r="HQA2" s="115"/>
      <c r="HQB2" s="115"/>
      <c r="HQC2" s="115"/>
      <c r="HQD2" s="115"/>
      <c r="HQE2" s="115"/>
      <c r="HQF2" s="115"/>
      <c r="HQG2" s="115"/>
      <c r="HQH2" s="115"/>
      <c r="HQI2" s="115"/>
      <c r="HQJ2" s="115"/>
      <c r="HQK2" s="115"/>
      <c r="HQL2" s="115"/>
      <c r="HQM2" s="115"/>
      <c r="HQN2" s="115"/>
      <c r="HQO2" s="115"/>
      <c r="HQP2" s="115"/>
      <c r="HQQ2" s="115"/>
      <c r="HQR2" s="115"/>
      <c r="HQS2" s="115"/>
      <c r="HQT2" s="115"/>
      <c r="HQU2" s="115"/>
      <c r="HQV2" s="115"/>
      <c r="HQW2" s="115"/>
      <c r="HQX2" s="115"/>
      <c r="HQY2" s="115"/>
      <c r="HQZ2" s="115"/>
      <c r="HRA2" s="115"/>
      <c r="HRB2" s="115"/>
      <c r="HRC2" s="115"/>
      <c r="HRD2" s="115"/>
      <c r="HRE2" s="115"/>
      <c r="HRF2" s="115"/>
      <c r="HRG2" s="115"/>
      <c r="HRH2" s="115"/>
      <c r="HRI2" s="115"/>
      <c r="HRJ2" s="115"/>
      <c r="HRK2" s="115"/>
      <c r="HRL2" s="115"/>
      <c r="HRM2" s="115"/>
      <c r="HRN2" s="115"/>
      <c r="HRO2" s="115"/>
      <c r="HRP2" s="115"/>
      <c r="HRQ2" s="115"/>
      <c r="HRR2" s="115"/>
      <c r="HRS2" s="115"/>
      <c r="HRT2" s="115"/>
      <c r="HRU2" s="115"/>
      <c r="HRV2" s="115"/>
      <c r="HRW2" s="115"/>
      <c r="HRX2" s="115"/>
      <c r="HRY2" s="115"/>
      <c r="HRZ2" s="115"/>
      <c r="HSA2" s="115"/>
      <c r="HSB2" s="115"/>
      <c r="HSC2" s="115"/>
      <c r="HSD2" s="115"/>
      <c r="HSE2" s="115"/>
      <c r="HSF2" s="115"/>
      <c r="HSG2" s="115"/>
      <c r="HSH2" s="115"/>
      <c r="HSI2" s="115"/>
      <c r="HSJ2" s="115"/>
      <c r="HSK2" s="115"/>
      <c r="HSL2" s="115"/>
      <c r="HSM2" s="115"/>
      <c r="HSN2" s="115"/>
      <c r="HSO2" s="115"/>
      <c r="HSP2" s="115"/>
      <c r="HSQ2" s="115"/>
      <c r="HSR2" s="115"/>
      <c r="HSS2" s="115"/>
      <c r="HST2" s="115"/>
      <c r="HSU2" s="115"/>
      <c r="HSV2" s="115"/>
      <c r="HSW2" s="115"/>
      <c r="HSX2" s="115"/>
      <c r="HSY2" s="115"/>
      <c r="HSZ2" s="115"/>
      <c r="HTA2" s="115"/>
      <c r="HTB2" s="115"/>
      <c r="HTC2" s="115"/>
      <c r="HTD2" s="115"/>
      <c r="HTE2" s="115"/>
      <c r="HTF2" s="115"/>
      <c r="HTG2" s="115"/>
      <c r="HTH2" s="115"/>
      <c r="HTI2" s="115"/>
      <c r="HTJ2" s="115"/>
      <c r="HTK2" s="115"/>
      <c r="HTL2" s="115"/>
      <c r="HTM2" s="115"/>
      <c r="HTN2" s="115"/>
      <c r="HTO2" s="115"/>
      <c r="HTP2" s="115"/>
      <c r="HTQ2" s="115"/>
      <c r="HTR2" s="115"/>
      <c r="HTS2" s="115"/>
      <c r="HTT2" s="115"/>
      <c r="HTU2" s="115"/>
      <c r="HTV2" s="115"/>
      <c r="HTW2" s="115"/>
      <c r="HTX2" s="115"/>
      <c r="HTY2" s="115"/>
      <c r="HTZ2" s="115"/>
      <c r="HUA2" s="115"/>
      <c r="HUB2" s="115"/>
      <c r="HUC2" s="115"/>
      <c r="HUD2" s="115"/>
      <c r="HUE2" s="115"/>
      <c r="HUF2" s="115"/>
      <c r="HUG2" s="115"/>
      <c r="HUH2" s="115"/>
      <c r="HUI2" s="115"/>
      <c r="HUJ2" s="115"/>
      <c r="HUK2" s="115"/>
      <c r="HUL2" s="115"/>
      <c r="HUM2" s="115"/>
      <c r="HUN2" s="115"/>
      <c r="HUO2" s="115"/>
      <c r="HUP2" s="115"/>
      <c r="HUQ2" s="115"/>
      <c r="HUR2" s="115"/>
      <c r="HUS2" s="115"/>
      <c r="HUT2" s="115"/>
      <c r="HUU2" s="115"/>
      <c r="HUV2" s="115"/>
      <c r="HUW2" s="115"/>
      <c r="HUX2" s="115"/>
      <c r="HUY2" s="115"/>
      <c r="HUZ2" s="115"/>
      <c r="HVA2" s="115"/>
      <c r="HVB2" s="115"/>
      <c r="HVC2" s="115"/>
      <c r="HVD2" s="115"/>
      <c r="HVE2" s="115"/>
      <c r="HVF2" s="115"/>
      <c r="HVG2" s="115"/>
      <c r="HVH2" s="115"/>
      <c r="HVI2" s="115"/>
      <c r="HVJ2" s="115"/>
      <c r="HVK2" s="115"/>
      <c r="HVL2" s="115"/>
      <c r="HVM2" s="115"/>
      <c r="HVN2" s="115"/>
      <c r="HVO2" s="115"/>
      <c r="HVP2" s="115"/>
      <c r="HVQ2" s="115"/>
      <c r="HVR2" s="115"/>
      <c r="HVS2" s="115"/>
      <c r="HVT2" s="115"/>
      <c r="HVU2" s="115"/>
      <c r="HVV2" s="115"/>
      <c r="HVW2" s="115"/>
      <c r="HVX2" s="115"/>
      <c r="HVY2" s="115"/>
      <c r="HVZ2" s="115"/>
      <c r="HWA2" s="115"/>
      <c r="HWB2" s="115"/>
      <c r="HWC2" s="115"/>
      <c r="HWD2" s="115"/>
      <c r="HWE2" s="115"/>
      <c r="HWF2" s="115"/>
      <c r="HWG2" s="115"/>
      <c r="HWH2" s="115"/>
      <c r="HWI2" s="115"/>
      <c r="HWJ2" s="115"/>
      <c r="HWK2" s="115"/>
      <c r="HWL2" s="115"/>
      <c r="HWM2" s="115"/>
      <c r="HWN2" s="115"/>
      <c r="HWO2" s="115"/>
      <c r="HWP2" s="115"/>
      <c r="HWQ2" s="115"/>
      <c r="HWR2" s="115"/>
      <c r="HWS2" s="115"/>
      <c r="HWT2" s="115"/>
      <c r="HWU2" s="115"/>
      <c r="HWV2" s="115"/>
      <c r="HWW2" s="115"/>
      <c r="HWX2" s="115"/>
      <c r="HWY2" s="115"/>
      <c r="HWZ2" s="115"/>
      <c r="HXA2" s="115"/>
      <c r="HXB2" s="115"/>
      <c r="HXC2" s="115"/>
      <c r="HXD2" s="115"/>
      <c r="HXE2" s="115"/>
      <c r="HXF2" s="115"/>
      <c r="HXG2" s="115"/>
      <c r="HXH2" s="115"/>
      <c r="HXI2" s="115"/>
      <c r="HXJ2" s="115"/>
      <c r="HXK2" s="115"/>
      <c r="HXL2" s="115"/>
      <c r="HXM2" s="115"/>
      <c r="HXN2" s="115"/>
      <c r="HXO2" s="115"/>
      <c r="HXP2" s="115"/>
      <c r="HXQ2" s="115"/>
      <c r="HXR2" s="115"/>
      <c r="HXS2" s="115"/>
      <c r="HXT2" s="115"/>
      <c r="HXU2" s="115"/>
      <c r="HXV2" s="115"/>
      <c r="HXW2" s="115"/>
      <c r="HXX2" s="115"/>
      <c r="HXY2" s="115"/>
      <c r="HXZ2" s="115"/>
      <c r="HYA2" s="115"/>
      <c r="HYB2" s="115"/>
      <c r="HYC2" s="115"/>
      <c r="HYD2" s="115"/>
      <c r="HYE2" s="115"/>
      <c r="HYF2" s="115"/>
      <c r="HYG2" s="115"/>
      <c r="HYH2" s="115"/>
      <c r="HYI2" s="115"/>
      <c r="HYJ2" s="115"/>
      <c r="HYK2" s="115"/>
      <c r="HYL2" s="115"/>
      <c r="HYM2" s="115"/>
      <c r="HYN2" s="115"/>
      <c r="HYO2" s="115"/>
      <c r="HYP2" s="115"/>
      <c r="HYQ2" s="115"/>
      <c r="HYR2" s="115"/>
      <c r="HYS2" s="115"/>
      <c r="HYT2" s="115"/>
      <c r="HYU2" s="115"/>
      <c r="HYV2" s="115"/>
      <c r="HYW2" s="115"/>
      <c r="HYX2" s="115"/>
      <c r="HYY2" s="115"/>
      <c r="HYZ2" s="115"/>
      <c r="HZA2" s="115"/>
      <c r="HZB2" s="115"/>
      <c r="HZC2" s="115"/>
      <c r="HZD2" s="115"/>
      <c r="HZE2" s="115"/>
      <c r="HZF2" s="115"/>
      <c r="HZG2" s="115"/>
      <c r="HZH2" s="115"/>
      <c r="HZI2" s="115"/>
      <c r="HZJ2" s="115"/>
      <c r="HZK2" s="115"/>
      <c r="HZL2" s="115"/>
      <c r="HZM2" s="115"/>
      <c r="HZN2" s="115"/>
      <c r="HZO2" s="115"/>
      <c r="HZP2" s="115"/>
      <c r="HZQ2" s="115"/>
      <c r="HZR2" s="115"/>
      <c r="HZS2" s="115"/>
      <c r="HZT2" s="115"/>
      <c r="HZU2" s="115"/>
      <c r="HZV2" s="115"/>
      <c r="HZW2" s="115"/>
      <c r="HZX2" s="115"/>
      <c r="HZY2" s="115"/>
      <c r="HZZ2" s="115"/>
      <c r="IAA2" s="115"/>
      <c r="IAB2" s="115"/>
      <c r="IAC2" s="115"/>
      <c r="IAD2" s="115"/>
      <c r="IAE2" s="115"/>
      <c r="IAF2" s="115"/>
      <c r="IAG2" s="115"/>
      <c r="IAH2" s="115"/>
      <c r="IAI2" s="115"/>
      <c r="IAJ2" s="115"/>
      <c r="IAK2" s="115"/>
      <c r="IAL2" s="115"/>
      <c r="IAM2" s="115"/>
      <c r="IAN2" s="115"/>
      <c r="IAO2" s="115"/>
      <c r="IAP2" s="115"/>
      <c r="IAQ2" s="115"/>
      <c r="IAR2" s="115"/>
      <c r="IAS2" s="115"/>
      <c r="IAT2" s="115"/>
      <c r="IAU2" s="115"/>
      <c r="IAV2" s="115"/>
      <c r="IAW2" s="115"/>
      <c r="IAX2" s="115"/>
      <c r="IAY2" s="115"/>
      <c r="IAZ2" s="115"/>
      <c r="IBA2" s="115"/>
      <c r="IBB2" s="115"/>
      <c r="IBC2" s="115"/>
      <c r="IBD2" s="115"/>
      <c r="IBE2" s="115"/>
      <c r="IBF2" s="115"/>
      <c r="IBG2" s="115"/>
      <c r="IBH2" s="115"/>
      <c r="IBI2" s="115"/>
      <c r="IBJ2" s="115"/>
      <c r="IBK2" s="115"/>
      <c r="IBL2" s="115"/>
      <c r="IBM2" s="115"/>
      <c r="IBN2" s="115"/>
      <c r="IBO2" s="115"/>
      <c r="IBP2" s="115"/>
      <c r="IBQ2" s="115"/>
      <c r="IBR2" s="115"/>
      <c r="IBS2" s="115"/>
      <c r="IBT2" s="115"/>
      <c r="IBU2" s="115"/>
      <c r="IBV2" s="115"/>
      <c r="IBW2" s="115"/>
      <c r="IBX2" s="115"/>
      <c r="IBY2" s="115"/>
      <c r="IBZ2" s="115"/>
      <c r="ICA2" s="115"/>
      <c r="ICB2" s="115"/>
      <c r="ICC2" s="115"/>
      <c r="ICD2" s="115"/>
      <c r="ICE2" s="115"/>
      <c r="ICF2" s="115"/>
      <c r="ICG2" s="115"/>
      <c r="ICH2" s="115"/>
      <c r="ICI2" s="115"/>
      <c r="ICJ2" s="115"/>
      <c r="ICK2" s="115"/>
      <c r="ICL2" s="115"/>
      <c r="ICM2" s="115"/>
      <c r="ICN2" s="115"/>
      <c r="ICO2" s="115"/>
      <c r="ICP2" s="115"/>
      <c r="ICQ2" s="115"/>
      <c r="ICR2" s="115"/>
      <c r="ICS2" s="115"/>
      <c r="ICT2" s="115"/>
      <c r="ICU2" s="115"/>
      <c r="ICV2" s="115"/>
      <c r="ICW2" s="115"/>
      <c r="ICX2" s="115"/>
      <c r="ICY2" s="115"/>
      <c r="ICZ2" s="115"/>
      <c r="IDA2" s="115"/>
      <c r="IDB2" s="115"/>
      <c r="IDC2" s="115"/>
      <c r="IDD2" s="115"/>
      <c r="IDE2" s="115"/>
      <c r="IDF2" s="115"/>
      <c r="IDG2" s="115"/>
      <c r="IDH2" s="115"/>
      <c r="IDI2" s="115"/>
      <c r="IDJ2" s="115"/>
      <c r="IDK2" s="115"/>
      <c r="IDL2" s="115"/>
      <c r="IDM2" s="115"/>
      <c r="IDN2" s="115"/>
      <c r="IDO2" s="115"/>
      <c r="IDP2" s="115"/>
      <c r="IDQ2" s="115"/>
      <c r="IDR2" s="115"/>
      <c r="IDS2" s="115"/>
      <c r="IDT2" s="115"/>
      <c r="IDU2" s="115"/>
      <c r="IDV2" s="115"/>
      <c r="IDW2" s="115"/>
      <c r="IDX2" s="115"/>
      <c r="IDY2" s="115"/>
      <c r="IDZ2" s="115"/>
      <c r="IEA2" s="115"/>
      <c r="IEB2" s="115"/>
      <c r="IEC2" s="115"/>
      <c r="IED2" s="115"/>
      <c r="IEE2" s="115"/>
      <c r="IEF2" s="115"/>
      <c r="IEG2" s="115"/>
      <c r="IEH2" s="115"/>
      <c r="IEI2" s="115"/>
      <c r="IEJ2" s="115"/>
      <c r="IEK2" s="115"/>
      <c r="IEL2" s="115"/>
      <c r="IEM2" s="115"/>
      <c r="IEN2" s="115"/>
      <c r="IEO2" s="115"/>
      <c r="IEP2" s="115"/>
      <c r="IEQ2" s="115"/>
      <c r="IER2" s="115"/>
      <c r="IES2" s="115"/>
      <c r="IET2" s="115"/>
      <c r="IEU2" s="115"/>
      <c r="IEV2" s="115"/>
      <c r="IEW2" s="115"/>
      <c r="IEX2" s="115"/>
      <c r="IEY2" s="115"/>
      <c r="IEZ2" s="115"/>
      <c r="IFA2" s="115"/>
      <c r="IFB2" s="115"/>
      <c r="IFC2" s="115"/>
      <c r="IFD2" s="115"/>
      <c r="IFE2" s="115"/>
      <c r="IFF2" s="115"/>
      <c r="IFG2" s="115"/>
      <c r="IFH2" s="115"/>
      <c r="IFI2" s="115"/>
      <c r="IFJ2" s="115"/>
      <c r="IFK2" s="115"/>
      <c r="IFL2" s="115"/>
      <c r="IFM2" s="115"/>
      <c r="IFN2" s="115"/>
      <c r="IFO2" s="115"/>
      <c r="IFP2" s="115"/>
      <c r="IFQ2" s="115"/>
      <c r="IFR2" s="115"/>
      <c r="IFS2" s="115"/>
      <c r="IFT2" s="115"/>
      <c r="IFU2" s="115"/>
      <c r="IFV2" s="115"/>
      <c r="IFW2" s="115"/>
      <c r="IFX2" s="115"/>
      <c r="IFY2" s="115"/>
      <c r="IFZ2" s="115"/>
      <c r="IGA2" s="115"/>
      <c r="IGB2" s="115"/>
      <c r="IGC2" s="115"/>
      <c r="IGD2" s="115"/>
      <c r="IGE2" s="115"/>
      <c r="IGF2" s="115"/>
      <c r="IGG2" s="115"/>
      <c r="IGH2" s="115"/>
      <c r="IGI2" s="115"/>
      <c r="IGJ2" s="115"/>
      <c r="IGK2" s="115"/>
      <c r="IGL2" s="115"/>
      <c r="IGM2" s="115"/>
      <c r="IGN2" s="115"/>
      <c r="IGO2" s="115"/>
      <c r="IGP2" s="115"/>
      <c r="IGQ2" s="115"/>
      <c r="IGR2" s="115"/>
      <c r="IGS2" s="115"/>
      <c r="IGT2" s="115"/>
      <c r="IGU2" s="115"/>
      <c r="IGV2" s="115"/>
      <c r="IGW2" s="115"/>
      <c r="IGX2" s="115"/>
      <c r="IGY2" s="115"/>
      <c r="IGZ2" s="115"/>
      <c r="IHA2" s="115"/>
      <c r="IHB2" s="115"/>
      <c r="IHC2" s="115"/>
      <c r="IHD2" s="115"/>
      <c r="IHE2" s="115"/>
      <c r="IHF2" s="115"/>
      <c r="IHG2" s="115"/>
      <c r="IHH2" s="115"/>
      <c r="IHI2" s="115"/>
      <c r="IHJ2" s="115"/>
      <c r="IHK2" s="115"/>
      <c r="IHL2" s="115"/>
      <c r="IHM2" s="115"/>
      <c r="IHN2" s="115"/>
      <c r="IHO2" s="115"/>
      <c r="IHP2" s="115"/>
      <c r="IHQ2" s="115"/>
      <c r="IHR2" s="115"/>
      <c r="IHS2" s="115"/>
      <c r="IHT2" s="115"/>
      <c r="IHU2" s="115"/>
      <c r="IHV2" s="115"/>
      <c r="IHW2" s="115"/>
      <c r="IHX2" s="115"/>
      <c r="IHY2" s="115"/>
      <c r="IHZ2" s="115"/>
      <c r="IIA2" s="115"/>
      <c r="IIB2" s="115"/>
      <c r="IIC2" s="115"/>
      <c r="IID2" s="115"/>
      <c r="IIE2" s="115"/>
      <c r="IIF2" s="115"/>
      <c r="IIG2" s="115"/>
      <c r="IIH2" s="115"/>
      <c r="III2" s="115"/>
      <c r="IIJ2" s="115"/>
      <c r="IIK2" s="115"/>
      <c r="IIL2" s="115"/>
      <c r="IIM2" s="115"/>
      <c r="IIN2" s="115"/>
      <c r="IIO2" s="115"/>
      <c r="IIP2" s="115"/>
      <c r="IIQ2" s="115"/>
      <c r="IIR2" s="115"/>
      <c r="IIS2" s="115"/>
      <c r="IIT2" s="115"/>
      <c r="IIU2" s="115"/>
      <c r="IIV2" s="115"/>
      <c r="IIW2" s="115"/>
      <c r="IIX2" s="115"/>
      <c r="IIY2" s="115"/>
      <c r="IIZ2" s="115"/>
      <c r="IJA2" s="115"/>
      <c r="IJB2" s="115"/>
      <c r="IJC2" s="115"/>
      <c r="IJD2" s="115"/>
      <c r="IJE2" s="115"/>
      <c r="IJF2" s="115"/>
      <c r="IJG2" s="115"/>
      <c r="IJH2" s="115"/>
      <c r="IJI2" s="115"/>
      <c r="IJJ2" s="115"/>
      <c r="IJK2" s="115"/>
      <c r="IJL2" s="115"/>
      <c r="IJM2" s="115"/>
      <c r="IJN2" s="115"/>
      <c r="IJO2" s="115"/>
      <c r="IJP2" s="115"/>
      <c r="IJQ2" s="115"/>
      <c r="IJR2" s="115"/>
      <c r="IJS2" s="115"/>
      <c r="IJT2" s="115"/>
      <c r="IJU2" s="115"/>
      <c r="IJV2" s="115"/>
      <c r="IJW2" s="115"/>
      <c r="IJX2" s="115"/>
      <c r="IJY2" s="115"/>
      <c r="IJZ2" s="115"/>
      <c r="IKA2" s="115"/>
      <c r="IKB2" s="115"/>
      <c r="IKC2" s="115"/>
      <c r="IKD2" s="115"/>
      <c r="IKE2" s="115"/>
      <c r="IKF2" s="115"/>
      <c r="IKG2" s="115"/>
      <c r="IKH2" s="115"/>
      <c r="IKI2" s="115"/>
      <c r="IKJ2" s="115"/>
      <c r="IKK2" s="115"/>
      <c r="IKL2" s="115"/>
      <c r="IKM2" s="115"/>
      <c r="IKN2" s="115"/>
      <c r="IKO2" s="115"/>
      <c r="IKP2" s="115"/>
      <c r="IKQ2" s="115"/>
      <c r="IKR2" s="115"/>
      <c r="IKS2" s="115"/>
      <c r="IKT2" s="115"/>
      <c r="IKU2" s="115"/>
      <c r="IKV2" s="115"/>
      <c r="IKW2" s="115"/>
      <c r="IKX2" s="115"/>
      <c r="IKY2" s="115"/>
      <c r="IKZ2" s="115"/>
      <c r="ILA2" s="115"/>
      <c r="ILB2" s="115"/>
      <c r="ILC2" s="115"/>
      <c r="ILD2" s="115"/>
      <c r="ILE2" s="115"/>
      <c r="ILF2" s="115"/>
      <c r="ILG2" s="115"/>
      <c r="ILH2" s="115"/>
      <c r="ILI2" s="115"/>
      <c r="ILJ2" s="115"/>
      <c r="ILK2" s="115"/>
      <c r="ILL2" s="115"/>
      <c r="ILM2" s="115"/>
      <c r="ILN2" s="115"/>
      <c r="ILO2" s="115"/>
      <c r="ILP2" s="115"/>
      <c r="ILQ2" s="115"/>
      <c r="ILR2" s="115"/>
      <c r="ILS2" s="115"/>
      <c r="ILT2" s="115"/>
      <c r="ILU2" s="115"/>
      <c r="ILV2" s="115"/>
      <c r="ILW2" s="115"/>
      <c r="ILX2" s="115"/>
      <c r="ILY2" s="115"/>
      <c r="ILZ2" s="115"/>
      <c r="IMA2" s="115"/>
      <c r="IMB2" s="115"/>
      <c r="IMC2" s="115"/>
      <c r="IMD2" s="115"/>
      <c r="IME2" s="115"/>
      <c r="IMF2" s="115"/>
      <c r="IMG2" s="115"/>
      <c r="IMH2" s="115"/>
      <c r="IMI2" s="115"/>
      <c r="IMJ2" s="115"/>
      <c r="IMK2" s="115"/>
      <c r="IML2" s="115"/>
      <c r="IMM2" s="115"/>
      <c r="IMN2" s="115"/>
      <c r="IMO2" s="115"/>
      <c r="IMP2" s="115"/>
      <c r="IMQ2" s="115"/>
      <c r="IMR2" s="115"/>
      <c r="IMS2" s="115"/>
      <c r="IMT2" s="115"/>
      <c r="IMU2" s="115"/>
      <c r="IMV2" s="115"/>
      <c r="IMW2" s="115"/>
      <c r="IMX2" s="115"/>
      <c r="IMY2" s="115"/>
      <c r="IMZ2" s="115"/>
      <c r="INA2" s="115"/>
      <c r="INB2" s="115"/>
      <c r="INC2" s="115"/>
      <c r="IND2" s="115"/>
      <c r="INE2" s="115"/>
      <c r="INF2" s="115"/>
      <c r="ING2" s="115"/>
      <c r="INH2" s="115"/>
      <c r="INI2" s="115"/>
      <c r="INJ2" s="115"/>
      <c r="INK2" s="115"/>
      <c r="INL2" s="115"/>
      <c r="INM2" s="115"/>
      <c r="INN2" s="115"/>
      <c r="INO2" s="115"/>
      <c r="INP2" s="115"/>
      <c r="INQ2" s="115"/>
      <c r="INR2" s="115"/>
      <c r="INS2" s="115"/>
      <c r="INT2" s="115"/>
      <c r="INU2" s="115"/>
      <c r="INV2" s="115"/>
      <c r="INW2" s="115"/>
      <c r="INX2" s="115"/>
      <c r="INY2" s="115"/>
      <c r="INZ2" s="115"/>
      <c r="IOA2" s="115"/>
      <c r="IOB2" s="115"/>
      <c r="IOC2" s="115"/>
      <c r="IOD2" s="115"/>
      <c r="IOE2" s="115"/>
      <c r="IOF2" s="115"/>
      <c r="IOG2" s="115"/>
      <c r="IOH2" s="115"/>
      <c r="IOI2" s="115"/>
      <c r="IOJ2" s="115"/>
      <c r="IOK2" s="115"/>
      <c r="IOL2" s="115"/>
      <c r="IOM2" s="115"/>
      <c r="ION2" s="115"/>
      <c r="IOO2" s="115"/>
      <c r="IOP2" s="115"/>
      <c r="IOQ2" s="115"/>
      <c r="IOR2" s="115"/>
      <c r="IOS2" s="115"/>
      <c r="IOT2" s="115"/>
      <c r="IOU2" s="115"/>
      <c r="IOV2" s="115"/>
      <c r="IOW2" s="115"/>
      <c r="IOX2" s="115"/>
      <c r="IOY2" s="115"/>
      <c r="IOZ2" s="115"/>
      <c r="IPA2" s="115"/>
      <c r="IPB2" s="115"/>
      <c r="IPC2" s="115"/>
      <c r="IPD2" s="115"/>
      <c r="IPE2" s="115"/>
      <c r="IPF2" s="115"/>
      <c r="IPG2" s="115"/>
      <c r="IPH2" s="115"/>
      <c r="IPI2" s="115"/>
      <c r="IPJ2" s="115"/>
      <c r="IPK2" s="115"/>
      <c r="IPL2" s="115"/>
      <c r="IPM2" s="115"/>
      <c r="IPN2" s="115"/>
      <c r="IPO2" s="115"/>
      <c r="IPP2" s="115"/>
      <c r="IPQ2" s="115"/>
      <c r="IPR2" s="115"/>
      <c r="IPS2" s="115"/>
      <c r="IPT2" s="115"/>
      <c r="IPU2" s="115"/>
      <c r="IPV2" s="115"/>
      <c r="IPW2" s="115"/>
      <c r="IPX2" s="115"/>
      <c r="IPY2" s="115"/>
      <c r="IPZ2" s="115"/>
      <c r="IQA2" s="115"/>
      <c r="IQB2" s="115"/>
      <c r="IQC2" s="115"/>
      <c r="IQD2" s="115"/>
      <c r="IQE2" s="115"/>
      <c r="IQF2" s="115"/>
      <c r="IQG2" s="115"/>
      <c r="IQH2" s="115"/>
      <c r="IQI2" s="115"/>
      <c r="IQJ2" s="115"/>
      <c r="IQK2" s="115"/>
      <c r="IQL2" s="115"/>
      <c r="IQM2" s="115"/>
      <c r="IQN2" s="115"/>
      <c r="IQO2" s="115"/>
      <c r="IQP2" s="115"/>
      <c r="IQQ2" s="115"/>
      <c r="IQR2" s="115"/>
      <c r="IQS2" s="115"/>
      <c r="IQT2" s="115"/>
      <c r="IQU2" s="115"/>
      <c r="IQV2" s="115"/>
      <c r="IQW2" s="115"/>
      <c r="IQX2" s="115"/>
      <c r="IQY2" s="115"/>
      <c r="IQZ2" s="115"/>
      <c r="IRA2" s="115"/>
      <c r="IRB2" s="115"/>
      <c r="IRC2" s="115"/>
      <c r="IRD2" s="115"/>
      <c r="IRE2" s="115"/>
      <c r="IRF2" s="115"/>
      <c r="IRG2" s="115"/>
      <c r="IRH2" s="115"/>
      <c r="IRI2" s="115"/>
      <c r="IRJ2" s="115"/>
      <c r="IRK2" s="115"/>
      <c r="IRL2" s="115"/>
      <c r="IRM2" s="115"/>
      <c r="IRN2" s="115"/>
      <c r="IRO2" s="115"/>
      <c r="IRP2" s="115"/>
      <c r="IRQ2" s="115"/>
      <c r="IRR2" s="115"/>
      <c r="IRS2" s="115"/>
      <c r="IRT2" s="115"/>
      <c r="IRU2" s="115"/>
      <c r="IRV2" s="115"/>
      <c r="IRW2" s="115"/>
      <c r="IRX2" s="115"/>
      <c r="IRY2" s="115"/>
      <c r="IRZ2" s="115"/>
      <c r="ISA2" s="115"/>
      <c r="ISB2" s="115"/>
      <c r="ISC2" s="115"/>
      <c r="ISD2" s="115"/>
      <c r="ISE2" s="115"/>
      <c r="ISF2" s="115"/>
      <c r="ISG2" s="115"/>
      <c r="ISH2" s="115"/>
      <c r="ISI2" s="115"/>
      <c r="ISJ2" s="115"/>
      <c r="ISK2" s="115"/>
      <c r="ISL2" s="115"/>
      <c r="ISM2" s="115"/>
      <c r="ISN2" s="115"/>
      <c r="ISO2" s="115"/>
      <c r="ISP2" s="115"/>
      <c r="ISQ2" s="115"/>
      <c r="ISR2" s="115"/>
      <c r="ISS2" s="115"/>
      <c r="IST2" s="115"/>
      <c r="ISU2" s="115"/>
      <c r="ISV2" s="115"/>
      <c r="ISW2" s="115"/>
      <c r="ISX2" s="115"/>
      <c r="ISY2" s="115"/>
      <c r="ISZ2" s="115"/>
      <c r="ITA2" s="115"/>
      <c r="ITB2" s="115"/>
      <c r="ITC2" s="115"/>
      <c r="ITD2" s="115"/>
      <c r="ITE2" s="115"/>
      <c r="ITF2" s="115"/>
      <c r="ITG2" s="115"/>
      <c r="ITH2" s="115"/>
      <c r="ITI2" s="115"/>
      <c r="ITJ2" s="115"/>
      <c r="ITK2" s="115"/>
      <c r="ITL2" s="115"/>
      <c r="ITM2" s="115"/>
      <c r="ITN2" s="115"/>
      <c r="ITO2" s="115"/>
      <c r="ITP2" s="115"/>
      <c r="ITQ2" s="115"/>
      <c r="ITR2" s="115"/>
      <c r="ITS2" s="115"/>
      <c r="ITT2" s="115"/>
      <c r="ITU2" s="115"/>
      <c r="ITV2" s="115"/>
      <c r="ITW2" s="115"/>
      <c r="ITX2" s="115"/>
      <c r="ITY2" s="115"/>
      <c r="ITZ2" s="115"/>
      <c r="IUA2" s="115"/>
      <c r="IUB2" s="115"/>
      <c r="IUC2" s="115"/>
      <c r="IUD2" s="115"/>
      <c r="IUE2" s="115"/>
      <c r="IUF2" s="115"/>
      <c r="IUG2" s="115"/>
      <c r="IUH2" s="115"/>
      <c r="IUI2" s="115"/>
      <c r="IUJ2" s="115"/>
      <c r="IUK2" s="115"/>
      <c r="IUL2" s="115"/>
      <c r="IUM2" s="115"/>
      <c r="IUN2" s="115"/>
      <c r="IUO2" s="115"/>
      <c r="IUP2" s="115"/>
      <c r="IUQ2" s="115"/>
      <c r="IUR2" s="115"/>
      <c r="IUS2" s="115"/>
      <c r="IUT2" s="115"/>
      <c r="IUU2" s="115"/>
      <c r="IUV2" s="115"/>
      <c r="IUW2" s="115"/>
      <c r="IUX2" s="115"/>
      <c r="IUY2" s="115"/>
      <c r="IUZ2" s="115"/>
      <c r="IVA2" s="115"/>
      <c r="IVB2" s="115"/>
      <c r="IVC2" s="115"/>
      <c r="IVD2" s="115"/>
      <c r="IVE2" s="115"/>
      <c r="IVF2" s="115"/>
      <c r="IVG2" s="115"/>
      <c r="IVH2" s="115"/>
      <c r="IVI2" s="115"/>
      <c r="IVJ2" s="115"/>
      <c r="IVK2" s="115"/>
      <c r="IVL2" s="115"/>
      <c r="IVM2" s="115"/>
      <c r="IVN2" s="115"/>
      <c r="IVO2" s="115"/>
      <c r="IVP2" s="115"/>
      <c r="IVQ2" s="115"/>
      <c r="IVR2" s="115"/>
      <c r="IVS2" s="115"/>
      <c r="IVT2" s="115"/>
      <c r="IVU2" s="115"/>
      <c r="IVV2" s="115"/>
      <c r="IVW2" s="115"/>
      <c r="IVX2" s="115"/>
      <c r="IVY2" s="115"/>
      <c r="IVZ2" s="115"/>
      <c r="IWA2" s="115"/>
      <c r="IWB2" s="115"/>
      <c r="IWC2" s="115"/>
      <c r="IWD2" s="115"/>
      <c r="IWE2" s="115"/>
      <c r="IWF2" s="115"/>
      <c r="IWG2" s="115"/>
      <c r="IWH2" s="115"/>
      <c r="IWI2" s="115"/>
      <c r="IWJ2" s="115"/>
      <c r="IWK2" s="115"/>
      <c r="IWL2" s="115"/>
      <c r="IWM2" s="115"/>
      <c r="IWN2" s="115"/>
      <c r="IWO2" s="115"/>
      <c r="IWP2" s="115"/>
      <c r="IWQ2" s="115"/>
      <c r="IWR2" s="115"/>
      <c r="IWS2" s="115"/>
      <c r="IWT2" s="115"/>
      <c r="IWU2" s="115"/>
      <c r="IWV2" s="115"/>
      <c r="IWW2" s="115"/>
      <c r="IWX2" s="115"/>
      <c r="IWY2" s="115"/>
      <c r="IWZ2" s="115"/>
      <c r="IXA2" s="115"/>
      <c r="IXB2" s="115"/>
      <c r="IXC2" s="115"/>
      <c r="IXD2" s="115"/>
      <c r="IXE2" s="115"/>
      <c r="IXF2" s="115"/>
      <c r="IXG2" s="115"/>
      <c r="IXH2" s="115"/>
      <c r="IXI2" s="115"/>
      <c r="IXJ2" s="115"/>
      <c r="IXK2" s="115"/>
      <c r="IXL2" s="115"/>
      <c r="IXM2" s="115"/>
      <c r="IXN2" s="115"/>
      <c r="IXO2" s="115"/>
      <c r="IXP2" s="115"/>
      <c r="IXQ2" s="115"/>
      <c r="IXR2" s="115"/>
      <c r="IXS2" s="115"/>
      <c r="IXT2" s="115"/>
      <c r="IXU2" s="115"/>
      <c r="IXV2" s="115"/>
      <c r="IXW2" s="115"/>
      <c r="IXX2" s="115"/>
      <c r="IXY2" s="115"/>
      <c r="IXZ2" s="115"/>
      <c r="IYA2" s="115"/>
      <c r="IYB2" s="115"/>
      <c r="IYC2" s="115"/>
      <c r="IYD2" s="115"/>
      <c r="IYE2" s="115"/>
      <c r="IYF2" s="115"/>
      <c r="IYG2" s="115"/>
      <c r="IYH2" s="115"/>
      <c r="IYI2" s="115"/>
      <c r="IYJ2" s="115"/>
      <c r="IYK2" s="115"/>
      <c r="IYL2" s="115"/>
      <c r="IYM2" s="115"/>
      <c r="IYN2" s="115"/>
      <c r="IYO2" s="115"/>
      <c r="IYP2" s="115"/>
      <c r="IYQ2" s="115"/>
      <c r="IYR2" s="115"/>
      <c r="IYS2" s="115"/>
      <c r="IYT2" s="115"/>
      <c r="IYU2" s="115"/>
      <c r="IYV2" s="115"/>
      <c r="IYW2" s="115"/>
      <c r="IYX2" s="115"/>
      <c r="IYY2" s="115"/>
      <c r="IYZ2" s="115"/>
      <c r="IZA2" s="115"/>
      <c r="IZB2" s="115"/>
      <c r="IZC2" s="115"/>
      <c r="IZD2" s="115"/>
      <c r="IZE2" s="115"/>
      <c r="IZF2" s="115"/>
      <c r="IZG2" s="115"/>
      <c r="IZH2" s="115"/>
      <c r="IZI2" s="115"/>
      <c r="IZJ2" s="115"/>
      <c r="IZK2" s="115"/>
      <c r="IZL2" s="115"/>
      <c r="IZM2" s="115"/>
      <c r="IZN2" s="115"/>
      <c r="IZO2" s="115"/>
      <c r="IZP2" s="115"/>
      <c r="IZQ2" s="115"/>
      <c r="IZR2" s="115"/>
      <c r="IZS2" s="115"/>
      <c r="IZT2" s="115"/>
      <c r="IZU2" s="115"/>
      <c r="IZV2" s="115"/>
      <c r="IZW2" s="115"/>
      <c r="IZX2" s="115"/>
      <c r="IZY2" s="115"/>
      <c r="IZZ2" s="115"/>
      <c r="JAA2" s="115"/>
      <c r="JAB2" s="115"/>
      <c r="JAC2" s="115"/>
      <c r="JAD2" s="115"/>
      <c r="JAE2" s="115"/>
      <c r="JAF2" s="115"/>
      <c r="JAG2" s="115"/>
      <c r="JAH2" s="115"/>
      <c r="JAI2" s="115"/>
      <c r="JAJ2" s="115"/>
      <c r="JAK2" s="115"/>
      <c r="JAL2" s="115"/>
      <c r="JAM2" s="115"/>
      <c r="JAN2" s="115"/>
      <c r="JAO2" s="115"/>
      <c r="JAP2" s="115"/>
      <c r="JAQ2" s="115"/>
      <c r="JAR2" s="115"/>
      <c r="JAS2" s="115"/>
      <c r="JAT2" s="115"/>
      <c r="JAU2" s="115"/>
      <c r="JAV2" s="115"/>
      <c r="JAW2" s="115"/>
      <c r="JAX2" s="115"/>
      <c r="JAY2" s="115"/>
      <c r="JAZ2" s="115"/>
      <c r="JBA2" s="115"/>
      <c r="JBB2" s="115"/>
      <c r="JBC2" s="115"/>
      <c r="JBD2" s="115"/>
      <c r="JBE2" s="115"/>
      <c r="JBF2" s="115"/>
      <c r="JBG2" s="115"/>
      <c r="JBH2" s="115"/>
      <c r="JBI2" s="115"/>
      <c r="JBJ2" s="115"/>
      <c r="JBK2" s="115"/>
      <c r="JBL2" s="115"/>
      <c r="JBM2" s="115"/>
      <c r="JBN2" s="115"/>
      <c r="JBO2" s="115"/>
      <c r="JBP2" s="115"/>
      <c r="JBQ2" s="115"/>
      <c r="JBR2" s="115"/>
      <c r="JBS2" s="115"/>
      <c r="JBT2" s="115"/>
      <c r="JBU2" s="115"/>
      <c r="JBV2" s="115"/>
      <c r="JBW2" s="115"/>
      <c r="JBX2" s="115"/>
      <c r="JBY2" s="115"/>
      <c r="JBZ2" s="115"/>
      <c r="JCA2" s="115"/>
      <c r="JCB2" s="115"/>
      <c r="JCC2" s="115"/>
      <c r="JCD2" s="115"/>
      <c r="JCE2" s="115"/>
      <c r="JCF2" s="115"/>
      <c r="JCG2" s="115"/>
      <c r="JCH2" s="115"/>
      <c r="JCI2" s="115"/>
      <c r="JCJ2" s="115"/>
      <c r="JCK2" s="115"/>
      <c r="JCL2" s="115"/>
      <c r="JCM2" s="115"/>
      <c r="JCN2" s="115"/>
      <c r="JCO2" s="115"/>
      <c r="JCP2" s="115"/>
      <c r="JCQ2" s="115"/>
      <c r="JCR2" s="115"/>
      <c r="JCS2" s="115"/>
      <c r="JCT2" s="115"/>
      <c r="JCU2" s="115"/>
      <c r="JCV2" s="115"/>
      <c r="JCW2" s="115"/>
      <c r="JCX2" s="115"/>
      <c r="JCY2" s="115"/>
      <c r="JCZ2" s="115"/>
      <c r="JDA2" s="115"/>
      <c r="JDB2" s="115"/>
      <c r="JDC2" s="115"/>
      <c r="JDD2" s="115"/>
      <c r="JDE2" s="115"/>
      <c r="JDF2" s="115"/>
      <c r="JDG2" s="115"/>
      <c r="JDH2" s="115"/>
      <c r="JDI2" s="115"/>
      <c r="JDJ2" s="115"/>
      <c r="JDK2" s="115"/>
      <c r="JDL2" s="115"/>
      <c r="JDM2" s="115"/>
      <c r="JDN2" s="115"/>
      <c r="JDO2" s="115"/>
      <c r="JDP2" s="115"/>
      <c r="JDQ2" s="115"/>
      <c r="JDR2" s="115"/>
      <c r="JDS2" s="115"/>
      <c r="JDT2" s="115"/>
      <c r="JDU2" s="115"/>
      <c r="JDV2" s="115"/>
      <c r="JDW2" s="115"/>
      <c r="JDX2" s="115"/>
      <c r="JDY2" s="115"/>
      <c r="JDZ2" s="115"/>
      <c r="JEA2" s="115"/>
      <c r="JEB2" s="115"/>
      <c r="JEC2" s="115"/>
      <c r="JED2" s="115"/>
      <c r="JEE2" s="115"/>
      <c r="JEF2" s="115"/>
      <c r="JEG2" s="115"/>
      <c r="JEH2" s="115"/>
      <c r="JEI2" s="115"/>
      <c r="JEJ2" s="115"/>
      <c r="JEK2" s="115"/>
      <c r="JEL2" s="115"/>
      <c r="JEM2" s="115"/>
      <c r="JEN2" s="115"/>
      <c r="JEO2" s="115"/>
      <c r="JEP2" s="115"/>
      <c r="JEQ2" s="115"/>
      <c r="JER2" s="115"/>
      <c r="JES2" s="115"/>
      <c r="JET2" s="115"/>
      <c r="JEU2" s="115"/>
      <c r="JEV2" s="115"/>
      <c r="JEW2" s="115"/>
      <c r="JEX2" s="115"/>
      <c r="JEY2" s="115"/>
      <c r="JEZ2" s="115"/>
      <c r="JFA2" s="115"/>
      <c r="JFB2" s="115"/>
      <c r="JFC2" s="115"/>
      <c r="JFD2" s="115"/>
      <c r="JFE2" s="115"/>
      <c r="JFF2" s="115"/>
      <c r="JFG2" s="115"/>
      <c r="JFH2" s="115"/>
      <c r="JFI2" s="115"/>
      <c r="JFJ2" s="115"/>
      <c r="JFK2" s="115"/>
      <c r="JFL2" s="115"/>
      <c r="JFM2" s="115"/>
      <c r="JFN2" s="115"/>
      <c r="JFO2" s="115"/>
      <c r="JFP2" s="115"/>
      <c r="JFQ2" s="115"/>
      <c r="JFR2" s="115"/>
      <c r="JFS2" s="115"/>
      <c r="JFT2" s="115"/>
      <c r="JFU2" s="115"/>
      <c r="JFV2" s="115"/>
      <c r="JFW2" s="115"/>
      <c r="JFX2" s="115"/>
      <c r="JFY2" s="115"/>
      <c r="JFZ2" s="115"/>
      <c r="JGA2" s="115"/>
      <c r="JGB2" s="115"/>
      <c r="JGC2" s="115"/>
      <c r="JGD2" s="115"/>
      <c r="JGE2" s="115"/>
      <c r="JGF2" s="115"/>
      <c r="JGG2" s="115"/>
      <c r="JGH2" s="115"/>
      <c r="JGI2" s="115"/>
      <c r="JGJ2" s="115"/>
      <c r="JGK2" s="115"/>
      <c r="JGL2" s="115"/>
      <c r="JGM2" s="115"/>
      <c r="JGN2" s="115"/>
      <c r="JGO2" s="115"/>
      <c r="JGP2" s="115"/>
      <c r="JGQ2" s="115"/>
      <c r="JGR2" s="115"/>
      <c r="JGS2" s="115"/>
      <c r="JGT2" s="115"/>
      <c r="JGU2" s="115"/>
      <c r="JGV2" s="115"/>
      <c r="JGW2" s="115"/>
      <c r="JGX2" s="115"/>
      <c r="JGY2" s="115"/>
      <c r="JGZ2" s="115"/>
      <c r="JHA2" s="115"/>
      <c r="JHB2" s="115"/>
      <c r="JHC2" s="115"/>
      <c r="JHD2" s="115"/>
      <c r="JHE2" s="115"/>
      <c r="JHF2" s="115"/>
      <c r="JHG2" s="115"/>
      <c r="JHH2" s="115"/>
      <c r="JHI2" s="115"/>
      <c r="JHJ2" s="115"/>
      <c r="JHK2" s="115"/>
      <c r="JHL2" s="115"/>
      <c r="JHM2" s="115"/>
      <c r="JHN2" s="115"/>
      <c r="JHO2" s="115"/>
      <c r="JHP2" s="115"/>
      <c r="JHQ2" s="115"/>
      <c r="JHR2" s="115"/>
      <c r="JHS2" s="115"/>
      <c r="JHT2" s="115"/>
      <c r="JHU2" s="115"/>
      <c r="JHV2" s="115"/>
      <c r="JHW2" s="115"/>
      <c r="JHX2" s="115"/>
      <c r="JHY2" s="115"/>
      <c r="JHZ2" s="115"/>
      <c r="JIA2" s="115"/>
      <c r="JIB2" s="115"/>
      <c r="JIC2" s="115"/>
      <c r="JID2" s="115"/>
      <c r="JIE2" s="115"/>
      <c r="JIF2" s="115"/>
      <c r="JIG2" s="115"/>
      <c r="JIH2" s="115"/>
      <c r="JII2" s="115"/>
      <c r="JIJ2" s="115"/>
      <c r="JIK2" s="115"/>
      <c r="JIL2" s="115"/>
      <c r="JIM2" s="115"/>
      <c r="JIN2" s="115"/>
      <c r="JIO2" s="115"/>
      <c r="JIP2" s="115"/>
      <c r="JIQ2" s="115"/>
      <c r="JIR2" s="115"/>
      <c r="JIS2" s="115"/>
      <c r="JIT2" s="115"/>
      <c r="JIU2" s="115"/>
      <c r="JIV2" s="115"/>
      <c r="JIW2" s="115"/>
      <c r="JIX2" s="115"/>
      <c r="JIY2" s="115"/>
      <c r="JIZ2" s="115"/>
      <c r="JJA2" s="115"/>
      <c r="JJB2" s="115"/>
      <c r="JJC2" s="115"/>
      <c r="JJD2" s="115"/>
      <c r="JJE2" s="115"/>
      <c r="JJF2" s="115"/>
      <c r="JJG2" s="115"/>
      <c r="JJH2" s="115"/>
      <c r="JJI2" s="115"/>
      <c r="JJJ2" s="115"/>
      <c r="JJK2" s="115"/>
      <c r="JJL2" s="115"/>
      <c r="JJM2" s="115"/>
      <c r="JJN2" s="115"/>
      <c r="JJO2" s="115"/>
      <c r="JJP2" s="115"/>
      <c r="JJQ2" s="115"/>
      <c r="JJR2" s="115"/>
      <c r="JJS2" s="115"/>
      <c r="JJT2" s="115"/>
      <c r="JJU2" s="115"/>
      <c r="JJV2" s="115"/>
      <c r="JJW2" s="115"/>
      <c r="JJX2" s="115"/>
      <c r="JJY2" s="115"/>
      <c r="JJZ2" s="115"/>
      <c r="JKA2" s="115"/>
      <c r="JKB2" s="115"/>
      <c r="JKC2" s="115"/>
      <c r="JKD2" s="115"/>
      <c r="JKE2" s="115"/>
      <c r="JKF2" s="115"/>
      <c r="JKG2" s="115"/>
      <c r="JKH2" s="115"/>
      <c r="JKI2" s="115"/>
      <c r="JKJ2" s="115"/>
      <c r="JKK2" s="115"/>
      <c r="JKL2" s="115"/>
      <c r="JKM2" s="115"/>
      <c r="JKN2" s="115"/>
      <c r="JKO2" s="115"/>
      <c r="JKP2" s="115"/>
      <c r="JKQ2" s="115"/>
      <c r="JKR2" s="115"/>
      <c r="JKS2" s="115"/>
      <c r="JKT2" s="115"/>
      <c r="JKU2" s="115"/>
      <c r="JKV2" s="115"/>
      <c r="JKW2" s="115"/>
      <c r="JKX2" s="115"/>
      <c r="JKY2" s="115"/>
      <c r="JKZ2" s="115"/>
      <c r="JLA2" s="115"/>
      <c r="JLB2" s="115"/>
      <c r="JLC2" s="115"/>
      <c r="JLD2" s="115"/>
      <c r="JLE2" s="115"/>
      <c r="JLF2" s="115"/>
      <c r="JLG2" s="115"/>
      <c r="JLH2" s="115"/>
      <c r="JLI2" s="115"/>
      <c r="JLJ2" s="115"/>
      <c r="JLK2" s="115"/>
      <c r="JLL2" s="115"/>
      <c r="JLM2" s="115"/>
      <c r="JLN2" s="115"/>
      <c r="JLO2" s="115"/>
      <c r="JLP2" s="115"/>
      <c r="JLQ2" s="115"/>
      <c r="JLR2" s="115"/>
      <c r="JLS2" s="115"/>
      <c r="JLT2" s="115"/>
      <c r="JLU2" s="115"/>
      <c r="JLV2" s="115"/>
      <c r="JLW2" s="115"/>
      <c r="JLX2" s="115"/>
      <c r="JLY2" s="115"/>
      <c r="JLZ2" s="115"/>
      <c r="JMA2" s="115"/>
      <c r="JMB2" s="115"/>
      <c r="JMC2" s="115"/>
      <c r="JMD2" s="115"/>
      <c r="JME2" s="115"/>
      <c r="JMF2" s="115"/>
      <c r="JMG2" s="115"/>
      <c r="JMH2" s="115"/>
      <c r="JMI2" s="115"/>
      <c r="JMJ2" s="115"/>
      <c r="JMK2" s="115"/>
      <c r="JML2" s="115"/>
      <c r="JMM2" s="115"/>
      <c r="JMN2" s="115"/>
      <c r="JMO2" s="115"/>
      <c r="JMP2" s="115"/>
      <c r="JMQ2" s="115"/>
      <c r="JMR2" s="115"/>
      <c r="JMS2" s="115"/>
      <c r="JMT2" s="115"/>
      <c r="JMU2" s="115"/>
      <c r="JMV2" s="115"/>
      <c r="JMW2" s="115"/>
      <c r="JMX2" s="115"/>
      <c r="JMY2" s="115"/>
      <c r="JMZ2" s="115"/>
      <c r="JNA2" s="115"/>
      <c r="JNB2" s="115"/>
      <c r="JNC2" s="115"/>
      <c r="JND2" s="115"/>
      <c r="JNE2" s="115"/>
      <c r="JNF2" s="115"/>
      <c r="JNG2" s="115"/>
      <c r="JNH2" s="115"/>
      <c r="JNI2" s="115"/>
      <c r="JNJ2" s="115"/>
      <c r="JNK2" s="115"/>
      <c r="JNL2" s="115"/>
      <c r="JNM2" s="115"/>
      <c r="JNN2" s="115"/>
      <c r="JNO2" s="115"/>
      <c r="JNP2" s="115"/>
      <c r="JNQ2" s="115"/>
      <c r="JNR2" s="115"/>
      <c r="JNS2" s="115"/>
      <c r="JNT2" s="115"/>
      <c r="JNU2" s="115"/>
      <c r="JNV2" s="115"/>
      <c r="JNW2" s="115"/>
      <c r="JNX2" s="115"/>
      <c r="JNY2" s="115"/>
      <c r="JNZ2" s="115"/>
      <c r="JOA2" s="115"/>
      <c r="JOB2" s="115"/>
      <c r="JOC2" s="115"/>
      <c r="JOD2" s="115"/>
      <c r="JOE2" s="115"/>
      <c r="JOF2" s="115"/>
      <c r="JOG2" s="115"/>
      <c r="JOH2" s="115"/>
      <c r="JOI2" s="115"/>
      <c r="JOJ2" s="115"/>
      <c r="JOK2" s="115"/>
      <c r="JOL2" s="115"/>
      <c r="JOM2" s="115"/>
      <c r="JON2" s="115"/>
      <c r="JOO2" s="115"/>
      <c r="JOP2" s="115"/>
      <c r="JOQ2" s="115"/>
      <c r="JOR2" s="115"/>
      <c r="JOS2" s="115"/>
      <c r="JOT2" s="115"/>
      <c r="JOU2" s="115"/>
      <c r="JOV2" s="115"/>
      <c r="JOW2" s="115"/>
      <c r="JOX2" s="115"/>
      <c r="JOY2" s="115"/>
      <c r="JOZ2" s="115"/>
      <c r="JPA2" s="115"/>
      <c r="JPB2" s="115"/>
      <c r="JPC2" s="115"/>
      <c r="JPD2" s="115"/>
      <c r="JPE2" s="115"/>
      <c r="JPF2" s="115"/>
      <c r="JPG2" s="115"/>
      <c r="JPH2" s="115"/>
      <c r="JPI2" s="115"/>
      <c r="JPJ2" s="115"/>
      <c r="JPK2" s="115"/>
      <c r="JPL2" s="115"/>
      <c r="JPM2" s="115"/>
      <c r="JPN2" s="115"/>
      <c r="JPO2" s="115"/>
      <c r="JPP2" s="115"/>
      <c r="JPQ2" s="115"/>
      <c r="JPR2" s="115"/>
      <c r="JPS2" s="115"/>
      <c r="JPT2" s="115"/>
      <c r="JPU2" s="115"/>
      <c r="JPV2" s="115"/>
      <c r="JPW2" s="115"/>
      <c r="JPX2" s="115"/>
      <c r="JPY2" s="115"/>
      <c r="JPZ2" s="115"/>
      <c r="JQA2" s="115"/>
      <c r="JQB2" s="115"/>
      <c r="JQC2" s="115"/>
      <c r="JQD2" s="115"/>
      <c r="JQE2" s="115"/>
      <c r="JQF2" s="115"/>
      <c r="JQG2" s="115"/>
      <c r="JQH2" s="115"/>
      <c r="JQI2" s="115"/>
      <c r="JQJ2" s="115"/>
      <c r="JQK2" s="115"/>
      <c r="JQL2" s="115"/>
      <c r="JQM2" s="115"/>
      <c r="JQN2" s="115"/>
      <c r="JQO2" s="115"/>
      <c r="JQP2" s="115"/>
      <c r="JQQ2" s="115"/>
      <c r="JQR2" s="115"/>
      <c r="JQS2" s="115"/>
      <c r="JQT2" s="115"/>
      <c r="JQU2" s="115"/>
      <c r="JQV2" s="115"/>
      <c r="JQW2" s="115"/>
      <c r="JQX2" s="115"/>
      <c r="JQY2" s="115"/>
      <c r="JQZ2" s="115"/>
      <c r="JRA2" s="115"/>
      <c r="JRB2" s="115"/>
      <c r="JRC2" s="115"/>
      <c r="JRD2" s="115"/>
      <c r="JRE2" s="115"/>
      <c r="JRF2" s="115"/>
      <c r="JRG2" s="115"/>
      <c r="JRH2" s="115"/>
      <c r="JRI2" s="115"/>
      <c r="JRJ2" s="115"/>
      <c r="JRK2" s="115"/>
      <c r="JRL2" s="115"/>
      <c r="JRM2" s="115"/>
      <c r="JRN2" s="115"/>
      <c r="JRO2" s="115"/>
      <c r="JRP2" s="115"/>
      <c r="JRQ2" s="115"/>
      <c r="JRR2" s="115"/>
      <c r="JRS2" s="115"/>
      <c r="JRT2" s="115"/>
      <c r="JRU2" s="115"/>
      <c r="JRV2" s="115"/>
      <c r="JRW2" s="115"/>
      <c r="JRX2" s="115"/>
      <c r="JRY2" s="115"/>
      <c r="JRZ2" s="115"/>
      <c r="JSA2" s="115"/>
      <c r="JSB2" s="115"/>
      <c r="JSC2" s="115"/>
      <c r="JSD2" s="115"/>
      <c r="JSE2" s="115"/>
      <c r="JSF2" s="115"/>
      <c r="JSG2" s="115"/>
      <c r="JSH2" s="115"/>
      <c r="JSI2" s="115"/>
      <c r="JSJ2" s="115"/>
      <c r="JSK2" s="115"/>
      <c r="JSL2" s="115"/>
      <c r="JSM2" s="115"/>
      <c r="JSN2" s="115"/>
      <c r="JSO2" s="115"/>
      <c r="JSP2" s="115"/>
      <c r="JSQ2" s="115"/>
      <c r="JSR2" s="115"/>
      <c r="JSS2" s="115"/>
      <c r="JST2" s="115"/>
      <c r="JSU2" s="115"/>
      <c r="JSV2" s="115"/>
      <c r="JSW2" s="115"/>
      <c r="JSX2" s="115"/>
      <c r="JSY2" s="115"/>
      <c r="JSZ2" s="115"/>
      <c r="JTA2" s="115"/>
      <c r="JTB2" s="115"/>
      <c r="JTC2" s="115"/>
      <c r="JTD2" s="115"/>
      <c r="JTE2" s="115"/>
      <c r="JTF2" s="115"/>
      <c r="JTG2" s="115"/>
      <c r="JTH2" s="115"/>
      <c r="JTI2" s="115"/>
      <c r="JTJ2" s="115"/>
      <c r="JTK2" s="115"/>
      <c r="JTL2" s="115"/>
      <c r="JTM2" s="115"/>
      <c r="JTN2" s="115"/>
      <c r="JTO2" s="115"/>
      <c r="JTP2" s="115"/>
      <c r="JTQ2" s="115"/>
      <c r="JTR2" s="115"/>
      <c r="JTS2" s="115"/>
      <c r="JTT2" s="115"/>
      <c r="JTU2" s="115"/>
      <c r="JTV2" s="115"/>
      <c r="JTW2" s="115"/>
      <c r="JTX2" s="115"/>
      <c r="JTY2" s="115"/>
      <c r="JTZ2" s="115"/>
      <c r="JUA2" s="115"/>
      <c r="JUB2" s="115"/>
      <c r="JUC2" s="115"/>
      <c r="JUD2" s="115"/>
      <c r="JUE2" s="115"/>
      <c r="JUF2" s="115"/>
      <c r="JUG2" s="115"/>
      <c r="JUH2" s="115"/>
      <c r="JUI2" s="115"/>
      <c r="JUJ2" s="115"/>
      <c r="JUK2" s="115"/>
      <c r="JUL2" s="115"/>
      <c r="JUM2" s="115"/>
      <c r="JUN2" s="115"/>
      <c r="JUO2" s="115"/>
      <c r="JUP2" s="115"/>
      <c r="JUQ2" s="115"/>
      <c r="JUR2" s="115"/>
      <c r="JUS2" s="115"/>
      <c r="JUT2" s="115"/>
      <c r="JUU2" s="115"/>
      <c r="JUV2" s="115"/>
      <c r="JUW2" s="115"/>
      <c r="JUX2" s="115"/>
      <c r="JUY2" s="115"/>
      <c r="JUZ2" s="115"/>
      <c r="JVA2" s="115"/>
      <c r="JVB2" s="115"/>
      <c r="JVC2" s="115"/>
      <c r="JVD2" s="115"/>
      <c r="JVE2" s="115"/>
      <c r="JVF2" s="115"/>
      <c r="JVG2" s="115"/>
      <c r="JVH2" s="115"/>
      <c r="JVI2" s="115"/>
      <c r="JVJ2" s="115"/>
      <c r="JVK2" s="115"/>
      <c r="JVL2" s="115"/>
      <c r="JVM2" s="115"/>
      <c r="JVN2" s="115"/>
      <c r="JVO2" s="115"/>
      <c r="JVP2" s="115"/>
      <c r="JVQ2" s="115"/>
      <c r="JVR2" s="115"/>
      <c r="JVS2" s="115"/>
      <c r="JVT2" s="115"/>
      <c r="JVU2" s="115"/>
      <c r="JVV2" s="115"/>
      <c r="JVW2" s="115"/>
      <c r="JVX2" s="115"/>
      <c r="JVY2" s="115"/>
      <c r="JVZ2" s="115"/>
      <c r="JWA2" s="115"/>
      <c r="JWB2" s="115"/>
      <c r="JWC2" s="115"/>
      <c r="JWD2" s="115"/>
      <c r="JWE2" s="115"/>
      <c r="JWF2" s="115"/>
      <c r="JWG2" s="115"/>
      <c r="JWH2" s="115"/>
      <c r="JWI2" s="115"/>
      <c r="JWJ2" s="115"/>
      <c r="JWK2" s="115"/>
      <c r="JWL2" s="115"/>
      <c r="JWM2" s="115"/>
      <c r="JWN2" s="115"/>
      <c r="JWO2" s="115"/>
      <c r="JWP2" s="115"/>
      <c r="JWQ2" s="115"/>
      <c r="JWR2" s="115"/>
      <c r="JWS2" s="115"/>
      <c r="JWT2" s="115"/>
      <c r="JWU2" s="115"/>
      <c r="JWV2" s="115"/>
      <c r="JWW2" s="115"/>
      <c r="JWX2" s="115"/>
      <c r="JWY2" s="115"/>
      <c r="JWZ2" s="115"/>
      <c r="JXA2" s="115"/>
      <c r="JXB2" s="115"/>
      <c r="JXC2" s="115"/>
      <c r="JXD2" s="115"/>
      <c r="JXE2" s="115"/>
      <c r="JXF2" s="115"/>
      <c r="JXG2" s="115"/>
      <c r="JXH2" s="115"/>
      <c r="JXI2" s="115"/>
      <c r="JXJ2" s="115"/>
      <c r="JXK2" s="115"/>
      <c r="JXL2" s="115"/>
      <c r="JXM2" s="115"/>
      <c r="JXN2" s="115"/>
      <c r="JXO2" s="115"/>
      <c r="JXP2" s="115"/>
      <c r="JXQ2" s="115"/>
      <c r="JXR2" s="115"/>
      <c r="JXS2" s="115"/>
      <c r="JXT2" s="115"/>
      <c r="JXU2" s="115"/>
      <c r="JXV2" s="115"/>
      <c r="JXW2" s="115"/>
      <c r="JXX2" s="115"/>
      <c r="JXY2" s="115"/>
      <c r="JXZ2" s="115"/>
      <c r="JYA2" s="115"/>
      <c r="JYB2" s="115"/>
      <c r="JYC2" s="115"/>
      <c r="JYD2" s="115"/>
      <c r="JYE2" s="115"/>
      <c r="JYF2" s="115"/>
      <c r="JYG2" s="115"/>
      <c r="JYH2" s="115"/>
      <c r="JYI2" s="115"/>
      <c r="JYJ2" s="115"/>
      <c r="JYK2" s="115"/>
      <c r="JYL2" s="115"/>
      <c r="JYM2" s="115"/>
      <c r="JYN2" s="115"/>
      <c r="JYO2" s="115"/>
      <c r="JYP2" s="115"/>
      <c r="JYQ2" s="115"/>
      <c r="JYR2" s="115"/>
      <c r="JYS2" s="115"/>
      <c r="JYT2" s="115"/>
      <c r="JYU2" s="115"/>
      <c r="JYV2" s="115"/>
      <c r="JYW2" s="115"/>
      <c r="JYX2" s="115"/>
      <c r="JYY2" s="115"/>
      <c r="JYZ2" s="115"/>
      <c r="JZA2" s="115"/>
      <c r="JZB2" s="115"/>
      <c r="JZC2" s="115"/>
      <c r="JZD2" s="115"/>
      <c r="JZE2" s="115"/>
      <c r="JZF2" s="115"/>
      <c r="JZG2" s="115"/>
      <c r="JZH2" s="115"/>
      <c r="JZI2" s="115"/>
      <c r="JZJ2" s="115"/>
      <c r="JZK2" s="115"/>
      <c r="JZL2" s="115"/>
      <c r="JZM2" s="115"/>
      <c r="JZN2" s="115"/>
      <c r="JZO2" s="115"/>
      <c r="JZP2" s="115"/>
      <c r="JZQ2" s="115"/>
      <c r="JZR2" s="115"/>
      <c r="JZS2" s="115"/>
      <c r="JZT2" s="115"/>
      <c r="JZU2" s="115"/>
      <c r="JZV2" s="115"/>
      <c r="JZW2" s="115"/>
      <c r="JZX2" s="115"/>
      <c r="JZY2" s="115"/>
      <c r="JZZ2" s="115"/>
      <c r="KAA2" s="115"/>
      <c r="KAB2" s="115"/>
      <c r="KAC2" s="115"/>
      <c r="KAD2" s="115"/>
      <c r="KAE2" s="115"/>
      <c r="KAF2" s="115"/>
      <c r="KAG2" s="115"/>
      <c r="KAH2" s="115"/>
      <c r="KAI2" s="115"/>
      <c r="KAJ2" s="115"/>
      <c r="KAK2" s="115"/>
      <c r="KAL2" s="115"/>
      <c r="KAM2" s="115"/>
      <c r="KAN2" s="115"/>
      <c r="KAO2" s="115"/>
      <c r="KAP2" s="115"/>
      <c r="KAQ2" s="115"/>
      <c r="KAR2" s="115"/>
      <c r="KAS2" s="115"/>
      <c r="KAT2" s="115"/>
      <c r="KAU2" s="115"/>
      <c r="KAV2" s="115"/>
      <c r="KAW2" s="115"/>
      <c r="KAX2" s="115"/>
      <c r="KAY2" s="115"/>
      <c r="KAZ2" s="115"/>
      <c r="KBA2" s="115"/>
      <c r="KBB2" s="115"/>
      <c r="KBC2" s="115"/>
      <c r="KBD2" s="115"/>
      <c r="KBE2" s="115"/>
      <c r="KBF2" s="115"/>
      <c r="KBG2" s="115"/>
      <c r="KBH2" s="115"/>
      <c r="KBI2" s="115"/>
      <c r="KBJ2" s="115"/>
      <c r="KBK2" s="115"/>
      <c r="KBL2" s="115"/>
      <c r="KBM2" s="115"/>
      <c r="KBN2" s="115"/>
      <c r="KBO2" s="115"/>
      <c r="KBP2" s="115"/>
      <c r="KBQ2" s="115"/>
      <c r="KBR2" s="115"/>
      <c r="KBS2" s="115"/>
      <c r="KBT2" s="115"/>
      <c r="KBU2" s="115"/>
      <c r="KBV2" s="115"/>
      <c r="KBW2" s="115"/>
      <c r="KBX2" s="115"/>
      <c r="KBY2" s="115"/>
      <c r="KBZ2" s="115"/>
      <c r="KCA2" s="115"/>
      <c r="KCB2" s="115"/>
      <c r="KCC2" s="115"/>
      <c r="KCD2" s="115"/>
      <c r="KCE2" s="115"/>
      <c r="KCF2" s="115"/>
      <c r="KCG2" s="115"/>
      <c r="KCH2" s="115"/>
      <c r="KCI2" s="115"/>
      <c r="KCJ2" s="115"/>
      <c r="KCK2" s="115"/>
      <c r="KCL2" s="115"/>
      <c r="KCM2" s="115"/>
      <c r="KCN2" s="115"/>
      <c r="KCO2" s="115"/>
      <c r="KCP2" s="115"/>
      <c r="KCQ2" s="115"/>
      <c r="KCR2" s="115"/>
      <c r="KCS2" s="115"/>
      <c r="KCT2" s="115"/>
      <c r="KCU2" s="115"/>
      <c r="KCV2" s="115"/>
      <c r="KCW2" s="115"/>
      <c r="KCX2" s="115"/>
      <c r="KCY2" s="115"/>
      <c r="KCZ2" s="115"/>
      <c r="KDA2" s="115"/>
      <c r="KDB2" s="115"/>
      <c r="KDC2" s="115"/>
      <c r="KDD2" s="115"/>
      <c r="KDE2" s="115"/>
      <c r="KDF2" s="115"/>
      <c r="KDG2" s="115"/>
      <c r="KDH2" s="115"/>
      <c r="KDI2" s="115"/>
      <c r="KDJ2" s="115"/>
      <c r="KDK2" s="115"/>
      <c r="KDL2" s="115"/>
      <c r="KDM2" s="115"/>
      <c r="KDN2" s="115"/>
      <c r="KDO2" s="115"/>
      <c r="KDP2" s="115"/>
      <c r="KDQ2" s="115"/>
      <c r="KDR2" s="115"/>
      <c r="KDS2" s="115"/>
      <c r="KDT2" s="115"/>
      <c r="KDU2" s="115"/>
      <c r="KDV2" s="115"/>
      <c r="KDW2" s="115"/>
      <c r="KDX2" s="115"/>
      <c r="KDY2" s="115"/>
      <c r="KDZ2" s="115"/>
      <c r="KEA2" s="115"/>
      <c r="KEB2" s="115"/>
      <c r="KEC2" s="115"/>
      <c r="KED2" s="115"/>
      <c r="KEE2" s="115"/>
      <c r="KEF2" s="115"/>
      <c r="KEG2" s="115"/>
      <c r="KEH2" s="115"/>
      <c r="KEI2" s="115"/>
      <c r="KEJ2" s="115"/>
      <c r="KEK2" s="115"/>
      <c r="KEL2" s="115"/>
      <c r="KEM2" s="115"/>
      <c r="KEN2" s="115"/>
      <c r="KEO2" s="115"/>
      <c r="KEP2" s="115"/>
      <c r="KEQ2" s="115"/>
      <c r="KER2" s="115"/>
      <c r="KES2" s="115"/>
      <c r="KET2" s="115"/>
      <c r="KEU2" s="115"/>
      <c r="KEV2" s="115"/>
      <c r="KEW2" s="115"/>
      <c r="KEX2" s="115"/>
      <c r="KEY2" s="115"/>
      <c r="KEZ2" s="115"/>
      <c r="KFA2" s="115"/>
      <c r="KFB2" s="115"/>
      <c r="KFC2" s="115"/>
      <c r="KFD2" s="115"/>
      <c r="KFE2" s="115"/>
      <c r="KFF2" s="115"/>
      <c r="KFG2" s="115"/>
      <c r="KFH2" s="115"/>
      <c r="KFI2" s="115"/>
      <c r="KFJ2" s="115"/>
      <c r="KFK2" s="115"/>
      <c r="KFL2" s="115"/>
      <c r="KFM2" s="115"/>
      <c r="KFN2" s="115"/>
      <c r="KFO2" s="115"/>
      <c r="KFP2" s="115"/>
      <c r="KFQ2" s="115"/>
      <c r="KFR2" s="115"/>
      <c r="KFS2" s="115"/>
      <c r="KFT2" s="115"/>
      <c r="KFU2" s="115"/>
      <c r="KFV2" s="115"/>
      <c r="KFW2" s="115"/>
      <c r="KFX2" s="115"/>
      <c r="KFY2" s="115"/>
      <c r="KFZ2" s="115"/>
      <c r="KGA2" s="115"/>
      <c r="KGB2" s="115"/>
      <c r="KGC2" s="115"/>
      <c r="KGD2" s="115"/>
      <c r="KGE2" s="115"/>
      <c r="KGF2" s="115"/>
      <c r="KGG2" s="115"/>
      <c r="KGH2" s="115"/>
      <c r="KGI2" s="115"/>
      <c r="KGJ2" s="115"/>
      <c r="KGK2" s="115"/>
      <c r="KGL2" s="115"/>
      <c r="KGM2" s="115"/>
      <c r="KGN2" s="115"/>
      <c r="KGO2" s="115"/>
      <c r="KGP2" s="115"/>
      <c r="KGQ2" s="115"/>
      <c r="KGR2" s="115"/>
      <c r="KGS2" s="115"/>
      <c r="KGT2" s="115"/>
      <c r="KGU2" s="115"/>
      <c r="KGV2" s="115"/>
      <c r="KGW2" s="115"/>
      <c r="KGX2" s="115"/>
      <c r="KGY2" s="115"/>
      <c r="KGZ2" s="115"/>
      <c r="KHA2" s="115"/>
      <c r="KHB2" s="115"/>
      <c r="KHC2" s="115"/>
      <c r="KHD2" s="115"/>
      <c r="KHE2" s="115"/>
      <c r="KHF2" s="115"/>
      <c r="KHG2" s="115"/>
      <c r="KHH2" s="115"/>
      <c r="KHI2" s="115"/>
      <c r="KHJ2" s="115"/>
      <c r="KHK2" s="115"/>
      <c r="KHL2" s="115"/>
      <c r="KHM2" s="115"/>
      <c r="KHN2" s="115"/>
      <c r="KHO2" s="115"/>
      <c r="KHP2" s="115"/>
      <c r="KHQ2" s="115"/>
      <c r="KHR2" s="115"/>
      <c r="KHS2" s="115"/>
      <c r="KHT2" s="115"/>
      <c r="KHU2" s="115"/>
      <c r="KHV2" s="115"/>
      <c r="KHW2" s="115"/>
      <c r="KHX2" s="115"/>
      <c r="KHY2" s="115"/>
      <c r="KHZ2" s="115"/>
      <c r="KIA2" s="115"/>
      <c r="KIB2" s="115"/>
      <c r="KIC2" s="115"/>
      <c r="KID2" s="115"/>
      <c r="KIE2" s="115"/>
      <c r="KIF2" s="115"/>
      <c r="KIG2" s="115"/>
      <c r="KIH2" s="115"/>
      <c r="KII2" s="115"/>
      <c r="KIJ2" s="115"/>
      <c r="KIK2" s="115"/>
      <c r="KIL2" s="115"/>
      <c r="KIM2" s="115"/>
      <c r="KIN2" s="115"/>
      <c r="KIO2" s="115"/>
      <c r="KIP2" s="115"/>
      <c r="KIQ2" s="115"/>
      <c r="KIR2" s="115"/>
      <c r="KIS2" s="115"/>
      <c r="KIT2" s="115"/>
      <c r="KIU2" s="115"/>
      <c r="KIV2" s="115"/>
      <c r="KIW2" s="115"/>
      <c r="KIX2" s="115"/>
      <c r="KIY2" s="115"/>
      <c r="KIZ2" s="115"/>
      <c r="KJA2" s="115"/>
      <c r="KJB2" s="115"/>
      <c r="KJC2" s="115"/>
      <c r="KJD2" s="115"/>
      <c r="KJE2" s="115"/>
      <c r="KJF2" s="115"/>
      <c r="KJG2" s="115"/>
      <c r="KJH2" s="115"/>
      <c r="KJI2" s="115"/>
      <c r="KJJ2" s="115"/>
      <c r="KJK2" s="115"/>
      <c r="KJL2" s="115"/>
      <c r="KJM2" s="115"/>
      <c r="KJN2" s="115"/>
      <c r="KJO2" s="115"/>
      <c r="KJP2" s="115"/>
      <c r="KJQ2" s="115"/>
      <c r="KJR2" s="115"/>
      <c r="KJS2" s="115"/>
      <c r="KJT2" s="115"/>
      <c r="KJU2" s="115"/>
      <c r="KJV2" s="115"/>
      <c r="KJW2" s="115"/>
      <c r="KJX2" s="115"/>
      <c r="KJY2" s="115"/>
      <c r="KJZ2" s="115"/>
      <c r="KKA2" s="115"/>
      <c r="KKB2" s="115"/>
      <c r="KKC2" s="115"/>
      <c r="KKD2" s="115"/>
      <c r="KKE2" s="115"/>
      <c r="KKF2" s="115"/>
      <c r="KKG2" s="115"/>
      <c r="KKH2" s="115"/>
      <c r="KKI2" s="115"/>
      <c r="KKJ2" s="115"/>
      <c r="KKK2" s="115"/>
      <c r="KKL2" s="115"/>
      <c r="KKM2" s="115"/>
      <c r="KKN2" s="115"/>
      <c r="KKO2" s="115"/>
      <c r="KKP2" s="115"/>
      <c r="KKQ2" s="115"/>
      <c r="KKR2" s="115"/>
      <c r="KKS2" s="115"/>
      <c r="KKT2" s="115"/>
      <c r="KKU2" s="115"/>
      <c r="KKV2" s="115"/>
      <c r="KKW2" s="115"/>
      <c r="KKX2" s="115"/>
      <c r="KKY2" s="115"/>
      <c r="KKZ2" s="115"/>
      <c r="KLA2" s="115"/>
      <c r="KLB2" s="115"/>
      <c r="KLC2" s="115"/>
      <c r="KLD2" s="115"/>
      <c r="KLE2" s="115"/>
      <c r="KLF2" s="115"/>
      <c r="KLG2" s="115"/>
      <c r="KLH2" s="115"/>
      <c r="KLI2" s="115"/>
      <c r="KLJ2" s="115"/>
      <c r="KLK2" s="115"/>
      <c r="KLL2" s="115"/>
      <c r="KLM2" s="115"/>
      <c r="KLN2" s="115"/>
      <c r="KLO2" s="115"/>
      <c r="KLP2" s="115"/>
      <c r="KLQ2" s="115"/>
      <c r="KLR2" s="115"/>
      <c r="KLS2" s="115"/>
      <c r="KLT2" s="115"/>
      <c r="KLU2" s="115"/>
      <c r="KLV2" s="115"/>
      <c r="KLW2" s="115"/>
      <c r="KLX2" s="115"/>
      <c r="KLY2" s="115"/>
      <c r="KLZ2" s="115"/>
      <c r="KMA2" s="115"/>
      <c r="KMB2" s="115"/>
      <c r="KMC2" s="115"/>
      <c r="KMD2" s="115"/>
      <c r="KME2" s="115"/>
      <c r="KMF2" s="115"/>
      <c r="KMG2" s="115"/>
      <c r="KMH2" s="115"/>
      <c r="KMI2" s="115"/>
      <c r="KMJ2" s="115"/>
      <c r="KMK2" s="115"/>
      <c r="KML2" s="115"/>
      <c r="KMM2" s="115"/>
      <c r="KMN2" s="115"/>
      <c r="KMO2" s="115"/>
      <c r="KMP2" s="115"/>
      <c r="KMQ2" s="115"/>
      <c r="KMR2" s="115"/>
      <c r="KMS2" s="115"/>
      <c r="KMT2" s="115"/>
      <c r="KMU2" s="115"/>
      <c r="KMV2" s="115"/>
      <c r="KMW2" s="115"/>
      <c r="KMX2" s="115"/>
      <c r="KMY2" s="115"/>
      <c r="KMZ2" s="115"/>
      <c r="KNA2" s="115"/>
      <c r="KNB2" s="115"/>
      <c r="KNC2" s="115"/>
      <c r="KND2" s="115"/>
      <c r="KNE2" s="115"/>
      <c r="KNF2" s="115"/>
      <c r="KNG2" s="115"/>
      <c r="KNH2" s="115"/>
      <c r="KNI2" s="115"/>
      <c r="KNJ2" s="115"/>
      <c r="KNK2" s="115"/>
      <c r="KNL2" s="115"/>
      <c r="KNM2" s="115"/>
      <c r="KNN2" s="115"/>
      <c r="KNO2" s="115"/>
      <c r="KNP2" s="115"/>
      <c r="KNQ2" s="115"/>
      <c r="KNR2" s="115"/>
      <c r="KNS2" s="115"/>
      <c r="KNT2" s="115"/>
      <c r="KNU2" s="115"/>
      <c r="KNV2" s="115"/>
      <c r="KNW2" s="115"/>
      <c r="KNX2" s="115"/>
      <c r="KNY2" s="115"/>
      <c r="KNZ2" s="115"/>
      <c r="KOA2" s="115"/>
      <c r="KOB2" s="115"/>
      <c r="KOC2" s="115"/>
      <c r="KOD2" s="115"/>
      <c r="KOE2" s="115"/>
      <c r="KOF2" s="115"/>
      <c r="KOG2" s="115"/>
      <c r="KOH2" s="115"/>
      <c r="KOI2" s="115"/>
      <c r="KOJ2" s="115"/>
      <c r="KOK2" s="115"/>
      <c r="KOL2" s="115"/>
      <c r="KOM2" s="115"/>
      <c r="KON2" s="115"/>
      <c r="KOO2" s="115"/>
      <c r="KOP2" s="115"/>
      <c r="KOQ2" s="115"/>
      <c r="KOR2" s="115"/>
      <c r="KOS2" s="115"/>
      <c r="KOT2" s="115"/>
      <c r="KOU2" s="115"/>
      <c r="KOV2" s="115"/>
      <c r="KOW2" s="115"/>
      <c r="KOX2" s="115"/>
      <c r="KOY2" s="115"/>
      <c r="KOZ2" s="115"/>
      <c r="KPA2" s="115"/>
      <c r="KPB2" s="115"/>
      <c r="KPC2" s="115"/>
      <c r="KPD2" s="115"/>
      <c r="KPE2" s="115"/>
      <c r="KPF2" s="115"/>
      <c r="KPG2" s="115"/>
      <c r="KPH2" s="115"/>
      <c r="KPI2" s="115"/>
      <c r="KPJ2" s="115"/>
      <c r="KPK2" s="115"/>
      <c r="KPL2" s="115"/>
      <c r="KPM2" s="115"/>
      <c r="KPN2" s="115"/>
      <c r="KPO2" s="115"/>
      <c r="KPP2" s="115"/>
      <c r="KPQ2" s="115"/>
      <c r="KPR2" s="115"/>
      <c r="KPS2" s="115"/>
      <c r="KPT2" s="115"/>
      <c r="KPU2" s="115"/>
      <c r="KPV2" s="115"/>
      <c r="KPW2" s="115"/>
      <c r="KPX2" s="115"/>
      <c r="KPY2" s="115"/>
      <c r="KPZ2" s="115"/>
      <c r="KQA2" s="115"/>
      <c r="KQB2" s="115"/>
      <c r="KQC2" s="115"/>
      <c r="KQD2" s="115"/>
      <c r="KQE2" s="115"/>
      <c r="KQF2" s="115"/>
      <c r="KQG2" s="115"/>
      <c r="KQH2" s="115"/>
      <c r="KQI2" s="115"/>
      <c r="KQJ2" s="115"/>
      <c r="KQK2" s="115"/>
      <c r="KQL2" s="115"/>
      <c r="KQM2" s="115"/>
      <c r="KQN2" s="115"/>
      <c r="KQO2" s="115"/>
      <c r="KQP2" s="115"/>
      <c r="KQQ2" s="115"/>
      <c r="KQR2" s="115"/>
      <c r="KQS2" s="115"/>
      <c r="KQT2" s="115"/>
      <c r="KQU2" s="115"/>
      <c r="KQV2" s="115"/>
      <c r="KQW2" s="115"/>
      <c r="KQX2" s="115"/>
      <c r="KQY2" s="115"/>
      <c r="KQZ2" s="115"/>
      <c r="KRA2" s="115"/>
      <c r="KRB2" s="115"/>
      <c r="KRC2" s="115"/>
      <c r="KRD2" s="115"/>
      <c r="KRE2" s="115"/>
      <c r="KRF2" s="115"/>
      <c r="KRG2" s="115"/>
      <c r="KRH2" s="115"/>
      <c r="KRI2" s="115"/>
      <c r="KRJ2" s="115"/>
      <c r="KRK2" s="115"/>
      <c r="KRL2" s="115"/>
      <c r="KRM2" s="115"/>
      <c r="KRN2" s="115"/>
      <c r="KRO2" s="115"/>
      <c r="KRP2" s="115"/>
      <c r="KRQ2" s="115"/>
      <c r="KRR2" s="115"/>
      <c r="KRS2" s="115"/>
      <c r="KRT2" s="115"/>
      <c r="KRU2" s="115"/>
      <c r="KRV2" s="115"/>
      <c r="KRW2" s="115"/>
      <c r="KRX2" s="115"/>
      <c r="KRY2" s="115"/>
      <c r="KRZ2" s="115"/>
      <c r="KSA2" s="115"/>
      <c r="KSB2" s="115"/>
      <c r="KSC2" s="115"/>
      <c r="KSD2" s="115"/>
      <c r="KSE2" s="115"/>
      <c r="KSF2" s="115"/>
      <c r="KSG2" s="115"/>
      <c r="KSH2" s="115"/>
      <c r="KSI2" s="115"/>
      <c r="KSJ2" s="115"/>
      <c r="KSK2" s="115"/>
      <c r="KSL2" s="115"/>
      <c r="KSM2" s="115"/>
      <c r="KSN2" s="115"/>
      <c r="KSO2" s="115"/>
      <c r="KSP2" s="115"/>
      <c r="KSQ2" s="115"/>
      <c r="KSR2" s="115"/>
      <c r="KSS2" s="115"/>
      <c r="KST2" s="115"/>
      <c r="KSU2" s="115"/>
      <c r="KSV2" s="115"/>
      <c r="KSW2" s="115"/>
      <c r="KSX2" s="115"/>
      <c r="KSY2" s="115"/>
      <c r="KSZ2" s="115"/>
      <c r="KTA2" s="115"/>
      <c r="KTB2" s="115"/>
      <c r="KTC2" s="115"/>
      <c r="KTD2" s="115"/>
      <c r="KTE2" s="115"/>
      <c r="KTF2" s="115"/>
      <c r="KTG2" s="115"/>
      <c r="KTH2" s="115"/>
      <c r="KTI2" s="115"/>
      <c r="KTJ2" s="115"/>
      <c r="KTK2" s="115"/>
      <c r="KTL2" s="115"/>
      <c r="KTM2" s="115"/>
      <c r="KTN2" s="115"/>
      <c r="KTO2" s="115"/>
      <c r="KTP2" s="115"/>
      <c r="KTQ2" s="115"/>
      <c r="KTR2" s="115"/>
      <c r="KTS2" s="115"/>
      <c r="KTT2" s="115"/>
      <c r="KTU2" s="115"/>
      <c r="KTV2" s="115"/>
      <c r="KTW2" s="115"/>
      <c r="KTX2" s="115"/>
      <c r="KTY2" s="115"/>
      <c r="KTZ2" s="115"/>
      <c r="KUA2" s="115"/>
      <c r="KUB2" s="115"/>
      <c r="KUC2" s="115"/>
      <c r="KUD2" s="115"/>
      <c r="KUE2" s="115"/>
      <c r="KUF2" s="115"/>
      <c r="KUG2" s="115"/>
      <c r="KUH2" s="115"/>
      <c r="KUI2" s="115"/>
      <c r="KUJ2" s="115"/>
      <c r="KUK2" s="115"/>
      <c r="KUL2" s="115"/>
      <c r="KUM2" s="115"/>
      <c r="KUN2" s="115"/>
      <c r="KUO2" s="115"/>
      <c r="KUP2" s="115"/>
      <c r="KUQ2" s="115"/>
      <c r="KUR2" s="115"/>
      <c r="KUS2" s="115"/>
      <c r="KUT2" s="115"/>
      <c r="KUU2" s="115"/>
      <c r="KUV2" s="115"/>
      <c r="KUW2" s="115"/>
      <c r="KUX2" s="115"/>
      <c r="KUY2" s="115"/>
      <c r="KUZ2" s="115"/>
      <c r="KVA2" s="115"/>
      <c r="KVB2" s="115"/>
      <c r="KVC2" s="115"/>
      <c r="KVD2" s="115"/>
      <c r="KVE2" s="115"/>
      <c r="KVF2" s="115"/>
      <c r="KVG2" s="115"/>
      <c r="KVH2" s="115"/>
      <c r="KVI2" s="115"/>
      <c r="KVJ2" s="115"/>
      <c r="KVK2" s="115"/>
      <c r="KVL2" s="115"/>
      <c r="KVM2" s="115"/>
      <c r="KVN2" s="115"/>
      <c r="KVO2" s="115"/>
      <c r="KVP2" s="115"/>
      <c r="KVQ2" s="115"/>
      <c r="KVR2" s="115"/>
      <c r="KVS2" s="115"/>
      <c r="KVT2" s="115"/>
      <c r="KVU2" s="115"/>
      <c r="KVV2" s="115"/>
      <c r="KVW2" s="115"/>
      <c r="KVX2" s="115"/>
      <c r="KVY2" s="115"/>
      <c r="KVZ2" s="115"/>
      <c r="KWA2" s="115"/>
      <c r="KWB2" s="115"/>
      <c r="KWC2" s="115"/>
      <c r="KWD2" s="115"/>
      <c r="KWE2" s="115"/>
      <c r="KWF2" s="115"/>
      <c r="KWG2" s="115"/>
      <c r="KWH2" s="115"/>
      <c r="KWI2" s="115"/>
      <c r="KWJ2" s="115"/>
      <c r="KWK2" s="115"/>
      <c r="KWL2" s="115"/>
      <c r="KWM2" s="115"/>
      <c r="KWN2" s="115"/>
      <c r="KWO2" s="115"/>
      <c r="KWP2" s="115"/>
      <c r="KWQ2" s="115"/>
      <c r="KWR2" s="115"/>
      <c r="KWS2" s="115"/>
      <c r="KWT2" s="115"/>
      <c r="KWU2" s="115"/>
      <c r="KWV2" s="115"/>
      <c r="KWW2" s="115"/>
      <c r="KWX2" s="115"/>
      <c r="KWY2" s="115"/>
      <c r="KWZ2" s="115"/>
      <c r="KXA2" s="115"/>
      <c r="KXB2" s="115"/>
      <c r="KXC2" s="115"/>
      <c r="KXD2" s="115"/>
      <c r="KXE2" s="115"/>
      <c r="KXF2" s="115"/>
      <c r="KXG2" s="115"/>
      <c r="KXH2" s="115"/>
      <c r="KXI2" s="115"/>
      <c r="KXJ2" s="115"/>
      <c r="KXK2" s="115"/>
      <c r="KXL2" s="115"/>
      <c r="KXM2" s="115"/>
      <c r="KXN2" s="115"/>
      <c r="KXO2" s="115"/>
      <c r="KXP2" s="115"/>
      <c r="KXQ2" s="115"/>
      <c r="KXR2" s="115"/>
      <c r="KXS2" s="115"/>
      <c r="KXT2" s="115"/>
      <c r="KXU2" s="115"/>
      <c r="KXV2" s="115"/>
      <c r="KXW2" s="115"/>
      <c r="KXX2" s="115"/>
      <c r="KXY2" s="115"/>
      <c r="KXZ2" s="115"/>
      <c r="KYA2" s="115"/>
      <c r="KYB2" s="115"/>
      <c r="KYC2" s="115"/>
      <c r="KYD2" s="115"/>
      <c r="KYE2" s="115"/>
      <c r="KYF2" s="115"/>
      <c r="KYG2" s="115"/>
      <c r="KYH2" s="115"/>
      <c r="KYI2" s="115"/>
      <c r="KYJ2" s="115"/>
      <c r="KYK2" s="115"/>
      <c r="KYL2" s="115"/>
      <c r="KYM2" s="115"/>
      <c r="KYN2" s="115"/>
      <c r="KYO2" s="115"/>
      <c r="KYP2" s="115"/>
      <c r="KYQ2" s="115"/>
      <c r="KYR2" s="115"/>
      <c r="KYS2" s="115"/>
      <c r="KYT2" s="115"/>
      <c r="KYU2" s="115"/>
      <c r="KYV2" s="115"/>
      <c r="KYW2" s="115"/>
      <c r="KYX2" s="115"/>
      <c r="KYY2" s="115"/>
      <c r="KYZ2" s="115"/>
      <c r="KZA2" s="115"/>
      <c r="KZB2" s="115"/>
      <c r="KZC2" s="115"/>
      <c r="KZD2" s="115"/>
      <c r="KZE2" s="115"/>
      <c r="KZF2" s="115"/>
      <c r="KZG2" s="115"/>
      <c r="KZH2" s="115"/>
      <c r="KZI2" s="115"/>
      <c r="KZJ2" s="115"/>
      <c r="KZK2" s="115"/>
      <c r="KZL2" s="115"/>
      <c r="KZM2" s="115"/>
      <c r="KZN2" s="115"/>
      <c r="KZO2" s="115"/>
      <c r="KZP2" s="115"/>
      <c r="KZQ2" s="115"/>
      <c r="KZR2" s="115"/>
      <c r="KZS2" s="115"/>
      <c r="KZT2" s="115"/>
      <c r="KZU2" s="115"/>
      <c r="KZV2" s="115"/>
      <c r="KZW2" s="115"/>
      <c r="KZX2" s="115"/>
      <c r="KZY2" s="115"/>
      <c r="KZZ2" s="115"/>
      <c r="LAA2" s="115"/>
      <c r="LAB2" s="115"/>
      <c r="LAC2" s="115"/>
      <c r="LAD2" s="115"/>
      <c r="LAE2" s="115"/>
      <c r="LAF2" s="115"/>
      <c r="LAG2" s="115"/>
      <c r="LAH2" s="115"/>
      <c r="LAI2" s="115"/>
      <c r="LAJ2" s="115"/>
      <c r="LAK2" s="115"/>
      <c r="LAL2" s="115"/>
      <c r="LAM2" s="115"/>
      <c r="LAN2" s="115"/>
      <c r="LAO2" s="115"/>
      <c r="LAP2" s="115"/>
      <c r="LAQ2" s="115"/>
      <c r="LAR2" s="115"/>
      <c r="LAS2" s="115"/>
      <c r="LAT2" s="115"/>
      <c r="LAU2" s="115"/>
      <c r="LAV2" s="115"/>
      <c r="LAW2" s="115"/>
      <c r="LAX2" s="115"/>
      <c r="LAY2" s="115"/>
      <c r="LAZ2" s="115"/>
      <c r="LBA2" s="115"/>
      <c r="LBB2" s="115"/>
      <c r="LBC2" s="115"/>
      <c r="LBD2" s="115"/>
      <c r="LBE2" s="115"/>
      <c r="LBF2" s="115"/>
      <c r="LBG2" s="115"/>
      <c r="LBH2" s="115"/>
      <c r="LBI2" s="115"/>
      <c r="LBJ2" s="115"/>
      <c r="LBK2" s="115"/>
      <c r="LBL2" s="115"/>
      <c r="LBM2" s="115"/>
      <c r="LBN2" s="115"/>
      <c r="LBO2" s="115"/>
      <c r="LBP2" s="115"/>
      <c r="LBQ2" s="115"/>
      <c r="LBR2" s="115"/>
      <c r="LBS2" s="115"/>
      <c r="LBT2" s="115"/>
      <c r="LBU2" s="115"/>
      <c r="LBV2" s="115"/>
      <c r="LBW2" s="115"/>
      <c r="LBX2" s="115"/>
      <c r="LBY2" s="115"/>
      <c r="LBZ2" s="115"/>
      <c r="LCA2" s="115"/>
      <c r="LCB2" s="115"/>
      <c r="LCC2" s="115"/>
      <c r="LCD2" s="115"/>
      <c r="LCE2" s="115"/>
      <c r="LCF2" s="115"/>
      <c r="LCG2" s="115"/>
      <c r="LCH2" s="115"/>
      <c r="LCI2" s="115"/>
      <c r="LCJ2" s="115"/>
      <c r="LCK2" s="115"/>
      <c r="LCL2" s="115"/>
      <c r="LCM2" s="115"/>
      <c r="LCN2" s="115"/>
      <c r="LCO2" s="115"/>
      <c r="LCP2" s="115"/>
      <c r="LCQ2" s="115"/>
      <c r="LCR2" s="115"/>
      <c r="LCS2" s="115"/>
      <c r="LCT2" s="115"/>
      <c r="LCU2" s="115"/>
      <c r="LCV2" s="115"/>
      <c r="LCW2" s="115"/>
      <c r="LCX2" s="115"/>
      <c r="LCY2" s="115"/>
      <c r="LCZ2" s="115"/>
      <c r="LDA2" s="115"/>
      <c r="LDB2" s="115"/>
      <c r="LDC2" s="115"/>
      <c r="LDD2" s="115"/>
      <c r="LDE2" s="115"/>
      <c r="LDF2" s="115"/>
      <c r="LDG2" s="115"/>
      <c r="LDH2" s="115"/>
      <c r="LDI2" s="115"/>
      <c r="LDJ2" s="115"/>
      <c r="LDK2" s="115"/>
      <c r="LDL2" s="115"/>
      <c r="LDM2" s="115"/>
      <c r="LDN2" s="115"/>
      <c r="LDO2" s="115"/>
      <c r="LDP2" s="115"/>
      <c r="LDQ2" s="115"/>
      <c r="LDR2" s="115"/>
      <c r="LDS2" s="115"/>
      <c r="LDT2" s="115"/>
      <c r="LDU2" s="115"/>
      <c r="LDV2" s="115"/>
      <c r="LDW2" s="115"/>
      <c r="LDX2" s="115"/>
      <c r="LDY2" s="115"/>
      <c r="LDZ2" s="115"/>
      <c r="LEA2" s="115"/>
      <c r="LEB2" s="115"/>
      <c r="LEC2" s="115"/>
      <c r="LED2" s="115"/>
      <c r="LEE2" s="115"/>
      <c r="LEF2" s="115"/>
      <c r="LEG2" s="115"/>
      <c r="LEH2" s="115"/>
      <c r="LEI2" s="115"/>
      <c r="LEJ2" s="115"/>
      <c r="LEK2" s="115"/>
      <c r="LEL2" s="115"/>
      <c r="LEM2" s="115"/>
      <c r="LEN2" s="115"/>
      <c r="LEO2" s="115"/>
      <c r="LEP2" s="115"/>
      <c r="LEQ2" s="115"/>
      <c r="LER2" s="115"/>
      <c r="LES2" s="115"/>
      <c r="LET2" s="115"/>
      <c r="LEU2" s="115"/>
      <c r="LEV2" s="115"/>
      <c r="LEW2" s="115"/>
      <c r="LEX2" s="115"/>
      <c r="LEY2" s="115"/>
      <c r="LEZ2" s="115"/>
      <c r="LFA2" s="115"/>
      <c r="LFB2" s="115"/>
      <c r="LFC2" s="115"/>
      <c r="LFD2" s="115"/>
      <c r="LFE2" s="115"/>
      <c r="LFF2" s="115"/>
      <c r="LFG2" s="115"/>
      <c r="LFH2" s="115"/>
      <c r="LFI2" s="115"/>
      <c r="LFJ2" s="115"/>
      <c r="LFK2" s="115"/>
      <c r="LFL2" s="115"/>
      <c r="LFM2" s="115"/>
      <c r="LFN2" s="115"/>
      <c r="LFO2" s="115"/>
      <c r="LFP2" s="115"/>
      <c r="LFQ2" s="115"/>
      <c r="LFR2" s="115"/>
      <c r="LFS2" s="115"/>
      <c r="LFT2" s="115"/>
      <c r="LFU2" s="115"/>
      <c r="LFV2" s="115"/>
      <c r="LFW2" s="115"/>
      <c r="LFX2" s="115"/>
      <c r="LFY2" s="115"/>
      <c r="LFZ2" s="115"/>
      <c r="LGA2" s="115"/>
      <c r="LGB2" s="115"/>
      <c r="LGC2" s="115"/>
      <c r="LGD2" s="115"/>
      <c r="LGE2" s="115"/>
      <c r="LGF2" s="115"/>
      <c r="LGG2" s="115"/>
      <c r="LGH2" s="115"/>
      <c r="LGI2" s="115"/>
      <c r="LGJ2" s="115"/>
      <c r="LGK2" s="115"/>
      <c r="LGL2" s="115"/>
      <c r="LGM2" s="115"/>
      <c r="LGN2" s="115"/>
      <c r="LGO2" s="115"/>
      <c r="LGP2" s="115"/>
      <c r="LGQ2" s="115"/>
      <c r="LGR2" s="115"/>
      <c r="LGS2" s="115"/>
      <c r="LGT2" s="115"/>
      <c r="LGU2" s="115"/>
      <c r="LGV2" s="115"/>
      <c r="LGW2" s="115"/>
      <c r="LGX2" s="115"/>
      <c r="LGY2" s="115"/>
      <c r="LGZ2" s="115"/>
      <c r="LHA2" s="115"/>
      <c r="LHB2" s="115"/>
      <c r="LHC2" s="115"/>
      <c r="LHD2" s="115"/>
      <c r="LHE2" s="115"/>
      <c r="LHF2" s="115"/>
      <c r="LHG2" s="115"/>
      <c r="LHH2" s="115"/>
      <c r="LHI2" s="115"/>
      <c r="LHJ2" s="115"/>
      <c r="LHK2" s="115"/>
      <c r="LHL2" s="115"/>
      <c r="LHM2" s="115"/>
      <c r="LHN2" s="115"/>
      <c r="LHO2" s="115"/>
      <c r="LHP2" s="115"/>
      <c r="LHQ2" s="115"/>
      <c r="LHR2" s="115"/>
      <c r="LHS2" s="115"/>
      <c r="LHT2" s="115"/>
      <c r="LHU2" s="115"/>
      <c r="LHV2" s="115"/>
      <c r="LHW2" s="115"/>
      <c r="LHX2" s="115"/>
      <c r="LHY2" s="115"/>
      <c r="LHZ2" s="115"/>
      <c r="LIA2" s="115"/>
      <c r="LIB2" s="115"/>
      <c r="LIC2" s="115"/>
      <c r="LID2" s="115"/>
      <c r="LIE2" s="115"/>
      <c r="LIF2" s="115"/>
      <c r="LIG2" s="115"/>
      <c r="LIH2" s="115"/>
      <c r="LII2" s="115"/>
      <c r="LIJ2" s="115"/>
      <c r="LIK2" s="115"/>
      <c r="LIL2" s="115"/>
      <c r="LIM2" s="115"/>
      <c r="LIN2" s="115"/>
      <c r="LIO2" s="115"/>
      <c r="LIP2" s="115"/>
      <c r="LIQ2" s="115"/>
      <c r="LIR2" s="115"/>
      <c r="LIS2" s="115"/>
      <c r="LIT2" s="115"/>
      <c r="LIU2" s="115"/>
      <c r="LIV2" s="115"/>
      <c r="LIW2" s="115"/>
      <c r="LIX2" s="115"/>
      <c r="LIY2" s="115"/>
      <c r="LIZ2" s="115"/>
      <c r="LJA2" s="115"/>
      <c r="LJB2" s="115"/>
      <c r="LJC2" s="115"/>
      <c r="LJD2" s="115"/>
      <c r="LJE2" s="115"/>
      <c r="LJF2" s="115"/>
      <c r="LJG2" s="115"/>
      <c r="LJH2" s="115"/>
      <c r="LJI2" s="115"/>
      <c r="LJJ2" s="115"/>
      <c r="LJK2" s="115"/>
      <c r="LJL2" s="115"/>
      <c r="LJM2" s="115"/>
      <c r="LJN2" s="115"/>
      <c r="LJO2" s="115"/>
      <c r="LJP2" s="115"/>
      <c r="LJQ2" s="115"/>
      <c r="LJR2" s="115"/>
      <c r="LJS2" s="115"/>
      <c r="LJT2" s="115"/>
      <c r="LJU2" s="115"/>
      <c r="LJV2" s="115"/>
      <c r="LJW2" s="115"/>
      <c r="LJX2" s="115"/>
      <c r="LJY2" s="115"/>
      <c r="LJZ2" s="115"/>
      <c r="LKA2" s="115"/>
      <c r="LKB2" s="115"/>
      <c r="LKC2" s="115"/>
      <c r="LKD2" s="115"/>
      <c r="LKE2" s="115"/>
      <c r="LKF2" s="115"/>
      <c r="LKG2" s="115"/>
      <c r="LKH2" s="115"/>
      <c r="LKI2" s="115"/>
      <c r="LKJ2" s="115"/>
      <c r="LKK2" s="115"/>
      <c r="LKL2" s="115"/>
      <c r="LKM2" s="115"/>
      <c r="LKN2" s="115"/>
      <c r="LKO2" s="115"/>
      <c r="LKP2" s="115"/>
      <c r="LKQ2" s="115"/>
      <c r="LKR2" s="115"/>
      <c r="LKS2" s="115"/>
      <c r="LKT2" s="115"/>
      <c r="LKU2" s="115"/>
      <c r="LKV2" s="115"/>
      <c r="LKW2" s="115"/>
      <c r="LKX2" s="115"/>
      <c r="LKY2" s="115"/>
      <c r="LKZ2" s="115"/>
      <c r="LLA2" s="115"/>
      <c r="LLB2" s="115"/>
      <c r="LLC2" s="115"/>
      <c r="LLD2" s="115"/>
      <c r="LLE2" s="115"/>
      <c r="LLF2" s="115"/>
      <c r="LLG2" s="115"/>
      <c r="LLH2" s="115"/>
      <c r="LLI2" s="115"/>
      <c r="LLJ2" s="115"/>
      <c r="LLK2" s="115"/>
      <c r="LLL2" s="115"/>
      <c r="LLM2" s="115"/>
      <c r="LLN2" s="115"/>
      <c r="LLO2" s="115"/>
      <c r="LLP2" s="115"/>
      <c r="LLQ2" s="115"/>
      <c r="LLR2" s="115"/>
      <c r="LLS2" s="115"/>
      <c r="LLT2" s="115"/>
      <c r="LLU2" s="115"/>
      <c r="LLV2" s="115"/>
      <c r="LLW2" s="115"/>
      <c r="LLX2" s="115"/>
      <c r="LLY2" s="115"/>
      <c r="LLZ2" s="115"/>
      <c r="LMA2" s="115"/>
      <c r="LMB2" s="115"/>
      <c r="LMC2" s="115"/>
      <c r="LMD2" s="115"/>
      <c r="LME2" s="115"/>
      <c r="LMF2" s="115"/>
      <c r="LMG2" s="115"/>
      <c r="LMH2" s="115"/>
      <c r="LMI2" s="115"/>
      <c r="LMJ2" s="115"/>
      <c r="LMK2" s="115"/>
      <c r="LML2" s="115"/>
      <c r="LMM2" s="115"/>
      <c r="LMN2" s="115"/>
      <c r="LMO2" s="115"/>
      <c r="LMP2" s="115"/>
      <c r="LMQ2" s="115"/>
      <c r="LMR2" s="115"/>
      <c r="LMS2" s="115"/>
      <c r="LMT2" s="115"/>
      <c r="LMU2" s="115"/>
      <c r="LMV2" s="115"/>
      <c r="LMW2" s="115"/>
      <c r="LMX2" s="115"/>
      <c r="LMY2" s="115"/>
      <c r="LMZ2" s="115"/>
      <c r="LNA2" s="115"/>
      <c r="LNB2" s="115"/>
      <c r="LNC2" s="115"/>
      <c r="LND2" s="115"/>
      <c r="LNE2" s="115"/>
      <c r="LNF2" s="115"/>
      <c r="LNG2" s="115"/>
      <c r="LNH2" s="115"/>
      <c r="LNI2" s="115"/>
      <c r="LNJ2" s="115"/>
      <c r="LNK2" s="115"/>
      <c r="LNL2" s="115"/>
      <c r="LNM2" s="115"/>
      <c r="LNN2" s="115"/>
      <c r="LNO2" s="115"/>
      <c r="LNP2" s="115"/>
      <c r="LNQ2" s="115"/>
      <c r="LNR2" s="115"/>
      <c r="LNS2" s="115"/>
      <c r="LNT2" s="115"/>
      <c r="LNU2" s="115"/>
      <c r="LNV2" s="115"/>
      <c r="LNW2" s="115"/>
      <c r="LNX2" s="115"/>
      <c r="LNY2" s="115"/>
      <c r="LNZ2" s="115"/>
      <c r="LOA2" s="115"/>
      <c r="LOB2" s="115"/>
      <c r="LOC2" s="115"/>
      <c r="LOD2" s="115"/>
      <c r="LOE2" s="115"/>
      <c r="LOF2" s="115"/>
      <c r="LOG2" s="115"/>
      <c r="LOH2" s="115"/>
      <c r="LOI2" s="115"/>
      <c r="LOJ2" s="115"/>
      <c r="LOK2" s="115"/>
      <c r="LOL2" s="115"/>
      <c r="LOM2" s="115"/>
      <c r="LON2" s="115"/>
      <c r="LOO2" s="115"/>
      <c r="LOP2" s="115"/>
      <c r="LOQ2" s="115"/>
      <c r="LOR2" s="115"/>
      <c r="LOS2" s="115"/>
      <c r="LOT2" s="115"/>
      <c r="LOU2" s="115"/>
      <c r="LOV2" s="115"/>
      <c r="LOW2" s="115"/>
      <c r="LOX2" s="115"/>
      <c r="LOY2" s="115"/>
      <c r="LOZ2" s="115"/>
      <c r="LPA2" s="115"/>
      <c r="LPB2" s="115"/>
      <c r="LPC2" s="115"/>
      <c r="LPD2" s="115"/>
      <c r="LPE2" s="115"/>
      <c r="LPF2" s="115"/>
      <c r="LPG2" s="115"/>
      <c r="LPH2" s="115"/>
      <c r="LPI2" s="115"/>
      <c r="LPJ2" s="115"/>
      <c r="LPK2" s="115"/>
      <c r="LPL2" s="115"/>
      <c r="LPM2" s="115"/>
      <c r="LPN2" s="115"/>
      <c r="LPO2" s="115"/>
      <c r="LPP2" s="115"/>
      <c r="LPQ2" s="115"/>
      <c r="LPR2" s="115"/>
      <c r="LPS2" s="115"/>
      <c r="LPT2" s="115"/>
      <c r="LPU2" s="115"/>
      <c r="LPV2" s="115"/>
      <c r="LPW2" s="115"/>
      <c r="LPX2" s="115"/>
      <c r="LPY2" s="115"/>
      <c r="LPZ2" s="115"/>
      <c r="LQA2" s="115"/>
      <c r="LQB2" s="115"/>
      <c r="LQC2" s="115"/>
      <c r="LQD2" s="115"/>
      <c r="LQE2" s="115"/>
      <c r="LQF2" s="115"/>
      <c r="LQG2" s="115"/>
      <c r="LQH2" s="115"/>
      <c r="LQI2" s="115"/>
      <c r="LQJ2" s="115"/>
      <c r="LQK2" s="115"/>
      <c r="LQL2" s="115"/>
      <c r="LQM2" s="115"/>
      <c r="LQN2" s="115"/>
      <c r="LQO2" s="115"/>
      <c r="LQP2" s="115"/>
      <c r="LQQ2" s="115"/>
      <c r="LQR2" s="115"/>
      <c r="LQS2" s="115"/>
      <c r="LQT2" s="115"/>
      <c r="LQU2" s="115"/>
      <c r="LQV2" s="115"/>
      <c r="LQW2" s="115"/>
      <c r="LQX2" s="115"/>
      <c r="LQY2" s="115"/>
      <c r="LQZ2" s="115"/>
      <c r="LRA2" s="115"/>
      <c r="LRB2" s="115"/>
      <c r="LRC2" s="115"/>
      <c r="LRD2" s="115"/>
      <c r="LRE2" s="115"/>
      <c r="LRF2" s="115"/>
      <c r="LRG2" s="115"/>
      <c r="LRH2" s="115"/>
      <c r="LRI2" s="115"/>
      <c r="LRJ2" s="115"/>
      <c r="LRK2" s="115"/>
      <c r="LRL2" s="115"/>
      <c r="LRM2" s="115"/>
      <c r="LRN2" s="115"/>
      <c r="LRO2" s="115"/>
      <c r="LRP2" s="115"/>
      <c r="LRQ2" s="115"/>
      <c r="LRR2" s="115"/>
      <c r="LRS2" s="115"/>
      <c r="LRT2" s="115"/>
      <c r="LRU2" s="115"/>
      <c r="LRV2" s="115"/>
      <c r="LRW2" s="115"/>
      <c r="LRX2" s="115"/>
      <c r="LRY2" s="115"/>
      <c r="LRZ2" s="115"/>
      <c r="LSA2" s="115"/>
      <c r="LSB2" s="115"/>
      <c r="LSC2" s="115"/>
      <c r="LSD2" s="115"/>
      <c r="LSE2" s="115"/>
      <c r="LSF2" s="115"/>
      <c r="LSG2" s="115"/>
      <c r="LSH2" s="115"/>
      <c r="LSI2" s="115"/>
      <c r="LSJ2" s="115"/>
      <c r="LSK2" s="115"/>
      <c r="LSL2" s="115"/>
      <c r="LSM2" s="115"/>
      <c r="LSN2" s="115"/>
      <c r="LSO2" s="115"/>
      <c r="LSP2" s="115"/>
      <c r="LSQ2" s="115"/>
      <c r="LSR2" s="115"/>
      <c r="LSS2" s="115"/>
      <c r="LST2" s="115"/>
      <c r="LSU2" s="115"/>
      <c r="LSV2" s="115"/>
      <c r="LSW2" s="115"/>
      <c r="LSX2" s="115"/>
      <c r="LSY2" s="115"/>
      <c r="LSZ2" s="115"/>
      <c r="LTA2" s="115"/>
      <c r="LTB2" s="115"/>
      <c r="LTC2" s="115"/>
      <c r="LTD2" s="115"/>
      <c r="LTE2" s="115"/>
      <c r="LTF2" s="115"/>
      <c r="LTG2" s="115"/>
      <c r="LTH2" s="115"/>
      <c r="LTI2" s="115"/>
      <c r="LTJ2" s="115"/>
      <c r="LTK2" s="115"/>
      <c r="LTL2" s="115"/>
      <c r="LTM2" s="115"/>
      <c r="LTN2" s="115"/>
      <c r="LTO2" s="115"/>
      <c r="LTP2" s="115"/>
      <c r="LTQ2" s="115"/>
      <c r="LTR2" s="115"/>
      <c r="LTS2" s="115"/>
      <c r="LTT2" s="115"/>
      <c r="LTU2" s="115"/>
      <c r="LTV2" s="115"/>
      <c r="LTW2" s="115"/>
      <c r="LTX2" s="115"/>
      <c r="LTY2" s="115"/>
      <c r="LTZ2" s="115"/>
      <c r="LUA2" s="115"/>
      <c r="LUB2" s="115"/>
      <c r="LUC2" s="115"/>
      <c r="LUD2" s="115"/>
      <c r="LUE2" s="115"/>
      <c r="LUF2" s="115"/>
      <c r="LUG2" s="115"/>
      <c r="LUH2" s="115"/>
      <c r="LUI2" s="115"/>
      <c r="LUJ2" s="115"/>
      <c r="LUK2" s="115"/>
      <c r="LUL2" s="115"/>
      <c r="LUM2" s="115"/>
      <c r="LUN2" s="115"/>
      <c r="LUO2" s="115"/>
      <c r="LUP2" s="115"/>
      <c r="LUQ2" s="115"/>
      <c r="LUR2" s="115"/>
      <c r="LUS2" s="115"/>
      <c r="LUT2" s="115"/>
      <c r="LUU2" s="115"/>
      <c r="LUV2" s="115"/>
      <c r="LUW2" s="115"/>
      <c r="LUX2" s="115"/>
      <c r="LUY2" s="115"/>
      <c r="LUZ2" s="115"/>
      <c r="LVA2" s="115"/>
      <c r="LVB2" s="115"/>
      <c r="LVC2" s="115"/>
      <c r="LVD2" s="115"/>
      <c r="LVE2" s="115"/>
      <c r="LVF2" s="115"/>
      <c r="LVG2" s="115"/>
      <c r="LVH2" s="115"/>
      <c r="LVI2" s="115"/>
      <c r="LVJ2" s="115"/>
      <c r="LVK2" s="115"/>
      <c r="LVL2" s="115"/>
      <c r="LVM2" s="115"/>
      <c r="LVN2" s="115"/>
      <c r="LVO2" s="115"/>
      <c r="LVP2" s="115"/>
      <c r="LVQ2" s="115"/>
      <c r="LVR2" s="115"/>
      <c r="LVS2" s="115"/>
      <c r="LVT2" s="115"/>
      <c r="LVU2" s="115"/>
      <c r="LVV2" s="115"/>
      <c r="LVW2" s="115"/>
      <c r="LVX2" s="115"/>
      <c r="LVY2" s="115"/>
      <c r="LVZ2" s="115"/>
      <c r="LWA2" s="115"/>
      <c r="LWB2" s="115"/>
      <c r="LWC2" s="115"/>
      <c r="LWD2" s="115"/>
      <c r="LWE2" s="115"/>
      <c r="LWF2" s="115"/>
      <c r="LWG2" s="115"/>
      <c r="LWH2" s="115"/>
      <c r="LWI2" s="115"/>
      <c r="LWJ2" s="115"/>
      <c r="LWK2" s="115"/>
      <c r="LWL2" s="115"/>
      <c r="LWM2" s="115"/>
      <c r="LWN2" s="115"/>
      <c r="LWO2" s="115"/>
      <c r="LWP2" s="115"/>
      <c r="LWQ2" s="115"/>
      <c r="LWR2" s="115"/>
      <c r="LWS2" s="115"/>
      <c r="LWT2" s="115"/>
      <c r="LWU2" s="115"/>
      <c r="LWV2" s="115"/>
      <c r="LWW2" s="115"/>
      <c r="LWX2" s="115"/>
      <c r="LWY2" s="115"/>
      <c r="LWZ2" s="115"/>
      <c r="LXA2" s="115"/>
      <c r="LXB2" s="115"/>
      <c r="LXC2" s="115"/>
      <c r="LXD2" s="115"/>
      <c r="LXE2" s="115"/>
      <c r="LXF2" s="115"/>
      <c r="LXG2" s="115"/>
      <c r="LXH2" s="115"/>
      <c r="LXI2" s="115"/>
      <c r="LXJ2" s="115"/>
      <c r="LXK2" s="115"/>
      <c r="LXL2" s="115"/>
      <c r="LXM2" s="115"/>
      <c r="LXN2" s="115"/>
      <c r="LXO2" s="115"/>
      <c r="LXP2" s="115"/>
      <c r="LXQ2" s="115"/>
      <c r="LXR2" s="115"/>
      <c r="LXS2" s="115"/>
      <c r="LXT2" s="115"/>
      <c r="LXU2" s="115"/>
      <c r="LXV2" s="115"/>
      <c r="LXW2" s="115"/>
      <c r="LXX2" s="115"/>
      <c r="LXY2" s="115"/>
      <c r="LXZ2" s="115"/>
      <c r="LYA2" s="115"/>
      <c r="LYB2" s="115"/>
      <c r="LYC2" s="115"/>
      <c r="LYD2" s="115"/>
      <c r="LYE2" s="115"/>
      <c r="LYF2" s="115"/>
      <c r="LYG2" s="115"/>
      <c r="LYH2" s="115"/>
      <c r="LYI2" s="115"/>
      <c r="LYJ2" s="115"/>
      <c r="LYK2" s="115"/>
      <c r="LYL2" s="115"/>
      <c r="LYM2" s="115"/>
      <c r="LYN2" s="115"/>
      <c r="LYO2" s="115"/>
      <c r="LYP2" s="115"/>
      <c r="LYQ2" s="115"/>
      <c r="LYR2" s="115"/>
      <c r="LYS2" s="115"/>
      <c r="LYT2" s="115"/>
      <c r="LYU2" s="115"/>
      <c r="LYV2" s="115"/>
      <c r="LYW2" s="115"/>
      <c r="LYX2" s="115"/>
      <c r="LYY2" s="115"/>
      <c r="LYZ2" s="115"/>
      <c r="LZA2" s="115"/>
      <c r="LZB2" s="115"/>
      <c r="LZC2" s="115"/>
      <c r="LZD2" s="115"/>
      <c r="LZE2" s="115"/>
      <c r="LZF2" s="115"/>
      <c r="LZG2" s="115"/>
      <c r="LZH2" s="115"/>
      <c r="LZI2" s="115"/>
      <c r="LZJ2" s="115"/>
      <c r="LZK2" s="115"/>
      <c r="LZL2" s="115"/>
      <c r="LZM2" s="115"/>
      <c r="LZN2" s="115"/>
      <c r="LZO2" s="115"/>
      <c r="LZP2" s="115"/>
      <c r="LZQ2" s="115"/>
      <c r="LZR2" s="115"/>
      <c r="LZS2" s="115"/>
      <c r="LZT2" s="115"/>
      <c r="LZU2" s="115"/>
      <c r="LZV2" s="115"/>
      <c r="LZW2" s="115"/>
      <c r="LZX2" s="115"/>
      <c r="LZY2" s="115"/>
      <c r="LZZ2" s="115"/>
      <c r="MAA2" s="115"/>
      <c r="MAB2" s="115"/>
      <c r="MAC2" s="115"/>
      <c r="MAD2" s="115"/>
      <c r="MAE2" s="115"/>
      <c r="MAF2" s="115"/>
      <c r="MAG2" s="115"/>
      <c r="MAH2" s="115"/>
      <c r="MAI2" s="115"/>
      <c r="MAJ2" s="115"/>
      <c r="MAK2" s="115"/>
      <c r="MAL2" s="115"/>
      <c r="MAM2" s="115"/>
      <c r="MAN2" s="115"/>
      <c r="MAO2" s="115"/>
      <c r="MAP2" s="115"/>
      <c r="MAQ2" s="115"/>
      <c r="MAR2" s="115"/>
      <c r="MAS2" s="115"/>
      <c r="MAT2" s="115"/>
      <c r="MAU2" s="115"/>
      <c r="MAV2" s="115"/>
      <c r="MAW2" s="115"/>
      <c r="MAX2" s="115"/>
      <c r="MAY2" s="115"/>
      <c r="MAZ2" s="115"/>
      <c r="MBA2" s="115"/>
      <c r="MBB2" s="115"/>
      <c r="MBC2" s="115"/>
      <c r="MBD2" s="115"/>
      <c r="MBE2" s="115"/>
      <c r="MBF2" s="115"/>
      <c r="MBG2" s="115"/>
      <c r="MBH2" s="115"/>
      <c r="MBI2" s="115"/>
      <c r="MBJ2" s="115"/>
      <c r="MBK2" s="115"/>
      <c r="MBL2" s="115"/>
      <c r="MBM2" s="115"/>
      <c r="MBN2" s="115"/>
      <c r="MBO2" s="115"/>
      <c r="MBP2" s="115"/>
      <c r="MBQ2" s="115"/>
      <c r="MBR2" s="115"/>
      <c r="MBS2" s="115"/>
      <c r="MBT2" s="115"/>
      <c r="MBU2" s="115"/>
      <c r="MBV2" s="115"/>
      <c r="MBW2" s="115"/>
      <c r="MBX2" s="115"/>
      <c r="MBY2" s="115"/>
      <c r="MBZ2" s="115"/>
      <c r="MCA2" s="115"/>
      <c r="MCB2" s="115"/>
      <c r="MCC2" s="115"/>
      <c r="MCD2" s="115"/>
      <c r="MCE2" s="115"/>
      <c r="MCF2" s="115"/>
      <c r="MCG2" s="115"/>
      <c r="MCH2" s="115"/>
      <c r="MCI2" s="115"/>
      <c r="MCJ2" s="115"/>
      <c r="MCK2" s="115"/>
      <c r="MCL2" s="115"/>
      <c r="MCM2" s="115"/>
      <c r="MCN2" s="115"/>
      <c r="MCO2" s="115"/>
      <c r="MCP2" s="115"/>
      <c r="MCQ2" s="115"/>
      <c r="MCR2" s="115"/>
      <c r="MCS2" s="115"/>
      <c r="MCT2" s="115"/>
      <c r="MCU2" s="115"/>
      <c r="MCV2" s="115"/>
      <c r="MCW2" s="115"/>
      <c r="MCX2" s="115"/>
      <c r="MCY2" s="115"/>
      <c r="MCZ2" s="115"/>
      <c r="MDA2" s="115"/>
      <c r="MDB2" s="115"/>
      <c r="MDC2" s="115"/>
      <c r="MDD2" s="115"/>
      <c r="MDE2" s="115"/>
      <c r="MDF2" s="115"/>
      <c r="MDG2" s="115"/>
      <c r="MDH2" s="115"/>
      <c r="MDI2" s="115"/>
      <c r="MDJ2" s="115"/>
      <c r="MDK2" s="115"/>
      <c r="MDL2" s="115"/>
      <c r="MDM2" s="115"/>
      <c r="MDN2" s="115"/>
      <c r="MDO2" s="115"/>
      <c r="MDP2" s="115"/>
      <c r="MDQ2" s="115"/>
      <c r="MDR2" s="115"/>
      <c r="MDS2" s="115"/>
      <c r="MDT2" s="115"/>
      <c r="MDU2" s="115"/>
      <c r="MDV2" s="115"/>
      <c r="MDW2" s="115"/>
      <c r="MDX2" s="115"/>
      <c r="MDY2" s="115"/>
      <c r="MDZ2" s="115"/>
      <c r="MEA2" s="115"/>
      <c r="MEB2" s="115"/>
      <c r="MEC2" s="115"/>
      <c r="MED2" s="115"/>
      <c r="MEE2" s="115"/>
      <c r="MEF2" s="115"/>
      <c r="MEG2" s="115"/>
      <c r="MEH2" s="115"/>
      <c r="MEI2" s="115"/>
      <c r="MEJ2" s="115"/>
      <c r="MEK2" s="115"/>
      <c r="MEL2" s="115"/>
      <c r="MEM2" s="115"/>
      <c r="MEN2" s="115"/>
      <c r="MEO2" s="115"/>
      <c r="MEP2" s="115"/>
      <c r="MEQ2" s="115"/>
      <c r="MER2" s="115"/>
      <c r="MES2" s="115"/>
      <c r="MET2" s="115"/>
      <c r="MEU2" s="115"/>
      <c r="MEV2" s="115"/>
      <c r="MEW2" s="115"/>
      <c r="MEX2" s="115"/>
      <c r="MEY2" s="115"/>
      <c r="MEZ2" s="115"/>
      <c r="MFA2" s="115"/>
      <c r="MFB2" s="115"/>
      <c r="MFC2" s="115"/>
      <c r="MFD2" s="115"/>
      <c r="MFE2" s="115"/>
      <c r="MFF2" s="115"/>
      <c r="MFG2" s="115"/>
      <c r="MFH2" s="115"/>
      <c r="MFI2" s="115"/>
      <c r="MFJ2" s="115"/>
      <c r="MFK2" s="115"/>
      <c r="MFL2" s="115"/>
      <c r="MFM2" s="115"/>
      <c r="MFN2" s="115"/>
      <c r="MFO2" s="115"/>
      <c r="MFP2" s="115"/>
      <c r="MFQ2" s="115"/>
      <c r="MFR2" s="115"/>
      <c r="MFS2" s="115"/>
      <c r="MFT2" s="115"/>
      <c r="MFU2" s="115"/>
      <c r="MFV2" s="115"/>
      <c r="MFW2" s="115"/>
      <c r="MFX2" s="115"/>
      <c r="MFY2" s="115"/>
      <c r="MFZ2" s="115"/>
      <c r="MGA2" s="115"/>
      <c r="MGB2" s="115"/>
      <c r="MGC2" s="115"/>
      <c r="MGD2" s="115"/>
      <c r="MGE2" s="115"/>
      <c r="MGF2" s="115"/>
      <c r="MGG2" s="115"/>
      <c r="MGH2" s="115"/>
      <c r="MGI2" s="115"/>
      <c r="MGJ2" s="115"/>
      <c r="MGK2" s="115"/>
      <c r="MGL2" s="115"/>
      <c r="MGM2" s="115"/>
      <c r="MGN2" s="115"/>
      <c r="MGO2" s="115"/>
      <c r="MGP2" s="115"/>
      <c r="MGQ2" s="115"/>
      <c r="MGR2" s="115"/>
      <c r="MGS2" s="115"/>
      <c r="MGT2" s="115"/>
      <c r="MGU2" s="115"/>
      <c r="MGV2" s="115"/>
      <c r="MGW2" s="115"/>
      <c r="MGX2" s="115"/>
      <c r="MGY2" s="115"/>
      <c r="MGZ2" s="115"/>
      <c r="MHA2" s="115"/>
      <c r="MHB2" s="115"/>
      <c r="MHC2" s="115"/>
      <c r="MHD2" s="115"/>
      <c r="MHE2" s="115"/>
      <c r="MHF2" s="115"/>
      <c r="MHG2" s="115"/>
      <c r="MHH2" s="115"/>
      <c r="MHI2" s="115"/>
      <c r="MHJ2" s="115"/>
      <c r="MHK2" s="115"/>
      <c r="MHL2" s="115"/>
      <c r="MHM2" s="115"/>
      <c r="MHN2" s="115"/>
      <c r="MHO2" s="115"/>
      <c r="MHP2" s="115"/>
      <c r="MHQ2" s="115"/>
      <c r="MHR2" s="115"/>
      <c r="MHS2" s="115"/>
      <c r="MHT2" s="115"/>
      <c r="MHU2" s="115"/>
      <c r="MHV2" s="115"/>
      <c r="MHW2" s="115"/>
      <c r="MHX2" s="115"/>
      <c r="MHY2" s="115"/>
      <c r="MHZ2" s="115"/>
      <c r="MIA2" s="115"/>
      <c r="MIB2" s="115"/>
      <c r="MIC2" s="115"/>
      <c r="MID2" s="115"/>
      <c r="MIE2" s="115"/>
      <c r="MIF2" s="115"/>
      <c r="MIG2" s="115"/>
      <c r="MIH2" s="115"/>
      <c r="MII2" s="115"/>
      <c r="MIJ2" s="115"/>
      <c r="MIK2" s="115"/>
      <c r="MIL2" s="115"/>
      <c r="MIM2" s="115"/>
      <c r="MIN2" s="115"/>
      <c r="MIO2" s="115"/>
      <c r="MIP2" s="115"/>
      <c r="MIQ2" s="115"/>
      <c r="MIR2" s="115"/>
      <c r="MIS2" s="115"/>
      <c r="MIT2" s="115"/>
      <c r="MIU2" s="115"/>
      <c r="MIV2" s="115"/>
      <c r="MIW2" s="115"/>
      <c r="MIX2" s="115"/>
      <c r="MIY2" s="115"/>
      <c r="MIZ2" s="115"/>
      <c r="MJA2" s="115"/>
      <c r="MJB2" s="115"/>
      <c r="MJC2" s="115"/>
      <c r="MJD2" s="115"/>
      <c r="MJE2" s="115"/>
      <c r="MJF2" s="115"/>
      <c r="MJG2" s="115"/>
      <c r="MJH2" s="115"/>
      <c r="MJI2" s="115"/>
      <c r="MJJ2" s="115"/>
      <c r="MJK2" s="115"/>
      <c r="MJL2" s="115"/>
      <c r="MJM2" s="115"/>
      <c r="MJN2" s="115"/>
      <c r="MJO2" s="115"/>
      <c r="MJP2" s="115"/>
      <c r="MJQ2" s="115"/>
      <c r="MJR2" s="115"/>
      <c r="MJS2" s="115"/>
      <c r="MJT2" s="115"/>
      <c r="MJU2" s="115"/>
      <c r="MJV2" s="115"/>
      <c r="MJW2" s="115"/>
      <c r="MJX2" s="115"/>
      <c r="MJY2" s="115"/>
      <c r="MJZ2" s="115"/>
      <c r="MKA2" s="115"/>
      <c r="MKB2" s="115"/>
      <c r="MKC2" s="115"/>
      <c r="MKD2" s="115"/>
      <c r="MKE2" s="115"/>
      <c r="MKF2" s="115"/>
      <c r="MKG2" s="115"/>
      <c r="MKH2" s="115"/>
      <c r="MKI2" s="115"/>
      <c r="MKJ2" s="115"/>
      <c r="MKK2" s="115"/>
      <c r="MKL2" s="115"/>
      <c r="MKM2" s="115"/>
      <c r="MKN2" s="115"/>
      <c r="MKO2" s="115"/>
      <c r="MKP2" s="115"/>
      <c r="MKQ2" s="115"/>
      <c r="MKR2" s="115"/>
      <c r="MKS2" s="115"/>
      <c r="MKT2" s="115"/>
      <c r="MKU2" s="115"/>
      <c r="MKV2" s="115"/>
      <c r="MKW2" s="115"/>
      <c r="MKX2" s="115"/>
      <c r="MKY2" s="115"/>
      <c r="MKZ2" s="115"/>
      <c r="MLA2" s="115"/>
      <c r="MLB2" s="115"/>
      <c r="MLC2" s="115"/>
      <c r="MLD2" s="115"/>
      <c r="MLE2" s="115"/>
      <c r="MLF2" s="115"/>
      <c r="MLG2" s="115"/>
      <c r="MLH2" s="115"/>
      <c r="MLI2" s="115"/>
      <c r="MLJ2" s="115"/>
      <c r="MLK2" s="115"/>
      <c r="MLL2" s="115"/>
      <c r="MLM2" s="115"/>
      <c r="MLN2" s="115"/>
      <c r="MLO2" s="115"/>
      <c r="MLP2" s="115"/>
      <c r="MLQ2" s="115"/>
      <c r="MLR2" s="115"/>
      <c r="MLS2" s="115"/>
      <c r="MLT2" s="115"/>
      <c r="MLU2" s="115"/>
      <c r="MLV2" s="115"/>
      <c r="MLW2" s="115"/>
      <c r="MLX2" s="115"/>
      <c r="MLY2" s="115"/>
      <c r="MLZ2" s="115"/>
      <c r="MMA2" s="115"/>
      <c r="MMB2" s="115"/>
      <c r="MMC2" s="115"/>
      <c r="MMD2" s="115"/>
      <c r="MME2" s="115"/>
      <c r="MMF2" s="115"/>
      <c r="MMG2" s="115"/>
      <c r="MMH2" s="115"/>
      <c r="MMI2" s="115"/>
      <c r="MMJ2" s="115"/>
      <c r="MMK2" s="115"/>
      <c r="MML2" s="115"/>
      <c r="MMM2" s="115"/>
      <c r="MMN2" s="115"/>
      <c r="MMO2" s="115"/>
      <c r="MMP2" s="115"/>
      <c r="MMQ2" s="115"/>
      <c r="MMR2" s="115"/>
      <c r="MMS2" s="115"/>
      <c r="MMT2" s="115"/>
      <c r="MMU2" s="115"/>
      <c r="MMV2" s="115"/>
      <c r="MMW2" s="115"/>
      <c r="MMX2" s="115"/>
      <c r="MMY2" s="115"/>
      <c r="MMZ2" s="115"/>
      <c r="MNA2" s="115"/>
      <c r="MNB2" s="115"/>
      <c r="MNC2" s="115"/>
      <c r="MND2" s="115"/>
      <c r="MNE2" s="115"/>
      <c r="MNF2" s="115"/>
      <c r="MNG2" s="115"/>
      <c r="MNH2" s="115"/>
      <c r="MNI2" s="115"/>
      <c r="MNJ2" s="115"/>
      <c r="MNK2" s="115"/>
      <c r="MNL2" s="115"/>
      <c r="MNM2" s="115"/>
      <c r="MNN2" s="115"/>
      <c r="MNO2" s="115"/>
      <c r="MNP2" s="115"/>
      <c r="MNQ2" s="115"/>
      <c r="MNR2" s="115"/>
      <c r="MNS2" s="115"/>
      <c r="MNT2" s="115"/>
      <c r="MNU2" s="115"/>
      <c r="MNV2" s="115"/>
      <c r="MNW2" s="115"/>
      <c r="MNX2" s="115"/>
      <c r="MNY2" s="115"/>
      <c r="MNZ2" s="115"/>
      <c r="MOA2" s="115"/>
      <c r="MOB2" s="115"/>
      <c r="MOC2" s="115"/>
      <c r="MOD2" s="115"/>
      <c r="MOE2" s="115"/>
      <c r="MOF2" s="115"/>
      <c r="MOG2" s="115"/>
      <c r="MOH2" s="115"/>
      <c r="MOI2" s="115"/>
      <c r="MOJ2" s="115"/>
      <c r="MOK2" s="115"/>
      <c r="MOL2" s="115"/>
      <c r="MOM2" s="115"/>
      <c r="MON2" s="115"/>
      <c r="MOO2" s="115"/>
      <c r="MOP2" s="115"/>
      <c r="MOQ2" s="115"/>
      <c r="MOR2" s="115"/>
      <c r="MOS2" s="115"/>
      <c r="MOT2" s="115"/>
      <c r="MOU2" s="115"/>
      <c r="MOV2" s="115"/>
      <c r="MOW2" s="115"/>
      <c r="MOX2" s="115"/>
      <c r="MOY2" s="115"/>
      <c r="MOZ2" s="115"/>
      <c r="MPA2" s="115"/>
      <c r="MPB2" s="115"/>
      <c r="MPC2" s="115"/>
      <c r="MPD2" s="115"/>
      <c r="MPE2" s="115"/>
      <c r="MPF2" s="115"/>
      <c r="MPG2" s="115"/>
      <c r="MPH2" s="115"/>
      <c r="MPI2" s="115"/>
      <c r="MPJ2" s="115"/>
      <c r="MPK2" s="115"/>
      <c r="MPL2" s="115"/>
      <c r="MPM2" s="115"/>
      <c r="MPN2" s="115"/>
      <c r="MPO2" s="115"/>
      <c r="MPP2" s="115"/>
      <c r="MPQ2" s="115"/>
      <c r="MPR2" s="115"/>
      <c r="MPS2" s="115"/>
      <c r="MPT2" s="115"/>
      <c r="MPU2" s="115"/>
      <c r="MPV2" s="115"/>
      <c r="MPW2" s="115"/>
      <c r="MPX2" s="115"/>
      <c r="MPY2" s="115"/>
      <c r="MPZ2" s="115"/>
      <c r="MQA2" s="115"/>
      <c r="MQB2" s="115"/>
      <c r="MQC2" s="115"/>
      <c r="MQD2" s="115"/>
      <c r="MQE2" s="115"/>
      <c r="MQF2" s="115"/>
      <c r="MQG2" s="115"/>
      <c r="MQH2" s="115"/>
      <c r="MQI2" s="115"/>
      <c r="MQJ2" s="115"/>
      <c r="MQK2" s="115"/>
      <c r="MQL2" s="115"/>
      <c r="MQM2" s="115"/>
      <c r="MQN2" s="115"/>
      <c r="MQO2" s="115"/>
      <c r="MQP2" s="115"/>
      <c r="MQQ2" s="115"/>
      <c r="MQR2" s="115"/>
      <c r="MQS2" s="115"/>
      <c r="MQT2" s="115"/>
      <c r="MQU2" s="115"/>
      <c r="MQV2" s="115"/>
      <c r="MQW2" s="115"/>
      <c r="MQX2" s="115"/>
      <c r="MQY2" s="115"/>
      <c r="MQZ2" s="115"/>
      <c r="MRA2" s="115"/>
      <c r="MRB2" s="115"/>
      <c r="MRC2" s="115"/>
      <c r="MRD2" s="115"/>
      <c r="MRE2" s="115"/>
      <c r="MRF2" s="115"/>
      <c r="MRG2" s="115"/>
      <c r="MRH2" s="115"/>
      <c r="MRI2" s="115"/>
      <c r="MRJ2" s="115"/>
      <c r="MRK2" s="115"/>
      <c r="MRL2" s="115"/>
      <c r="MRM2" s="115"/>
      <c r="MRN2" s="115"/>
      <c r="MRO2" s="115"/>
      <c r="MRP2" s="115"/>
      <c r="MRQ2" s="115"/>
      <c r="MRR2" s="115"/>
      <c r="MRS2" s="115"/>
      <c r="MRT2" s="115"/>
      <c r="MRU2" s="115"/>
      <c r="MRV2" s="115"/>
      <c r="MRW2" s="115"/>
      <c r="MRX2" s="115"/>
      <c r="MRY2" s="115"/>
      <c r="MRZ2" s="115"/>
      <c r="MSA2" s="115"/>
      <c r="MSB2" s="115"/>
      <c r="MSC2" s="115"/>
      <c r="MSD2" s="115"/>
      <c r="MSE2" s="115"/>
      <c r="MSF2" s="115"/>
      <c r="MSG2" s="115"/>
      <c r="MSH2" s="115"/>
      <c r="MSI2" s="115"/>
      <c r="MSJ2" s="115"/>
      <c r="MSK2" s="115"/>
      <c r="MSL2" s="115"/>
      <c r="MSM2" s="115"/>
      <c r="MSN2" s="115"/>
      <c r="MSO2" s="115"/>
      <c r="MSP2" s="115"/>
      <c r="MSQ2" s="115"/>
      <c r="MSR2" s="115"/>
      <c r="MSS2" s="115"/>
      <c r="MST2" s="115"/>
      <c r="MSU2" s="115"/>
      <c r="MSV2" s="115"/>
      <c r="MSW2" s="115"/>
      <c r="MSX2" s="115"/>
      <c r="MSY2" s="115"/>
      <c r="MSZ2" s="115"/>
      <c r="MTA2" s="115"/>
      <c r="MTB2" s="115"/>
      <c r="MTC2" s="115"/>
      <c r="MTD2" s="115"/>
      <c r="MTE2" s="115"/>
      <c r="MTF2" s="115"/>
      <c r="MTG2" s="115"/>
      <c r="MTH2" s="115"/>
      <c r="MTI2" s="115"/>
      <c r="MTJ2" s="115"/>
      <c r="MTK2" s="115"/>
      <c r="MTL2" s="115"/>
      <c r="MTM2" s="115"/>
      <c r="MTN2" s="115"/>
      <c r="MTO2" s="115"/>
      <c r="MTP2" s="115"/>
      <c r="MTQ2" s="115"/>
      <c r="MTR2" s="115"/>
      <c r="MTS2" s="115"/>
      <c r="MTT2" s="115"/>
      <c r="MTU2" s="115"/>
      <c r="MTV2" s="115"/>
      <c r="MTW2" s="115"/>
      <c r="MTX2" s="115"/>
      <c r="MTY2" s="115"/>
      <c r="MTZ2" s="115"/>
      <c r="MUA2" s="115"/>
      <c r="MUB2" s="115"/>
      <c r="MUC2" s="115"/>
      <c r="MUD2" s="115"/>
      <c r="MUE2" s="115"/>
      <c r="MUF2" s="115"/>
      <c r="MUG2" s="115"/>
      <c r="MUH2" s="115"/>
      <c r="MUI2" s="115"/>
      <c r="MUJ2" s="115"/>
      <c r="MUK2" s="115"/>
      <c r="MUL2" s="115"/>
      <c r="MUM2" s="115"/>
      <c r="MUN2" s="115"/>
      <c r="MUO2" s="115"/>
      <c r="MUP2" s="115"/>
      <c r="MUQ2" s="115"/>
      <c r="MUR2" s="115"/>
      <c r="MUS2" s="115"/>
      <c r="MUT2" s="115"/>
      <c r="MUU2" s="115"/>
      <c r="MUV2" s="115"/>
      <c r="MUW2" s="115"/>
      <c r="MUX2" s="115"/>
      <c r="MUY2" s="115"/>
      <c r="MUZ2" s="115"/>
      <c r="MVA2" s="115"/>
      <c r="MVB2" s="115"/>
      <c r="MVC2" s="115"/>
      <c r="MVD2" s="115"/>
      <c r="MVE2" s="115"/>
      <c r="MVF2" s="115"/>
      <c r="MVG2" s="115"/>
      <c r="MVH2" s="115"/>
      <c r="MVI2" s="115"/>
      <c r="MVJ2" s="115"/>
      <c r="MVK2" s="115"/>
      <c r="MVL2" s="115"/>
      <c r="MVM2" s="115"/>
      <c r="MVN2" s="115"/>
      <c r="MVO2" s="115"/>
      <c r="MVP2" s="115"/>
      <c r="MVQ2" s="115"/>
      <c r="MVR2" s="115"/>
      <c r="MVS2" s="115"/>
      <c r="MVT2" s="115"/>
      <c r="MVU2" s="115"/>
      <c r="MVV2" s="115"/>
      <c r="MVW2" s="115"/>
      <c r="MVX2" s="115"/>
      <c r="MVY2" s="115"/>
      <c r="MVZ2" s="115"/>
      <c r="MWA2" s="115"/>
      <c r="MWB2" s="115"/>
      <c r="MWC2" s="115"/>
      <c r="MWD2" s="115"/>
      <c r="MWE2" s="115"/>
      <c r="MWF2" s="115"/>
      <c r="MWG2" s="115"/>
      <c r="MWH2" s="115"/>
      <c r="MWI2" s="115"/>
      <c r="MWJ2" s="115"/>
      <c r="MWK2" s="115"/>
      <c r="MWL2" s="115"/>
      <c r="MWM2" s="115"/>
      <c r="MWN2" s="115"/>
      <c r="MWO2" s="115"/>
      <c r="MWP2" s="115"/>
      <c r="MWQ2" s="115"/>
      <c r="MWR2" s="115"/>
      <c r="MWS2" s="115"/>
      <c r="MWT2" s="115"/>
      <c r="MWU2" s="115"/>
      <c r="MWV2" s="115"/>
      <c r="MWW2" s="115"/>
      <c r="MWX2" s="115"/>
      <c r="MWY2" s="115"/>
      <c r="MWZ2" s="115"/>
      <c r="MXA2" s="115"/>
      <c r="MXB2" s="115"/>
      <c r="MXC2" s="115"/>
      <c r="MXD2" s="115"/>
      <c r="MXE2" s="115"/>
      <c r="MXF2" s="115"/>
      <c r="MXG2" s="115"/>
      <c r="MXH2" s="115"/>
      <c r="MXI2" s="115"/>
      <c r="MXJ2" s="115"/>
      <c r="MXK2" s="115"/>
      <c r="MXL2" s="115"/>
      <c r="MXM2" s="115"/>
      <c r="MXN2" s="115"/>
      <c r="MXO2" s="115"/>
      <c r="MXP2" s="115"/>
      <c r="MXQ2" s="115"/>
      <c r="MXR2" s="115"/>
      <c r="MXS2" s="115"/>
      <c r="MXT2" s="115"/>
      <c r="MXU2" s="115"/>
      <c r="MXV2" s="115"/>
      <c r="MXW2" s="115"/>
      <c r="MXX2" s="115"/>
      <c r="MXY2" s="115"/>
      <c r="MXZ2" s="115"/>
      <c r="MYA2" s="115"/>
      <c r="MYB2" s="115"/>
      <c r="MYC2" s="115"/>
      <c r="MYD2" s="115"/>
      <c r="MYE2" s="115"/>
      <c r="MYF2" s="115"/>
      <c r="MYG2" s="115"/>
      <c r="MYH2" s="115"/>
      <c r="MYI2" s="115"/>
      <c r="MYJ2" s="115"/>
      <c r="MYK2" s="115"/>
      <c r="MYL2" s="115"/>
      <c r="MYM2" s="115"/>
      <c r="MYN2" s="115"/>
      <c r="MYO2" s="115"/>
      <c r="MYP2" s="115"/>
      <c r="MYQ2" s="115"/>
      <c r="MYR2" s="115"/>
      <c r="MYS2" s="115"/>
      <c r="MYT2" s="115"/>
      <c r="MYU2" s="115"/>
      <c r="MYV2" s="115"/>
      <c r="MYW2" s="115"/>
      <c r="MYX2" s="115"/>
      <c r="MYY2" s="115"/>
      <c r="MYZ2" s="115"/>
      <c r="MZA2" s="115"/>
      <c r="MZB2" s="115"/>
      <c r="MZC2" s="115"/>
      <c r="MZD2" s="115"/>
      <c r="MZE2" s="115"/>
      <c r="MZF2" s="115"/>
      <c r="MZG2" s="115"/>
      <c r="MZH2" s="115"/>
      <c r="MZI2" s="115"/>
      <c r="MZJ2" s="115"/>
      <c r="MZK2" s="115"/>
      <c r="MZL2" s="115"/>
      <c r="MZM2" s="115"/>
      <c r="MZN2" s="115"/>
      <c r="MZO2" s="115"/>
      <c r="MZP2" s="115"/>
      <c r="MZQ2" s="115"/>
      <c r="MZR2" s="115"/>
      <c r="MZS2" s="115"/>
      <c r="MZT2" s="115"/>
      <c r="MZU2" s="115"/>
      <c r="MZV2" s="115"/>
      <c r="MZW2" s="115"/>
      <c r="MZX2" s="115"/>
      <c r="MZY2" s="115"/>
      <c r="MZZ2" s="115"/>
      <c r="NAA2" s="115"/>
      <c r="NAB2" s="115"/>
      <c r="NAC2" s="115"/>
      <c r="NAD2" s="115"/>
      <c r="NAE2" s="115"/>
      <c r="NAF2" s="115"/>
      <c r="NAG2" s="115"/>
      <c r="NAH2" s="115"/>
      <c r="NAI2" s="115"/>
      <c r="NAJ2" s="115"/>
      <c r="NAK2" s="115"/>
      <c r="NAL2" s="115"/>
      <c r="NAM2" s="115"/>
      <c r="NAN2" s="115"/>
      <c r="NAO2" s="115"/>
      <c r="NAP2" s="115"/>
      <c r="NAQ2" s="115"/>
      <c r="NAR2" s="115"/>
      <c r="NAS2" s="115"/>
      <c r="NAT2" s="115"/>
      <c r="NAU2" s="115"/>
      <c r="NAV2" s="115"/>
      <c r="NAW2" s="115"/>
      <c r="NAX2" s="115"/>
      <c r="NAY2" s="115"/>
      <c r="NAZ2" s="115"/>
      <c r="NBA2" s="115"/>
      <c r="NBB2" s="115"/>
      <c r="NBC2" s="115"/>
      <c r="NBD2" s="115"/>
      <c r="NBE2" s="115"/>
      <c r="NBF2" s="115"/>
      <c r="NBG2" s="115"/>
      <c r="NBH2" s="115"/>
      <c r="NBI2" s="115"/>
      <c r="NBJ2" s="115"/>
      <c r="NBK2" s="115"/>
      <c r="NBL2" s="115"/>
      <c r="NBM2" s="115"/>
      <c r="NBN2" s="115"/>
      <c r="NBO2" s="115"/>
      <c r="NBP2" s="115"/>
      <c r="NBQ2" s="115"/>
      <c r="NBR2" s="115"/>
      <c r="NBS2" s="115"/>
      <c r="NBT2" s="115"/>
      <c r="NBU2" s="115"/>
      <c r="NBV2" s="115"/>
      <c r="NBW2" s="115"/>
      <c r="NBX2" s="115"/>
      <c r="NBY2" s="115"/>
      <c r="NBZ2" s="115"/>
      <c r="NCA2" s="115"/>
      <c r="NCB2" s="115"/>
      <c r="NCC2" s="115"/>
      <c r="NCD2" s="115"/>
      <c r="NCE2" s="115"/>
      <c r="NCF2" s="115"/>
      <c r="NCG2" s="115"/>
      <c r="NCH2" s="115"/>
      <c r="NCI2" s="115"/>
      <c r="NCJ2" s="115"/>
      <c r="NCK2" s="115"/>
      <c r="NCL2" s="115"/>
      <c r="NCM2" s="115"/>
      <c r="NCN2" s="115"/>
      <c r="NCO2" s="115"/>
      <c r="NCP2" s="115"/>
      <c r="NCQ2" s="115"/>
      <c r="NCR2" s="115"/>
      <c r="NCS2" s="115"/>
      <c r="NCT2" s="115"/>
      <c r="NCU2" s="115"/>
      <c r="NCV2" s="115"/>
      <c r="NCW2" s="115"/>
      <c r="NCX2" s="115"/>
      <c r="NCY2" s="115"/>
      <c r="NCZ2" s="115"/>
      <c r="NDA2" s="115"/>
      <c r="NDB2" s="115"/>
      <c r="NDC2" s="115"/>
      <c r="NDD2" s="115"/>
      <c r="NDE2" s="115"/>
      <c r="NDF2" s="115"/>
      <c r="NDG2" s="115"/>
      <c r="NDH2" s="115"/>
      <c r="NDI2" s="115"/>
      <c r="NDJ2" s="115"/>
      <c r="NDK2" s="115"/>
      <c r="NDL2" s="115"/>
      <c r="NDM2" s="115"/>
      <c r="NDN2" s="115"/>
      <c r="NDO2" s="115"/>
      <c r="NDP2" s="115"/>
      <c r="NDQ2" s="115"/>
      <c r="NDR2" s="115"/>
      <c r="NDS2" s="115"/>
      <c r="NDT2" s="115"/>
      <c r="NDU2" s="115"/>
      <c r="NDV2" s="115"/>
      <c r="NDW2" s="115"/>
      <c r="NDX2" s="115"/>
      <c r="NDY2" s="115"/>
      <c r="NDZ2" s="115"/>
      <c r="NEA2" s="115"/>
      <c r="NEB2" s="115"/>
      <c r="NEC2" s="115"/>
      <c r="NED2" s="115"/>
      <c r="NEE2" s="115"/>
      <c r="NEF2" s="115"/>
      <c r="NEG2" s="115"/>
      <c r="NEH2" s="115"/>
      <c r="NEI2" s="115"/>
      <c r="NEJ2" s="115"/>
      <c r="NEK2" s="115"/>
      <c r="NEL2" s="115"/>
      <c r="NEM2" s="115"/>
      <c r="NEN2" s="115"/>
      <c r="NEO2" s="115"/>
      <c r="NEP2" s="115"/>
      <c r="NEQ2" s="115"/>
      <c r="NER2" s="115"/>
      <c r="NES2" s="115"/>
      <c r="NET2" s="115"/>
      <c r="NEU2" s="115"/>
      <c r="NEV2" s="115"/>
      <c r="NEW2" s="115"/>
      <c r="NEX2" s="115"/>
      <c r="NEY2" s="115"/>
      <c r="NEZ2" s="115"/>
      <c r="NFA2" s="115"/>
      <c r="NFB2" s="115"/>
      <c r="NFC2" s="115"/>
      <c r="NFD2" s="115"/>
      <c r="NFE2" s="115"/>
      <c r="NFF2" s="115"/>
      <c r="NFG2" s="115"/>
      <c r="NFH2" s="115"/>
      <c r="NFI2" s="115"/>
      <c r="NFJ2" s="115"/>
      <c r="NFK2" s="115"/>
      <c r="NFL2" s="115"/>
      <c r="NFM2" s="115"/>
      <c r="NFN2" s="115"/>
      <c r="NFO2" s="115"/>
      <c r="NFP2" s="115"/>
      <c r="NFQ2" s="115"/>
      <c r="NFR2" s="115"/>
      <c r="NFS2" s="115"/>
      <c r="NFT2" s="115"/>
      <c r="NFU2" s="115"/>
      <c r="NFV2" s="115"/>
      <c r="NFW2" s="115"/>
      <c r="NFX2" s="115"/>
      <c r="NFY2" s="115"/>
      <c r="NFZ2" s="115"/>
      <c r="NGA2" s="115"/>
      <c r="NGB2" s="115"/>
      <c r="NGC2" s="115"/>
      <c r="NGD2" s="115"/>
      <c r="NGE2" s="115"/>
      <c r="NGF2" s="115"/>
      <c r="NGG2" s="115"/>
      <c r="NGH2" s="115"/>
      <c r="NGI2" s="115"/>
      <c r="NGJ2" s="115"/>
      <c r="NGK2" s="115"/>
      <c r="NGL2" s="115"/>
      <c r="NGM2" s="115"/>
      <c r="NGN2" s="115"/>
      <c r="NGO2" s="115"/>
      <c r="NGP2" s="115"/>
      <c r="NGQ2" s="115"/>
      <c r="NGR2" s="115"/>
      <c r="NGS2" s="115"/>
      <c r="NGT2" s="115"/>
      <c r="NGU2" s="115"/>
      <c r="NGV2" s="115"/>
      <c r="NGW2" s="115"/>
      <c r="NGX2" s="115"/>
      <c r="NGY2" s="115"/>
      <c r="NGZ2" s="115"/>
      <c r="NHA2" s="115"/>
      <c r="NHB2" s="115"/>
      <c r="NHC2" s="115"/>
      <c r="NHD2" s="115"/>
      <c r="NHE2" s="115"/>
      <c r="NHF2" s="115"/>
      <c r="NHG2" s="115"/>
      <c r="NHH2" s="115"/>
      <c r="NHI2" s="115"/>
      <c r="NHJ2" s="115"/>
      <c r="NHK2" s="115"/>
      <c r="NHL2" s="115"/>
      <c r="NHM2" s="115"/>
      <c r="NHN2" s="115"/>
      <c r="NHO2" s="115"/>
      <c r="NHP2" s="115"/>
      <c r="NHQ2" s="115"/>
      <c r="NHR2" s="115"/>
      <c r="NHS2" s="115"/>
      <c r="NHT2" s="115"/>
      <c r="NHU2" s="115"/>
      <c r="NHV2" s="115"/>
      <c r="NHW2" s="115"/>
      <c r="NHX2" s="115"/>
      <c r="NHY2" s="115"/>
      <c r="NHZ2" s="115"/>
      <c r="NIA2" s="115"/>
      <c r="NIB2" s="115"/>
      <c r="NIC2" s="115"/>
      <c r="NID2" s="115"/>
      <c r="NIE2" s="115"/>
      <c r="NIF2" s="115"/>
      <c r="NIG2" s="115"/>
      <c r="NIH2" s="115"/>
      <c r="NII2" s="115"/>
      <c r="NIJ2" s="115"/>
      <c r="NIK2" s="115"/>
      <c r="NIL2" s="115"/>
      <c r="NIM2" s="115"/>
      <c r="NIN2" s="115"/>
      <c r="NIO2" s="115"/>
      <c r="NIP2" s="115"/>
      <c r="NIQ2" s="115"/>
      <c r="NIR2" s="115"/>
      <c r="NIS2" s="115"/>
      <c r="NIT2" s="115"/>
      <c r="NIU2" s="115"/>
      <c r="NIV2" s="115"/>
      <c r="NIW2" s="115"/>
      <c r="NIX2" s="115"/>
      <c r="NIY2" s="115"/>
      <c r="NIZ2" s="115"/>
      <c r="NJA2" s="115"/>
      <c r="NJB2" s="115"/>
      <c r="NJC2" s="115"/>
      <c r="NJD2" s="115"/>
      <c r="NJE2" s="115"/>
      <c r="NJF2" s="115"/>
      <c r="NJG2" s="115"/>
      <c r="NJH2" s="115"/>
      <c r="NJI2" s="115"/>
      <c r="NJJ2" s="115"/>
      <c r="NJK2" s="115"/>
      <c r="NJL2" s="115"/>
      <c r="NJM2" s="115"/>
      <c r="NJN2" s="115"/>
      <c r="NJO2" s="115"/>
      <c r="NJP2" s="115"/>
      <c r="NJQ2" s="115"/>
      <c r="NJR2" s="115"/>
      <c r="NJS2" s="115"/>
      <c r="NJT2" s="115"/>
      <c r="NJU2" s="115"/>
      <c r="NJV2" s="115"/>
      <c r="NJW2" s="115"/>
      <c r="NJX2" s="115"/>
      <c r="NJY2" s="115"/>
      <c r="NJZ2" s="115"/>
      <c r="NKA2" s="115"/>
      <c r="NKB2" s="115"/>
      <c r="NKC2" s="115"/>
      <c r="NKD2" s="115"/>
      <c r="NKE2" s="115"/>
      <c r="NKF2" s="115"/>
      <c r="NKG2" s="115"/>
      <c r="NKH2" s="115"/>
      <c r="NKI2" s="115"/>
      <c r="NKJ2" s="115"/>
      <c r="NKK2" s="115"/>
      <c r="NKL2" s="115"/>
      <c r="NKM2" s="115"/>
      <c r="NKN2" s="115"/>
      <c r="NKO2" s="115"/>
      <c r="NKP2" s="115"/>
      <c r="NKQ2" s="115"/>
      <c r="NKR2" s="115"/>
      <c r="NKS2" s="115"/>
      <c r="NKT2" s="115"/>
      <c r="NKU2" s="115"/>
      <c r="NKV2" s="115"/>
      <c r="NKW2" s="115"/>
      <c r="NKX2" s="115"/>
      <c r="NKY2" s="115"/>
      <c r="NKZ2" s="115"/>
      <c r="NLA2" s="115"/>
      <c r="NLB2" s="115"/>
      <c r="NLC2" s="115"/>
      <c r="NLD2" s="115"/>
      <c r="NLE2" s="115"/>
      <c r="NLF2" s="115"/>
      <c r="NLG2" s="115"/>
      <c r="NLH2" s="115"/>
      <c r="NLI2" s="115"/>
      <c r="NLJ2" s="115"/>
      <c r="NLK2" s="115"/>
      <c r="NLL2" s="115"/>
      <c r="NLM2" s="115"/>
      <c r="NLN2" s="115"/>
      <c r="NLO2" s="115"/>
      <c r="NLP2" s="115"/>
      <c r="NLQ2" s="115"/>
      <c r="NLR2" s="115"/>
      <c r="NLS2" s="115"/>
      <c r="NLT2" s="115"/>
      <c r="NLU2" s="115"/>
      <c r="NLV2" s="115"/>
      <c r="NLW2" s="115"/>
      <c r="NLX2" s="115"/>
      <c r="NLY2" s="115"/>
      <c r="NLZ2" s="115"/>
      <c r="NMA2" s="115"/>
      <c r="NMB2" s="115"/>
      <c r="NMC2" s="115"/>
      <c r="NMD2" s="115"/>
      <c r="NME2" s="115"/>
      <c r="NMF2" s="115"/>
      <c r="NMG2" s="115"/>
      <c r="NMH2" s="115"/>
      <c r="NMI2" s="115"/>
      <c r="NMJ2" s="115"/>
      <c r="NMK2" s="115"/>
      <c r="NML2" s="115"/>
      <c r="NMM2" s="115"/>
      <c r="NMN2" s="115"/>
      <c r="NMO2" s="115"/>
      <c r="NMP2" s="115"/>
      <c r="NMQ2" s="115"/>
      <c r="NMR2" s="115"/>
      <c r="NMS2" s="115"/>
      <c r="NMT2" s="115"/>
      <c r="NMU2" s="115"/>
      <c r="NMV2" s="115"/>
      <c r="NMW2" s="115"/>
      <c r="NMX2" s="115"/>
      <c r="NMY2" s="115"/>
      <c r="NMZ2" s="115"/>
      <c r="NNA2" s="115"/>
      <c r="NNB2" s="115"/>
      <c r="NNC2" s="115"/>
      <c r="NND2" s="115"/>
      <c r="NNE2" s="115"/>
      <c r="NNF2" s="115"/>
      <c r="NNG2" s="115"/>
      <c r="NNH2" s="115"/>
      <c r="NNI2" s="115"/>
      <c r="NNJ2" s="115"/>
      <c r="NNK2" s="115"/>
      <c r="NNL2" s="115"/>
      <c r="NNM2" s="115"/>
      <c r="NNN2" s="115"/>
      <c r="NNO2" s="115"/>
      <c r="NNP2" s="115"/>
      <c r="NNQ2" s="115"/>
      <c r="NNR2" s="115"/>
      <c r="NNS2" s="115"/>
      <c r="NNT2" s="115"/>
      <c r="NNU2" s="115"/>
      <c r="NNV2" s="115"/>
      <c r="NNW2" s="115"/>
      <c r="NNX2" s="115"/>
      <c r="NNY2" s="115"/>
      <c r="NNZ2" s="115"/>
      <c r="NOA2" s="115"/>
      <c r="NOB2" s="115"/>
      <c r="NOC2" s="115"/>
      <c r="NOD2" s="115"/>
      <c r="NOE2" s="115"/>
      <c r="NOF2" s="115"/>
      <c r="NOG2" s="115"/>
      <c r="NOH2" s="115"/>
      <c r="NOI2" s="115"/>
      <c r="NOJ2" s="115"/>
      <c r="NOK2" s="115"/>
      <c r="NOL2" s="115"/>
      <c r="NOM2" s="115"/>
      <c r="NON2" s="115"/>
      <c r="NOO2" s="115"/>
      <c r="NOP2" s="115"/>
      <c r="NOQ2" s="115"/>
      <c r="NOR2" s="115"/>
      <c r="NOS2" s="115"/>
      <c r="NOT2" s="115"/>
      <c r="NOU2" s="115"/>
      <c r="NOV2" s="115"/>
      <c r="NOW2" s="115"/>
      <c r="NOX2" s="115"/>
      <c r="NOY2" s="115"/>
      <c r="NOZ2" s="115"/>
      <c r="NPA2" s="115"/>
      <c r="NPB2" s="115"/>
      <c r="NPC2" s="115"/>
      <c r="NPD2" s="115"/>
      <c r="NPE2" s="115"/>
      <c r="NPF2" s="115"/>
      <c r="NPG2" s="115"/>
      <c r="NPH2" s="115"/>
      <c r="NPI2" s="115"/>
      <c r="NPJ2" s="115"/>
      <c r="NPK2" s="115"/>
      <c r="NPL2" s="115"/>
      <c r="NPM2" s="115"/>
      <c r="NPN2" s="115"/>
      <c r="NPO2" s="115"/>
      <c r="NPP2" s="115"/>
      <c r="NPQ2" s="115"/>
      <c r="NPR2" s="115"/>
      <c r="NPS2" s="115"/>
      <c r="NPT2" s="115"/>
      <c r="NPU2" s="115"/>
      <c r="NPV2" s="115"/>
      <c r="NPW2" s="115"/>
      <c r="NPX2" s="115"/>
      <c r="NPY2" s="115"/>
      <c r="NPZ2" s="115"/>
      <c r="NQA2" s="115"/>
      <c r="NQB2" s="115"/>
      <c r="NQC2" s="115"/>
      <c r="NQD2" s="115"/>
      <c r="NQE2" s="115"/>
      <c r="NQF2" s="115"/>
      <c r="NQG2" s="115"/>
      <c r="NQH2" s="115"/>
      <c r="NQI2" s="115"/>
      <c r="NQJ2" s="115"/>
      <c r="NQK2" s="115"/>
      <c r="NQL2" s="115"/>
      <c r="NQM2" s="115"/>
      <c r="NQN2" s="115"/>
      <c r="NQO2" s="115"/>
      <c r="NQP2" s="115"/>
      <c r="NQQ2" s="115"/>
      <c r="NQR2" s="115"/>
      <c r="NQS2" s="115"/>
      <c r="NQT2" s="115"/>
      <c r="NQU2" s="115"/>
      <c r="NQV2" s="115"/>
      <c r="NQW2" s="115"/>
      <c r="NQX2" s="115"/>
      <c r="NQY2" s="115"/>
      <c r="NQZ2" s="115"/>
      <c r="NRA2" s="115"/>
      <c r="NRB2" s="115"/>
      <c r="NRC2" s="115"/>
      <c r="NRD2" s="115"/>
      <c r="NRE2" s="115"/>
      <c r="NRF2" s="115"/>
      <c r="NRG2" s="115"/>
      <c r="NRH2" s="115"/>
      <c r="NRI2" s="115"/>
      <c r="NRJ2" s="115"/>
      <c r="NRK2" s="115"/>
      <c r="NRL2" s="115"/>
      <c r="NRM2" s="115"/>
      <c r="NRN2" s="115"/>
      <c r="NRO2" s="115"/>
      <c r="NRP2" s="115"/>
      <c r="NRQ2" s="115"/>
      <c r="NRR2" s="115"/>
      <c r="NRS2" s="115"/>
      <c r="NRT2" s="115"/>
      <c r="NRU2" s="115"/>
      <c r="NRV2" s="115"/>
      <c r="NRW2" s="115"/>
      <c r="NRX2" s="115"/>
      <c r="NRY2" s="115"/>
      <c r="NRZ2" s="115"/>
      <c r="NSA2" s="115"/>
      <c r="NSB2" s="115"/>
      <c r="NSC2" s="115"/>
      <c r="NSD2" s="115"/>
      <c r="NSE2" s="115"/>
      <c r="NSF2" s="115"/>
      <c r="NSG2" s="115"/>
      <c r="NSH2" s="115"/>
      <c r="NSI2" s="115"/>
      <c r="NSJ2" s="115"/>
      <c r="NSK2" s="115"/>
      <c r="NSL2" s="115"/>
      <c r="NSM2" s="115"/>
      <c r="NSN2" s="115"/>
      <c r="NSO2" s="115"/>
      <c r="NSP2" s="115"/>
      <c r="NSQ2" s="115"/>
      <c r="NSR2" s="115"/>
      <c r="NSS2" s="115"/>
      <c r="NST2" s="115"/>
      <c r="NSU2" s="115"/>
      <c r="NSV2" s="115"/>
      <c r="NSW2" s="115"/>
      <c r="NSX2" s="115"/>
      <c r="NSY2" s="115"/>
      <c r="NSZ2" s="115"/>
      <c r="NTA2" s="115"/>
      <c r="NTB2" s="115"/>
      <c r="NTC2" s="115"/>
      <c r="NTD2" s="115"/>
      <c r="NTE2" s="115"/>
      <c r="NTF2" s="115"/>
      <c r="NTG2" s="115"/>
      <c r="NTH2" s="115"/>
      <c r="NTI2" s="115"/>
      <c r="NTJ2" s="115"/>
      <c r="NTK2" s="115"/>
      <c r="NTL2" s="115"/>
      <c r="NTM2" s="115"/>
      <c r="NTN2" s="115"/>
      <c r="NTO2" s="115"/>
      <c r="NTP2" s="115"/>
      <c r="NTQ2" s="115"/>
      <c r="NTR2" s="115"/>
      <c r="NTS2" s="115"/>
      <c r="NTT2" s="115"/>
      <c r="NTU2" s="115"/>
      <c r="NTV2" s="115"/>
      <c r="NTW2" s="115"/>
      <c r="NTX2" s="115"/>
      <c r="NTY2" s="115"/>
      <c r="NTZ2" s="115"/>
      <c r="NUA2" s="115"/>
      <c r="NUB2" s="115"/>
      <c r="NUC2" s="115"/>
      <c r="NUD2" s="115"/>
      <c r="NUE2" s="115"/>
      <c r="NUF2" s="115"/>
      <c r="NUG2" s="115"/>
      <c r="NUH2" s="115"/>
      <c r="NUI2" s="115"/>
      <c r="NUJ2" s="115"/>
      <c r="NUK2" s="115"/>
      <c r="NUL2" s="115"/>
      <c r="NUM2" s="115"/>
      <c r="NUN2" s="115"/>
      <c r="NUO2" s="115"/>
      <c r="NUP2" s="115"/>
      <c r="NUQ2" s="115"/>
      <c r="NUR2" s="115"/>
      <c r="NUS2" s="115"/>
      <c r="NUT2" s="115"/>
      <c r="NUU2" s="115"/>
      <c r="NUV2" s="115"/>
      <c r="NUW2" s="115"/>
      <c r="NUX2" s="115"/>
      <c r="NUY2" s="115"/>
      <c r="NUZ2" s="115"/>
      <c r="NVA2" s="115"/>
      <c r="NVB2" s="115"/>
      <c r="NVC2" s="115"/>
      <c r="NVD2" s="115"/>
      <c r="NVE2" s="115"/>
      <c r="NVF2" s="115"/>
      <c r="NVG2" s="115"/>
      <c r="NVH2" s="115"/>
      <c r="NVI2" s="115"/>
      <c r="NVJ2" s="115"/>
      <c r="NVK2" s="115"/>
      <c r="NVL2" s="115"/>
      <c r="NVM2" s="115"/>
      <c r="NVN2" s="115"/>
      <c r="NVO2" s="115"/>
      <c r="NVP2" s="115"/>
      <c r="NVQ2" s="115"/>
      <c r="NVR2" s="115"/>
      <c r="NVS2" s="115"/>
      <c r="NVT2" s="115"/>
      <c r="NVU2" s="115"/>
      <c r="NVV2" s="115"/>
      <c r="NVW2" s="115"/>
      <c r="NVX2" s="115"/>
      <c r="NVY2" s="115"/>
      <c r="NVZ2" s="115"/>
      <c r="NWA2" s="115"/>
      <c r="NWB2" s="115"/>
      <c r="NWC2" s="115"/>
      <c r="NWD2" s="115"/>
      <c r="NWE2" s="115"/>
      <c r="NWF2" s="115"/>
      <c r="NWG2" s="115"/>
      <c r="NWH2" s="115"/>
      <c r="NWI2" s="115"/>
      <c r="NWJ2" s="115"/>
      <c r="NWK2" s="115"/>
      <c r="NWL2" s="115"/>
      <c r="NWM2" s="115"/>
      <c r="NWN2" s="115"/>
      <c r="NWO2" s="115"/>
      <c r="NWP2" s="115"/>
      <c r="NWQ2" s="115"/>
      <c r="NWR2" s="115"/>
      <c r="NWS2" s="115"/>
      <c r="NWT2" s="115"/>
      <c r="NWU2" s="115"/>
      <c r="NWV2" s="115"/>
      <c r="NWW2" s="115"/>
      <c r="NWX2" s="115"/>
      <c r="NWY2" s="115"/>
      <c r="NWZ2" s="115"/>
      <c r="NXA2" s="115"/>
      <c r="NXB2" s="115"/>
      <c r="NXC2" s="115"/>
      <c r="NXD2" s="115"/>
      <c r="NXE2" s="115"/>
      <c r="NXF2" s="115"/>
      <c r="NXG2" s="115"/>
      <c r="NXH2" s="115"/>
      <c r="NXI2" s="115"/>
      <c r="NXJ2" s="115"/>
      <c r="NXK2" s="115"/>
      <c r="NXL2" s="115"/>
      <c r="NXM2" s="115"/>
      <c r="NXN2" s="115"/>
      <c r="NXO2" s="115"/>
      <c r="NXP2" s="115"/>
      <c r="NXQ2" s="115"/>
      <c r="NXR2" s="115"/>
      <c r="NXS2" s="115"/>
      <c r="NXT2" s="115"/>
      <c r="NXU2" s="115"/>
      <c r="NXV2" s="115"/>
      <c r="NXW2" s="115"/>
      <c r="NXX2" s="115"/>
      <c r="NXY2" s="115"/>
      <c r="NXZ2" s="115"/>
      <c r="NYA2" s="115"/>
      <c r="NYB2" s="115"/>
      <c r="NYC2" s="115"/>
      <c r="NYD2" s="115"/>
      <c r="NYE2" s="115"/>
      <c r="NYF2" s="115"/>
      <c r="NYG2" s="115"/>
      <c r="NYH2" s="115"/>
      <c r="NYI2" s="115"/>
      <c r="NYJ2" s="115"/>
      <c r="NYK2" s="115"/>
      <c r="NYL2" s="115"/>
      <c r="NYM2" s="115"/>
      <c r="NYN2" s="115"/>
      <c r="NYO2" s="115"/>
      <c r="NYP2" s="115"/>
      <c r="NYQ2" s="115"/>
      <c r="NYR2" s="115"/>
      <c r="NYS2" s="115"/>
      <c r="NYT2" s="115"/>
      <c r="NYU2" s="115"/>
      <c r="NYV2" s="115"/>
      <c r="NYW2" s="115"/>
      <c r="NYX2" s="115"/>
      <c r="NYY2" s="115"/>
      <c r="NYZ2" s="115"/>
      <c r="NZA2" s="115"/>
      <c r="NZB2" s="115"/>
      <c r="NZC2" s="115"/>
      <c r="NZD2" s="115"/>
      <c r="NZE2" s="115"/>
      <c r="NZF2" s="115"/>
      <c r="NZG2" s="115"/>
      <c r="NZH2" s="115"/>
      <c r="NZI2" s="115"/>
      <c r="NZJ2" s="115"/>
      <c r="NZK2" s="115"/>
      <c r="NZL2" s="115"/>
      <c r="NZM2" s="115"/>
      <c r="NZN2" s="115"/>
      <c r="NZO2" s="115"/>
      <c r="NZP2" s="115"/>
      <c r="NZQ2" s="115"/>
      <c r="NZR2" s="115"/>
      <c r="NZS2" s="115"/>
      <c r="NZT2" s="115"/>
      <c r="NZU2" s="115"/>
      <c r="NZV2" s="115"/>
      <c r="NZW2" s="115"/>
      <c r="NZX2" s="115"/>
      <c r="NZY2" s="115"/>
      <c r="NZZ2" s="115"/>
      <c r="OAA2" s="115"/>
      <c r="OAB2" s="115"/>
      <c r="OAC2" s="115"/>
      <c r="OAD2" s="115"/>
      <c r="OAE2" s="115"/>
      <c r="OAF2" s="115"/>
      <c r="OAG2" s="115"/>
      <c r="OAH2" s="115"/>
      <c r="OAI2" s="115"/>
      <c r="OAJ2" s="115"/>
      <c r="OAK2" s="115"/>
      <c r="OAL2" s="115"/>
      <c r="OAM2" s="115"/>
      <c r="OAN2" s="115"/>
      <c r="OAO2" s="115"/>
      <c r="OAP2" s="115"/>
      <c r="OAQ2" s="115"/>
      <c r="OAR2" s="115"/>
      <c r="OAS2" s="115"/>
      <c r="OAT2" s="115"/>
      <c r="OAU2" s="115"/>
      <c r="OAV2" s="115"/>
      <c r="OAW2" s="115"/>
      <c r="OAX2" s="115"/>
      <c r="OAY2" s="115"/>
      <c r="OAZ2" s="115"/>
      <c r="OBA2" s="115"/>
      <c r="OBB2" s="115"/>
      <c r="OBC2" s="115"/>
      <c r="OBD2" s="115"/>
      <c r="OBE2" s="115"/>
      <c r="OBF2" s="115"/>
      <c r="OBG2" s="115"/>
      <c r="OBH2" s="115"/>
      <c r="OBI2" s="115"/>
      <c r="OBJ2" s="115"/>
      <c r="OBK2" s="115"/>
      <c r="OBL2" s="115"/>
      <c r="OBM2" s="115"/>
      <c r="OBN2" s="115"/>
      <c r="OBO2" s="115"/>
      <c r="OBP2" s="115"/>
      <c r="OBQ2" s="115"/>
      <c r="OBR2" s="115"/>
      <c r="OBS2" s="115"/>
      <c r="OBT2" s="115"/>
      <c r="OBU2" s="115"/>
      <c r="OBV2" s="115"/>
      <c r="OBW2" s="115"/>
      <c r="OBX2" s="115"/>
      <c r="OBY2" s="115"/>
      <c r="OBZ2" s="115"/>
      <c r="OCA2" s="115"/>
      <c r="OCB2" s="115"/>
      <c r="OCC2" s="115"/>
      <c r="OCD2" s="115"/>
      <c r="OCE2" s="115"/>
      <c r="OCF2" s="115"/>
      <c r="OCG2" s="115"/>
      <c r="OCH2" s="115"/>
      <c r="OCI2" s="115"/>
      <c r="OCJ2" s="115"/>
      <c r="OCK2" s="115"/>
      <c r="OCL2" s="115"/>
      <c r="OCM2" s="115"/>
      <c r="OCN2" s="115"/>
      <c r="OCO2" s="115"/>
      <c r="OCP2" s="115"/>
      <c r="OCQ2" s="115"/>
      <c r="OCR2" s="115"/>
      <c r="OCS2" s="115"/>
      <c r="OCT2" s="115"/>
      <c r="OCU2" s="115"/>
      <c r="OCV2" s="115"/>
      <c r="OCW2" s="115"/>
      <c r="OCX2" s="115"/>
      <c r="OCY2" s="115"/>
      <c r="OCZ2" s="115"/>
      <c r="ODA2" s="115"/>
      <c r="ODB2" s="115"/>
      <c r="ODC2" s="115"/>
      <c r="ODD2" s="115"/>
      <c r="ODE2" s="115"/>
      <c r="ODF2" s="115"/>
      <c r="ODG2" s="115"/>
      <c r="ODH2" s="115"/>
      <c r="ODI2" s="115"/>
      <c r="ODJ2" s="115"/>
      <c r="ODK2" s="115"/>
      <c r="ODL2" s="115"/>
      <c r="ODM2" s="115"/>
      <c r="ODN2" s="115"/>
      <c r="ODO2" s="115"/>
      <c r="ODP2" s="115"/>
      <c r="ODQ2" s="115"/>
      <c r="ODR2" s="115"/>
      <c r="ODS2" s="115"/>
      <c r="ODT2" s="115"/>
      <c r="ODU2" s="115"/>
      <c r="ODV2" s="115"/>
      <c r="ODW2" s="115"/>
      <c r="ODX2" s="115"/>
      <c r="ODY2" s="115"/>
      <c r="ODZ2" s="115"/>
      <c r="OEA2" s="115"/>
      <c r="OEB2" s="115"/>
      <c r="OEC2" s="115"/>
      <c r="OED2" s="115"/>
      <c r="OEE2" s="115"/>
      <c r="OEF2" s="115"/>
      <c r="OEG2" s="115"/>
      <c r="OEH2" s="115"/>
      <c r="OEI2" s="115"/>
      <c r="OEJ2" s="115"/>
      <c r="OEK2" s="115"/>
      <c r="OEL2" s="115"/>
      <c r="OEM2" s="115"/>
      <c r="OEN2" s="115"/>
      <c r="OEO2" s="115"/>
      <c r="OEP2" s="115"/>
      <c r="OEQ2" s="115"/>
      <c r="OER2" s="115"/>
      <c r="OES2" s="115"/>
      <c r="OET2" s="115"/>
      <c r="OEU2" s="115"/>
      <c r="OEV2" s="115"/>
      <c r="OEW2" s="115"/>
      <c r="OEX2" s="115"/>
      <c r="OEY2" s="115"/>
      <c r="OEZ2" s="115"/>
      <c r="OFA2" s="115"/>
      <c r="OFB2" s="115"/>
      <c r="OFC2" s="115"/>
      <c r="OFD2" s="115"/>
      <c r="OFE2" s="115"/>
      <c r="OFF2" s="115"/>
      <c r="OFG2" s="115"/>
      <c r="OFH2" s="115"/>
      <c r="OFI2" s="115"/>
      <c r="OFJ2" s="115"/>
      <c r="OFK2" s="115"/>
      <c r="OFL2" s="115"/>
      <c r="OFM2" s="115"/>
      <c r="OFN2" s="115"/>
      <c r="OFO2" s="115"/>
      <c r="OFP2" s="115"/>
      <c r="OFQ2" s="115"/>
      <c r="OFR2" s="115"/>
      <c r="OFS2" s="115"/>
      <c r="OFT2" s="115"/>
      <c r="OFU2" s="115"/>
      <c r="OFV2" s="115"/>
      <c r="OFW2" s="115"/>
      <c r="OFX2" s="115"/>
      <c r="OFY2" s="115"/>
      <c r="OFZ2" s="115"/>
      <c r="OGA2" s="115"/>
      <c r="OGB2" s="115"/>
      <c r="OGC2" s="115"/>
      <c r="OGD2" s="115"/>
      <c r="OGE2" s="115"/>
      <c r="OGF2" s="115"/>
      <c r="OGG2" s="115"/>
      <c r="OGH2" s="115"/>
      <c r="OGI2" s="115"/>
      <c r="OGJ2" s="115"/>
      <c r="OGK2" s="115"/>
      <c r="OGL2" s="115"/>
      <c r="OGM2" s="115"/>
      <c r="OGN2" s="115"/>
      <c r="OGO2" s="115"/>
      <c r="OGP2" s="115"/>
      <c r="OGQ2" s="115"/>
      <c r="OGR2" s="115"/>
      <c r="OGS2" s="115"/>
      <c r="OGT2" s="115"/>
      <c r="OGU2" s="115"/>
      <c r="OGV2" s="115"/>
      <c r="OGW2" s="115"/>
      <c r="OGX2" s="115"/>
      <c r="OGY2" s="115"/>
      <c r="OGZ2" s="115"/>
      <c r="OHA2" s="115"/>
      <c r="OHB2" s="115"/>
      <c r="OHC2" s="115"/>
      <c r="OHD2" s="115"/>
      <c r="OHE2" s="115"/>
      <c r="OHF2" s="115"/>
      <c r="OHG2" s="115"/>
      <c r="OHH2" s="115"/>
      <c r="OHI2" s="115"/>
      <c r="OHJ2" s="115"/>
      <c r="OHK2" s="115"/>
      <c r="OHL2" s="115"/>
      <c r="OHM2" s="115"/>
      <c r="OHN2" s="115"/>
      <c r="OHO2" s="115"/>
      <c r="OHP2" s="115"/>
      <c r="OHQ2" s="115"/>
      <c r="OHR2" s="115"/>
      <c r="OHS2" s="115"/>
      <c r="OHT2" s="115"/>
      <c r="OHU2" s="115"/>
      <c r="OHV2" s="115"/>
      <c r="OHW2" s="115"/>
      <c r="OHX2" s="115"/>
      <c r="OHY2" s="115"/>
      <c r="OHZ2" s="115"/>
      <c r="OIA2" s="115"/>
      <c r="OIB2" s="115"/>
      <c r="OIC2" s="115"/>
      <c r="OID2" s="115"/>
      <c r="OIE2" s="115"/>
      <c r="OIF2" s="115"/>
      <c r="OIG2" s="115"/>
      <c r="OIH2" s="115"/>
      <c r="OII2" s="115"/>
      <c r="OIJ2" s="115"/>
      <c r="OIK2" s="115"/>
      <c r="OIL2" s="115"/>
      <c r="OIM2" s="115"/>
      <c r="OIN2" s="115"/>
      <c r="OIO2" s="115"/>
      <c r="OIP2" s="115"/>
      <c r="OIQ2" s="115"/>
      <c r="OIR2" s="115"/>
      <c r="OIS2" s="115"/>
      <c r="OIT2" s="115"/>
      <c r="OIU2" s="115"/>
      <c r="OIV2" s="115"/>
      <c r="OIW2" s="115"/>
      <c r="OIX2" s="115"/>
      <c r="OIY2" s="115"/>
      <c r="OIZ2" s="115"/>
      <c r="OJA2" s="115"/>
      <c r="OJB2" s="115"/>
      <c r="OJC2" s="115"/>
      <c r="OJD2" s="115"/>
      <c r="OJE2" s="115"/>
      <c r="OJF2" s="115"/>
      <c r="OJG2" s="115"/>
      <c r="OJH2" s="115"/>
      <c r="OJI2" s="115"/>
      <c r="OJJ2" s="115"/>
      <c r="OJK2" s="115"/>
      <c r="OJL2" s="115"/>
      <c r="OJM2" s="115"/>
      <c r="OJN2" s="115"/>
      <c r="OJO2" s="115"/>
      <c r="OJP2" s="115"/>
      <c r="OJQ2" s="115"/>
      <c r="OJR2" s="115"/>
      <c r="OJS2" s="115"/>
      <c r="OJT2" s="115"/>
      <c r="OJU2" s="115"/>
      <c r="OJV2" s="115"/>
      <c r="OJW2" s="115"/>
      <c r="OJX2" s="115"/>
      <c r="OJY2" s="115"/>
      <c r="OJZ2" s="115"/>
      <c r="OKA2" s="115"/>
      <c r="OKB2" s="115"/>
      <c r="OKC2" s="115"/>
      <c r="OKD2" s="115"/>
      <c r="OKE2" s="115"/>
      <c r="OKF2" s="115"/>
      <c r="OKG2" s="115"/>
      <c r="OKH2" s="115"/>
      <c r="OKI2" s="115"/>
      <c r="OKJ2" s="115"/>
      <c r="OKK2" s="115"/>
      <c r="OKL2" s="115"/>
      <c r="OKM2" s="115"/>
      <c r="OKN2" s="115"/>
      <c r="OKO2" s="115"/>
      <c r="OKP2" s="115"/>
      <c r="OKQ2" s="115"/>
      <c r="OKR2" s="115"/>
      <c r="OKS2" s="115"/>
      <c r="OKT2" s="115"/>
      <c r="OKU2" s="115"/>
      <c r="OKV2" s="115"/>
      <c r="OKW2" s="115"/>
      <c r="OKX2" s="115"/>
      <c r="OKY2" s="115"/>
      <c r="OKZ2" s="115"/>
      <c r="OLA2" s="115"/>
      <c r="OLB2" s="115"/>
      <c r="OLC2" s="115"/>
      <c r="OLD2" s="115"/>
      <c r="OLE2" s="115"/>
      <c r="OLF2" s="115"/>
      <c r="OLG2" s="115"/>
      <c r="OLH2" s="115"/>
      <c r="OLI2" s="115"/>
      <c r="OLJ2" s="115"/>
      <c r="OLK2" s="115"/>
      <c r="OLL2" s="115"/>
      <c r="OLM2" s="115"/>
      <c r="OLN2" s="115"/>
      <c r="OLO2" s="115"/>
      <c r="OLP2" s="115"/>
      <c r="OLQ2" s="115"/>
      <c r="OLR2" s="115"/>
      <c r="OLS2" s="115"/>
      <c r="OLT2" s="115"/>
      <c r="OLU2" s="115"/>
      <c r="OLV2" s="115"/>
      <c r="OLW2" s="115"/>
      <c r="OLX2" s="115"/>
      <c r="OLY2" s="115"/>
      <c r="OLZ2" s="115"/>
      <c r="OMA2" s="115"/>
      <c r="OMB2" s="115"/>
      <c r="OMC2" s="115"/>
      <c r="OMD2" s="115"/>
      <c r="OME2" s="115"/>
      <c r="OMF2" s="115"/>
      <c r="OMG2" s="115"/>
      <c r="OMH2" s="115"/>
      <c r="OMI2" s="115"/>
      <c r="OMJ2" s="115"/>
      <c r="OMK2" s="115"/>
      <c r="OML2" s="115"/>
      <c r="OMM2" s="115"/>
      <c r="OMN2" s="115"/>
      <c r="OMO2" s="115"/>
      <c r="OMP2" s="115"/>
      <c r="OMQ2" s="115"/>
      <c r="OMR2" s="115"/>
      <c r="OMS2" s="115"/>
      <c r="OMT2" s="115"/>
      <c r="OMU2" s="115"/>
      <c r="OMV2" s="115"/>
      <c r="OMW2" s="115"/>
      <c r="OMX2" s="115"/>
      <c r="OMY2" s="115"/>
      <c r="OMZ2" s="115"/>
      <c r="ONA2" s="115"/>
      <c r="ONB2" s="115"/>
      <c r="ONC2" s="115"/>
      <c r="OND2" s="115"/>
      <c r="ONE2" s="115"/>
      <c r="ONF2" s="115"/>
      <c r="ONG2" s="115"/>
      <c r="ONH2" s="115"/>
      <c r="ONI2" s="115"/>
      <c r="ONJ2" s="115"/>
      <c r="ONK2" s="115"/>
      <c r="ONL2" s="115"/>
      <c r="ONM2" s="115"/>
      <c r="ONN2" s="115"/>
      <c r="ONO2" s="115"/>
      <c r="ONP2" s="115"/>
      <c r="ONQ2" s="115"/>
      <c r="ONR2" s="115"/>
      <c r="ONS2" s="115"/>
      <c r="ONT2" s="115"/>
      <c r="ONU2" s="115"/>
      <c r="ONV2" s="115"/>
      <c r="ONW2" s="115"/>
      <c r="ONX2" s="115"/>
      <c r="ONY2" s="115"/>
      <c r="ONZ2" s="115"/>
      <c r="OOA2" s="115"/>
      <c r="OOB2" s="115"/>
      <c r="OOC2" s="115"/>
      <c r="OOD2" s="115"/>
      <c r="OOE2" s="115"/>
      <c r="OOF2" s="115"/>
      <c r="OOG2" s="115"/>
      <c r="OOH2" s="115"/>
      <c r="OOI2" s="115"/>
      <c r="OOJ2" s="115"/>
      <c r="OOK2" s="115"/>
      <c r="OOL2" s="115"/>
      <c r="OOM2" s="115"/>
      <c r="OON2" s="115"/>
      <c r="OOO2" s="115"/>
      <c r="OOP2" s="115"/>
      <c r="OOQ2" s="115"/>
      <c r="OOR2" s="115"/>
      <c r="OOS2" s="115"/>
      <c r="OOT2" s="115"/>
      <c r="OOU2" s="115"/>
      <c r="OOV2" s="115"/>
      <c r="OOW2" s="115"/>
      <c r="OOX2" s="115"/>
      <c r="OOY2" s="115"/>
      <c r="OOZ2" s="115"/>
      <c r="OPA2" s="115"/>
      <c r="OPB2" s="115"/>
      <c r="OPC2" s="115"/>
      <c r="OPD2" s="115"/>
      <c r="OPE2" s="115"/>
      <c r="OPF2" s="115"/>
      <c r="OPG2" s="115"/>
      <c r="OPH2" s="115"/>
      <c r="OPI2" s="115"/>
      <c r="OPJ2" s="115"/>
      <c r="OPK2" s="115"/>
      <c r="OPL2" s="115"/>
      <c r="OPM2" s="115"/>
      <c r="OPN2" s="115"/>
      <c r="OPO2" s="115"/>
      <c r="OPP2" s="115"/>
      <c r="OPQ2" s="115"/>
      <c r="OPR2" s="115"/>
      <c r="OPS2" s="115"/>
      <c r="OPT2" s="115"/>
      <c r="OPU2" s="115"/>
      <c r="OPV2" s="115"/>
      <c r="OPW2" s="115"/>
      <c r="OPX2" s="115"/>
      <c r="OPY2" s="115"/>
      <c r="OPZ2" s="115"/>
      <c r="OQA2" s="115"/>
      <c r="OQB2" s="115"/>
      <c r="OQC2" s="115"/>
      <c r="OQD2" s="115"/>
      <c r="OQE2" s="115"/>
      <c r="OQF2" s="115"/>
      <c r="OQG2" s="115"/>
      <c r="OQH2" s="115"/>
      <c r="OQI2" s="115"/>
      <c r="OQJ2" s="115"/>
      <c r="OQK2" s="115"/>
      <c r="OQL2" s="115"/>
      <c r="OQM2" s="115"/>
      <c r="OQN2" s="115"/>
      <c r="OQO2" s="115"/>
      <c r="OQP2" s="115"/>
      <c r="OQQ2" s="115"/>
      <c r="OQR2" s="115"/>
      <c r="OQS2" s="115"/>
      <c r="OQT2" s="115"/>
      <c r="OQU2" s="115"/>
      <c r="OQV2" s="115"/>
      <c r="OQW2" s="115"/>
      <c r="OQX2" s="115"/>
      <c r="OQY2" s="115"/>
      <c r="OQZ2" s="115"/>
      <c r="ORA2" s="115"/>
      <c r="ORB2" s="115"/>
      <c r="ORC2" s="115"/>
      <c r="ORD2" s="115"/>
      <c r="ORE2" s="115"/>
      <c r="ORF2" s="115"/>
      <c r="ORG2" s="115"/>
      <c r="ORH2" s="115"/>
      <c r="ORI2" s="115"/>
      <c r="ORJ2" s="115"/>
      <c r="ORK2" s="115"/>
      <c r="ORL2" s="115"/>
      <c r="ORM2" s="115"/>
      <c r="ORN2" s="115"/>
      <c r="ORO2" s="115"/>
      <c r="ORP2" s="115"/>
      <c r="ORQ2" s="115"/>
      <c r="ORR2" s="115"/>
      <c r="ORS2" s="115"/>
      <c r="ORT2" s="115"/>
      <c r="ORU2" s="115"/>
      <c r="ORV2" s="115"/>
      <c r="ORW2" s="115"/>
      <c r="ORX2" s="115"/>
      <c r="ORY2" s="115"/>
      <c r="ORZ2" s="115"/>
      <c r="OSA2" s="115"/>
      <c r="OSB2" s="115"/>
      <c r="OSC2" s="115"/>
      <c r="OSD2" s="115"/>
      <c r="OSE2" s="115"/>
      <c r="OSF2" s="115"/>
      <c r="OSG2" s="115"/>
      <c r="OSH2" s="115"/>
      <c r="OSI2" s="115"/>
      <c r="OSJ2" s="115"/>
      <c r="OSK2" s="115"/>
      <c r="OSL2" s="115"/>
      <c r="OSM2" s="115"/>
      <c r="OSN2" s="115"/>
      <c r="OSO2" s="115"/>
      <c r="OSP2" s="115"/>
      <c r="OSQ2" s="115"/>
      <c r="OSR2" s="115"/>
      <c r="OSS2" s="115"/>
      <c r="OST2" s="115"/>
      <c r="OSU2" s="115"/>
      <c r="OSV2" s="115"/>
      <c r="OSW2" s="115"/>
      <c r="OSX2" s="115"/>
      <c r="OSY2" s="115"/>
      <c r="OSZ2" s="115"/>
      <c r="OTA2" s="115"/>
      <c r="OTB2" s="115"/>
      <c r="OTC2" s="115"/>
      <c r="OTD2" s="115"/>
      <c r="OTE2" s="115"/>
      <c r="OTF2" s="115"/>
      <c r="OTG2" s="115"/>
      <c r="OTH2" s="115"/>
      <c r="OTI2" s="115"/>
      <c r="OTJ2" s="115"/>
      <c r="OTK2" s="115"/>
      <c r="OTL2" s="115"/>
      <c r="OTM2" s="115"/>
      <c r="OTN2" s="115"/>
      <c r="OTO2" s="115"/>
      <c r="OTP2" s="115"/>
      <c r="OTQ2" s="115"/>
      <c r="OTR2" s="115"/>
      <c r="OTS2" s="115"/>
      <c r="OTT2" s="115"/>
      <c r="OTU2" s="115"/>
      <c r="OTV2" s="115"/>
      <c r="OTW2" s="115"/>
      <c r="OTX2" s="115"/>
      <c r="OTY2" s="115"/>
      <c r="OTZ2" s="115"/>
      <c r="OUA2" s="115"/>
      <c r="OUB2" s="115"/>
      <c r="OUC2" s="115"/>
      <c r="OUD2" s="115"/>
      <c r="OUE2" s="115"/>
      <c r="OUF2" s="115"/>
      <c r="OUG2" s="115"/>
      <c r="OUH2" s="115"/>
      <c r="OUI2" s="115"/>
      <c r="OUJ2" s="115"/>
      <c r="OUK2" s="115"/>
      <c r="OUL2" s="115"/>
      <c r="OUM2" s="115"/>
      <c r="OUN2" s="115"/>
      <c r="OUO2" s="115"/>
      <c r="OUP2" s="115"/>
      <c r="OUQ2" s="115"/>
      <c r="OUR2" s="115"/>
      <c r="OUS2" s="115"/>
      <c r="OUT2" s="115"/>
      <c r="OUU2" s="115"/>
      <c r="OUV2" s="115"/>
      <c r="OUW2" s="115"/>
      <c r="OUX2" s="115"/>
      <c r="OUY2" s="115"/>
      <c r="OUZ2" s="115"/>
      <c r="OVA2" s="115"/>
      <c r="OVB2" s="115"/>
      <c r="OVC2" s="115"/>
      <c r="OVD2" s="115"/>
      <c r="OVE2" s="115"/>
      <c r="OVF2" s="115"/>
      <c r="OVG2" s="115"/>
      <c r="OVH2" s="115"/>
      <c r="OVI2" s="115"/>
      <c r="OVJ2" s="115"/>
      <c r="OVK2" s="115"/>
      <c r="OVL2" s="115"/>
      <c r="OVM2" s="115"/>
      <c r="OVN2" s="115"/>
      <c r="OVO2" s="115"/>
      <c r="OVP2" s="115"/>
      <c r="OVQ2" s="115"/>
      <c r="OVR2" s="115"/>
      <c r="OVS2" s="115"/>
      <c r="OVT2" s="115"/>
      <c r="OVU2" s="115"/>
      <c r="OVV2" s="115"/>
      <c r="OVW2" s="115"/>
      <c r="OVX2" s="115"/>
      <c r="OVY2" s="115"/>
      <c r="OVZ2" s="115"/>
      <c r="OWA2" s="115"/>
      <c r="OWB2" s="115"/>
      <c r="OWC2" s="115"/>
      <c r="OWD2" s="115"/>
      <c r="OWE2" s="115"/>
      <c r="OWF2" s="115"/>
      <c r="OWG2" s="115"/>
      <c r="OWH2" s="115"/>
      <c r="OWI2" s="115"/>
      <c r="OWJ2" s="115"/>
      <c r="OWK2" s="115"/>
      <c r="OWL2" s="115"/>
      <c r="OWM2" s="115"/>
      <c r="OWN2" s="115"/>
      <c r="OWO2" s="115"/>
      <c r="OWP2" s="115"/>
      <c r="OWQ2" s="115"/>
      <c r="OWR2" s="115"/>
      <c r="OWS2" s="115"/>
      <c r="OWT2" s="115"/>
      <c r="OWU2" s="115"/>
      <c r="OWV2" s="115"/>
      <c r="OWW2" s="115"/>
      <c r="OWX2" s="115"/>
      <c r="OWY2" s="115"/>
      <c r="OWZ2" s="115"/>
      <c r="OXA2" s="115"/>
      <c r="OXB2" s="115"/>
      <c r="OXC2" s="115"/>
      <c r="OXD2" s="115"/>
      <c r="OXE2" s="115"/>
      <c r="OXF2" s="115"/>
      <c r="OXG2" s="115"/>
      <c r="OXH2" s="115"/>
      <c r="OXI2" s="115"/>
      <c r="OXJ2" s="115"/>
      <c r="OXK2" s="115"/>
      <c r="OXL2" s="115"/>
      <c r="OXM2" s="115"/>
      <c r="OXN2" s="115"/>
      <c r="OXO2" s="115"/>
      <c r="OXP2" s="115"/>
      <c r="OXQ2" s="115"/>
      <c r="OXR2" s="115"/>
      <c r="OXS2" s="115"/>
      <c r="OXT2" s="115"/>
      <c r="OXU2" s="115"/>
      <c r="OXV2" s="115"/>
      <c r="OXW2" s="115"/>
      <c r="OXX2" s="115"/>
      <c r="OXY2" s="115"/>
      <c r="OXZ2" s="115"/>
      <c r="OYA2" s="115"/>
      <c r="OYB2" s="115"/>
      <c r="OYC2" s="115"/>
      <c r="OYD2" s="115"/>
      <c r="OYE2" s="115"/>
      <c r="OYF2" s="115"/>
      <c r="OYG2" s="115"/>
      <c r="OYH2" s="115"/>
      <c r="OYI2" s="115"/>
      <c r="OYJ2" s="115"/>
      <c r="OYK2" s="115"/>
      <c r="OYL2" s="115"/>
      <c r="OYM2" s="115"/>
      <c r="OYN2" s="115"/>
      <c r="OYO2" s="115"/>
      <c r="OYP2" s="115"/>
      <c r="OYQ2" s="115"/>
      <c r="OYR2" s="115"/>
      <c r="OYS2" s="115"/>
      <c r="OYT2" s="115"/>
      <c r="OYU2" s="115"/>
      <c r="OYV2" s="115"/>
      <c r="OYW2" s="115"/>
      <c r="OYX2" s="115"/>
      <c r="OYY2" s="115"/>
      <c r="OYZ2" s="115"/>
      <c r="OZA2" s="115"/>
      <c r="OZB2" s="115"/>
      <c r="OZC2" s="115"/>
      <c r="OZD2" s="115"/>
      <c r="OZE2" s="115"/>
      <c r="OZF2" s="115"/>
      <c r="OZG2" s="115"/>
      <c r="OZH2" s="115"/>
      <c r="OZI2" s="115"/>
      <c r="OZJ2" s="115"/>
      <c r="OZK2" s="115"/>
      <c r="OZL2" s="115"/>
      <c r="OZM2" s="115"/>
      <c r="OZN2" s="115"/>
      <c r="OZO2" s="115"/>
      <c r="OZP2" s="115"/>
      <c r="OZQ2" s="115"/>
      <c r="OZR2" s="115"/>
      <c r="OZS2" s="115"/>
      <c r="OZT2" s="115"/>
      <c r="OZU2" s="115"/>
      <c r="OZV2" s="115"/>
      <c r="OZW2" s="115"/>
      <c r="OZX2" s="115"/>
      <c r="OZY2" s="115"/>
      <c r="OZZ2" s="115"/>
      <c r="PAA2" s="115"/>
      <c r="PAB2" s="115"/>
      <c r="PAC2" s="115"/>
      <c r="PAD2" s="115"/>
      <c r="PAE2" s="115"/>
      <c r="PAF2" s="115"/>
      <c r="PAG2" s="115"/>
      <c r="PAH2" s="115"/>
      <c r="PAI2" s="115"/>
      <c r="PAJ2" s="115"/>
      <c r="PAK2" s="115"/>
      <c r="PAL2" s="115"/>
      <c r="PAM2" s="115"/>
      <c r="PAN2" s="115"/>
      <c r="PAO2" s="115"/>
      <c r="PAP2" s="115"/>
      <c r="PAQ2" s="115"/>
      <c r="PAR2" s="115"/>
      <c r="PAS2" s="115"/>
      <c r="PAT2" s="115"/>
      <c r="PAU2" s="115"/>
      <c r="PAV2" s="115"/>
      <c r="PAW2" s="115"/>
      <c r="PAX2" s="115"/>
      <c r="PAY2" s="115"/>
      <c r="PAZ2" s="115"/>
      <c r="PBA2" s="115"/>
      <c r="PBB2" s="115"/>
      <c r="PBC2" s="115"/>
      <c r="PBD2" s="115"/>
      <c r="PBE2" s="115"/>
      <c r="PBF2" s="115"/>
      <c r="PBG2" s="115"/>
      <c r="PBH2" s="115"/>
      <c r="PBI2" s="115"/>
      <c r="PBJ2" s="115"/>
      <c r="PBK2" s="115"/>
      <c r="PBL2" s="115"/>
      <c r="PBM2" s="115"/>
      <c r="PBN2" s="115"/>
      <c r="PBO2" s="115"/>
      <c r="PBP2" s="115"/>
      <c r="PBQ2" s="115"/>
      <c r="PBR2" s="115"/>
      <c r="PBS2" s="115"/>
      <c r="PBT2" s="115"/>
      <c r="PBU2" s="115"/>
      <c r="PBV2" s="115"/>
      <c r="PBW2" s="115"/>
      <c r="PBX2" s="115"/>
      <c r="PBY2" s="115"/>
      <c r="PBZ2" s="115"/>
      <c r="PCA2" s="115"/>
      <c r="PCB2" s="115"/>
      <c r="PCC2" s="115"/>
      <c r="PCD2" s="115"/>
      <c r="PCE2" s="115"/>
      <c r="PCF2" s="115"/>
      <c r="PCG2" s="115"/>
      <c r="PCH2" s="115"/>
      <c r="PCI2" s="115"/>
      <c r="PCJ2" s="115"/>
      <c r="PCK2" s="115"/>
      <c r="PCL2" s="115"/>
      <c r="PCM2" s="115"/>
      <c r="PCN2" s="115"/>
      <c r="PCO2" s="115"/>
      <c r="PCP2" s="115"/>
      <c r="PCQ2" s="115"/>
      <c r="PCR2" s="115"/>
      <c r="PCS2" s="115"/>
      <c r="PCT2" s="115"/>
      <c r="PCU2" s="115"/>
      <c r="PCV2" s="115"/>
      <c r="PCW2" s="115"/>
      <c r="PCX2" s="115"/>
      <c r="PCY2" s="115"/>
      <c r="PCZ2" s="115"/>
      <c r="PDA2" s="115"/>
      <c r="PDB2" s="115"/>
      <c r="PDC2" s="115"/>
      <c r="PDD2" s="115"/>
      <c r="PDE2" s="115"/>
      <c r="PDF2" s="115"/>
      <c r="PDG2" s="115"/>
      <c r="PDH2" s="115"/>
      <c r="PDI2" s="115"/>
      <c r="PDJ2" s="115"/>
      <c r="PDK2" s="115"/>
      <c r="PDL2" s="115"/>
      <c r="PDM2" s="115"/>
      <c r="PDN2" s="115"/>
      <c r="PDO2" s="115"/>
      <c r="PDP2" s="115"/>
      <c r="PDQ2" s="115"/>
      <c r="PDR2" s="115"/>
      <c r="PDS2" s="115"/>
      <c r="PDT2" s="115"/>
      <c r="PDU2" s="115"/>
      <c r="PDV2" s="115"/>
      <c r="PDW2" s="115"/>
      <c r="PDX2" s="115"/>
      <c r="PDY2" s="115"/>
      <c r="PDZ2" s="115"/>
      <c r="PEA2" s="115"/>
      <c r="PEB2" s="115"/>
      <c r="PEC2" s="115"/>
      <c r="PED2" s="115"/>
      <c r="PEE2" s="115"/>
      <c r="PEF2" s="115"/>
      <c r="PEG2" s="115"/>
      <c r="PEH2" s="115"/>
      <c r="PEI2" s="115"/>
      <c r="PEJ2" s="115"/>
      <c r="PEK2" s="115"/>
      <c r="PEL2" s="115"/>
      <c r="PEM2" s="115"/>
      <c r="PEN2" s="115"/>
      <c r="PEO2" s="115"/>
      <c r="PEP2" s="115"/>
      <c r="PEQ2" s="115"/>
      <c r="PER2" s="115"/>
      <c r="PES2" s="115"/>
      <c r="PET2" s="115"/>
      <c r="PEU2" s="115"/>
      <c r="PEV2" s="115"/>
      <c r="PEW2" s="115"/>
      <c r="PEX2" s="115"/>
      <c r="PEY2" s="115"/>
      <c r="PEZ2" s="115"/>
      <c r="PFA2" s="115"/>
      <c r="PFB2" s="115"/>
      <c r="PFC2" s="115"/>
      <c r="PFD2" s="115"/>
      <c r="PFE2" s="115"/>
      <c r="PFF2" s="115"/>
      <c r="PFG2" s="115"/>
      <c r="PFH2" s="115"/>
      <c r="PFI2" s="115"/>
      <c r="PFJ2" s="115"/>
      <c r="PFK2" s="115"/>
      <c r="PFL2" s="115"/>
      <c r="PFM2" s="115"/>
      <c r="PFN2" s="115"/>
      <c r="PFO2" s="115"/>
      <c r="PFP2" s="115"/>
      <c r="PFQ2" s="115"/>
      <c r="PFR2" s="115"/>
      <c r="PFS2" s="115"/>
      <c r="PFT2" s="115"/>
      <c r="PFU2" s="115"/>
      <c r="PFV2" s="115"/>
      <c r="PFW2" s="115"/>
      <c r="PFX2" s="115"/>
      <c r="PFY2" s="115"/>
      <c r="PFZ2" s="115"/>
      <c r="PGA2" s="115"/>
      <c r="PGB2" s="115"/>
      <c r="PGC2" s="115"/>
      <c r="PGD2" s="115"/>
      <c r="PGE2" s="115"/>
      <c r="PGF2" s="115"/>
      <c r="PGG2" s="115"/>
      <c r="PGH2" s="115"/>
      <c r="PGI2" s="115"/>
      <c r="PGJ2" s="115"/>
      <c r="PGK2" s="115"/>
      <c r="PGL2" s="115"/>
      <c r="PGM2" s="115"/>
      <c r="PGN2" s="115"/>
      <c r="PGO2" s="115"/>
      <c r="PGP2" s="115"/>
      <c r="PGQ2" s="115"/>
      <c r="PGR2" s="115"/>
      <c r="PGS2" s="115"/>
      <c r="PGT2" s="115"/>
      <c r="PGU2" s="115"/>
      <c r="PGV2" s="115"/>
      <c r="PGW2" s="115"/>
      <c r="PGX2" s="115"/>
      <c r="PGY2" s="115"/>
      <c r="PGZ2" s="115"/>
      <c r="PHA2" s="115"/>
      <c r="PHB2" s="115"/>
      <c r="PHC2" s="115"/>
      <c r="PHD2" s="115"/>
      <c r="PHE2" s="115"/>
      <c r="PHF2" s="115"/>
      <c r="PHG2" s="115"/>
      <c r="PHH2" s="115"/>
      <c r="PHI2" s="115"/>
      <c r="PHJ2" s="115"/>
      <c r="PHK2" s="115"/>
      <c r="PHL2" s="115"/>
      <c r="PHM2" s="115"/>
      <c r="PHN2" s="115"/>
      <c r="PHO2" s="115"/>
      <c r="PHP2" s="115"/>
      <c r="PHQ2" s="115"/>
      <c r="PHR2" s="115"/>
      <c r="PHS2" s="115"/>
      <c r="PHT2" s="115"/>
      <c r="PHU2" s="115"/>
      <c r="PHV2" s="115"/>
      <c r="PHW2" s="115"/>
      <c r="PHX2" s="115"/>
      <c r="PHY2" s="115"/>
      <c r="PHZ2" s="115"/>
      <c r="PIA2" s="115"/>
      <c r="PIB2" s="115"/>
      <c r="PIC2" s="115"/>
      <c r="PID2" s="115"/>
      <c r="PIE2" s="115"/>
      <c r="PIF2" s="115"/>
      <c r="PIG2" s="115"/>
      <c r="PIH2" s="115"/>
      <c r="PII2" s="115"/>
      <c r="PIJ2" s="115"/>
      <c r="PIK2" s="115"/>
      <c r="PIL2" s="115"/>
      <c r="PIM2" s="115"/>
      <c r="PIN2" s="115"/>
      <c r="PIO2" s="115"/>
      <c r="PIP2" s="115"/>
      <c r="PIQ2" s="115"/>
      <c r="PIR2" s="115"/>
      <c r="PIS2" s="115"/>
      <c r="PIT2" s="115"/>
      <c r="PIU2" s="115"/>
      <c r="PIV2" s="115"/>
      <c r="PIW2" s="115"/>
      <c r="PIX2" s="115"/>
      <c r="PIY2" s="115"/>
      <c r="PIZ2" s="115"/>
      <c r="PJA2" s="115"/>
      <c r="PJB2" s="115"/>
      <c r="PJC2" s="115"/>
      <c r="PJD2" s="115"/>
      <c r="PJE2" s="115"/>
      <c r="PJF2" s="115"/>
      <c r="PJG2" s="115"/>
      <c r="PJH2" s="115"/>
      <c r="PJI2" s="115"/>
      <c r="PJJ2" s="115"/>
      <c r="PJK2" s="115"/>
      <c r="PJL2" s="115"/>
      <c r="PJM2" s="115"/>
      <c r="PJN2" s="115"/>
      <c r="PJO2" s="115"/>
      <c r="PJP2" s="115"/>
      <c r="PJQ2" s="115"/>
      <c r="PJR2" s="115"/>
      <c r="PJS2" s="115"/>
      <c r="PJT2" s="115"/>
      <c r="PJU2" s="115"/>
      <c r="PJV2" s="115"/>
      <c r="PJW2" s="115"/>
      <c r="PJX2" s="115"/>
      <c r="PJY2" s="115"/>
      <c r="PJZ2" s="115"/>
      <c r="PKA2" s="115"/>
      <c r="PKB2" s="115"/>
      <c r="PKC2" s="115"/>
      <c r="PKD2" s="115"/>
      <c r="PKE2" s="115"/>
      <c r="PKF2" s="115"/>
      <c r="PKG2" s="115"/>
      <c r="PKH2" s="115"/>
      <c r="PKI2" s="115"/>
      <c r="PKJ2" s="115"/>
      <c r="PKK2" s="115"/>
      <c r="PKL2" s="115"/>
      <c r="PKM2" s="115"/>
      <c r="PKN2" s="115"/>
      <c r="PKO2" s="115"/>
      <c r="PKP2" s="115"/>
      <c r="PKQ2" s="115"/>
      <c r="PKR2" s="115"/>
      <c r="PKS2" s="115"/>
      <c r="PKT2" s="115"/>
      <c r="PKU2" s="115"/>
      <c r="PKV2" s="115"/>
      <c r="PKW2" s="115"/>
      <c r="PKX2" s="115"/>
      <c r="PKY2" s="115"/>
      <c r="PKZ2" s="115"/>
      <c r="PLA2" s="115"/>
      <c r="PLB2" s="115"/>
      <c r="PLC2" s="115"/>
      <c r="PLD2" s="115"/>
      <c r="PLE2" s="115"/>
      <c r="PLF2" s="115"/>
      <c r="PLG2" s="115"/>
      <c r="PLH2" s="115"/>
      <c r="PLI2" s="115"/>
      <c r="PLJ2" s="115"/>
      <c r="PLK2" s="115"/>
      <c r="PLL2" s="115"/>
      <c r="PLM2" s="115"/>
      <c r="PLN2" s="115"/>
      <c r="PLO2" s="115"/>
      <c r="PLP2" s="115"/>
      <c r="PLQ2" s="115"/>
      <c r="PLR2" s="115"/>
      <c r="PLS2" s="115"/>
      <c r="PLT2" s="115"/>
      <c r="PLU2" s="115"/>
      <c r="PLV2" s="115"/>
      <c r="PLW2" s="115"/>
      <c r="PLX2" s="115"/>
      <c r="PLY2" s="115"/>
      <c r="PLZ2" s="115"/>
      <c r="PMA2" s="115"/>
      <c r="PMB2" s="115"/>
      <c r="PMC2" s="115"/>
      <c r="PMD2" s="115"/>
      <c r="PME2" s="115"/>
      <c r="PMF2" s="115"/>
      <c r="PMG2" s="115"/>
      <c r="PMH2" s="115"/>
      <c r="PMI2" s="115"/>
      <c r="PMJ2" s="115"/>
      <c r="PMK2" s="115"/>
      <c r="PML2" s="115"/>
      <c r="PMM2" s="115"/>
      <c r="PMN2" s="115"/>
      <c r="PMO2" s="115"/>
      <c r="PMP2" s="115"/>
      <c r="PMQ2" s="115"/>
      <c r="PMR2" s="115"/>
      <c r="PMS2" s="115"/>
      <c r="PMT2" s="115"/>
      <c r="PMU2" s="115"/>
      <c r="PMV2" s="115"/>
      <c r="PMW2" s="115"/>
      <c r="PMX2" s="115"/>
      <c r="PMY2" s="115"/>
      <c r="PMZ2" s="115"/>
      <c r="PNA2" s="115"/>
      <c r="PNB2" s="115"/>
      <c r="PNC2" s="115"/>
      <c r="PND2" s="115"/>
      <c r="PNE2" s="115"/>
      <c r="PNF2" s="115"/>
      <c r="PNG2" s="115"/>
      <c r="PNH2" s="115"/>
      <c r="PNI2" s="115"/>
      <c r="PNJ2" s="115"/>
      <c r="PNK2" s="115"/>
      <c r="PNL2" s="115"/>
      <c r="PNM2" s="115"/>
      <c r="PNN2" s="115"/>
      <c r="PNO2" s="115"/>
      <c r="PNP2" s="115"/>
      <c r="PNQ2" s="115"/>
      <c r="PNR2" s="115"/>
      <c r="PNS2" s="115"/>
      <c r="PNT2" s="115"/>
      <c r="PNU2" s="115"/>
      <c r="PNV2" s="115"/>
      <c r="PNW2" s="115"/>
      <c r="PNX2" s="115"/>
      <c r="PNY2" s="115"/>
      <c r="PNZ2" s="115"/>
      <c r="POA2" s="115"/>
      <c r="POB2" s="115"/>
      <c r="POC2" s="115"/>
      <c r="POD2" s="115"/>
      <c r="POE2" s="115"/>
      <c r="POF2" s="115"/>
      <c r="POG2" s="115"/>
      <c r="POH2" s="115"/>
      <c r="POI2" s="115"/>
      <c r="POJ2" s="115"/>
      <c r="POK2" s="115"/>
      <c r="POL2" s="115"/>
      <c r="POM2" s="115"/>
      <c r="PON2" s="115"/>
      <c r="POO2" s="115"/>
      <c r="POP2" s="115"/>
      <c r="POQ2" s="115"/>
      <c r="POR2" s="115"/>
      <c r="POS2" s="115"/>
      <c r="POT2" s="115"/>
      <c r="POU2" s="115"/>
      <c r="POV2" s="115"/>
      <c r="POW2" s="115"/>
      <c r="POX2" s="115"/>
      <c r="POY2" s="115"/>
      <c r="POZ2" s="115"/>
      <c r="PPA2" s="115"/>
      <c r="PPB2" s="115"/>
      <c r="PPC2" s="115"/>
      <c r="PPD2" s="115"/>
      <c r="PPE2" s="115"/>
      <c r="PPF2" s="115"/>
      <c r="PPG2" s="115"/>
      <c r="PPH2" s="115"/>
      <c r="PPI2" s="115"/>
      <c r="PPJ2" s="115"/>
      <c r="PPK2" s="115"/>
      <c r="PPL2" s="115"/>
      <c r="PPM2" s="115"/>
      <c r="PPN2" s="115"/>
      <c r="PPO2" s="115"/>
      <c r="PPP2" s="115"/>
      <c r="PPQ2" s="115"/>
      <c r="PPR2" s="115"/>
      <c r="PPS2" s="115"/>
      <c r="PPT2" s="115"/>
      <c r="PPU2" s="115"/>
      <c r="PPV2" s="115"/>
      <c r="PPW2" s="115"/>
      <c r="PPX2" s="115"/>
      <c r="PPY2" s="115"/>
      <c r="PPZ2" s="115"/>
      <c r="PQA2" s="115"/>
      <c r="PQB2" s="115"/>
      <c r="PQC2" s="115"/>
      <c r="PQD2" s="115"/>
      <c r="PQE2" s="115"/>
      <c r="PQF2" s="115"/>
      <c r="PQG2" s="115"/>
      <c r="PQH2" s="115"/>
      <c r="PQI2" s="115"/>
      <c r="PQJ2" s="115"/>
      <c r="PQK2" s="115"/>
      <c r="PQL2" s="115"/>
      <c r="PQM2" s="115"/>
      <c r="PQN2" s="115"/>
      <c r="PQO2" s="115"/>
      <c r="PQP2" s="115"/>
      <c r="PQQ2" s="115"/>
      <c r="PQR2" s="115"/>
      <c r="PQS2" s="115"/>
      <c r="PQT2" s="115"/>
      <c r="PQU2" s="115"/>
      <c r="PQV2" s="115"/>
      <c r="PQW2" s="115"/>
      <c r="PQX2" s="115"/>
      <c r="PQY2" s="115"/>
      <c r="PQZ2" s="115"/>
      <c r="PRA2" s="115"/>
      <c r="PRB2" s="115"/>
      <c r="PRC2" s="115"/>
      <c r="PRD2" s="115"/>
      <c r="PRE2" s="115"/>
      <c r="PRF2" s="115"/>
      <c r="PRG2" s="115"/>
      <c r="PRH2" s="115"/>
      <c r="PRI2" s="115"/>
      <c r="PRJ2" s="115"/>
      <c r="PRK2" s="115"/>
      <c r="PRL2" s="115"/>
      <c r="PRM2" s="115"/>
      <c r="PRN2" s="115"/>
      <c r="PRO2" s="115"/>
      <c r="PRP2" s="115"/>
      <c r="PRQ2" s="115"/>
      <c r="PRR2" s="115"/>
      <c r="PRS2" s="115"/>
      <c r="PRT2" s="115"/>
      <c r="PRU2" s="115"/>
      <c r="PRV2" s="115"/>
      <c r="PRW2" s="115"/>
      <c r="PRX2" s="115"/>
      <c r="PRY2" s="115"/>
      <c r="PRZ2" s="115"/>
      <c r="PSA2" s="115"/>
      <c r="PSB2" s="115"/>
      <c r="PSC2" s="115"/>
      <c r="PSD2" s="115"/>
      <c r="PSE2" s="115"/>
      <c r="PSF2" s="115"/>
      <c r="PSG2" s="115"/>
      <c r="PSH2" s="115"/>
      <c r="PSI2" s="115"/>
      <c r="PSJ2" s="115"/>
      <c r="PSK2" s="115"/>
      <c r="PSL2" s="115"/>
      <c r="PSM2" s="115"/>
      <c r="PSN2" s="115"/>
      <c r="PSO2" s="115"/>
      <c r="PSP2" s="115"/>
      <c r="PSQ2" s="115"/>
      <c r="PSR2" s="115"/>
      <c r="PSS2" s="115"/>
      <c r="PST2" s="115"/>
      <c r="PSU2" s="115"/>
      <c r="PSV2" s="115"/>
      <c r="PSW2" s="115"/>
      <c r="PSX2" s="115"/>
      <c r="PSY2" s="115"/>
      <c r="PSZ2" s="115"/>
      <c r="PTA2" s="115"/>
      <c r="PTB2" s="115"/>
      <c r="PTC2" s="115"/>
      <c r="PTD2" s="115"/>
      <c r="PTE2" s="115"/>
      <c r="PTF2" s="115"/>
      <c r="PTG2" s="115"/>
      <c r="PTH2" s="115"/>
      <c r="PTI2" s="115"/>
      <c r="PTJ2" s="115"/>
      <c r="PTK2" s="115"/>
      <c r="PTL2" s="115"/>
      <c r="PTM2" s="115"/>
      <c r="PTN2" s="115"/>
      <c r="PTO2" s="115"/>
      <c r="PTP2" s="115"/>
      <c r="PTQ2" s="115"/>
      <c r="PTR2" s="115"/>
      <c r="PTS2" s="115"/>
      <c r="PTT2" s="115"/>
      <c r="PTU2" s="115"/>
      <c r="PTV2" s="115"/>
      <c r="PTW2" s="115"/>
      <c r="PTX2" s="115"/>
      <c r="PTY2" s="115"/>
      <c r="PTZ2" s="115"/>
      <c r="PUA2" s="115"/>
      <c r="PUB2" s="115"/>
      <c r="PUC2" s="115"/>
      <c r="PUD2" s="115"/>
      <c r="PUE2" s="115"/>
      <c r="PUF2" s="115"/>
      <c r="PUG2" s="115"/>
      <c r="PUH2" s="115"/>
      <c r="PUI2" s="115"/>
      <c r="PUJ2" s="115"/>
      <c r="PUK2" s="115"/>
      <c r="PUL2" s="115"/>
      <c r="PUM2" s="115"/>
      <c r="PUN2" s="115"/>
      <c r="PUO2" s="115"/>
      <c r="PUP2" s="115"/>
      <c r="PUQ2" s="115"/>
      <c r="PUR2" s="115"/>
      <c r="PUS2" s="115"/>
      <c r="PUT2" s="115"/>
      <c r="PUU2" s="115"/>
      <c r="PUV2" s="115"/>
      <c r="PUW2" s="115"/>
      <c r="PUX2" s="115"/>
      <c r="PUY2" s="115"/>
      <c r="PUZ2" s="115"/>
      <c r="PVA2" s="115"/>
      <c r="PVB2" s="115"/>
      <c r="PVC2" s="115"/>
      <c r="PVD2" s="115"/>
      <c r="PVE2" s="115"/>
      <c r="PVF2" s="115"/>
      <c r="PVG2" s="115"/>
      <c r="PVH2" s="115"/>
      <c r="PVI2" s="115"/>
      <c r="PVJ2" s="115"/>
      <c r="PVK2" s="115"/>
      <c r="PVL2" s="115"/>
      <c r="PVM2" s="115"/>
      <c r="PVN2" s="115"/>
      <c r="PVO2" s="115"/>
      <c r="PVP2" s="115"/>
      <c r="PVQ2" s="115"/>
      <c r="PVR2" s="115"/>
      <c r="PVS2" s="115"/>
      <c r="PVT2" s="115"/>
      <c r="PVU2" s="115"/>
      <c r="PVV2" s="115"/>
      <c r="PVW2" s="115"/>
      <c r="PVX2" s="115"/>
      <c r="PVY2" s="115"/>
      <c r="PVZ2" s="115"/>
      <c r="PWA2" s="115"/>
      <c r="PWB2" s="115"/>
      <c r="PWC2" s="115"/>
      <c r="PWD2" s="115"/>
      <c r="PWE2" s="115"/>
      <c r="PWF2" s="115"/>
      <c r="PWG2" s="115"/>
      <c r="PWH2" s="115"/>
      <c r="PWI2" s="115"/>
      <c r="PWJ2" s="115"/>
      <c r="PWK2" s="115"/>
      <c r="PWL2" s="115"/>
      <c r="PWM2" s="115"/>
      <c r="PWN2" s="115"/>
      <c r="PWO2" s="115"/>
      <c r="PWP2" s="115"/>
      <c r="PWQ2" s="115"/>
      <c r="PWR2" s="115"/>
      <c r="PWS2" s="115"/>
      <c r="PWT2" s="115"/>
      <c r="PWU2" s="115"/>
      <c r="PWV2" s="115"/>
      <c r="PWW2" s="115"/>
      <c r="PWX2" s="115"/>
      <c r="PWY2" s="115"/>
      <c r="PWZ2" s="115"/>
      <c r="PXA2" s="115"/>
      <c r="PXB2" s="115"/>
      <c r="PXC2" s="115"/>
      <c r="PXD2" s="115"/>
      <c r="PXE2" s="115"/>
      <c r="PXF2" s="115"/>
      <c r="PXG2" s="115"/>
      <c r="PXH2" s="115"/>
      <c r="PXI2" s="115"/>
      <c r="PXJ2" s="115"/>
      <c r="PXK2" s="115"/>
      <c r="PXL2" s="115"/>
      <c r="PXM2" s="115"/>
      <c r="PXN2" s="115"/>
      <c r="PXO2" s="115"/>
      <c r="PXP2" s="115"/>
      <c r="PXQ2" s="115"/>
      <c r="PXR2" s="115"/>
      <c r="PXS2" s="115"/>
      <c r="PXT2" s="115"/>
      <c r="PXU2" s="115"/>
      <c r="PXV2" s="115"/>
      <c r="PXW2" s="115"/>
      <c r="PXX2" s="115"/>
      <c r="PXY2" s="115"/>
      <c r="PXZ2" s="115"/>
      <c r="PYA2" s="115"/>
      <c r="PYB2" s="115"/>
      <c r="PYC2" s="115"/>
      <c r="PYD2" s="115"/>
      <c r="PYE2" s="115"/>
      <c r="PYF2" s="115"/>
      <c r="PYG2" s="115"/>
      <c r="PYH2" s="115"/>
      <c r="PYI2" s="115"/>
      <c r="PYJ2" s="115"/>
      <c r="PYK2" s="115"/>
      <c r="PYL2" s="115"/>
      <c r="PYM2" s="115"/>
      <c r="PYN2" s="115"/>
      <c r="PYO2" s="115"/>
      <c r="PYP2" s="115"/>
      <c r="PYQ2" s="115"/>
      <c r="PYR2" s="115"/>
      <c r="PYS2" s="115"/>
      <c r="PYT2" s="115"/>
      <c r="PYU2" s="115"/>
      <c r="PYV2" s="115"/>
      <c r="PYW2" s="115"/>
      <c r="PYX2" s="115"/>
      <c r="PYY2" s="115"/>
      <c r="PYZ2" s="115"/>
      <c r="PZA2" s="115"/>
      <c r="PZB2" s="115"/>
      <c r="PZC2" s="115"/>
      <c r="PZD2" s="115"/>
      <c r="PZE2" s="115"/>
      <c r="PZF2" s="115"/>
      <c r="PZG2" s="115"/>
      <c r="PZH2" s="115"/>
      <c r="PZI2" s="115"/>
      <c r="PZJ2" s="115"/>
      <c r="PZK2" s="115"/>
      <c r="PZL2" s="115"/>
      <c r="PZM2" s="115"/>
      <c r="PZN2" s="115"/>
      <c r="PZO2" s="115"/>
      <c r="PZP2" s="115"/>
      <c r="PZQ2" s="115"/>
      <c r="PZR2" s="115"/>
      <c r="PZS2" s="115"/>
      <c r="PZT2" s="115"/>
      <c r="PZU2" s="115"/>
      <c r="PZV2" s="115"/>
      <c r="PZW2" s="115"/>
      <c r="PZX2" s="115"/>
      <c r="PZY2" s="115"/>
      <c r="PZZ2" s="115"/>
      <c r="QAA2" s="115"/>
      <c r="QAB2" s="115"/>
      <c r="QAC2" s="115"/>
      <c r="QAD2" s="115"/>
      <c r="QAE2" s="115"/>
      <c r="QAF2" s="115"/>
      <c r="QAG2" s="115"/>
      <c r="QAH2" s="115"/>
      <c r="QAI2" s="115"/>
      <c r="QAJ2" s="115"/>
      <c r="QAK2" s="115"/>
      <c r="QAL2" s="115"/>
      <c r="QAM2" s="115"/>
      <c r="QAN2" s="115"/>
      <c r="QAO2" s="115"/>
      <c r="QAP2" s="115"/>
      <c r="QAQ2" s="115"/>
      <c r="QAR2" s="115"/>
      <c r="QAS2" s="115"/>
      <c r="QAT2" s="115"/>
      <c r="QAU2" s="115"/>
      <c r="QAV2" s="115"/>
      <c r="QAW2" s="115"/>
      <c r="QAX2" s="115"/>
      <c r="QAY2" s="115"/>
      <c r="QAZ2" s="115"/>
      <c r="QBA2" s="115"/>
      <c r="QBB2" s="115"/>
      <c r="QBC2" s="115"/>
      <c r="QBD2" s="115"/>
      <c r="QBE2" s="115"/>
      <c r="QBF2" s="115"/>
      <c r="QBG2" s="115"/>
      <c r="QBH2" s="115"/>
      <c r="QBI2" s="115"/>
      <c r="QBJ2" s="115"/>
      <c r="QBK2" s="115"/>
      <c r="QBL2" s="115"/>
      <c r="QBM2" s="115"/>
      <c r="QBN2" s="115"/>
      <c r="QBO2" s="115"/>
      <c r="QBP2" s="115"/>
      <c r="QBQ2" s="115"/>
      <c r="QBR2" s="115"/>
      <c r="QBS2" s="115"/>
      <c r="QBT2" s="115"/>
      <c r="QBU2" s="115"/>
      <c r="QBV2" s="115"/>
      <c r="QBW2" s="115"/>
      <c r="QBX2" s="115"/>
      <c r="QBY2" s="115"/>
      <c r="QBZ2" s="115"/>
      <c r="QCA2" s="115"/>
      <c r="QCB2" s="115"/>
      <c r="QCC2" s="115"/>
      <c r="QCD2" s="115"/>
      <c r="QCE2" s="115"/>
      <c r="QCF2" s="115"/>
      <c r="QCG2" s="115"/>
      <c r="QCH2" s="115"/>
      <c r="QCI2" s="115"/>
      <c r="QCJ2" s="115"/>
      <c r="QCK2" s="115"/>
      <c r="QCL2" s="115"/>
      <c r="QCM2" s="115"/>
      <c r="QCN2" s="115"/>
      <c r="QCO2" s="115"/>
      <c r="QCP2" s="115"/>
      <c r="QCQ2" s="115"/>
      <c r="QCR2" s="115"/>
      <c r="QCS2" s="115"/>
      <c r="QCT2" s="115"/>
      <c r="QCU2" s="115"/>
      <c r="QCV2" s="115"/>
      <c r="QCW2" s="115"/>
      <c r="QCX2" s="115"/>
      <c r="QCY2" s="115"/>
      <c r="QCZ2" s="115"/>
      <c r="QDA2" s="115"/>
      <c r="QDB2" s="115"/>
      <c r="QDC2" s="115"/>
      <c r="QDD2" s="115"/>
      <c r="QDE2" s="115"/>
      <c r="QDF2" s="115"/>
      <c r="QDG2" s="115"/>
      <c r="QDH2" s="115"/>
      <c r="QDI2" s="115"/>
      <c r="QDJ2" s="115"/>
      <c r="QDK2" s="115"/>
      <c r="QDL2" s="115"/>
      <c r="QDM2" s="115"/>
      <c r="QDN2" s="115"/>
      <c r="QDO2" s="115"/>
      <c r="QDP2" s="115"/>
      <c r="QDQ2" s="115"/>
      <c r="QDR2" s="115"/>
      <c r="QDS2" s="115"/>
      <c r="QDT2" s="115"/>
      <c r="QDU2" s="115"/>
      <c r="QDV2" s="115"/>
      <c r="QDW2" s="115"/>
      <c r="QDX2" s="115"/>
      <c r="QDY2" s="115"/>
      <c r="QDZ2" s="115"/>
      <c r="QEA2" s="115"/>
      <c r="QEB2" s="115"/>
      <c r="QEC2" s="115"/>
      <c r="QED2" s="115"/>
      <c r="QEE2" s="115"/>
      <c r="QEF2" s="115"/>
      <c r="QEG2" s="115"/>
      <c r="QEH2" s="115"/>
      <c r="QEI2" s="115"/>
      <c r="QEJ2" s="115"/>
      <c r="QEK2" s="115"/>
      <c r="QEL2" s="115"/>
      <c r="QEM2" s="115"/>
      <c r="QEN2" s="115"/>
      <c r="QEO2" s="115"/>
      <c r="QEP2" s="115"/>
      <c r="QEQ2" s="115"/>
      <c r="QER2" s="115"/>
      <c r="QES2" s="115"/>
      <c r="QET2" s="115"/>
      <c r="QEU2" s="115"/>
      <c r="QEV2" s="115"/>
      <c r="QEW2" s="115"/>
      <c r="QEX2" s="115"/>
      <c r="QEY2" s="115"/>
      <c r="QEZ2" s="115"/>
      <c r="QFA2" s="115"/>
      <c r="QFB2" s="115"/>
      <c r="QFC2" s="115"/>
      <c r="QFD2" s="115"/>
      <c r="QFE2" s="115"/>
      <c r="QFF2" s="115"/>
      <c r="QFG2" s="115"/>
      <c r="QFH2" s="115"/>
      <c r="QFI2" s="115"/>
      <c r="QFJ2" s="115"/>
      <c r="QFK2" s="115"/>
      <c r="QFL2" s="115"/>
      <c r="QFM2" s="115"/>
      <c r="QFN2" s="115"/>
      <c r="QFO2" s="115"/>
      <c r="QFP2" s="115"/>
      <c r="QFQ2" s="115"/>
      <c r="QFR2" s="115"/>
      <c r="QFS2" s="115"/>
      <c r="QFT2" s="115"/>
      <c r="QFU2" s="115"/>
      <c r="QFV2" s="115"/>
      <c r="QFW2" s="115"/>
      <c r="QFX2" s="115"/>
      <c r="QFY2" s="115"/>
      <c r="QFZ2" s="115"/>
      <c r="QGA2" s="115"/>
      <c r="QGB2" s="115"/>
      <c r="QGC2" s="115"/>
      <c r="QGD2" s="115"/>
      <c r="QGE2" s="115"/>
      <c r="QGF2" s="115"/>
      <c r="QGG2" s="115"/>
      <c r="QGH2" s="115"/>
      <c r="QGI2" s="115"/>
      <c r="QGJ2" s="115"/>
      <c r="QGK2" s="115"/>
      <c r="QGL2" s="115"/>
      <c r="QGM2" s="115"/>
      <c r="QGN2" s="115"/>
      <c r="QGO2" s="115"/>
      <c r="QGP2" s="115"/>
      <c r="QGQ2" s="115"/>
      <c r="QGR2" s="115"/>
      <c r="QGS2" s="115"/>
      <c r="QGT2" s="115"/>
      <c r="QGU2" s="115"/>
      <c r="QGV2" s="115"/>
      <c r="QGW2" s="115"/>
      <c r="QGX2" s="115"/>
      <c r="QGY2" s="115"/>
      <c r="QGZ2" s="115"/>
      <c r="QHA2" s="115"/>
      <c r="QHB2" s="115"/>
      <c r="QHC2" s="115"/>
      <c r="QHD2" s="115"/>
      <c r="QHE2" s="115"/>
      <c r="QHF2" s="115"/>
      <c r="QHG2" s="115"/>
      <c r="QHH2" s="115"/>
      <c r="QHI2" s="115"/>
      <c r="QHJ2" s="115"/>
      <c r="QHK2" s="115"/>
      <c r="QHL2" s="115"/>
      <c r="QHM2" s="115"/>
      <c r="QHN2" s="115"/>
      <c r="QHO2" s="115"/>
      <c r="QHP2" s="115"/>
      <c r="QHQ2" s="115"/>
      <c r="QHR2" s="115"/>
      <c r="QHS2" s="115"/>
      <c r="QHT2" s="115"/>
      <c r="QHU2" s="115"/>
      <c r="QHV2" s="115"/>
      <c r="QHW2" s="115"/>
      <c r="QHX2" s="115"/>
      <c r="QHY2" s="115"/>
      <c r="QHZ2" s="115"/>
      <c r="QIA2" s="115"/>
      <c r="QIB2" s="115"/>
      <c r="QIC2" s="115"/>
      <c r="QID2" s="115"/>
      <c r="QIE2" s="115"/>
      <c r="QIF2" s="115"/>
      <c r="QIG2" s="115"/>
      <c r="QIH2" s="115"/>
      <c r="QII2" s="115"/>
      <c r="QIJ2" s="115"/>
      <c r="QIK2" s="115"/>
      <c r="QIL2" s="115"/>
      <c r="QIM2" s="115"/>
      <c r="QIN2" s="115"/>
      <c r="QIO2" s="115"/>
      <c r="QIP2" s="115"/>
      <c r="QIQ2" s="115"/>
      <c r="QIR2" s="115"/>
      <c r="QIS2" s="115"/>
      <c r="QIT2" s="115"/>
      <c r="QIU2" s="115"/>
      <c r="QIV2" s="115"/>
      <c r="QIW2" s="115"/>
      <c r="QIX2" s="115"/>
      <c r="QIY2" s="115"/>
      <c r="QIZ2" s="115"/>
      <c r="QJA2" s="115"/>
      <c r="QJB2" s="115"/>
      <c r="QJC2" s="115"/>
      <c r="QJD2" s="115"/>
      <c r="QJE2" s="115"/>
      <c r="QJF2" s="115"/>
      <c r="QJG2" s="115"/>
      <c r="QJH2" s="115"/>
      <c r="QJI2" s="115"/>
      <c r="QJJ2" s="115"/>
      <c r="QJK2" s="115"/>
      <c r="QJL2" s="115"/>
      <c r="QJM2" s="115"/>
      <c r="QJN2" s="115"/>
      <c r="QJO2" s="115"/>
      <c r="QJP2" s="115"/>
      <c r="QJQ2" s="115"/>
      <c r="QJR2" s="115"/>
      <c r="QJS2" s="115"/>
      <c r="QJT2" s="115"/>
      <c r="QJU2" s="115"/>
      <c r="QJV2" s="115"/>
      <c r="QJW2" s="115"/>
      <c r="QJX2" s="115"/>
      <c r="QJY2" s="115"/>
      <c r="QJZ2" s="115"/>
      <c r="QKA2" s="115"/>
      <c r="QKB2" s="115"/>
      <c r="QKC2" s="115"/>
      <c r="QKD2" s="115"/>
      <c r="QKE2" s="115"/>
      <c r="QKF2" s="115"/>
      <c r="QKG2" s="115"/>
      <c r="QKH2" s="115"/>
      <c r="QKI2" s="115"/>
      <c r="QKJ2" s="115"/>
      <c r="QKK2" s="115"/>
      <c r="QKL2" s="115"/>
      <c r="QKM2" s="115"/>
      <c r="QKN2" s="115"/>
      <c r="QKO2" s="115"/>
      <c r="QKP2" s="115"/>
      <c r="QKQ2" s="115"/>
      <c r="QKR2" s="115"/>
      <c r="QKS2" s="115"/>
      <c r="QKT2" s="115"/>
      <c r="QKU2" s="115"/>
      <c r="QKV2" s="115"/>
      <c r="QKW2" s="115"/>
      <c r="QKX2" s="115"/>
      <c r="QKY2" s="115"/>
      <c r="QKZ2" s="115"/>
      <c r="QLA2" s="115"/>
      <c r="QLB2" s="115"/>
      <c r="QLC2" s="115"/>
      <c r="QLD2" s="115"/>
      <c r="QLE2" s="115"/>
      <c r="QLF2" s="115"/>
      <c r="QLG2" s="115"/>
      <c r="QLH2" s="115"/>
      <c r="QLI2" s="115"/>
      <c r="QLJ2" s="115"/>
      <c r="QLK2" s="115"/>
      <c r="QLL2" s="115"/>
      <c r="QLM2" s="115"/>
      <c r="QLN2" s="115"/>
      <c r="QLO2" s="115"/>
      <c r="QLP2" s="115"/>
      <c r="QLQ2" s="115"/>
      <c r="QLR2" s="115"/>
      <c r="QLS2" s="115"/>
      <c r="QLT2" s="115"/>
      <c r="QLU2" s="115"/>
      <c r="QLV2" s="115"/>
      <c r="QLW2" s="115"/>
      <c r="QLX2" s="115"/>
      <c r="QLY2" s="115"/>
      <c r="QLZ2" s="115"/>
      <c r="QMA2" s="115"/>
      <c r="QMB2" s="115"/>
      <c r="QMC2" s="115"/>
      <c r="QMD2" s="115"/>
      <c r="QME2" s="115"/>
      <c r="QMF2" s="115"/>
      <c r="QMG2" s="115"/>
      <c r="QMH2" s="115"/>
      <c r="QMI2" s="115"/>
      <c r="QMJ2" s="115"/>
      <c r="QMK2" s="115"/>
      <c r="QML2" s="115"/>
      <c r="QMM2" s="115"/>
      <c r="QMN2" s="115"/>
      <c r="QMO2" s="115"/>
      <c r="QMP2" s="115"/>
      <c r="QMQ2" s="115"/>
      <c r="QMR2" s="115"/>
      <c r="QMS2" s="115"/>
      <c r="QMT2" s="115"/>
      <c r="QMU2" s="115"/>
      <c r="QMV2" s="115"/>
      <c r="QMW2" s="115"/>
      <c r="QMX2" s="115"/>
      <c r="QMY2" s="115"/>
      <c r="QMZ2" s="115"/>
      <c r="QNA2" s="115"/>
      <c r="QNB2" s="115"/>
      <c r="QNC2" s="115"/>
      <c r="QND2" s="115"/>
      <c r="QNE2" s="115"/>
      <c r="QNF2" s="115"/>
      <c r="QNG2" s="115"/>
      <c r="QNH2" s="115"/>
      <c r="QNI2" s="115"/>
      <c r="QNJ2" s="115"/>
      <c r="QNK2" s="115"/>
      <c r="QNL2" s="115"/>
      <c r="QNM2" s="115"/>
      <c r="QNN2" s="115"/>
      <c r="QNO2" s="115"/>
      <c r="QNP2" s="115"/>
      <c r="QNQ2" s="115"/>
      <c r="QNR2" s="115"/>
      <c r="QNS2" s="115"/>
      <c r="QNT2" s="115"/>
      <c r="QNU2" s="115"/>
      <c r="QNV2" s="115"/>
      <c r="QNW2" s="115"/>
      <c r="QNX2" s="115"/>
      <c r="QNY2" s="115"/>
      <c r="QNZ2" s="115"/>
      <c r="QOA2" s="115"/>
      <c r="QOB2" s="115"/>
      <c r="QOC2" s="115"/>
      <c r="QOD2" s="115"/>
      <c r="QOE2" s="115"/>
      <c r="QOF2" s="115"/>
      <c r="QOG2" s="115"/>
      <c r="QOH2" s="115"/>
      <c r="QOI2" s="115"/>
      <c r="QOJ2" s="115"/>
      <c r="QOK2" s="115"/>
      <c r="QOL2" s="115"/>
      <c r="QOM2" s="115"/>
      <c r="QON2" s="115"/>
      <c r="QOO2" s="115"/>
      <c r="QOP2" s="115"/>
      <c r="QOQ2" s="115"/>
      <c r="QOR2" s="115"/>
      <c r="QOS2" s="115"/>
      <c r="QOT2" s="115"/>
      <c r="QOU2" s="115"/>
      <c r="QOV2" s="115"/>
      <c r="QOW2" s="115"/>
      <c r="QOX2" s="115"/>
      <c r="QOY2" s="115"/>
      <c r="QOZ2" s="115"/>
      <c r="QPA2" s="115"/>
      <c r="QPB2" s="115"/>
      <c r="QPC2" s="115"/>
      <c r="QPD2" s="115"/>
      <c r="QPE2" s="115"/>
      <c r="QPF2" s="115"/>
      <c r="QPG2" s="115"/>
      <c r="QPH2" s="115"/>
      <c r="QPI2" s="115"/>
      <c r="QPJ2" s="115"/>
      <c r="QPK2" s="115"/>
      <c r="QPL2" s="115"/>
      <c r="QPM2" s="115"/>
      <c r="QPN2" s="115"/>
      <c r="QPO2" s="115"/>
      <c r="QPP2" s="115"/>
      <c r="QPQ2" s="115"/>
      <c r="QPR2" s="115"/>
      <c r="QPS2" s="115"/>
      <c r="QPT2" s="115"/>
      <c r="QPU2" s="115"/>
      <c r="QPV2" s="115"/>
      <c r="QPW2" s="115"/>
      <c r="QPX2" s="115"/>
      <c r="QPY2" s="115"/>
      <c r="QPZ2" s="115"/>
      <c r="QQA2" s="115"/>
      <c r="QQB2" s="115"/>
      <c r="QQC2" s="115"/>
      <c r="QQD2" s="115"/>
      <c r="QQE2" s="115"/>
      <c r="QQF2" s="115"/>
      <c r="QQG2" s="115"/>
      <c r="QQH2" s="115"/>
      <c r="QQI2" s="115"/>
      <c r="QQJ2" s="115"/>
      <c r="QQK2" s="115"/>
      <c r="QQL2" s="115"/>
      <c r="QQM2" s="115"/>
      <c r="QQN2" s="115"/>
      <c r="QQO2" s="115"/>
      <c r="QQP2" s="115"/>
      <c r="QQQ2" s="115"/>
      <c r="QQR2" s="115"/>
      <c r="QQS2" s="115"/>
      <c r="QQT2" s="115"/>
      <c r="QQU2" s="115"/>
      <c r="QQV2" s="115"/>
      <c r="QQW2" s="115"/>
      <c r="QQX2" s="115"/>
      <c r="QQY2" s="115"/>
      <c r="QQZ2" s="115"/>
      <c r="QRA2" s="115"/>
      <c r="QRB2" s="115"/>
      <c r="QRC2" s="115"/>
      <c r="QRD2" s="115"/>
      <c r="QRE2" s="115"/>
      <c r="QRF2" s="115"/>
      <c r="QRG2" s="115"/>
      <c r="QRH2" s="115"/>
      <c r="QRI2" s="115"/>
      <c r="QRJ2" s="115"/>
      <c r="QRK2" s="115"/>
      <c r="QRL2" s="115"/>
      <c r="QRM2" s="115"/>
      <c r="QRN2" s="115"/>
      <c r="QRO2" s="115"/>
      <c r="QRP2" s="115"/>
      <c r="QRQ2" s="115"/>
      <c r="QRR2" s="115"/>
      <c r="QRS2" s="115"/>
      <c r="QRT2" s="115"/>
      <c r="QRU2" s="115"/>
      <c r="QRV2" s="115"/>
      <c r="QRW2" s="115"/>
      <c r="QRX2" s="115"/>
      <c r="QRY2" s="115"/>
      <c r="QRZ2" s="115"/>
      <c r="QSA2" s="115"/>
      <c r="QSB2" s="115"/>
      <c r="QSC2" s="115"/>
      <c r="QSD2" s="115"/>
      <c r="QSE2" s="115"/>
      <c r="QSF2" s="115"/>
      <c r="QSG2" s="115"/>
      <c r="QSH2" s="115"/>
      <c r="QSI2" s="115"/>
      <c r="QSJ2" s="115"/>
      <c r="QSK2" s="115"/>
      <c r="QSL2" s="115"/>
      <c r="QSM2" s="115"/>
      <c r="QSN2" s="115"/>
      <c r="QSO2" s="115"/>
      <c r="QSP2" s="115"/>
      <c r="QSQ2" s="115"/>
      <c r="QSR2" s="115"/>
      <c r="QSS2" s="115"/>
      <c r="QST2" s="115"/>
      <c r="QSU2" s="115"/>
      <c r="QSV2" s="115"/>
      <c r="QSW2" s="115"/>
      <c r="QSX2" s="115"/>
      <c r="QSY2" s="115"/>
      <c r="QSZ2" s="115"/>
      <c r="QTA2" s="115"/>
      <c r="QTB2" s="115"/>
      <c r="QTC2" s="115"/>
      <c r="QTD2" s="115"/>
      <c r="QTE2" s="115"/>
      <c r="QTF2" s="115"/>
      <c r="QTG2" s="115"/>
      <c r="QTH2" s="115"/>
      <c r="QTI2" s="115"/>
      <c r="QTJ2" s="115"/>
      <c r="QTK2" s="115"/>
      <c r="QTL2" s="115"/>
      <c r="QTM2" s="115"/>
      <c r="QTN2" s="115"/>
      <c r="QTO2" s="115"/>
      <c r="QTP2" s="115"/>
      <c r="QTQ2" s="115"/>
      <c r="QTR2" s="115"/>
      <c r="QTS2" s="115"/>
      <c r="QTT2" s="115"/>
      <c r="QTU2" s="115"/>
      <c r="QTV2" s="115"/>
      <c r="QTW2" s="115"/>
      <c r="QTX2" s="115"/>
      <c r="QTY2" s="115"/>
      <c r="QTZ2" s="115"/>
      <c r="QUA2" s="115"/>
      <c r="QUB2" s="115"/>
      <c r="QUC2" s="115"/>
      <c r="QUD2" s="115"/>
      <c r="QUE2" s="115"/>
      <c r="QUF2" s="115"/>
      <c r="QUG2" s="115"/>
      <c r="QUH2" s="115"/>
      <c r="QUI2" s="115"/>
      <c r="QUJ2" s="115"/>
      <c r="QUK2" s="115"/>
      <c r="QUL2" s="115"/>
      <c r="QUM2" s="115"/>
      <c r="QUN2" s="115"/>
      <c r="QUO2" s="115"/>
      <c r="QUP2" s="115"/>
      <c r="QUQ2" s="115"/>
      <c r="QUR2" s="115"/>
      <c r="QUS2" s="115"/>
      <c r="QUT2" s="115"/>
      <c r="QUU2" s="115"/>
      <c r="QUV2" s="115"/>
      <c r="QUW2" s="115"/>
      <c r="QUX2" s="115"/>
      <c r="QUY2" s="115"/>
      <c r="QUZ2" s="115"/>
      <c r="QVA2" s="115"/>
      <c r="QVB2" s="115"/>
      <c r="QVC2" s="115"/>
      <c r="QVD2" s="115"/>
      <c r="QVE2" s="115"/>
      <c r="QVF2" s="115"/>
      <c r="QVG2" s="115"/>
      <c r="QVH2" s="115"/>
      <c r="QVI2" s="115"/>
      <c r="QVJ2" s="115"/>
      <c r="QVK2" s="115"/>
      <c r="QVL2" s="115"/>
      <c r="QVM2" s="115"/>
      <c r="QVN2" s="115"/>
      <c r="QVO2" s="115"/>
      <c r="QVP2" s="115"/>
      <c r="QVQ2" s="115"/>
      <c r="QVR2" s="115"/>
      <c r="QVS2" s="115"/>
      <c r="QVT2" s="115"/>
      <c r="QVU2" s="115"/>
      <c r="QVV2" s="115"/>
      <c r="QVW2" s="115"/>
      <c r="QVX2" s="115"/>
      <c r="QVY2" s="115"/>
      <c r="QVZ2" s="115"/>
      <c r="QWA2" s="115"/>
      <c r="QWB2" s="115"/>
      <c r="QWC2" s="115"/>
      <c r="QWD2" s="115"/>
      <c r="QWE2" s="115"/>
      <c r="QWF2" s="115"/>
      <c r="QWG2" s="115"/>
      <c r="QWH2" s="115"/>
      <c r="QWI2" s="115"/>
      <c r="QWJ2" s="115"/>
      <c r="QWK2" s="115"/>
      <c r="QWL2" s="115"/>
      <c r="QWM2" s="115"/>
      <c r="QWN2" s="115"/>
      <c r="QWO2" s="115"/>
      <c r="QWP2" s="115"/>
      <c r="QWQ2" s="115"/>
      <c r="QWR2" s="115"/>
      <c r="QWS2" s="115"/>
      <c r="QWT2" s="115"/>
      <c r="QWU2" s="115"/>
      <c r="QWV2" s="115"/>
      <c r="QWW2" s="115"/>
      <c r="QWX2" s="115"/>
      <c r="QWY2" s="115"/>
      <c r="QWZ2" s="115"/>
      <c r="QXA2" s="115"/>
      <c r="QXB2" s="115"/>
      <c r="QXC2" s="115"/>
      <c r="QXD2" s="115"/>
      <c r="QXE2" s="115"/>
      <c r="QXF2" s="115"/>
      <c r="QXG2" s="115"/>
      <c r="QXH2" s="115"/>
      <c r="QXI2" s="115"/>
      <c r="QXJ2" s="115"/>
      <c r="QXK2" s="115"/>
      <c r="QXL2" s="115"/>
      <c r="QXM2" s="115"/>
      <c r="QXN2" s="115"/>
      <c r="QXO2" s="115"/>
      <c r="QXP2" s="115"/>
      <c r="QXQ2" s="115"/>
      <c r="QXR2" s="115"/>
      <c r="QXS2" s="115"/>
      <c r="QXT2" s="115"/>
      <c r="QXU2" s="115"/>
      <c r="QXV2" s="115"/>
      <c r="QXW2" s="115"/>
      <c r="QXX2" s="115"/>
      <c r="QXY2" s="115"/>
      <c r="QXZ2" s="115"/>
      <c r="QYA2" s="115"/>
      <c r="QYB2" s="115"/>
      <c r="QYC2" s="115"/>
      <c r="QYD2" s="115"/>
      <c r="QYE2" s="115"/>
      <c r="QYF2" s="115"/>
      <c r="QYG2" s="115"/>
      <c r="QYH2" s="115"/>
      <c r="QYI2" s="115"/>
      <c r="QYJ2" s="115"/>
      <c r="QYK2" s="115"/>
      <c r="QYL2" s="115"/>
      <c r="QYM2" s="115"/>
      <c r="QYN2" s="115"/>
      <c r="QYO2" s="115"/>
      <c r="QYP2" s="115"/>
      <c r="QYQ2" s="115"/>
      <c r="QYR2" s="115"/>
      <c r="QYS2" s="115"/>
      <c r="QYT2" s="115"/>
      <c r="QYU2" s="115"/>
      <c r="QYV2" s="115"/>
      <c r="QYW2" s="115"/>
      <c r="QYX2" s="115"/>
      <c r="QYY2" s="115"/>
      <c r="QYZ2" s="115"/>
      <c r="QZA2" s="115"/>
      <c r="QZB2" s="115"/>
      <c r="QZC2" s="115"/>
      <c r="QZD2" s="115"/>
      <c r="QZE2" s="115"/>
      <c r="QZF2" s="115"/>
      <c r="QZG2" s="115"/>
      <c r="QZH2" s="115"/>
      <c r="QZI2" s="115"/>
      <c r="QZJ2" s="115"/>
      <c r="QZK2" s="115"/>
      <c r="QZL2" s="115"/>
      <c r="QZM2" s="115"/>
      <c r="QZN2" s="115"/>
      <c r="QZO2" s="115"/>
      <c r="QZP2" s="115"/>
      <c r="QZQ2" s="115"/>
      <c r="QZR2" s="115"/>
      <c r="QZS2" s="115"/>
      <c r="QZT2" s="115"/>
      <c r="QZU2" s="115"/>
      <c r="QZV2" s="115"/>
      <c r="QZW2" s="115"/>
      <c r="QZX2" s="115"/>
      <c r="QZY2" s="115"/>
      <c r="QZZ2" s="115"/>
      <c r="RAA2" s="115"/>
      <c r="RAB2" s="115"/>
      <c r="RAC2" s="115"/>
      <c r="RAD2" s="115"/>
      <c r="RAE2" s="115"/>
      <c r="RAF2" s="115"/>
      <c r="RAG2" s="115"/>
      <c r="RAH2" s="115"/>
      <c r="RAI2" s="115"/>
      <c r="RAJ2" s="115"/>
      <c r="RAK2" s="115"/>
      <c r="RAL2" s="115"/>
      <c r="RAM2" s="115"/>
      <c r="RAN2" s="115"/>
      <c r="RAO2" s="115"/>
      <c r="RAP2" s="115"/>
      <c r="RAQ2" s="115"/>
      <c r="RAR2" s="115"/>
      <c r="RAS2" s="115"/>
      <c r="RAT2" s="115"/>
      <c r="RAU2" s="115"/>
      <c r="RAV2" s="115"/>
      <c r="RAW2" s="115"/>
      <c r="RAX2" s="115"/>
      <c r="RAY2" s="115"/>
      <c r="RAZ2" s="115"/>
      <c r="RBA2" s="115"/>
      <c r="RBB2" s="115"/>
      <c r="RBC2" s="115"/>
      <c r="RBD2" s="115"/>
      <c r="RBE2" s="115"/>
      <c r="RBF2" s="115"/>
      <c r="RBG2" s="115"/>
      <c r="RBH2" s="115"/>
      <c r="RBI2" s="115"/>
      <c r="RBJ2" s="115"/>
      <c r="RBK2" s="115"/>
      <c r="RBL2" s="115"/>
      <c r="RBM2" s="115"/>
      <c r="RBN2" s="115"/>
      <c r="RBO2" s="115"/>
      <c r="RBP2" s="115"/>
      <c r="RBQ2" s="115"/>
      <c r="RBR2" s="115"/>
      <c r="RBS2" s="115"/>
      <c r="RBT2" s="115"/>
      <c r="RBU2" s="115"/>
      <c r="RBV2" s="115"/>
      <c r="RBW2" s="115"/>
      <c r="RBX2" s="115"/>
      <c r="RBY2" s="115"/>
      <c r="RBZ2" s="115"/>
      <c r="RCA2" s="115"/>
      <c r="RCB2" s="115"/>
      <c r="RCC2" s="115"/>
      <c r="RCD2" s="115"/>
      <c r="RCE2" s="115"/>
      <c r="RCF2" s="115"/>
      <c r="RCG2" s="115"/>
      <c r="RCH2" s="115"/>
      <c r="RCI2" s="115"/>
      <c r="RCJ2" s="115"/>
      <c r="RCK2" s="115"/>
      <c r="RCL2" s="115"/>
      <c r="RCM2" s="115"/>
      <c r="RCN2" s="115"/>
      <c r="RCO2" s="115"/>
      <c r="RCP2" s="115"/>
      <c r="RCQ2" s="115"/>
      <c r="RCR2" s="115"/>
      <c r="RCS2" s="115"/>
      <c r="RCT2" s="115"/>
      <c r="RCU2" s="115"/>
      <c r="RCV2" s="115"/>
      <c r="RCW2" s="115"/>
      <c r="RCX2" s="115"/>
      <c r="RCY2" s="115"/>
      <c r="RCZ2" s="115"/>
      <c r="RDA2" s="115"/>
      <c r="RDB2" s="115"/>
      <c r="RDC2" s="115"/>
      <c r="RDD2" s="115"/>
      <c r="RDE2" s="115"/>
      <c r="RDF2" s="115"/>
      <c r="RDG2" s="115"/>
      <c r="RDH2" s="115"/>
      <c r="RDI2" s="115"/>
      <c r="RDJ2" s="115"/>
      <c r="RDK2" s="115"/>
      <c r="RDL2" s="115"/>
      <c r="RDM2" s="115"/>
      <c r="RDN2" s="115"/>
      <c r="RDO2" s="115"/>
      <c r="RDP2" s="115"/>
      <c r="RDQ2" s="115"/>
      <c r="RDR2" s="115"/>
      <c r="RDS2" s="115"/>
      <c r="RDT2" s="115"/>
      <c r="RDU2" s="115"/>
      <c r="RDV2" s="115"/>
      <c r="RDW2" s="115"/>
      <c r="RDX2" s="115"/>
      <c r="RDY2" s="115"/>
      <c r="RDZ2" s="115"/>
      <c r="REA2" s="115"/>
      <c r="REB2" s="115"/>
      <c r="REC2" s="115"/>
      <c r="RED2" s="115"/>
      <c r="REE2" s="115"/>
      <c r="REF2" s="115"/>
      <c r="REG2" s="115"/>
      <c r="REH2" s="115"/>
      <c r="REI2" s="115"/>
      <c r="REJ2" s="115"/>
      <c r="REK2" s="115"/>
      <c r="REL2" s="115"/>
      <c r="REM2" s="115"/>
      <c r="REN2" s="115"/>
      <c r="REO2" s="115"/>
      <c r="REP2" s="115"/>
      <c r="REQ2" s="115"/>
      <c r="RER2" s="115"/>
      <c r="RES2" s="115"/>
      <c r="RET2" s="115"/>
      <c r="REU2" s="115"/>
      <c r="REV2" s="115"/>
      <c r="REW2" s="115"/>
      <c r="REX2" s="115"/>
      <c r="REY2" s="115"/>
      <c r="REZ2" s="115"/>
      <c r="RFA2" s="115"/>
      <c r="RFB2" s="115"/>
      <c r="RFC2" s="115"/>
      <c r="RFD2" s="115"/>
      <c r="RFE2" s="115"/>
      <c r="RFF2" s="115"/>
      <c r="RFG2" s="115"/>
      <c r="RFH2" s="115"/>
      <c r="RFI2" s="115"/>
      <c r="RFJ2" s="115"/>
      <c r="RFK2" s="115"/>
      <c r="RFL2" s="115"/>
      <c r="RFM2" s="115"/>
      <c r="RFN2" s="115"/>
      <c r="RFO2" s="115"/>
      <c r="RFP2" s="115"/>
      <c r="RFQ2" s="115"/>
      <c r="RFR2" s="115"/>
      <c r="RFS2" s="115"/>
      <c r="RFT2" s="115"/>
      <c r="RFU2" s="115"/>
      <c r="RFV2" s="115"/>
      <c r="RFW2" s="115"/>
      <c r="RFX2" s="115"/>
      <c r="RFY2" s="115"/>
      <c r="RFZ2" s="115"/>
      <c r="RGA2" s="115"/>
      <c r="RGB2" s="115"/>
      <c r="RGC2" s="115"/>
      <c r="RGD2" s="115"/>
      <c r="RGE2" s="115"/>
      <c r="RGF2" s="115"/>
      <c r="RGG2" s="115"/>
      <c r="RGH2" s="115"/>
      <c r="RGI2" s="115"/>
      <c r="RGJ2" s="115"/>
      <c r="RGK2" s="115"/>
      <c r="RGL2" s="115"/>
      <c r="RGM2" s="115"/>
      <c r="RGN2" s="115"/>
      <c r="RGO2" s="115"/>
      <c r="RGP2" s="115"/>
      <c r="RGQ2" s="115"/>
      <c r="RGR2" s="115"/>
      <c r="RGS2" s="115"/>
      <c r="RGT2" s="115"/>
      <c r="RGU2" s="115"/>
      <c r="RGV2" s="115"/>
      <c r="RGW2" s="115"/>
      <c r="RGX2" s="115"/>
      <c r="RGY2" s="115"/>
      <c r="RGZ2" s="115"/>
      <c r="RHA2" s="115"/>
      <c r="RHB2" s="115"/>
      <c r="RHC2" s="115"/>
      <c r="RHD2" s="115"/>
      <c r="RHE2" s="115"/>
      <c r="RHF2" s="115"/>
      <c r="RHG2" s="115"/>
      <c r="RHH2" s="115"/>
      <c r="RHI2" s="115"/>
      <c r="RHJ2" s="115"/>
      <c r="RHK2" s="115"/>
      <c r="RHL2" s="115"/>
      <c r="RHM2" s="115"/>
      <c r="RHN2" s="115"/>
      <c r="RHO2" s="115"/>
      <c r="RHP2" s="115"/>
      <c r="RHQ2" s="115"/>
      <c r="RHR2" s="115"/>
      <c r="RHS2" s="115"/>
      <c r="RHT2" s="115"/>
      <c r="RHU2" s="115"/>
      <c r="RHV2" s="115"/>
      <c r="RHW2" s="115"/>
      <c r="RHX2" s="115"/>
      <c r="RHY2" s="115"/>
      <c r="RHZ2" s="115"/>
      <c r="RIA2" s="115"/>
      <c r="RIB2" s="115"/>
      <c r="RIC2" s="115"/>
      <c r="RID2" s="115"/>
      <c r="RIE2" s="115"/>
      <c r="RIF2" s="115"/>
      <c r="RIG2" s="115"/>
      <c r="RIH2" s="115"/>
      <c r="RII2" s="115"/>
      <c r="RIJ2" s="115"/>
      <c r="RIK2" s="115"/>
      <c r="RIL2" s="115"/>
      <c r="RIM2" s="115"/>
      <c r="RIN2" s="115"/>
      <c r="RIO2" s="115"/>
      <c r="RIP2" s="115"/>
      <c r="RIQ2" s="115"/>
      <c r="RIR2" s="115"/>
      <c r="RIS2" s="115"/>
      <c r="RIT2" s="115"/>
      <c r="RIU2" s="115"/>
      <c r="RIV2" s="115"/>
      <c r="RIW2" s="115"/>
      <c r="RIX2" s="115"/>
      <c r="RIY2" s="115"/>
      <c r="RIZ2" s="115"/>
      <c r="RJA2" s="115"/>
      <c r="RJB2" s="115"/>
      <c r="RJC2" s="115"/>
      <c r="RJD2" s="115"/>
      <c r="RJE2" s="115"/>
      <c r="RJF2" s="115"/>
      <c r="RJG2" s="115"/>
      <c r="RJH2" s="115"/>
      <c r="RJI2" s="115"/>
      <c r="RJJ2" s="115"/>
      <c r="RJK2" s="115"/>
      <c r="RJL2" s="115"/>
      <c r="RJM2" s="115"/>
      <c r="RJN2" s="115"/>
      <c r="RJO2" s="115"/>
      <c r="RJP2" s="115"/>
      <c r="RJQ2" s="115"/>
      <c r="RJR2" s="115"/>
      <c r="RJS2" s="115"/>
      <c r="RJT2" s="115"/>
      <c r="RJU2" s="115"/>
      <c r="RJV2" s="115"/>
      <c r="RJW2" s="115"/>
      <c r="RJX2" s="115"/>
      <c r="RJY2" s="115"/>
      <c r="RJZ2" s="115"/>
      <c r="RKA2" s="115"/>
      <c r="RKB2" s="115"/>
      <c r="RKC2" s="115"/>
      <c r="RKD2" s="115"/>
      <c r="RKE2" s="115"/>
      <c r="RKF2" s="115"/>
      <c r="RKG2" s="115"/>
      <c r="RKH2" s="115"/>
      <c r="RKI2" s="115"/>
      <c r="RKJ2" s="115"/>
      <c r="RKK2" s="115"/>
      <c r="RKL2" s="115"/>
      <c r="RKM2" s="115"/>
      <c r="RKN2" s="115"/>
      <c r="RKO2" s="115"/>
      <c r="RKP2" s="115"/>
      <c r="RKQ2" s="115"/>
      <c r="RKR2" s="115"/>
      <c r="RKS2" s="115"/>
      <c r="RKT2" s="115"/>
      <c r="RKU2" s="115"/>
      <c r="RKV2" s="115"/>
      <c r="RKW2" s="115"/>
      <c r="RKX2" s="115"/>
      <c r="RKY2" s="115"/>
      <c r="RKZ2" s="115"/>
      <c r="RLA2" s="115"/>
      <c r="RLB2" s="115"/>
      <c r="RLC2" s="115"/>
      <c r="RLD2" s="115"/>
      <c r="RLE2" s="115"/>
      <c r="RLF2" s="115"/>
      <c r="RLG2" s="115"/>
      <c r="RLH2" s="115"/>
      <c r="RLI2" s="115"/>
      <c r="RLJ2" s="115"/>
      <c r="RLK2" s="115"/>
      <c r="RLL2" s="115"/>
      <c r="RLM2" s="115"/>
      <c r="RLN2" s="115"/>
      <c r="RLO2" s="115"/>
      <c r="RLP2" s="115"/>
      <c r="RLQ2" s="115"/>
      <c r="RLR2" s="115"/>
      <c r="RLS2" s="115"/>
      <c r="RLT2" s="115"/>
      <c r="RLU2" s="115"/>
      <c r="RLV2" s="115"/>
      <c r="RLW2" s="115"/>
      <c r="RLX2" s="115"/>
      <c r="RLY2" s="115"/>
      <c r="RLZ2" s="115"/>
      <c r="RMA2" s="115"/>
      <c r="RMB2" s="115"/>
      <c r="RMC2" s="115"/>
      <c r="RMD2" s="115"/>
      <c r="RME2" s="115"/>
      <c r="RMF2" s="115"/>
      <c r="RMG2" s="115"/>
      <c r="RMH2" s="115"/>
      <c r="RMI2" s="115"/>
      <c r="RMJ2" s="115"/>
      <c r="RMK2" s="115"/>
      <c r="RML2" s="115"/>
      <c r="RMM2" s="115"/>
      <c r="RMN2" s="115"/>
      <c r="RMO2" s="115"/>
      <c r="RMP2" s="115"/>
      <c r="RMQ2" s="115"/>
      <c r="RMR2" s="115"/>
      <c r="RMS2" s="115"/>
      <c r="RMT2" s="115"/>
      <c r="RMU2" s="115"/>
      <c r="RMV2" s="115"/>
      <c r="RMW2" s="115"/>
      <c r="RMX2" s="115"/>
      <c r="RMY2" s="115"/>
      <c r="RMZ2" s="115"/>
      <c r="RNA2" s="115"/>
      <c r="RNB2" s="115"/>
      <c r="RNC2" s="115"/>
      <c r="RND2" s="115"/>
      <c r="RNE2" s="115"/>
      <c r="RNF2" s="115"/>
      <c r="RNG2" s="115"/>
      <c r="RNH2" s="115"/>
      <c r="RNI2" s="115"/>
      <c r="RNJ2" s="115"/>
      <c r="RNK2" s="115"/>
      <c r="RNL2" s="115"/>
      <c r="RNM2" s="115"/>
      <c r="RNN2" s="115"/>
      <c r="RNO2" s="115"/>
      <c r="RNP2" s="115"/>
      <c r="RNQ2" s="115"/>
      <c r="RNR2" s="115"/>
      <c r="RNS2" s="115"/>
      <c r="RNT2" s="115"/>
      <c r="RNU2" s="115"/>
      <c r="RNV2" s="115"/>
      <c r="RNW2" s="115"/>
      <c r="RNX2" s="115"/>
      <c r="RNY2" s="115"/>
      <c r="RNZ2" s="115"/>
      <c r="ROA2" s="115"/>
      <c r="ROB2" s="115"/>
      <c r="ROC2" s="115"/>
      <c r="ROD2" s="115"/>
      <c r="ROE2" s="115"/>
      <c r="ROF2" s="115"/>
      <c r="ROG2" s="115"/>
      <c r="ROH2" s="115"/>
      <c r="ROI2" s="115"/>
      <c r="ROJ2" s="115"/>
      <c r="ROK2" s="115"/>
      <c r="ROL2" s="115"/>
      <c r="ROM2" s="115"/>
      <c r="RON2" s="115"/>
      <c r="ROO2" s="115"/>
      <c r="ROP2" s="115"/>
      <c r="ROQ2" s="115"/>
      <c r="ROR2" s="115"/>
      <c r="ROS2" s="115"/>
      <c r="ROT2" s="115"/>
      <c r="ROU2" s="115"/>
      <c r="ROV2" s="115"/>
      <c r="ROW2" s="115"/>
      <c r="ROX2" s="115"/>
      <c r="ROY2" s="115"/>
      <c r="ROZ2" s="115"/>
      <c r="RPA2" s="115"/>
      <c r="RPB2" s="115"/>
      <c r="RPC2" s="115"/>
      <c r="RPD2" s="115"/>
      <c r="RPE2" s="115"/>
      <c r="RPF2" s="115"/>
      <c r="RPG2" s="115"/>
      <c r="RPH2" s="115"/>
      <c r="RPI2" s="115"/>
      <c r="RPJ2" s="115"/>
      <c r="RPK2" s="115"/>
      <c r="RPL2" s="115"/>
      <c r="RPM2" s="115"/>
      <c r="RPN2" s="115"/>
      <c r="RPO2" s="115"/>
      <c r="RPP2" s="115"/>
      <c r="RPQ2" s="115"/>
      <c r="RPR2" s="115"/>
      <c r="RPS2" s="115"/>
      <c r="RPT2" s="115"/>
      <c r="RPU2" s="115"/>
      <c r="RPV2" s="115"/>
      <c r="RPW2" s="115"/>
      <c r="RPX2" s="115"/>
      <c r="RPY2" s="115"/>
      <c r="RPZ2" s="115"/>
      <c r="RQA2" s="115"/>
      <c r="RQB2" s="115"/>
      <c r="RQC2" s="115"/>
      <c r="RQD2" s="115"/>
      <c r="RQE2" s="115"/>
      <c r="RQF2" s="115"/>
      <c r="RQG2" s="115"/>
      <c r="RQH2" s="115"/>
      <c r="RQI2" s="115"/>
      <c r="RQJ2" s="115"/>
      <c r="RQK2" s="115"/>
      <c r="RQL2" s="115"/>
      <c r="RQM2" s="115"/>
      <c r="RQN2" s="115"/>
      <c r="RQO2" s="115"/>
      <c r="RQP2" s="115"/>
      <c r="RQQ2" s="115"/>
      <c r="RQR2" s="115"/>
      <c r="RQS2" s="115"/>
      <c r="RQT2" s="115"/>
      <c r="RQU2" s="115"/>
      <c r="RQV2" s="115"/>
      <c r="RQW2" s="115"/>
      <c r="RQX2" s="115"/>
      <c r="RQY2" s="115"/>
      <c r="RQZ2" s="115"/>
      <c r="RRA2" s="115"/>
      <c r="RRB2" s="115"/>
      <c r="RRC2" s="115"/>
      <c r="RRD2" s="115"/>
      <c r="RRE2" s="115"/>
      <c r="RRF2" s="115"/>
      <c r="RRG2" s="115"/>
      <c r="RRH2" s="115"/>
      <c r="RRI2" s="115"/>
      <c r="RRJ2" s="115"/>
      <c r="RRK2" s="115"/>
      <c r="RRL2" s="115"/>
      <c r="RRM2" s="115"/>
      <c r="RRN2" s="115"/>
      <c r="RRO2" s="115"/>
      <c r="RRP2" s="115"/>
      <c r="RRQ2" s="115"/>
      <c r="RRR2" s="115"/>
      <c r="RRS2" s="115"/>
      <c r="RRT2" s="115"/>
      <c r="RRU2" s="115"/>
      <c r="RRV2" s="115"/>
      <c r="RRW2" s="115"/>
      <c r="RRX2" s="115"/>
      <c r="RRY2" s="115"/>
      <c r="RRZ2" s="115"/>
      <c r="RSA2" s="115"/>
      <c r="RSB2" s="115"/>
      <c r="RSC2" s="115"/>
      <c r="RSD2" s="115"/>
      <c r="RSE2" s="115"/>
      <c r="RSF2" s="115"/>
      <c r="RSG2" s="115"/>
      <c r="RSH2" s="115"/>
      <c r="RSI2" s="115"/>
      <c r="RSJ2" s="115"/>
      <c r="RSK2" s="115"/>
      <c r="RSL2" s="115"/>
      <c r="RSM2" s="115"/>
      <c r="RSN2" s="115"/>
      <c r="RSO2" s="115"/>
      <c r="RSP2" s="115"/>
      <c r="RSQ2" s="115"/>
      <c r="RSR2" s="115"/>
      <c r="RSS2" s="115"/>
      <c r="RST2" s="115"/>
      <c r="RSU2" s="115"/>
      <c r="RSV2" s="115"/>
      <c r="RSW2" s="115"/>
      <c r="RSX2" s="115"/>
      <c r="RSY2" s="115"/>
      <c r="RSZ2" s="115"/>
      <c r="RTA2" s="115"/>
      <c r="RTB2" s="115"/>
      <c r="RTC2" s="115"/>
      <c r="RTD2" s="115"/>
      <c r="RTE2" s="115"/>
      <c r="RTF2" s="115"/>
      <c r="RTG2" s="115"/>
      <c r="RTH2" s="115"/>
      <c r="RTI2" s="115"/>
      <c r="RTJ2" s="115"/>
      <c r="RTK2" s="115"/>
      <c r="RTL2" s="115"/>
      <c r="RTM2" s="115"/>
      <c r="RTN2" s="115"/>
      <c r="RTO2" s="115"/>
      <c r="RTP2" s="115"/>
      <c r="RTQ2" s="115"/>
      <c r="RTR2" s="115"/>
      <c r="RTS2" s="115"/>
      <c r="RTT2" s="115"/>
      <c r="RTU2" s="115"/>
      <c r="RTV2" s="115"/>
      <c r="RTW2" s="115"/>
      <c r="RTX2" s="115"/>
      <c r="RTY2" s="115"/>
      <c r="RTZ2" s="115"/>
      <c r="RUA2" s="115"/>
      <c r="RUB2" s="115"/>
      <c r="RUC2" s="115"/>
      <c r="RUD2" s="115"/>
      <c r="RUE2" s="115"/>
      <c r="RUF2" s="115"/>
      <c r="RUG2" s="115"/>
      <c r="RUH2" s="115"/>
      <c r="RUI2" s="115"/>
      <c r="RUJ2" s="115"/>
      <c r="RUK2" s="115"/>
      <c r="RUL2" s="115"/>
      <c r="RUM2" s="115"/>
      <c r="RUN2" s="115"/>
      <c r="RUO2" s="115"/>
      <c r="RUP2" s="115"/>
      <c r="RUQ2" s="115"/>
      <c r="RUR2" s="115"/>
      <c r="RUS2" s="115"/>
      <c r="RUT2" s="115"/>
      <c r="RUU2" s="115"/>
      <c r="RUV2" s="115"/>
      <c r="RUW2" s="115"/>
      <c r="RUX2" s="115"/>
      <c r="RUY2" s="115"/>
      <c r="RUZ2" s="115"/>
      <c r="RVA2" s="115"/>
      <c r="RVB2" s="115"/>
      <c r="RVC2" s="115"/>
      <c r="RVD2" s="115"/>
      <c r="RVE2" s="115"/>
      <c r="RVF2" s="115"/>
      <c r="RVG2" s="115"/>
      <c r="RVH2" s="115"/>
      <c r="RVI2" s="115"/>
      <c r="RVJ2" s="115"/>
      <c r="RVK2" s="115"/>
      <c r="RVL2" s="115"/>
      <c r="RVM2" s="115"/>
      <c r="RVN2" s="115"/>
      <c r="RVO2" s="115"/>
      <c r="RVP2" s="115"/>
      <c r="RVQ2" s="115"/>
      <c r="RVR2" s="115"/>
      <c r="RVS2" s="115"/>
      <c r="RVT2" s="115"/>
      <c r="RVU2" s="115"/>
      <c r="RVV2" s="115"/>
      <c r="RVW2" s="115"/>
      <c r="RVX2" s="115"/>
      <c r="RVY2" s="115"/>
      <c r="RVZ2" s="115"/>
      <c r="RWA2" s="115"/>
      <c r="RWB2" s="115"/>
      <c r="RWC2" s="115"/>
      <c r="RWD2" s="115"/>
      <c r="RWE2" s="115"/>
      <c r="RWF2" s="115"/>
      <c r="RWG2" s="115"/>
      <c r="RWH2" s="115"/>
      <c r="RWI2" s="115"/>
      <c r="RWJ2" s="115"/>
      <c r="RWK2" s="115"/>
      <c r="RWL2" s="115"/>
      <c r="RWM2" s="115"/>
      <c r="RWN2" s="115"/>
      <c r="RWO2" s="115"/>
      <c r="RWP2" s="115"/>
      <c r="RWQ2" s="115"/>
      <c r="RWR2" s="115"/>
      <c r="RWS2" s="115"/>
      <c r="RWT2" s="115"/>
      <c r="RWU2" s="115"/>
      <c r="RWV2" s="115"/>
      <c r="RWW2" s="115"/>
      <c r="RWX2" s="115"/>
      <c r="RWY2" s="115"/>
      <c r="RWZ2" s="115"/>
      <c r="RXA2" s="115"/>
      <c r="RXB2" s="115"/>
      <c r="RXC2" s="115"/>
      <c r="RXD2" s="115"/>
      <c r="RXE2" s="115"/>
      <c r="RXF2" s="115"/>
      <c r="RXG2" s="115"/>
      <c r="RXH2" s="115"/>
      <c r="RXI2" s="115"/>
      <c r="RXJ2" s="115"/>
      <c r="RXK2" s="115"/>
      <c r="RXL2" s="115"/>
      <c r="RXM2" s="115"/>
      <c r="RXN2" s="115"/>
      <c r="RXO2" s="115"/>
      <c r="RXP2" s="115"/>
      <c r="RXQ2" s="115"/>
      <c r="RXR2" s="115"/>
      <c r="RXS2" s="115"/>
      <c r="RXT2" s="115"/>
      <c r="RXU2" s="115"/>
      <c r="RXV2" s="115"/>
      <c r="RXW2" s="115"/>
      <c r="RXX2" s="115"/>
      <c r="RXY2" s="115"/>
      <c r="RXZ2" s="115"/>
      <c r="RYA2" s="115"/>
      <c r="RYB2" s="115"/>
      <c r="RYC2" s="115"/>
      <c r="RYD2" s="115"/>
      <c r="RYE2" s="115"/>
      <c r="RYF2" s="115"/>
      <c r="RYG2" s="115"/>
      <c r="RYH2" s="115"/>
      <c r="RYI2" s="115"/>
      <c r="RYJ2" s="115"/>
      <c r="RYK2" s="115"/>
      <c r="RYL2" s="115"/>
      <c r="RYM2" s="115"/>
      <c r="RYN2" s="115"/>
      <c r="RYO2" s="115"/>
      <c r="RYP2" s="115"/>
      <c r="RYQ2" s="115"/>
      <c r="RYR2" s="115"/>
      <c r="RYS2" s="115"/>
      <c r="RYT2" s="115"/>
      <c r="RYU2" s="115"/>
      <c r="RYV2" s="115"/>
      <c r="RYW2" s="115"/>
      <c r="RYX2" s="115"/>
      <c r="RYY2" s="115"/>
      <c r="RYZ2" s="115"/>
      <c r="RZA2" s="115"/>
      <c r="RZB2" s="115"/>
      <c r="RZC2" s="115"/>
      <c r="RZD2" s="115"/>
      <c r="RZE2" s="115"/>
      <c r="RZF2" s="115"/>
      <c r="RZG2" s="115"/>
      <c r="RZH2" s="115"/>
      <c r="RZI2" s="115"/>
      <c r="RZJ2" s="115"/>
      <c r="RZK2" s="115"/>
      <c r="RZL2" s="115"/>
      <c r="RZM2" s="115"/>
      <c r="RZN2" s="115"/>
      <c r="RZO2" s="115"/>
      <c r="RZP2" s="115"/>
      <c r="RZQ2" s="115"/>
      <c r="RZR2" s="115"/>
      <c r="RZS2" s="115"/>
      <c r="RZT2" s="115"/>
      <c r="RZU2" s="115"/>
      <c r="RZV2" s="115"/>
      <c r="RZW2" s="115"/>
      <c r="RZX2" s="115"/>
      <c r="RZY2" s="115"/>
      <c r="RZZ2" s="115"/>
      <c r="SAA2" s="115"/>
      <c r="SAB2" s="115"/>
      <c r="SAC2" s="115"/>
      <c r="SAD2" s="115"/>
      <c r="SAE2" s="115"/>
      <c r="SAF2" s="115"/>
      <c r="SAG2" s="115"/>
      <c r="SAH2" s="115"/>
      <c r="SAI2" s="115"/>
      <c r="SAJ2" s="115"/>
      <c r="SAK2" s="115"/>
      <c r="SAL2" s="115"/>
      <c r="SAM2" s="115"/>
      <c r="SAN2" s="115"/>
      <c r="SAO2" s="115"/>
      <c r="SAP2" s="115"/>
      <c r="SAQ2" s="115"/>
      <c r="SAR2" s="115"/>
      <c r="SAS2" s="115"/>
      <c r="SAT2" s="115"/>
      <c r="SAU2" s="115"/>
      <c r="SAV2" s="115"/>
      <c r="SAW2" s="115"/>
      <c r="SAX2" s="115"/>
      <c r="SAY2" s="115"/>
      <c r="SAZ2" s="115"/>
      <c r="SBA2" s="115"/>
      <c r="SBB2" s="115"/>
      <c r="SBC2" s="115"/>
      <c r="SBD2" s="115"/>
      <c r="SBE2" s="115"/>
      <c r="SBF2" s="115"/>
      <c r="SBG2" s="115"/>
      <c r="SBH2" s="115"/>
      <c r="SBI2" s="115"/>
      <c r="SBJ2" s="115"/>
      <c r="SBK2" s="115"/>
      <c r="SBL2" s="115"/>
      <c r="SBM2" s="115"/>
      <c r="SBN2" s="115"/>
      <c r="SBO2" s="115"/>
      <c r="SBP2" s="115"/>
      <c r="SBQ2" s="115"/>
      <c r="SBR2" s="115"/>
      <c r="SBS2" s="115"/>
      <c r="SBT2" s="115"/>
      <c r="SBU2" s="115"/>
      <c r="SBV2" s="115"/>
      <c r="SBW2" s="115"/>
      <c r="SBX2" s="115"/>
      <c r="SBY2" s="115"/>
      <c r="SBZ2" s="115"/>
      <c r="SCA2" s="115"/>
      <c r="SCB2" s="115"/>
      <c r="SCC2" s="115"/>
      <c r="SCD2" s="115"/>
      <c r="SCE2" s="115"/>
      <c r="SCF2" s="115"/>
      <c r="SCG2" s="115"/>
      <c r="SCH2" s="115"/>
      <c r="SCI2" s="115"/>
      <c r="SCJ2" s="115"/>
      <c r="SCK2" s="115"/>
      <c r="SCL2" s="115"/>
      <c r="SCM2" s="115"/>
      <c r="SCN2" s="115"/>
      <c r="SCO2" s="115"/>
      <c r="SCP2" s="115"/>
      <c r="SCQ2" s="115"/>
      <c r="SCR2" s="115"/>
      <c r="SCS2" s="115"/>
      <c r="SCT2" s="115"/>
      <c r="SCU2" s="115"/>
      <c r="SCV2" s="115"/>
      <c r="SCW2" s="115"/>
      <c r="SCX2" s="115"/>
      <c r="SCY2" s="115"/>
      <c r="SCZ2" s="115"/>
      <c r="SDA2" s="115"/>
      <c r="SDB2" s="115"/>
      <c r="SDC2" s="115"/>
      <c r="SDD2" s="115"/>
      <c r="SDE2" s="115"/>
      <c r="SDF2" s="115"/>
      <c r="SDG2" s="115"/>
      <c r="SDH2" s="115"/>
      <c r="SDI2" s="115"/>
      <c r="SDJ2" s="115"/>
      <c r="SDK2" s="115"/>
      <c r="SDL2" s="115"/>
      <c r="SDM2" s="115"/>
      <c r="SDN2" s="115"/>
      <c r="SDO2" s="115"/>
      <c r="SDP2" s="115"/>
      <c r="SDQ2" s="115"/>
      <c r="SDR2" s="115"/>
      <c r="SDS2" s="115"/>
      <c r="SDT2" s="115"/>
      <c r="SDU2" s="115"/>
      <c r="SDV2" s="115"/>
      <c r="SDW2" s="115"/>
      <c r="SDX2" s="115"/>
      <c r="SDY2" s="115"/>
      <c r="SDZ2" s="115"/>
      <c r="SEA2" s="115"/>
      <c r="SEB2" s="115"/>
      <c r="SEC2" s="115"/>
      <c r="SED2" s="115"/>
      <c r="SEE2" s="115"/>
      <c r="SEF2" s="115"/>
      <c r="SEG2" s="115"/>
      <c r="SEH2" s="115"/>
      <c r="SEI2" s="115"/>
      <c r="SEJ2" s="115"/>
      <c r="SEK2" s="115"/>
      <c r="SEL2" s="115"/>
      <c r="SEM2" s="115"/>
      <c r="SEN2" s="115"/>
      <c r="SEO2" s="115"/>
      <c r="SEP2" s="115"/>
      <c r="SEQ2" s="115"/>
      <c r="SER2" s="115"/>
      <c r="SES2" s="115"/>
      <c r="SET2" s="115"/>
      <c r="SEU2" s="115"/>
      <c r="SEV2" s="115"/>
      <c r="SEW2" s="115"/>
      <c r="SEX2" s="115"/>
      <c r="SEY2" s="115"/>
      <c r="SEZ2" s="115"/>
      <c r="SFA2" s="115"/>
      <c r="SFB2" s="115"/>
      <c r="SFC2" s="115"/>
      <c r="SFD2" s="115"/>
      <c r="SFE2" s="115"/>
      <c r="SFF2" s="115"/>
      <c r="SFG2" s="115"/>
      <c r="SFH2" s="115"/>
      <c r="SFI2" s="115"/>
      <c r="SFJ2" s="115"/>
      <c r="SFK2" s="115"/>
      <c r="SFL2" s="115"/>
      <c r="SFM2" s="115"/>
      <c r="SFN2" s="115"/>
      <c r="SFO2" s="115"/>
      <c r="SFP2" s="115"/>
      <c r="SFQ2" s="115"/>
      <c r="SFR2" s="115"/>
      <c r="SFS2" s="115"/>
      <c r="SFT2" s="115"/>
      <c r="SFU2" s="115"/>
      <c r="SFV2" s="115"/>
      <c r="SFW2" s="115"/>
      <c r="SFX2" s="115"/>
      <c r="SFY2" s="115"/>
      <c r="SFZ2" s="115"/>
      <c r="SGA2" s="115"/>
      <c r="SGB2" s="115"/>
      <c r="SGC2" s="115"/>
      <c r="SGD2" s="115"/>
      <c r="SGE2" s="115"/>
      <c r="SGF2" s="115"/>
      <c r="SGG2" s="115"/>
      <c r="SGH2" s="115"/>
      <c r="SGI2" s="115"/>
      <c r="SGJ2" s="115"/>
      <c r="SGK2" s="115"/>
      <c r="SGL2" s="115"/>
      <c r="SGM2" s="115"/>
      <c r="SGN2" s="115"/>
      <c r="SGO2" s="115"/>
      <c r="SGP2" s="115"/>
      <c r="SGQ2" s="115"/>
      <c r="SGR2" s="115"/>
      <c r="SGS2" s="115"/>
      <c r="SGT2" s="115"/>
      <c r="SGU2" s="115"/>
      <c r="SGV2" s="115"/>
      <c r="SGW2" s="115"/>
      <c r="SGX2" s="115"/>
      <c r="SGY2" s="115"/>
      <c r="SGZ2" s="115"/>
      <c r="SHA2" s="115"/>
      <c r="SHB2" s="115"/>
      <c r="SHC2" s="115"/>
      <c r="SHD2" s="115"/>
      <c r="SHE2" s="115"/>
      <c r="SHF2" s="115"/>
      <c r="SHG2" s="115"/>
      <c r="SHH2" s="115"/>
      <c r="SHI2" s="115"/>
      <c r="SHJ2" s="115"/>
      <c r="SHK2" s="115"/>
      <c r="SHL2" s="115"/>
      <c r="SHM2" s="115"/>
      <c r="SHN2" s="115"/>
      <c r="SHO2" s="115"/>
      <c r="SHP2" s="115"/>
      <c r="SHQ2" s="115"/>
      <c r="SHR2" s="115"/>
      <c r="SHS2" s="115"/>
      <c r="SHT2" s="115"/>
      <c r="SHU2" s="115"/>
      <c r="SHV2" s="115"/>
      <c r="SHW2" s="115"/>
      <c r="SHX2" s="115"/>
      <c r="SHY2" s="115"/>
      <c r="SHZ2" s="115"/>
      <c r="SIA2" s="115"/>
      <c r="SIB2" s="115"/>
      <c r="SIC2" s="115"/>
      <c r="SID2" s="115"/>
      <c r="SIE2" s="115"/>
      <c r="SIF2" s="115"/>
      <c r="SIG2" s="115"/>
      <c r="SIH2" s="115"/>
      <c r="SII2" s="115"/>
      <c r="SIJ2" s="115"/>
      <c r="SIK2" s="115"/>
      <c r="SIL2" s="115"/>
      <c r="SIM2" s="115"/>
      <c r="SIN2" s="115"/>
      <c r="SIO2" s="115"/>
      <c r="SIP2" s="115"/>
      <c r="SIQ2" s="115"/>
      <c r="SIR2" s="115"/>
      <c r="SIS2" s="115"/>
      <c r="SIT2" s="115"/>
      <c r="SIU2" s="115"/>
      <c r="SIV2" s="115"/>
      <c r="SIW2" s="115"/>
      <c r="SIX2" s="115"/>
      <c r="SIY2" s="115"/>
      <c r="SIZ2" s="115"/>
      <c r="SJA2" s="115"/>
      <c r="SJB2" s="115"/>
      <c r="SJC2" s="115"/>
      <c r="SJD2" s="115"/>
      <c r="SJE2" s="115"/>
      <c r="SJF2" s="115"/>
      <c r="SJG2" s="115"/>
      <c r="SJH2" s="115"/>
      <c r="SJI2" s="115"/>
      <c r="SJJ2" s="115"/>
      <c r="SJK2" s="115"/>
      <c r="SJL2" s="115"/>
      <c r="SJM2" s="115"/>
      <c r="SJN2" s="115"/>
      <c r="SJO2" s="115"/>
      <c r="SJP2" s="115"/>
      <c r="SJQ2" s="115"/>
      <c r="SJR2" s="115"/>
      <c r="SJS2" s="115"/>
      <c r="SJT2" s="115"/>
      <c r="SJU2" s="115"/>
      <c r="SJV2" s="115"/>
      <c r="SJW2" s="115"/>
      <c r="SJX2" s="115"/>
      <c r="SJY2" s="115"/>
      <c r="SJZ2" s="115"/>
      <c r="SKA2" s="115"/>
      <c r="SKB2" s="115"/>
      <c r="SKC2" s="115"/>
      <c r="SKD2" s="115"/>
      <c r="SKE2" s="115"/>
      <c r="SKF2" s="115"/>
      <c r="SKG2" s="115"/>
      <c r="SKH2" s="115"/>
      <c r="SKI2" s="115"/>
      <c r="SKJ2" s="115"/>
      <c r="SKK2" s="115"/>
      <c r="SKL2" s="115"/>
      <c r="SKM2" s="115"/>
      <c r="SKN2" s="115"/>
      <c r="SKO2" s="115"/>
      <c r="SKP2" s="115"/>
      <c r="SKQ2" s="115"/>
      <c r="SKR2" s="115"/>
      <c r="SKS2" s="115"/>
      <c r="SKT2" s="115"/>
      <c r="SKU2" s="115"/>
      <c r="SKV2" s="115"/>
      <c r="SKW2" s="115"/>
      <c r="SKX2" s="115"/>
      <c r="SKY2" s="115"/>
      <c r="SKZ2" s="115"/>
      <c r="SLA2" s="115"/>
      <c r="SLB2" s="115"/>
      <c r="SLC2" s="115"/>
      <c r="SLD2" s="115"/>
      <c r="SLE2" s="115"/>
      <c r="SLF2" s="115"/>
      <c r="SLG2" s="115"/>
      <c r="SLH2" s="115"/>
      <c r="SLI2" s="115"/>
      <c r="SLJ2" s="115"/>
      <c r="SLK2" s="115"/>
      <c r="SLL2" s="115"/>
      <c r="SLM2" s="115"/>
      <c r="SLN2" s="115"/>
      <c r="SLO2" s="115"/>
      <c r="SLP2" s="115"/>
      <c r="SLQ2" s="115"/>
      <c r="SLR2" s="115"/>
      <c r="SLS2" s="115"/>
      <c r="SLT2" s="115"/>
      <c r="SLU2" s="115"/>
      <c r="SLV2" s="115"/>
      <c r="SLW2" s="115"/>
      <c r="SLX2" s="115"/>
      <c r="SLY2" s="115"/>
      <c r="SLZ2" s="115"/>
      <c r="SMA2" s="115"/>
      <c r="SMB2" s="115"/>
      <c r="SMC2" s="115"/>
      <c r="SMD2" s="115"/>
      <c r="SME2" s="115"/>
      <c r="SMF2" s="115"/>
      <c r="SMG2" s="115"/>
      <c r="SMH2" s="115"/>
      <c r="SMI2" s="115"/>
      <c r="SMJ2" s="115"/>
      <c r="SMK2" s="115"/>
      <c r="SML2" s="115"/>
      <c r="SMM2" s="115"/>
      <c r="SMN2" s="115"/>
      <c r="SMO2" s="115"/>
      <c r="SMP2" s="115"/>
      <c r="SMQ2" s="115"/>
      <c r="SMR2" s="115"/>
      <c r="SMS2" s="115"/>
      <c r="SMT2" s="115"/>
      <c r="SMU2" s="115"/>
      <c r="SMV2" s="115"/>
      <c r="SMW2" s="115"/>
      <c r="SMX2" s="115"/>
      <c r="SMY2" s="115"/>
      <c r="SMZ2" s="115"/>
      <c r="SNA2" s="115"/>
      <c r="SNB2" s="115"/>
      <c r="SNC2" s="115"/>
      <c r="SND2" s="115"/>
      <c r="SNE2" s="115"/>
      <c r="SNF2" s="115"/>
      <c r="SNG2" s="115"/>
      <c r="SNH2" s="115"/>
      <c r="SNI2" s="115"/>
      <c r="SNJ2" s="115"/>
      <c r="SNK2" s="115"/>
      <c r="SNL2" s="115"/>
      <c r="SNM2" s="115"/>
      <c r="SNN2" s="115"/>
      <c r="SNO2" s="115"/>
      <c r="SNP2" s="115"/>
      <c r="SNQ2" s="115"/>
      <c r="SNR2" s="115"/>
      <c r="SNS2" s="115"/>
      <c r="SNT2" s="115"/>
      <c r="SNU2" s="115"/>
      <c r="SNV2" s="115"/>
      <c r="SNW2" s="115"/>
      <c r="SNX2" s="115"/>
      <c r="SNY2" s="115"/>
      <c r="SNZ2" s="115"/>
      <c r="SOA2" s="115"/>
      <c r="SOB2" s="115"/>
      <c r="SOC2" s="115"/>
      <c r="SOD2" s="115"/>
      <c r="SOE2" s="115"/>
      <c r="SOF2" s="115"/>
      <c r="SOG2" s="115"/>
      <c r="SOH2" s="115"/>
      <c r="SOI2" s="115"/>
      <c r="SOJ2" s="115"/>
      <c r="SOK2" s="115"/>
      <c r="SOL2" s="115"/>
      <c r="SOM2" s="115"/>
      <c r="SON2" s="115"/>
      <c r="SOO2" s="115"/>
      <c r="SOP2" s="115"/>
      <c r="SOQ2" s="115"/>
      <c r="SOR2" s="115"/>
      <c r="SOS2" s="115"/>
      <c r="SOT2" s="115"/>
      <c r="SOU2" s="115"/>
      <c r="SOV2" s="115"/>
      <c r="SOW2" s="115"/>
      <c r="SOX2" s="115"/>
      <c r="SOY2" s="115"/>
      <c r="SOZ2" s="115"/>
      <c r="SPA2" s="115"/>
      <c r="SPB2" s="115"/>
      <c r="SPC2" s="115"/>
      <c r="SPD2" s="115"/>
      <c r="SPE2" s="115"/>
      <c r="SPF2" s="115"/>
      <c r="SPG2" s="115"/>
      <c r="SPH2" s="115"/>
      <c r="SPI2" s="115"/>
      <c r="SPJ2" s="115"/>
      <c r="SPK2" s="115"/>
      <c r="SPL2" s="115"/>
      <c r="SPM2" s="115"/>
      <c r="SPN2" s="115"/>
      <c r="SPO2" s="115"/>
      <c r="SPP2" s="115"/>
      <c r="SPQ2" s="115"/>
      <c r="SPR2" s="115"/>
      <c r="SPS2" s="115"/>
      <c r="SPT2" s="115"/>
      <c r="SPU2" s="115"/>
      <c r="SPV2" s="115"/>
      <c r="SPW2" s="115"/>
      <c r="SPX2" s="115"/>
      <c r="SPY2" s="115"/>
      <c r="SPZ2" s="115"/>
      <c r="SQA2" s="115"/>
      <c r="SQB2" s="115"/>
      <c r="SQC2" s="115"/>
      <c r="SQD2" s="115"/>
      <c r="SQE2" s="115"/>
      <c r="SQF2" s="115"/>
      <c r="SQG2" s="115"/>
      <c r="SQH2" s="115"/>
      <c r="SQI2" s="115"/>
      <c r="SQJ2" s="115"/>
      <c r="SQK2" s="115"/>
      <c r="SQL2" s="115"/>
      <c r="SQM2" s="115"/>
      <c r="SQN2" s="115"/>
      <c r="SQO2" s="115"/>
      <c r="SQP2" s="115"/>
      <c r="SQQ2" s="115"/>
      <c r="SQR2" s="115"/>
      <c r="SQS2" s="115"/>
      <c r="SQT2" s="115"/>
      <c r="SQU2" s="115"/>
      <c r="SQV2" s="115"/>
      <c r="SQW2" s="115"/>
      <c r="SQX2" s="115"/>
      <c r="SQY2" s="115"/>
      <c r="SQZ2" s="115"/>
      <c r="SRA2" s="115"/>
      <c r="SRB2" s="115"/>
      <c r="SRC2" s="115"/>
      <c r="SRD2" s="115"/>
      <c r="SRE2" s="115"/>
      <c r="SRF2" s="115"/>
      <c r="SRG2" s="115"/>
      <c r="SRH2" s="115"/>
      <c r="SRI2" s="115"/>
      <c r="SRJ2" s="115"/>
      <c r="SRK2" s="115"/>
      <c r="SRL2" s="115"/>
      <c r="SRM2" s="115"/>
      <c r="SRN2" s="115"/>
      <c r="SRO2" s="115"/>
      <c r="SRP2" s="115"/>
      <c r="SRQ2" s="115"/>
      <c r="SRR2" s="115"/>
      <c r="SRS2" s="115"/>
      <c r="SRT2" s="115"/>
      <c r="SRU2" s="115"/>
      <c r="SRV2" s="115"/>
      <c r="SRW2" s="115"/>
      <c r="SRX2" s="115"/>
      <c r="SRY2" s="115"/>
      <c r="SRZ2" s="115"/>
      <c r="SSA2" s="115"/>
      <c r="SSB2" s="115"/>
      <c r="SSC2" s="115"/>
      <c r="SSD2" s="115"/>
      <c r="SSE2" s="115"/>
      <c r="SSF2" s="115"/>
      <c r="SSG2" s="115"/>
      <c r="SSH2" s="115"/>
      <c r="SSI2" s="115"/>
      <c r="SSJ2" s="115"/>
      <c r="SSK2" s="115"/>
      <c r="SSL2" s="115"/>
      <c r="SSM2" s="115"/>
      <c r="SSN2" s="115"/>
      <c r="SSO2" s="115"/>
      <c r="SSP2" s="115"/>
      <c r="SSQ2" s="115"/>
      <c r="SSR2" s="115"/>
      <c r="SSS2" s="115"/>
      <c r="SST2" s="115"/>
      <c r="SSU2" s="115"/>
      <c r="SSV2" s="115"/>
      <c r="SSW2" s="115"/>
      <c r="SSX2" s="115"/>
      <c r="SSY2" s="115"/>
      <c r="SSZ2" s="115"/>
      <c r="STA2" s="115"/>
      <c r="STB2" s="115"/>
      <c r="STC2" s="115"/>
      <c r="STD2" s="115"/>
      <c r="STE2" s="115"/>
      <c r="STF2" s="115"/>
      <c r="STG2" s="115"/>
      <c r="STH2" s="115"/>
      <c r="STI2" s="115"/>
      <c r="STJ2" s="115"/>
      <c r="STK2" s="115"/>
      <c r="STL2" s="115"/>
      <c r="STM2" s="115"/>
      <c r="STN2" s="115"/>
      <c r="STO2" s="115"/>
      <c r="STP2" s="115"/>
      <c r="STQ2" s="115"/>
      <c r="STR2" s="115"/>
      <c r="STS2" s="115"/>
      <c r="STT2" s="115"/>
      <c r="STU2" s="115"/>
      <c r="STV2" s="115"/>
      <c r="STW2" s="115"/>
      <c r="STX2" s="115"/>
      <c r="STY2" s="115"/>
      <c r="STZ2" s="115"/>
      <c r="SUA2" s="115"/>
      <c r="SUB2" s="115"/>
      <c r="SUC2" s="115"/>
      <c r="SUD2" s="115"/>
      <c r="SUE2" s="115"/>
      <c r="SUF2" s="115"/>
      <c r="SUG2" s="115"/>
      <c r="SUH2" s="115"/>
      <c r="SUI2" s="115"/>
      <c r="SUJ2" s="115"/>
      <c r="SUK2" s="115"/>
      <c r="SUL2" s="115"/>
      <c r="SUM2" s="115"/>
      <c r="SUN2" s="115"/>
      <c r="SUO2" s="115"/>
      <c r="SUP2" s="115"/>
      <c r="SUQ2" s="115"/>
      <c r="SUR2" s="115"/>
      <c r="SUS2" s="115"/>
      <c r="SUT2" s="115"/>
      <c r="SUU2" s="115"/>
      <c r="SUV2" s="115"/>
      <c r="SUW2" s="115"/>
      <c r="SUX2" s="115"/>
      <c r="SUY2" s="115"/>
      <c r="SUZ2" s="115"/>
      <c r="SVA2" s="115"/>
      <c r="SVB2" s="115"/>
      <c r="SVC2" s="115"/>
      <c r="SVD2" s="115"/>
      <c r="SVE2" s="115"/>
      <c r="SVF2" s="115"/>
      <c r="SVG2" s="115"/>
      <c r="SVH2" s="115"/>
      <c r="SVI2" s="115"/>
      <c r="SVJ2" s="115"/>
      <c r="SVK2" s="115"/>
      <c r="SVL2" s="115"/>
      <c r="SVM2" s="115"/>
      <c r="SVN2" s="115"/>
      <c r="SVO2" s="115"/>
      <c r="SVP2" s="115"/>
      <c r="SVQ2" s="115"/>
      <c r="SVR2" s="115"/>
      <c r="SVS2" s="115"/>
      <c r="SVT2" s="115"/>
      <c r="SVU2" s="115"/>
      <c r="SVV2" s="115"/>
      <c r="SVW2" s="115"/>
      <c r="SVX2" s="115"/>
      <c r="SVY2" s="115"/>
      <c r="SVZ2" s="115"/>
      <c r="SWA2" s="115"/>
      <c r="SWB2" s="115"/>
      <c r="SWC2" s="115"/>
      <c r="SWD2" s="115"/>
      <c r="SWE2" s="115"/>
      <c r="SWF2" s="115"/>
      <c r="SWG2" s="115"/>
      <c r="SWH2" s="115"/>
      <c r="SWI2" s="115"/>
      <c r="SWJ2" s="115"/>
      <c r="SWK2" s="115"/>
      <c r="SWL2" s="115"/>
      <c r="SWM2" s="115"/>
      <c r="SWN2" s="115"/>
      <c r="SWO2" s="115"/>
      <c r="SWP2" s="115"/>
      <c r="SWQ2" s="115"/>
      <c r="SWR2" s="115"/>
      <c r="SWS2" s="115"/>
      <c r="SWT2" s="115"/>
      <c r="SWU2" s="115"/>
      <c r="SWV2" s="115"/>
      <c r="SWW2" s="115"/>
      <c r="SWX2" s="115"/>
      <c r="SWY2" s="115"/>
      <c r="SWZ2" s="115"/>
      <c r="SXA2" s="115"/>
      <c r="SXB2" s="115"/>
      <c r="SXC2" s="115"/>
      <c r="SXD2" s="115"/>
      <c r="SXE2" s="115"/>
      <c r="SXF2" s="115"/>
      <c r="SXG2" s="115"/>
      <c r="SXH2" s="115"/>
      <c r="SXI2" s="115"/>
      <c r="SXJ2" s="115"/>
      <c r="SXK2" s="115"/>
      <c r="SXL2" s="115"/>
      <c r="SXM2" s="115"/>
      <c r="SXN2" s="115"/>
      <c r="SXO2" s="115"/>
      <c r="SXP2" s="115"/>
      <c r="SXQ2" s="115"/>
      <c r="SXR2" s="115"/>
      <c r="SXS2" s="115"/>
      <c r="SXT2" s="115"/>
      <c r="SXU2" s="115"/>
      <c r="SXV2" s="115"/>
      <c r="SXW2" s="115"/>
      <c r="SXX2" s="115"/>
      <c r="SXY2" s="115"/>
      <c r="SXZ2" s="115"/>
      <c r="SYA2" s="115"/>
      <c r="SYB2" s="115"/>
      <c r="SYC2" s="115"/>
      <c r="SYD2" s="115"/>
      <c r="SYE2" s="115"/>
      <c r="SYF2" s="115"/>
      <c r="SYG2" s="115"/>
      <c r="SYH2" s="115"/>
      <c r="SYI2" s="115"/>
      <c r="SYJ2" s="115"/>
      <c r="SYK2" s="115"/>
      <c r="SYL2" s="115"/>
      <c r="SYM2" s="115"/>
      <c r="SYN2" s="115"/>
      <c r="SYO2" s="115"/>
      <c r="SYP2" s="115"/>
      <c r="SYQ2" s="115"/>
      <c r="SYR2" s="115"/>
      <c r="SYS2" s="115"/>
      <c r="SYT2" s="115"/>
      <c r="SYU2" s="115"/>
      <c r="SYV2" s="115"/>
      <c r="SYW2" s="115"/>
      <c r="SYX2" s="115"/>
      <c r="SYY2" s="115"/>
      <c r="SYZ2" s="115"/>
      <c r="SZA2" s="115"/>
      <c r="SZB2" s="115"/>
      <c r="SZC2" s="115"/>
      <c r="SZD2" s="115"/>
      <c r="SZE2" s="115"/>
      <c r="SZF2" s="115"/>
      <c r="SZG2" s="115"/>
      <c r="SZH2" s="115"/>
      <c r="SZI2" s="115"/>
      <c r="SZJ2" s="115"/>
      <c r="SZK2" s="115"/>
      <c r="SZL2" s="115"/>
      <c r="SZM2" s="115"/>
      <c r="SZN2" s="115"/>
      <c r="SZO2" s="115"/>
      <c r="SZP2" s="115"/>
      <c r="SZQ2" s="115"/>
      <c r="SZR2" s="115"/>
      <c r="SZS2" s="115"/>
      <c r="SZT2" s="115"/>
      <c r="SZU2" s="115"/>
      <c r="SZV2" s="115"/>
      <c r="SZW2" s="115"/>
      <c r="SZX2" s="115"/>
      <c r="SZY2" s="115"/>
      <c r="SZZ2" s="115"/>
      <c r="TAA2" s="115"/>
      <c r="TAB2" s="115"/>
      <c r="TAC2" s="115"/>
      <c r="TAD2" s="115"/>
      <c r="TAE2" s="115"/>
      <c r="TAF2" s="115"/>
      <c r="TAG2" s="115"/>
      <c r="TAH2" s="115"/>
      <c r="TAI2" s="115"/>
      <c r="TAJ2" s="115"/>
      <c r="TAK2" s="115"/>
      <c r="TAL2" s="115"/>
      <c r="TAM2" s="115"/>
      <c r="TAN2" s="115"/>
      <c r="TAO2" s="115"/>
      <c r="TAP2" s="115"/>
      <c r="TAQ2" s="115"/>
      <c r="TAR2" s="115"/>
      <c r="TAS2" s="115"/>
      <c r="TAT2" s="115"/>
      <c r="TAU2" s="115"/>
      <c r="TAV2" s="115"/>
      <c r="TAW2" s="115"/>
      <c r="TAX2" s="115"/>
      <c r="TAY2" s="115"/>
      <c r="TAZ2" s="115"/>
      <c r="TBA2" s="115"/>
      <c r="TBB2" s="115"/>
      <c r="TBC2" s="115"/>
      <c r="TBD2" s="115"/>
      <c r="TBE2" s="115"/>
      <c r="TBF2" s="115"/>
      <c r="TBG2" s="115"/>
      <c r="TBH2" s="115"/>
      <c r="TBI2" s="115"/>
      <c r="TBJ2" s="115"/>
      <c r="TBK2" s="115"/>
      <c r="TBL2" s="115"/>
      <c r="TBM2" s="115"/>
      <c r="TBN2" s="115"/>
      <c r="TBO2" s="115"/>
      <c r="TBP2" s="115"/>
      <c r="TBQ2" s="115"/>
      <c r="TBR2" s="115"/>
      <c r="TBS2" s="115"/>
      <c r="TBT2" s="115"/>
      <c r="TBU2" s="115"/>
      <c r="TBV2" s="115"/>
      <c r="TBW2" s="115"/>
      <c r="TBX2" s="115"/>
      <c r="TBY2" s="115"/>
      <c r="TBZ2" s="115"/>
      <c r="TCA2" s="115"/>
      <c r="TCB2" s="115"/>
      <c r="TCC2" s="115"/>
      <c r="TCD2" s="115"/>
      <c r="TCE2" s="115"/>
      <c r="TCF2" s="115"/>
      <c r="TCG2" s="115"/>
      <c r="TCH2" s="115"/>
      <c r="TCI2" s="115"/>
      <c r="TCJ2" s="115"/>
      <c r="TCK2" s="115"/>
      <c r="TCL2" s="115"/>
      <c r="TCM2" s="115"/>
      <c r="TCN2" s="115"/>
      <c r="TCO2" s="115"/>
      <c r="TCP2" s="115"/>
      <c r="TCQ2" s="115"/>
      <c r="TCR2" s="115"/>
      <c r="TCS2" s="115"/>
      <c r="TCT2" s="115"/>
      <c r="TCU2" s="115"/>
      <c r="TCV2" s="115"/>
      <c r="TCW2" s="115"/>
      <c r="TCX2" s="115"/>
      <c r="TCY2" s="115"/>
      <c r="TCZ2" s="115"/>
      <c r="TDA2" s="115"/>
      <c r="TDB2" s="115"/>
      <c r="TDC2" s="115"/>
      <c r="TDD2" s="115"/>
      <c r="TDE2" s="115"/>
      <c r="TDF2" s="115"/>
      <c r="TDG2" s="115"/>
      <c r="TDH2" s="115"/>
      <c r="TDI2" s="115"/>
      <c r="TDJ2" s="115"/>
      <c r="TDK2" s="115"/>
      <c r="TDL2" s="115"/>
      <c r="TDM2" s="115"/>
      <c r="TDN2" s="115"/>
      <c r="TDO2" s="115"/>
      <c r="TDP2" s="115"/>
      <c r="TDQ2" s="115"/>
      <c r="TDR2" s="115"/>
      <c r="TDS2" s="115"/>
      <c r="TDT2" s="115"/>
      <c r="TDU2" s="115"/>
      <c r="TDV2" s="115"/>
      <c r="TDW2" s="115"/>
      <c r="TDX2" s="115"/>
      <c r="TDY2" s="115"/>
      <c r="TDZ2" s="115"/>
      <c r="TEA2" s="115"/>
      <c r="TEB2" s="115"/>
      <c r="TEC2" s="115"/>
      <c r="TED2" s="115"/>
      <c r="TEE2" s="115"/>
      <c r="TEF2" s="115"/>
      <c r="TEG2" s="115"/>
      <c r="TEH2" s="115"/>
      <c r="TEI2" s="115"/>
      <c r="TEJ2" s="115"/>
      <c r="TEK2" s="115"/>
      <c r="TEL2" s="115"/>
      <c r="TEM2" s="115"/>
      <c r="TEN2" s="115"/>
      <c r="TEO2" s="115"/>
      <c r="TEP2" s="115"/>
      <c r="TEQ2" s="115"/>
      <c r="TER2" s="115"/>
      <c r="TES2" s="115"/>
      <c r="TET2" s="115"/>
      <c r="TEU2" s="115"/>
      <c r="TEV2" s="115"/>
      <c r="TEW2" s="115"/>
      <c r="TEX2" s="115"/>
      <c r="TEY2" s="115"/>
      <c r="TEZ2" s="115"/>
      <c r="TFA2" s="115"/>
      <c r="TFB2" s="115"/>
      <c r="TFC2" s="115"/>
      <c r="TFD2" s="115"/>
      <c r="TFE2" s="115"/>
      <c r="TFF2" s="115"/>
      <c r="TFG2" s="115"/>
      <c r="TFH2" s="115"/>
      <c r="TFI2" s="115"/>
      <c r="TFJ2" s="115"/>
      <c r="TFK2" s="115"/>
      <c r="TFL2" s="115"/>
      <c r="TFM2" s="115"/>
      <c r="TFN2" s="115"/>
      <c r="TFO2" s="115"/>
      <c r="TFP2" s="115"/>
      <c r="TFQ2" s="115"/>
      <c r="TFR2" s="115"/>
      <c r="TFS2" s="115"/>
      <c r="TFT2" s="115"/>
      <c r="TFU2" s="115"/>
      <c r="TFV2" s="115"/>
      <c r="TFW2" s="115"/>
      <c r="TFX2" s="115"/>
      <c r="TFY2" s="115"/>
      <c r="TFZ2" s="115"/>
      <c r="TGA2" s="115"/>
      <c r="TGB2" s="115"/>
      <c r="TGC2" s="115"/>
      <c r="TGD2" s="115"/>
      <c r="TGE2" s="115"/>
      <c r="TGF2" s="115"/>
      <c r="TGG2" s="115"/>
      <c r="TGH2" s="115"/>
      <c r="TGI2" s="115"/>
      <c r="TGJ2" s="115"/>
      <c r="TGK2" s="115"/>
      <c r="TGL2" s="115"/>
      <c r="TGM2" s="115"/>
      <c r="TGN2" s="115"/>
      <c r="TGO2" s="115"/>
      <c r="TGP2" s="115"/>
      <c r="TGQ2" s="115"/>
      <c r="TGR2" s="115"/>
      <c r="TGS2" s="115"/>
      <c r="TGT2" s="115"/>
      <c r="TGU2" s="115"/>
      <c r="TGV2" s="115"/>
      <c r="TGW2" s="115"/>
      <c r="TGX2" s="115"/>
      <c r="TGY2" s="115"/>
      <c r="TGZ2" s="115"/>
      <c r="THA2" s="115"/>
      <c r="THB2" s="115"/>
      <c r="THC2" s="115"/>
      <c r="THD2" s="115"/>
      <c r="THE2" s="115"/>
      <c r="THF2" s="115"/>
      <c r="THG2" s="115"/>
      <c r="THH2" s="115"/>
      <c r="THI2" s="115"/>
      <c r="THJ2" s="115"/>
      <c r="THK2" s="115"/>
      <c r="THL2" s="115"/>
      <c r="THM2" s="115"/>
      <c r="THN2" s="115"/>
      <c r="THO2" s="115"/>
      <c r="THP2" s="115"/>
      <c r="THQ2" s="115"/>
      <c r="THR2" s="115"/>
      <c r="THS2" s="115"/>
      <c r="THT2" s="115"/>
      <c r="THU2" s="115"/>
      <c r="THV2" s="115"/>
      <c r="THW2" s="115"/>
      <c r="THX2" s="115"/>
      <c r="THY2" s="115"/>
      <c r="THZ2" s="115"/>
      <c r="TIA2" s="115"/>
      <c r="TIB2" s="115"/>
      <c r="TIC2" s="115"/>
      <c r="TID2" s="115"/>
      <c r="TIE2" s="115"/>
      <c r="TIF2" s="115"/>
      <c r="TIG2" s="115"/>
      <c r="TIH2" s="115"/>
      <c r="TII2" s="115"/>
      <c r="TIJ2" s="115"/>
      <c r="TIK2" s="115"/>
      <c r="TIL2" s="115"/>
      <c r="TIM2" s="115"/>
      <c r="TIN2" s="115"/>
      <c r="TIO2" s="115"/>
      <c r="TIP2" s="115"/>
      <c r="TIQ2" s="115"/>
      <c r="TIR2" s="115"/>
      <c r="TIS2" s="115"/>
      <c r="TIT2" s="115"/>
      <c r="TIU2" s="115"/>
      <c r="TIV2" s="115"/>
      <c r="TIW2" s="115"/>
      <c r="TIX2" s="115"/>
      <c r="TIY2" s="115"/>
      <c r="TIZ2" s="115"/>
      <c r="TJA2" s="115"/>
      <c r="TJB2" s="115"/>
      <c r="TJC2" s="115"/>
      <c r="TJD2" s="115"/>
      <c r="TJE2" s="115"/>
      <c r="TJF2" s="115"/>
      <c r="TJG2" s="115"/>
      <c r="TJH2" s="115"/>
      <c r="TJI2" s="115"/>
      <c r="TJJ2" s="115"/>
      <c r="TJK2" s="115"/>
      <c r="TJL2" s="115"/>
      <c r="TJM2" s="115"/>
      <c r="TJN2" s="115"/>
      <c r="TJO2" s="115"/>
      <c r="TJP2" s="115"/>
      <c r="TJQ2" s="115"/>
      <c r="TJR2" s="115"/>
      <c r="TJS2" s="115"/>
      <c r="TJT2" s="115"/>
      <c r="TJU2" s="115"/>
      <c r="TJV2" s="115"/>
      <c r="TJW2" s="115"/>
      <c r="TJX2" s="115"/>
      <c r="TJY2" s="115"/>
      <c r="TJZ2" s="115"/>
      <c r="TKA2" s="115"/>
      <c r="TKB2" s="115"/>
      <c r="TKC2" s="115"/>
      <c r="TKD2" s="115"/>
      <c r="TKE2" s="115"/>
      <c r="TKF2" s="115"/>
      <c r="TKG2" s="115"/>
      <c r="TKH2" s="115"/>
      <c r="TKI2" s="115"/>
      <c r="TKJ2" s="115"/>
      <c r="TKK2" s="115"/>
      <c r="TKL2" s="115"/>
      <c r="TKM2" s="115"/>
      <c r="TKN2" s="115"/>
      <c r="TKO2" s="115"/>
      <c r="TKP2" s="115"/>
      <c r="TKQ2" s="115"/>
      <c r="TKR2" s="115"/>
      <c r="TKS2" s="115"/>
      <c r="TKT2" s="115"/>
      <c r="TKU2" s="115"/>
      <c r="TKV2" s="115"/>
      <c r="TKW2" s="115"/>
      <c r="TKX2" s="115"/>
      <c r="TKY2" s="115"/>
      <c r="TKZ2" s="115"/>
      <c r="TLA2" s="115"/>
      <c r="TLB2" s="115"/>
      <c r="TLC2" s="115"/>
      <c r="TLD2" s="115"/>
      <c r="TLE2" s="115"/>
      <c r="TLF2" s="115"/>
      <c r="TLG2" s="115"/>
      <c r="TLH2" s="115"/>
      <c r="TLI2" s="115"/>
      <c r="TLJ2" s="115"/>
      <c r="TLK2" s="115"/>
      <c r="TLL2" s="115"/>
      <c r="TLM2" s="115"/>
      <c r="TLN2" s="115"/>
      <c r="TLO2" s="115"/>
      <c r="TLP2" s="115"/>
      <c r="TLQ2" s="115"/>
      <c r="TLR2" s="115"/>
      <c r="TLS2" s="115"/>
      <c r="TLT2" s="115"/>
      <c r="TLU2" s="115"/>
      <c r="TLV2" s="115"/>
      <c r="TLW2" s="115"/>
      <c r="TLX2" s="115"/>
      <c r="TLY2" s="115"/>
      <c r="TLZ2" s="115"/>
      <c r="TMA2" s="115"/>
      <c r="TMB2" s="115"/>
      <c r="TMC2" s="115"/>
      <c r="TMD2" s="115"/>
      <c r="TME2" s="115"/>
      <c r="TMF2" s="115"/>
      <c r="TMG2" s="115"/>
      <c r="TMH2" s="115"/>
      <c r="TMI2" s="115"/>
      <c r="TMJ2" s="115"/>
      <c r="TMK2" s="115"/>
      <c r="TML2" s="115"/>
      <c r="TMM2" s="115"/>
      <c r="TMN2" s="115"/>
      <c r="TMO2" s="115"/>
      <c r="TMP2" s="115"/>
      <c r="TMQ2" s="115"/>
      <c r="TMR2" s="115"/>
      <c r="TMS2" s="115"/>
      <c r="TMT2" s="115"/>
      <c r="TMU2" s="115"/>
      <c r="TMV2" s="115"/>
      <c r="TMW2" s="115"/>
      <c r="TMX2" s="115"/>
      <c r="TMY2" s="115"/>
      <c r="TMZ2" s="115"/>
      <c r="TNA2" s="115"/>
      <c r="TNB2" s="115"/>
      <c r="TNC2" s="115"/>
      <c r="TND2" s="115"/>
      <c r="TNE2" s="115"/>
      <c r="TNF2" s="115"/>
      <c r="TNG2" s="115"/>
      <c r="TNH2" s="115"/>
      <c r="TNI2" s="115"/>
      <c r="TNJ2" s="115"/>
      <c r="TNK2" s="115"/>
      <c r="TNL2" s="115"/>
      <c r="TNM2" s="115"/>
      <c r="TNN2" s="115"/>
      <c r="TNO2" s="115"/>
      <c r="TNP2" s="115"/>
      <c r="TNQ2" s="115"/>
      <c r="TNR2" s="115"/>
      <c r="TNS2" s="115"/>
      <c r="TNT2" s="115"/>
      <c r="TNU2" s="115"/>
      <c r="TNV2" s="115"/>
      <c r="TNW2" s="115"/>
      <c r="TNX2" s="115"/>
      <c r="TNY2" s="115"/>
      <c r="TNZ2" s="115"/>
      <c r="TOA2" s="115"/>
      <c r="TOB2" s="115"/>
      <c r="TOC2" s="115"/>
      <c r="TOD2" s="115"/>
      <c r="TOE2" s="115"/>
      <c r="TOF2" s="115"/>
      <c r="TOG2" s="115"/>
      <c r="TOH2" s="115"/>
      <c r="TOI2" s="115"/>
      <c r="TOJ2" s="115"/>
      <c r="TOK2" s="115"/>
      <c r="TOL2" s="115"/>
      <c r="TOM2" s="115"/>
      <c r="TON2" s="115"/>
      <c r="TOO2" s="115"/>
      <c r="TOP2" s="115"/>
      <c r="TOQ2" s="115"/>
      <c r="TOR2" s="115"/>
      <c r="TOS2" s="115"/>
      <c r="TOT2" s="115"/>
      <c r="TOU2" s="115"/>
      <c r="TOV2" s="115"/>
      <c r="TOW2" s="115"/>
      <c r="TOX2" s="115"/>
      <c r="TOY2" s="115"/>
      <c r="TOZ2" s="115"/>
      <c r="TPA2" s="115"/>
      <c r="TPB2" s="115"/>
      <c r="TPC2" s="115"/>
      <c r="TPD2" s="115"/>
      <c r="TPE2" s="115"/>
      <c r="TPF2" s="115"/>
      <c r="TPG2" s="115"/>
      <c r="TPH2" s="115"/>
      <c r="TPI2" s="115"/>
      <c r="TPJ2" s="115"/>
      <c r="TPK2" s="115"/>
      <c r="TPL2" s="115"/>
      <c r="TPM2" s="115"/>
      <c r="TPN2" s="115"/>
      <c r="TPO2" s="115"/>
      <c r="TPP2" s="115"/>
      <c r="TPQ2" s="115"/>
      <c r="TPR2" s="115"/>
      <c r="TPS2" s="115"/>
      <c r="TPT2" s="115"/>
      <c r="TPU2" s="115"/>
      <c r="TPV2" s="115"/>
      <c r="TPW2" s="115"/>
      <c r="TPX2" s="115"/>
      <c r="TPY2" s="115"/>
      <c r="TPZ2" s="115"/>
      <c r="TQA2" s="115"/>
      <c r="TQB2" s="115"/>
      <c r="TQC2" s="115"/>
      <c r="TQD2" s="115"/>
      <c r="TQE2" s="115"/>
      <c r="TQF2" s="115"/>
      <c r="TQG2" s="115"/>
      <c r="TQH2" s="115"/>
      <c r="TQI2" s="115"/>
      <c r="TQJ2" s="115"/>
      <c r="TQK2" s="115"/>
      <c r="TQL2" s="115"/>
      <c r="TQM2" s="115"/>
      <c r="TQN2" s="115"/>
      <c r="TQO2" s="115"/>
      <c r="TQP2" s="115"/>
      <c r="TQQ2" s="115"/>
      <c r="TQR2" s="115"/>
      <c r="TQS2" s="115"/>
      <c r="TQT2" s="115"/>
      <c r="TQU2" s="115"/>
      <c r="TQV2" s="115"/>
      <c r="TQW2" s="115"/>
      <c r="TQX2" s="115"/>
      <c r="TQY2" s="115"/>
      <c r="TQZ2" s="115"/>
      <c r="TRA2" s="115"/>
      <c r="TRB2" s="115"/>
      <c r="TRC2" s="115"/>
      <c r="TRD2" s="115"/>
      <c r="TRE2" s="115"/>
      <c r="TRF2" s="115"/>
      <c r="TRG2" s="115"/>
      <c r="TRH2" s="115"/>
      <c r="TRI2" s="115"/>
      <c r="TRJ2" s="115"/>
      <c r="TRK2" s="115"/>
      <c r="TRL2" s="115"/>
      <c r="TRM2" s="115"/>
      <c r="TRN2" s="115"/>
      <c r="TRO2" s="115"/>
      <c r="TRP2" s="115"/>
      <c r="TRQ2" s="115"/>
      <c r="TRR2" s="115"/>
      <c r="TRS2" s="115"/>
      <c r="TRT2" s="115"/>
      <c r="TRU2" s="115"/>
      <c r="TRV2" s="115"/>
      <c r="TRW2" s="115"/>
      <c r="TRX2" s="115"/>
      <c r="TRY2" s="115"/>
      <c r="TRZ2" s="115"/>
      <c r="TSA2" s="115"/>
      <c r="TSB2" s="115"/>
      <c r="TSC2" s="115"/>
      <c r="TSD2" s="115"/>
      <c r="TSE2" s="115"/>
      <c r="TSF2" s="115"/>
      <c r="TSG2" s="115"/>
      <c r="TSH2" s="115"/>
      <c r="TSI2" s="115"/>
      <c r="TSJ2" s="115"/>
      <c r="TSK2" s="115"/>
      <c r="TSL2" s="115"/>
      <c r="TSM2" s="115"/>
      <c r="TSN2" s="115"/>
      <c r="TSO2" s="115"/>
      <c r="TSP2" s="115"/>
      <c r="TSQ2" s="115"/>
      <c r="TSR2" s="115"/>
      <c r="TSS2" s="115"/>
      <c r="TST2" s="115"/>
      <c r="TSU2" s="115"/>
      <c r="TSV2" s="115"/>
      <c r="TSW2" s="115"/>
      <c r="TSX2" s="115"/>
      <c r="TSY2" s="115"/>
      <c r="TSZ2" s="115"/>
      <c r="TTA2" s="115"/>
      <c r="TTB2" s="115"/>
      <c r="TTC2" s="115"/>
      <c r="TTD2" s="115"/>
      <c r="TTE2" s="115"/>
      <c r="TTF2" s="115"/>
      <c r="TTG2" s="115"/>
      <c r="TTH2" s="115"/>
      <c r="TTI2" s="115"/>
      <c r="TTJ2" s="115"/>
      <c r="TTK2" s="115"/>
      <c r="TTL2" s="115"/>
      <c r="TTM2" s="115"/>
      <c r="TTN2" s="115"/>
      <c r="TTO2" s="115"/>
      <c r="TTP2" s="115"/>
      <c r="TTQ2" s="115"/>
      <c r="TTR2" s="115"/>
      <c r="TTS2" s="115"/>
      <c r="TTT2" s="115"/>
      <c r="TTU2" s="115"/>
      <c r="TTV2" s="115"/>
      <c r="TTW2" s="115"/>
      <c r="TTX2" s="115"/>
      <c r="TTY2" s="115"/>
      <c r="TTZ2" s="115"/>
      <c r="TUA2" s="115"/>
      <c r="TUB2" s="115"/>
      <c r="TUC2" s="115"/>
      <c r="TUD2" s="115"/>
      <c r="TUE2" s="115"/>
      <c r="TUF2" s="115"/>
      <c r="TUG2" s="115"/>
      <c r="TUH2" s="115"/>
      <c r="TUI2" s="115"/>
      <c r="TUJ2" s="115"/>
      <c r="TUK2" s="115"/>
      <c r="TUL2" s="115"/>
      <c r="TUM2" s="115"/>
      <c r="TUN2" s="115"/>
      <c r="TUO2" s="115"/>
      <c r="TUP2" s="115"/>
      <c r="TUQ2" s="115"/>
      <c r="TUR2" s="115"/>
      <c r="TUS2" s="115"/>
      <c r="TUT2" s="115"/>
      <c r="TUU2" s="115"/>
      <c r="TUV2" s="115"/>
      <c r="TUW2" s="115"/>
      <c r="TUX2" s="115"/>
      <c r="TUY2" s="115"/>
      <c r="TUZ2" s="115"/>
      <c r="TVA2" s="115"/>
      <c r="TVB2" s="115"/>
      <c r="TVC2" s="115"/>
      <c r="TVD2" s="115"/>
      <c r="TVE2" s="115"/>
      <c r="TVF2" s="115"/>
      <c r="TVG2" s="115"/>
      <c r="TVH2" s="115"/>
      <c r="TVI2" s="115"/>
      <c r="TVJ2" s="115"/>
      <c r="TVK2" s="115"/>
      <c r="TVL2" s="115"/>
      <c r="TVM2" s="115"/>
      <c r="TVN2" s="115"/>
      <c r="TVO2" s="115"/>
      <c r="TVP2" s="115"/>
      <c r="TVQ2" s="115"/>
      <c r="TVR2" s="115"/>
      <c r="TVS2" s="115"/>
      <c r="TVT2" s="115"/>
      <c r="TVU2" s="115"/>
      <c r="TVV2" s="115"/>
      <c r="TVW2" s="115"/>
      <c r="TVX2" s="115"/>
      <c r="TVY2" s="115"/>
      <c r="TVZ2" s="115"/>
      <c r="TWA2" s="115"/>
      <c r="TWB2" s="115"/>
      <c r="TWC2" s="115"/>
      <c r="TWD2" s="115"/>
      <c r="TWE2" s="115"/>
      <c r="TWF2" s="115"/>
      <c r="TWG2" s="115"/>
      <c r="TWH2" s="115"/>
      <c r="TWI2" s="115"/>
      <c r="TWJ2" s="115"/>
      <c r="TWK2" s="115"/>
      <c r="TWL2" s="115"/>
      <c r="TWM2" s="115"/>
      <c r="TWN2" s="115"/>
      <c r="TWO2" s="115"/>
      <c r="TWP2" s="115"/>
      <c r="TWQ2" s="115"/>
      <c r="TWR2" s="115"/>
      <c r="TWS2" s="115"/>
      <c r="TWT2" s="115"/>
      <c r="TWU2" s="115"/>
      <c r="TWV2" s="115"/>
      <c r="TWW2" s="115"/>
      <c r="TWX2" s="115"/>
      <c r="TWY2" s="115"/>
      <c r="TWZ2" s="115"/>
      <c r="TXA2" s="115"/>
      <c r="TXB2" s="115"/>
      <c r="TXC2" s="115"/>
      <c r="TXD2" s="115"/>
      <c r="TXE2" s="115"/>
      <c r="TXF2" s="115"/>
      <c r="TXG2" s="115"/>
      <c r="TXH2" s="115"/>
      <c r="TXI2" s="115"/>
      <c r="TXJ2" s="115"/>
      <c r="TXK2" s="115"/>
      <c r="TXL2" s="115"/>
      <c r="TXM2" s="115"/>
      <c r="TXN2" s="115"/>
      <c r="TXO2" s="115"/>
      <c r="TXP2" s="115"/>
      <c r="TXQ2" s="115"/>
      <c r="TXR2" s="115"/>
      <c r="TXS2" s="115"/>
      <c r="TXT2" s="115"/>
      <c r="TXU2" s="115"/>
      <c r="TXV2" s="115"/>
      <c r="TXW2" s="115"/>
      <c r="TXX2" s="115"/>
      <c r="TXY2" s="115"/>
      <c r="TXZ2" s="115"/>
      <c r="TYA2" s="115"/>
      <c r="TYB2" s="115"/>
      <c r="TYC2" s="115"/>
      <c r="TYD2" s="115"/>
      <c r="TYE2" s="115"/>
      <c r="TYF2" s="115"/>
      <c r="TYG2" s="115"/>
      <c r="TYH2" s="115"/>
      <c r="TYI2" s="115"/>
      <c r="TYJ2" s="115"/>
      <c r="TYK2" s="115"/>
      <c r="TYL2" s="115"/>
      <c r="TYM2" s="115"/>
      <c r="TYN2" s="115"/>
      <c r="TYO2" s="115"/>
      <c r="TYP2" s="115"/>
      <c r="TYQ2" s="115"/>
      <c r="TYR2" s="115"/>
      <c r="TYS2" s="115"/>
      <c r="TYT2" s="115"/>
      <c r="TYU2" s="115"/>
      <c r="TYV2" s="115"/>
      <c r="TYW2" s="115"/>
      <c r="TYX2" s="115"/>
      <c r="TYY2" s="115"/>
      <c r="TYZ2" s="115"/>
      <c r="TZA2" s="115"/>
      <c r="TZB2" s="115"/>
      <c r="TZC2" s="115"/>
      <c r="TZD2" s="115"/>
      <c r="TZE2" s="115"/>
      <c r="TZF2" s="115"/>
      <c r="TZG2" s="115"/>
      <c r="TZH2" s="115"/>
      <c r="TZI2" s="115"/>
      <c r="TZJ2" s="115"/>
      <c r="TZK2" s="115"/>
      <c r="TZL2" s="115"/>
      <c r="TZM2" s="115"/>
      <c r="TZN2" s="115"/>
      <c r="TZO2" s="115"/>
      <c r="TZP2" s="115"/>
      <c r="TZQ2" s="115"/>
      <c r="TZR2" s="115"/>
      <c r="TZS2" s="115"/>
      <c r="TZT2" s="115"/>
      <c r="TZU2" s="115"/>
      <c r="TZV2" s="115"/>
      <c r="TZW2" s="115"/>
      <c r="TZX2" s="115"/>
      <c r="TZY2" s="115"/>
      <c r="TZZ2" s="115"/>
      <c r="UAA2" s="115"/>
      <c r="UAB2" s="115"/>
      <c r="UAC2" s="115"/>
      <c r="UAD2" s="115"/>
      <c r="UAE2" s="115"/>
      <c r="UAF2" s="115"/>
      <c r="UAG2" s="115"/>
      <c r="UAH2" s="115"/>
      <c r="UAI2" s="115"/>
      <c r="UAJ2" s="115"/>
      <c r="UAK2" s="115"/>
      <c r="UAL2" s="115"/>
      <c r="UAM2" s="115"/>
      <c r="UAN2" s="115"/>
      <c r="UAO2" s="115"/>
      <c r="UAP2" s="115"/>
      <c r="UAQ2" s="115"/>
      <c r="UAR2" s="115"/>
      <c r="UAS2" s="115"/>
      <c r="UAT2" s="115"/>
      <c r="UAU2" s="115"/>
      <c r="UAV2" s="115"/>
      <c r="UAW2" s="115"/>
      <c r="UAX2" s="115"/>
      <c r="UAY2" s="115"/>
      <c r="UAZ2" s="115"/>
      <c r="UBA2" s="115"/>
      <c r="UBB2" s="115"/>
      <c r="UBC2" s="115"/>
      <c r="UBD2" s="115"/>
      <c r="UBE2" s="115"/>
      <c r="UBF2" s="115"/>
      <c r="UBG2" s="115"/>
      <c r="UBH2" s="115"/>
      <c r="UBI2" s="115"/>
      <c r="UBJ2" s="115"/>
      <c r="UBK2" s="115"/>
      <c r="UBL2" s="115"/>
      <c r="UBM2" s="115"/>
      <c r="UBN2" s="115"/>
      <c r="UBO2" s="115"/>
      <c r="UBP2" s="115"/>
      <c r="UBQ2" s="115"/>
      <c r="UBR2" s="115"/>
      <c r="UBS2" s="115"/>
      <c r="UBT2" s="115"/>
      <c r="UBU2" s="115"/>
      <c r="UBV2" s="115"/>
      <c r="UBW2" s="115"/>
      <c r="UBX2" s="115"/>
      <c r="UBY2" s="115"/>
      <c r="UBZ2" s="115"/>
      <c r="UCA2" s="115"/>
      <c r="UCB2" s="115"/>
      <c r="UCC2" s="115"/>
      <c r="UCD2" s="115"/>
      <c r="UCE2" s="115"/>
      <c r="UCF2" s="115"/>
      <c r="UCG2" s="115"/>
      <c r="UCH2" s="115"/>
      <c r="UCI2" s="115"/>
      <c r="UCJ2" s="115"/>
      <c r="UCK2" s="115"/>
      <c r="UCL2" s="115"/>
      <c r="UCM2" s="115"/>
      <c r="UCN2" s="115"/>
      <c r="UCO2" s="115"/>
      <c r="UCP2" s="115"/>
      <c r="UCQ2" s="115"/>
      <c r="UCR2" s="115"/>
      <c r="UCS2" s="115"/>
      <c r="UCT2" s="115"/>
      <c r="UCU2" s="115"/>
      <c r="UCV2" s="115"/>
      <c r="UCW2" s="115"/>
      <c r="UCX2" s="115"/>
      <c r="UCY2" s="115"/>
      <c r="UCZ2" s="115"/>
      <c r="UDA2" s="115"/>
      <c r="UDB2" s="115"/>
      <c r="UDC2" s="115"/>
      <c r="UDD2" s="115"/>
      <c r="UDE2" s="115"/>
      <c r="UDF2" s="115"/>
      <c r="UDG2" s="115"/>
      <c r="UDH2" s="115"/>
      <c r="UDI2" s="115"/>
      <c r="UDJ2" s="115"/>
      <c r="UDK2" s="115"/>
      <c r="UDL2" s="115"/>
      <c r="UDM2" s="115"/>
      <c r="UDN2" s="115"/>
      <c r="UDO2" s="115"/>
      <c r="UDP2" s="115"/>
      <c r="UDQ2" s="115"/>
      <c r="UDR2" s="115"/>
      <c r="UDS2" s="115"/>
      <c r="UDT2" s="115"/>
      <c r="UDU2" s="115"/>
      <c r="UDV2" s="115"/>
      <c r="UDW2" s="115"/>
      <c r="UDX2" s="115"/>
      <c r="UDY2" s="115"/>
      <c r="UDZ2" s="115"/>
      <c r="UEA2" s="115"/>
      <c r="UEB2" s="115"/>
      <c r="UEC2" s="115"/>
      <c r="UED2" s="115"/>
      <c r="UEE2" s="115"/>
      <c r="UEF2" s="115"/>
      <c r="UEG2" s="115"/>
      <c r="UEH2" s="115"/>
      <c r="UEI2" s="115"/>
      <c r="UEJ2" s="115"/>
      <c r="UEK2" s="115"/>
      <c r="UEL2" s="115"/>
      <c r="UEM2" s="115"/>
      <c r="UEN2" s="115"/>
      <c r="UEO2" s="115"/>
      <c r="UEP2" s="115"/>
      <c r="UEQ2" s="115"/>
      <c r="UER2" s="115"/>
      <c r="UES2" s="115"/>
      <c r="UET2" s="115"/>
      <c r="UEU2" s="115"/>
      <c r="UEV2" s="115"/>
      <c r="UEW2" s="115"/>
      <c r="UEX2" s="115"/>
      <c r="UEY2" s="115"/>
      <c r="UEZ2" s="115"/>
      <c r="UFA2" s="115"/>
      <c r="UFB2" s="115"/>
      <c r="UFC2" s="115"/>
      <c r="UFD2" s="115"/>
      <c r="UFE2" s="115"/>
      <c r="UFF2" s="115"/>
      <c r="UFG2" s="115"/>
      <c r="UFH2" s="115"/>
      <c r="UFI2" s="115"/>
      <c r="UFJ2" s="115"/>
      <c r="UFK2" s="115"/>
      <c r="UFL2" s="115"/>
      <c r="UFM2" s="115"/>
      <c r="UFN2" s="115"/>
      <c r="UFO2" s="115"/>
      <c r="UFP2" s="115"/>
      <c r="UFQ2" s="115"/>
      <c r="UFR2" s="115"/>
      <c r="UFS2" s="115"/>
      <c r="UFT2" s="115"/>
      <c r="UFU2" s="115"/>
      <c r="UFV2" s="115"/>
      <c r="UFW2" s="115"/>
      <c r="UFX2" s="115"/>
      <c r="UFY2" s="115"/>
      <c r="UFZ2" s="115"/>
      <c r="UGA2" s="115"/>
      <c r="UGB2" s="115"/>
      <c r="UGC2" s="115"/>
      <c r="UGD2" s="115"/>
      <c r="UGE2" s="115"/>
      <c r="UGF2" s="115"/>
      <c r="UGG2" s="115"/>
      <c r="UGH2" s="115"/>
      <c r="UGI2" s="115"/>
      <c r="UGJ2" s="115"/>
      <c r="UGK2" s="115"/>
      <c r="UGL2" s="115"/>
      <c r="UGM2" s="115"/>
      <c r="UGN2" s="115"/>
      <c r="UGO2" s="115"/>
      <c r="UGP2" s="115"/>
      <c r="UGQ2" s="115"/>
      <c r="UGR2" s="115"/>
      <c r="UGS2" s="115"/>
      <c r="UGT2" s="115"/>
      <c r="UGU2" s="115"/>
      <c r="UGV2" s="115"/>
      <c r="UGW2" s="115"/>
      <c r="UGX2" s="115"/>
      <c r="UGY2" s="115"/>
      <c r="UGZ2" s="115"/>
      <c r="UHA2" s="115"/>
      <c r="UHB2" s="115"/>
      <c r="UHC2" s="115"/>
      <c r="UHD2" s="115"/>
      <c r="UHE2" s="115"/>
      <c r="UHF2" s="115"/>
      <c r="UHG2" s="115"/>
      <c r="UHH2" s="115"/>
      <c r="UHI2" s="115"/>
      <c r="UHJ2" s="115"/>
      <c r="UHK2" s="115"/>
      <c r="UHL2" s="115"/>
      <c r="UHM2" s="115"/>
      <c r="UHN2" s="115"/>
      <c r="UHO2" s="115"/>
      <c r="UHP2" s="115"/>
      <c r="UHQ2" s="115"/>
      <c r="UHR2" s="115"/>
      <c r="UHS2" s="115"/>
      <c r="UHT2" s="115"/>
      <c r="UHU2" s="115"/>
      <c r="UHV2" s="115"/>
      <c r="UHW2" s="115"/>
      <c r="UHX2" s="115"/>
      <c r="UHY2" s="115"/>
      <c r="UHZ2" s="115"/>
      <c r="UIA2" s="115"/>
      <c r="UIB2" s="115"/>
      <c r="UIC2" s="115"/>
      <c r="UID2" s="115"/>
      <c r="UIE2" s="115"/>
      <c r="UIF2" s="115"/>
      <c r="UIG2" s="115"/>
      <c r="UIH2" s="115"/>
      <c r="UII2" s="115"/>
      <c r="UIJ2" s="115"/>
      <c r="UIK2" s="115"/>
      <c r="UIL2" s="115"/>
      <c r="UIM2" s="115"/>
      <c r="UIN2" s="115"/>
      <c r="UIO2" s="115"/>
      <c r="UIP2" s="115"/>
      <c r="UIQ2" s="115"/>
      <c r="UIR2" s="115"/>
      <c r="UIS2" s="115"/>
      <c r="UIT2" s="115"/>
      <c r="UIU2" s="115"/>
      <c r="UIV2" s="115"/>
      <c r="UIW2" s="115"/>
      <c r="UIX2" s="115"/>
      <c r="UIY2" s="115"/>
      <c r="UIZ2" s="115"/>
      <c r="UJA2" s="115"/>
      <c r="UJB2" s="115"/>
      <c r="UJC2" s="115"/>
      <c r="UJD2" s="115"/>
      <c r="UJE2" s="115"/>
      <c r="UJF2" s="115"/>
      <c r="UJG2" s="115"/>
      <c r="UJH2" s="115"/>
      <c r="UJI2" s="115"/>
      <c r="UJJ2" s="115"/>
      <c r="UJK2" s="115"/>
      <c r="UJL2" s="115"/>
      <c r="UJM2" s="115"/>
      <c r="UJN2" s="115"/>
      <c r="UJO2" s="115"/>
      <c r="UJP2" s="115"/>
      <c r="UJQ2" s="115"/>
      <c r="UJR2" s="115"/>
      <c r="UJS2" s="115"/>
      <c r="UJT2" s="115"/>
      <c r="UJU2" s="115"/>
      <c r="UJV2" s="115"/>
      <c r="UJW2" s="115"/>
      <c r="UJX2" s="115"/>
      <c r="UJY2" s="115"/>
      <c r="UJZ2" s="115"/>
      <c r="UKA2" s="115"/>
      <c r="UKB2" s="115"/>
      <c r="UKC2" s="115"/>
      <c r="UKD2" s="115"/>
      <c r="UKE2" s="115"/>
      <c r="UKF2" s="115"/>
      <c r="UKG2" s="115"/>
      <c r="UKH2" s="115"/>
      <c r="UKI2" s="115"/>
      <c r="UKJ2" s="115"/>
      <c r="UKK2" s="115"/>
      <c r="UKL2" s="115"/>
      <c r="UKM2" s="115"/>
      <c r="UKN2" s="115"/>
      <c r="UKO2" s="115"/>
      <c r="UKP2" s="115"/>
      <c r="UKQ2" s="115"/>
      <c r="UKR2" s="115"/>
      <c r="UKS2" s="115"/>
      <c r="UKT2" s="115"/>
      <c r="UKU2" s="115"/>
      <c r="UKV2" s="115"/>
      <c r="UKW2" s="115"/>
      <c r="UKX2" s="115"/>
      <c r="UKY2" s="115"/>
      <c r="UKZ2" s="115"/>
      <c r="ULA2" s="115"/>
      <c r="ULB2" s="115"/>
      <c r="ULC2" s="115"/>
      <c r="ULD2" s="115"/>
      <c r="ULE2" s="115"/>
      <c r="ULF2" s="115"/>
      <c r="ULG2" s="115"/>
      <c r="ULH2" s="115"/>
      <c r="ULI2" s="115"/>
      <c r="ULJ2" s="115"/>
      <c r="ULK2" s="115"/>
      <c r="ULL2" s="115"/>
      <c r="ULM2" s="115"/>
      <c r="ULN2" s="115"/>
      <c r="ULO2" s="115"/>
      <c r="ULP2" s="115"/>
      <c r="ULQ2" s="115"/>
      <c r="ULR2" s="115"/>
      <c r="ULS2" s="115"/>
      <c r="ULT2" s="115"/>
      <c r="ULU2" s="115"/>
      <c r="ULV2" s="115"/>
      <c r="ULW2" s="115"/>
      <c r="ULX2" s="115"/>
      <c r="ULY2" s="115"/>
      <c r="ULZ2" s="115"/>
      <c r="UMA2" s="115"/>
      <c r="UMB2" s="115"/>
      <c r="UMC2" s="115"/>
      <c r="UMD2" s="115"/>
      <c r="UME2" s="115"/>
      <c r="UMF2" s="115"/>
      <c r="UMG2" s="115"/>
      <c r="UMH2" s="115"/>
      <c r="UMI2" s="115"/>
      <c r="UMJ2" s="115"/>
      <c r="UMK2" s="115"/>
      <c r="UML2" s="115"/>
      <c r="UMM2" s="115"/>
      <c r="UMN2" s="115"/>
      <c r="UMO2" s="115"/>
      <c r="UMP2" s="115"/>
      <c r="UMQ2" s="115"/>
      <c r="UMR2" s="115"/>
      <c r="UMS2" s="115"/>
      <c r="UMT2" s="115"/>
      <c r="UMU2" s="115"/>
      <c r="UMV2" s="115"/>
      <c r="UMW2" s="115"/>
      <c r="UMX2" s="115"/>
      <c r="UMY2" s="115"/>
      <c r="UMZ2" s="115"/>
      <c r="UNA2" s="115"/>
      <c r="UNB2" s="115"/>
      <c r="UNC2" s="115"/>
      <c r="UND2" s="115"/>
      <c r="UNE2" s="115"/>
      <c r="UNF2" s="115"/>
      <c r="UNG2" s="115"/>
      <c r="UNH2" s="115"/>
      <c r="UNI2" s="115"/>
      <c r="UNJ2" s="115"/>
      <c r="UNK2" s="115"/>
      <c r="UNL2" s="115"/>
      <c r="UNM2" s="115"/>
      <c r="UNN2" s="115"/>
      <c r="UNO2" s="115"/>
      <c r="UNP2" s="115"/>
      <c r="UNQ2" s="115"/>
      <c r="UNR2" s="115"/>
      <c r="UNS2" s="115"/>
      <c r="UNT2" s="115"/>
      <c r="UNU2" s="115"/>
      <c r="UNV2" s="115"/>
      <c r="UNW2" s="115"/>
      <c r="UNX2" s="115"/>
      <c r="UNY2" s="115"/>
      <c r="UNZ2" s="115"/>
      <c r="UOA2" s="115"/>
      <c r="UOB2" s="115"/>
      <c r="UOC2" s="115"/>
      <c r="UOD2" s="115"/>
      <c r="UOE2" s="115"/>
      <c r="UOF2" s="115"/>
      <c r="UOG2" s="115"/>
      <c r="UOH2" s="115"/>
      <c r="UOI2" s="115"/>
      <c r="UOJ2" s="115"/>
      <c r="UOK2" s="115"/>
      <c r="UOL2" s="115"/>
      <c r="UOM2" s="115"/>
      <c r="UON2" s="115"/>
      <c r="UOO2" s="115"/>
      <c r="UOP2" s="115"/>
      <c r="UOQ2" s="115"/>
      <c r="UOR2" s="115"/>
      <c r="UOS2" s="115"/>
      <c r="UOT2" s="115"/>
      <c r="UOU2" s="115"/>
      <c r="UOV2" s="115"/>
      <c r="UOW2" s="115"/>
      <c r="UOX2" s="115"/>
      <c r="UOY2" s="115"/>
      <c r="UOZ2" s="115"/>
      <c r="UPA2" s="115"/>
      <c r="UPB2" s="115"/>
      <c r="UPC2" s="115"/>
      <c r="UPD2" s="115"/>
      <c r="UPE2" s="115"/>
      <c r="UPF2" s="115"/>
      <c r="UPG2" s="115"/>
      <c r="UPH2" s="115"/>
      <c r="UPI2" s="115"/>
      <c r="UPJ2" s="115"/>
      <c r="UPK2" s="115"/>
      <c r="UPL2" s="115"/>
      <c r="UPM2" s="115"/>
      <c r="UPN2" s="115"/>
      <c r="UPO2" s="115"/>
      <c r="UPP2" s="115"/>
      <c r="UPQ2" s="115"/>
      <c r="UPR2" s="115"/>
      <c r="UPS2" s="115"/>
      <c r="UPT2" s="115"/>
      <c r="UPU2" s="115"/>
      <c r="UPV2" s="115"/>
      <c r="UPW2" s="115"/>
      <c r="UPX2" s="115"/>
      <c r="UPY2" s="115"/>
      <c r="UPZ2" s="115"/>
      <c r="UQA2" s="115"/>
      <c r="UQB2" s="115"/>
      <c r="UQC2" s="115"/>
      <c r="UQD2" s="115"/>
      <c r="UQE2" s="115"/>
      <c r="UQF2" s="115"/>
      <c r="UQG2" s="115"/>
      <c r="UQH2" s="115"/>
      <c r="UQI2" s="115"/>
      <c r="UQJ2" s="115"/>
      <c r="UQK2" s="115"/>
      <c r="UQL2" s="115"/>
      <c r="UQM2" s="115"/>
      <c r="UQN2" s="115"/>
      <c r="UQO2" s="115"/>
      <c r="UQP2" s="115"/>
      <c r="UQQ2" s="115"/>
      <c r="UQR2" s="115"/>
      <c r="UQS2" s="115"/>
      <c r="UQT2" s="115"/>
      <c r="UQU2" s="115"/>
      <c r="UQV2" s="115"/>
      <c r="UQW2" s="115"/>
      <c r="UQX2" s="115"/>
      <c r="UQY2" s="115"/>
      <c r="UQZ2" s="115"/>
      <c r="URA2" s="115"/>
      <c r="URB2" s="115"/>
      <c r="URC2" s="115"/>
      <c r="URD2" s="115"/>
      <c r="URE2" s="115"/>
      <c r="URF2" s="115"/>
      <c r="URG2" s="115"/>
      <c r="URH2" s="115"/>
      <c r="URI2" s="115"/>
      <c r="URJ2" s="115"/>
      <c r="URK2" s="115"/>
      <c r="URL2" s="115"/>
      <c r="URM2" s="115"/>
      <c r="URN2" s="115"/>
      <c r="URO2" s="115"/>
      <c r="URP2" s="115"/>
      <c r="URQ2" s="115"/>
      <c r="URR2" s="115"/>
      <c r="URS2" s="115"/>
      <c r="URT2" s="115"/>
      <c r="URU2" s="115"/>
      <c r="URV2" s="115"/>
      <c r="URW2" s="115"/>
      <c r="URX2" s="115"/>
      <c r="URY2" s="115"/>
      <c r="URZ2" s="115"/>
      <c r="USA2" s="115"/>
      <c r="USB2" s="115"/>
      <c r="USC2" s="115"/>
      <c r="USD2" s="115"/>
      <c r="USE2" s="115"/>
      <c r="USF2" s="115"/>
      <c r="USG2" s="115"/>
      <c r="USH2" s="115"/>
      <c r="USI2" s="115"/>
      <c r="USJ2" s="115"/>
      <c r="USK2" s="115"/>
      <c r="USL2" s="115"/>
      <c r="USM2" s="115"/>
      <c r="USN2" s="115"/>
      <c r="USO2" s="115"/>
      <c r="USP2" s="115"/>
      <c r="USQ2" s="115"/>
      <c r="USR2" s="115"/>
      <c r="USS2" s="115"/>
      <c r="UST2" s="115"/>
      <c r="USU2" s="115"/>
      <c r="USV2" s="115"/>
      <c r="USW2" s="115"/>
      <c r="USX2" s="115"/>
      <c r="USY2" s="115"/>
      <c r="USZ2" s="115"/>
      <c r="UTA2" s="115"/>
      <c r="UTB2" s="115"/>
      <c r="UTC2" s="115"/>
      <c r="UTD2" s="115"/>
      <c r="UTE2" s="115"/>
      <c r="UTF2" s="115"/>
      <c r="UTG2" s="115"/>
      <c r="UTH2" s="115"/>
      <c r="UTI2" s="115"/>
      <c r="UTJ2" s="115"/>
      <c r="UTK2" s="115"/>
      <c r="UTL2" s="115"/>
      <c r="UTM2" s="115"/>
      <c r="UTN2" s="115"/>
      <c r="UTO2" s="115"/>
      <c r="UTP2" s="115"/>
      <c r="UTQ2" s="115"/>
      <c r="UTR2" s="115"/>
      <c r="UTS2" s="115"/>
      <c r="UTT2" s="115"/>
      <c r="UTU2" s="115"/>
      <c r="UTV2" s="115"/>
      <c r="UTW2" s="115"/>
      <c r="UTX2" s="115"/>
      <c r="UTY2" s="115"/>
      <c r="UTZ2" s="115"/>
      <c r="UUA2" s="115"/>
      <c r="UUB2" s="115"/>
      <c r="UUC2" s="115"/>
      <c r="UUD2" s="115"/>
      <c r="UUE2" s="115"/>
      <c r="UUF2" s="115"/>
      <c r="UUG2" s="115"/>
      <c r="UUH2" s="115"/>
      <c r="UUI2" s="115"/>
      <c r="UUJ2" s="115"/>
      <c r="UUK2" s="115"/>
      <c r="UUL2" s="115"/>
      <c r="UUM2" s="115"/>
      <c r="UUN2" s="115"/>
      <c r="UUO2" s="115"/>
      <c r="UUP2" s="115"/>
      <c r="UUQ2" s="115"/>
      <c r="UUR2" s="115"/>
      <c r="UUS2" s="115"/>
      <c r="UUT2" s="115"/>
      <c r="UUU2" s="115"/>
      <c r="UUV2" s="115"/>
      <c r="UUW2" s="115"/>
      <c r="UUX2" s="115"/>
      <c r="UUY2" s="115"/>
      <c r="UUZ2" s="115"/>
      <c r="UVA2" s="115"/>
      <c r="UVB2" s="115"/>
      <c r="UVC2" s="115"/>
      <c r="UVD2" s="115"/>
      <c r="UVE2" s="115"/>
      <c r="UVF2" s="115"/>
      <c r="UVG2" s="115"/>
      <c r="UVH2" s="115"/>
      <c r="UVI2" s="115"/>
      <c r="UVJ2" s="115"/>
      <c r="UVK2" s="115"/>
      <c r="UVL2" s="115"/>
      <c r="UVM2" s="115"/>
      <c r="UVN2" s="115"/>
      <c r="UVO2" s="115"/>
      <c r="UVP2" s="115"/>
      <c r="UVQ2" s="115"/>
      <c r="UVR2" s="115"/>
      <c r="UVS2" s="115"/>
      <c r="UVT2" s="115"/>
      <c r="UVU2" s="115"/>
      <c r="UVV2" s="115"/>
      <c r="UVW2" s="115"/>
      <c r="UVX2" s="115"/>
      <c r="UVY2" s="115"/>
      <c r="UVZ2" s="115"/>
      <c r="UWA2" s="115"/>
      <c r="UWB2" s="115"/>
      <c r="UWC2" s="115"/>
      <c r="UWD2" s="115"/>
      <c r="UWE2" s="115"/>
      <c r="UWF2" s="115"/>
      <c r="UWG2" s="115"/>
      <c r="UWH2" s="115"/>
      <c r="UWI2" s="115"/>
      <c r="UWJ2" s="115"/>
      <c r="UWK2" s="115"/>
      <c r="UWL2" s="115"/>
      <c r="UWM2" s="115"/>
      <c r="UWN2" s="115"/>
      <c r="UWO2" s="115"/>
      <c r="UWP2" s="115"/>
      <c r="UWQ2" s="115"/>
      <c r="UWR2" s="115"/>
      <c r="UWS2" s="115"/>
      <c r="UWT2" s="115"/>
      <c r="UWU2" s="115"/>
      <c r="UWV2" s="115"/>
      <c r="UWW2" s="115"/>
      <c r="UWX2" s="115"/>
      <c r="UWY2" s="115"/>
      <c r="UWZ2" s="115"/>
      <c r="UXA2" s="115"/>
      <c r="UXB2" s="115"/>
      <c r="UXC2" s="115"/>
      <c r="UXD2" s="115"/>
      <c r="UXE2" s="115"/>
      <c r="UXF2" s="115"/>
      <c r="UXG2" s="115"/>
      <c r="UXH2" s="115"/>
      <c r="UXI2" s="115"/>
      <c r="UXJ2" s="115"/>
      <c r="UXK2" s="115"/>
      <c r="UXL2" s="115"/>
      <c r="UXM2" s="115"/>
      <c r="UXN2" s="115"/>
      <c r="UXO2" s="115"/>
      <c r="UXP2" s="115"/>
      <c r="UXQ2" s="115"/>
      <c r="UXR2" s="115"/>
      <c r="UXS2" s="115"/>
      <c r="UXT2" s="115"/>
      <c r="UXU2" s="115"/>
      <c r="UXV2" s="115"/>
      <c r="UXW2" s="115"/>
      <c r="UXX2" s="115"/>
      <c r="UXY2" s="115"/>
      <c r="UXZ2" s="115"/>
      <c r="UYA2" s="115"/>
      <c r="UYB2" s="115"/>
      <c r="UYC2" s="115"/>
      <c r="UYD2" s="115"/>
      <c r="UYE2" s="115"/>
      <c r="UYF2" s="115"/>
      <c r="UYG2" s="115"/>
      <c r="UYH2" s="115"/>
      <c r="UYI2" s="115"/>
      <c r="UYJ2" s="115"/>
      <c r="UYK2" s="115"/>
      <c r="UYL2" s="115"/>
      <c r="UYM2" s="115"/>
      <c r="UYN2" s="115"/>
      <c r="UYO2" s="115"/>
      <c r="UYP2" s="115"/>
      <c r="UYQ2" s="115"/>
      <c r="UYR2" s="115"/>
      <c r="UYS2" s="115"/>
      <c r="UYT2" s="115"/>
      <c r="UYU2" s="115"/>
      <c r="UYV2" s="115"/>
      <c r="UYW2" s="115"/>
      <c r="UYX2" s="115"/>
      <c r="UYY2" s="115"/>
      <c r="UYZ2" s="115"/>
      <c r="UZA2" s="115"/>
      <c r="UZB2" s="115"/>
      <c r="UZC2" s="115"/>
      <c r="UZD2" s="115"/>
      <c r="UZE2" s="115"/>
      <c r="UZF2" s="115"/>
      <c r="UZG2" s="115"/>
      <c r="UZH2" s="115"/>
      <c r="UZI2" s="115"/>
      <c r="UZJ2" s="115"/>
      <c r="UZK2" s="115"/>
      <c r="UZL2" s="115"/>
      <c r="UZM2" s="115"/>
      <c r="UZN2" s="115"/>
      <c r="UZO2" s="115"/>
      <c r="UZP2" s="115"/>
      <c r="UZQ2" s="115"/>
      <c r="UZR2" s="115"/>
      <c r="UZS2" s="115"/>
      <c r="UZT2" s="115"/>
      <c r="UZU2" s="115"/>
      <c r="UZV2" s="115"/>
      <c r="UZW2" s="115"/>
      <c r="UZX2" s="115"/>
      <c r="UZY2" s="115"/>
      <c r="UZZ2" s="115"/>
      <c r="VAA2" s="115"/>
      <c r="VAB2" s="115"/>
      <c r="VAC2" s="115"/>
      <c r="VAD2" s="115"/>
      <c r="VAE2" s="115"/>
      <c r="VAF2" s="115"/>
      <c r="VAG2" s="115"/>
      <c r="VAH2" s="115"/>
      <c r="VAI2" s="115"/>
      <c r="VAJ2" s="115"/>
      <c r="VAK2" s="115"/>
      <c r="VAL2" s="115"/>
      <c r="VAM2" s="115"/>
      <c r="VAN2" s="115"/>
      <c r="VAO2" s="115"/>
      <c r="VAP2" s="115"/>
      <c r="VAQ2" s="115"/>
      <c r="VAR2" s="115"/>
      <c r="VAS2" s="115"/>
      <c r="VAT2" s="115"/>
      <c r="VAU2" s="115"/>
      <c r="VAV2" s="115"/>
      <c r="VAW2" s="115"/>
      <c r="VAX2" s="115"/>
      <c r="VAY2" s="115"/>
      <c r="VAZ2" s="115"/>
      <c r="VBA2" s="115"/>
      <c r="VBB2" s="115"/>
      <c r="VBC2" s="115"/>
      <c r="VBD2" s="115"/>
      <c r="VBE2" s="115"/>
      <c r="VBF2" s="115"/>
      <c r="VBG2" s="115"/>
      <c r="VBH2" s="115"/>
      <c r="VBI2" s="115"/>
      <c r="VBJ2" s="115"/>
      <c r="VBK2" s="115"/>
      <c r="VBL2" s="115"/>
      <c r="VBM2" s="115"/>
      <c r="VBN2" s="115"/>
      <c r="VBO2" s="115"/>
      <c r="VBP2" s="115"/>
      <c r="VBQ2" s="115"/>
      <c r="VBR2" s="115"/>
      <c r="VBS2" s="115"/>
      <c r="VBT2" s="115"/>
      <c r="VBU2" s="115"/>
      <c r="VBV2" s="115"/>
      <c r="VBW2" s="115"/>
      <c r="VBX2" s="115"/>
      <c r="VBY2" s="115"/>
      <c r="VBZ2" s="115"/>
      <c r="VCA2" s="115"/>
      <c r="VCB2" s="115"/>
      <c r="VCC2" s="115"/>
      <c r="VCD2" s="115"/>
      <c r="VCE2" s="115"/>
      <c r="VCF2" s="115"/>
      <c r="VCG2" s="115"/>
      <c r="VCH2" s="115"/>
      <c r="VCI2" s="115"/>
      <c r="VCJ2" s="115"/>
      <c r="VCK2" s="115"/>
      <c r="VCL2" s="115"/>
      <c r="VCM2" s="115"/>
      <c r="VCN2" s="115"/>
      <c r="VCO2" s="115"/>
      <c r="VCP2" s="115"/>
      <c r="VCQ2" s="115"/>
      <c r="VCR2" s="115"/>
      <c r="VCS2" s="115"/>
      <c r="VCT2" s="115"/>
      <c r="VCU2" s="115"/>
      <c r="VCV2" s="115"/>
      <c r="VCW2" s="115"/>
      <c r="VCX2" s="115"/>
      <c r="VCY2" s="115"/>
      <c r="VCZ2" s="115"/>
      <c r="VDA2" s="115"/>
      <c r="VDB2" s="115"/>
      <c r="VDC2" s="115"/>
      <c r="VDD2" s="115"/>
      <c r="VDE2" s="115"/>
      <c r="VDF2" s="115"/>
      <c r="VDG2" s="115"/>
      <c r="VDH2" s="115"/>
      <c r="VDI2" s="115"/>
      <c r="VDJ2" s="115"/>
      <c r="VDK2" s="115"/>
      <c r="VDL2" s="115"/>
      <c r="VDM2" s="115"/>
      <c r="VDN2" s="115"/>
      <c r="VDO2" s="115"/>
      <c r="VDP2" s="115"/>
      <c r="VDQ2" s="115"/>
      <c r="VDR2" s="115"/>
      <c r="VDS2" s="115"/>
      <c r="VDT2" s="115"/>
      <c r="VDU2" s="115"/>
      <c r="VDV2" s="115"/>
      <c r="VDW2" s="115"/>
      <c r="VDX2" s="115"/>
      <c r="VDY2" s="115"/>
      <c r="VDZ2" s="115"/>
      <c r="VEA2" s="115"/>
      <c r="VEB2" s="115"/>
      <c r="VEC2" s="115"/>
      <c r="VED2" s="115"/>
      <c r="VEE2" s="115"/>
      <c r="VEF2" s="115"/>
      <c r="VEG2" s="115"/>
      <c r="VEH2" s="115"/>
      <c r="VEI2" s="115"/>
      <c r="VEJ2" s="115"/>
      <c r="VEK2" s="115"/>
      <c r="VEL2" s="115"/>
      <c r="VEM2" s="115"/>
      <c r="VEN2" s="115"/>
      <c r="VEO2" s="115"/>
      <c r="VEP2" s="115"/>
      <c r="VEQ2" s="115"/>
      <c r="VER2" s="115"/>
      <c r="VES2" s="115"/>
      <c r="VET2" s="115"/>
      <c r="VEU2" s="115"/>
      <c r="VEV2" s="115"/>
      <c r="VEW2" s="115"/>
      <c r="VEX2" s="115"/>
      <c r="VEY2" s="115"/>
      <c r="VEZ2" s="115"/>
      <c r="VFA2" s="115"/>
      <c r="VFB2" s="115"/>
      <c r="VFC2" s="115"/>
      <c r="VFD2" s="115"/>
      <c r="VFE2" s="115"/>
      <c r="VFF2" s="115"/>
      <c r="VFG2" s="115"/>
      <c r="VFH2" s="115"/>
      <c r="VFI2" s="115"/>
      <c r="VFJ2" s="115"/>
      <c r="VFK2" s="115"/>
      <c r="VFL2" s="115"/>
      <c r="VFM2" s="115"/>
      <c r="VFN2" s="115"/>
      <c r="VFO2" s="115"/>
      <c r="VFP2" s="115"/>
      <c r="VFQ2" s="115"/>
      <c r="VFR2" s="115"/>
      <c r="VFS2" s="115"/>
      <c r="VFT2" s="115"/>
      <c r="VFU2" s="115"/>
      <c r="VFV2" s="115"/>
      <c r="VFW2" s="115"/>
      <c r="VFX2" s="115"/>
      <c r="VFY2" s="115"/>
      <c r="VFZ2" s="115"/>
      <c r="VGA2" s="115"/>
      <c r="VGB2" s="115"/>
      <c r="VGC2" s="115"/>
      <c r="VGD2" s="115"/>
      <c r="VGE2" s="115"/>
      <c r="VGF2" s="115"/>
      <c r="VGG2" s="115"/>
      <c r="VGH2" s="115"/>
      <c r="VGI2" s="115"/>
      <c r="VGJ2" s="115"/>
      <c r="VGK2" s="115"/>
      <c r="VGL2" s="115"/>
      <c r="VGM2" s="115"/>
      <c r="VGN2" s="115"/>
      <c r="VGO2" s="115"/>
      <c r="VGP2" s="115"/>
      <c r="VGQ2" s="115"/>
      <c r="VGR2" s="115"/>
      <c r="VGS2" s="115"/>
      <c r="VGT2" s="115"/>
      <c r="VGU2" s="115"/>
      <c r="VGV2" s="115"/>
      <c r="VGW2" s="115"/>
      <c r="VGX2" s="115"/>
      <c r="VGY2" s="115"/>
      <c r="VGZ2" s="115"/>
      <c r="VHA2" s="115"/>
      <c r="VHB2" s="115"/>
      <c r="VHC2" s="115"/>
      <c r="VHD2" s="115"/>
      <c r="VHE2" s="115"/>
      <c r="VHF2" s="115"/>
      <c r="VHG2" s="115"/>
      <c r="VHH2" s="115"/>
      <c r="VHI2" s="115"/>
      <c r="VHJ2" s="115"/>
      <c r="VHK2" s="115"/>
      <c r="VHL2" s="115"/>
      <c r="VHM2" s="115"/>
      <c r="VHN2" s="115"/>
      <c r="VHO2" s="115"/>
      <c r="VHP2" s="115"/>
      <c r="VHQ2" s="115"/>
      <c r="VHR2" s="115"/>
      <c r="VHS2" s="115"/>
      <c r="VHT2" s="115"/>
      <c r="VHU2" s="115"/>
      <c r="VHV2" s="115"/>
      <c r="VHW2" s="115"/>
      <c r="VHX2" s="115"/>
      <c r="VHY2" s="115"/>
      <c r="VHZ2" s="115"/>
      <c r="VIA2" s="115"/>
      <c r="VIB2" s="115"/>
      <c r="VIC2" s="115"/>
      <c r="VID2" s="115"/>
      <c r="VIE2" s="115"/>
      <c r="VIF2" s="115"/>
      <c r="VIG2" s="115"/>
      <c r="VIH2" s="115"/>
      <c r="VII2" s="115"/>
      <c r="VIJ2" s="115"/>
      <c r="VIK2" s="115"/>
      <c r="VIL2" s="115"/>
      <c r="VIM2" s="115"/>
      <c r="VIN2" s="115"/>
      <c r="VIO2" s="115"/>
      <c r="VIP2" s="115"/>
      <c r="VIQ2" s="115"/>
      <c r="VIR2" s="115"/>
      <c r="VIS2" s="115"/>
      <c r="VIT2" s="115"/>
      <c r="VIU2" s="115"/>
      <c r="VIV2" s="115"/>
      <c r="VIW2" s="115"/>
      <c r="VIX2" s="115"/>
      <c r="VIY2" s="115"/>
      <c r="VIZ2" s="115"/>
      <c r="VJA2" s="115"/>
      <c r="VJB2" s="115"/>
      <c r="VJC2" s="115"/>
      <c r="VJD2" s="115"/>
      <c r="VJE2" s="115"/>
      <c r="VJF2" s="115"/>
      <c r="VJG2" s="115"/>
      <c r="VJH2" s="115"/>
      <c r="VJI2" s="115"/>
      <c r="VJJ2" s="115"/>
      <c r="VJK2" s="115"/>
      <c r="VJL2" s="115"/>
      <c r="VJM2" s="115"/>
      <c r="VJN2" s="115"/>
      <c r="VJO2" s="115"/>
      <c r="VJP2" s="115"/>
      <c r="VJQ2" s="115"/>
      <c r="VJR2" s="115"/>
      <c r="VJS2" s="115"/>
      <c r="VJT2" s="115"/>
      <c r="VJU2" s="115"/>
      <c r="VJV2" s="115"/>
      <c r="VJW2" s="115"/>
      <c r="VJX2" s="115"/>
      <c r="VJY2" s="115"/>
      <c r="VJZ2" s="115"/>
      <c r="VKA2" s="115"/>
      <c r="VKB2" s="115"/>
      <c r="VKC2" s="115"/>
      <c r="VKD2" s="115"/>
      <c r="VKE2" s="115"/>
      <c r="VKF2" s="115"/>
      <c r="VKG2" s="115"/>
      <c r="VKH2" s="115"/>
      <c r="VKI2" s="115"/>
      <c r="VKJ2" s="115"/>
      <c r="VKK2" s="115"/>
      <c r="VKL2" s="115"/>
      <c r="VKM2" s="115"/>
      <c r="VKN2" s="115"/>
      <c r="VKO2" s="115"/>
      <c r="VKP2" s="115"/>
      <c r="VKQ2" s="115"/>
      <c r="VKR2" s="115"/>
      <c r="VKS2" s="115"/>
      <c r="VKT2" s="115"/>
      <c r="VKU2" s="115"/>
      <c r="VKV2" s="115"/>
      <c r="VKW2" s="115"/>
      <c r="VKX2" s="115"/>
      <c r="VKY2" s="115"/>
      <c r="VKZ2" s="115"/>
      <c r="VLA2" s="115"/>
      <c r="VLB2" s="115"/>
      <c r="VLC2" s="115"/>
      <c r="VLD2" s="115"/>
      <c r="VLE2" s="115"/>
      <c r="VLF2" s="115"/>
      <c r="VLG2" s="115"/>
      <c r="VLH2" s="115"/>
      <c r="VLI2" s="115"/>
      <c r="VLJ2" s="115"/>
      <c r="VLK2" s="115"/>
      <c r="VLL2" s="115"/>
      <c r="VLM2" s="115"/>
      <c r="VLN2" s="115"/>
      <c r="VLO2" s="115"/>
      <c r="VLP2" s="115"/>
      <c r="VLQ2" s="115"/>
      <c r="VLR2" s="115"/>
      <c r="VLS2" s="115"/>
      <c r="VLT2" s="115"/>
      <c r="VLU2" s="115"/>
      <c r="VLV2" s="115"/>
      <c r="VLW2" s="115"/>
      <c r="VLX2" s="115"/>
      <c r="VLY2" s="115"/>
      <c r="VLZ2" s="115"/>
      <c r="VMA2" s="115"/>
      <c r="VMB2" s="115"/>
      <c r="VMC2" s="115"/>
      <c r="VMD2" s="115"/>
      <c r="VME2" s="115"/>
      <c r="VMF2" s="115"/>
      <c r="VMG2" s="115"/>
      <c r="VMH2" s="115"/>
      <c r="VMI2" s="115"/>
      <c r="VMJ2" s="115"/>
      <c r="VMK2" s="115"/>
      <c r="VML2" s="115"/>
      <c r="VMM2" s="115"/>
      <c r="VMN2" s="115"/>
      <c r="VMO2" s="115"/>
      <c r="VMP2" s="115"/>
      <c r="VMQ2" s="115"/>
      <c r="VMR2" s="115"/>
      <c r="VMS2" s="115"/>
      <c r="VMT2" s="115"/>
      <c r="VMU2" s="115"/>
      <c r="VMV2" s="115"/>
      <c r="VMW2" s="115"/>
      <c r="VMX2" s="115"/>
      <c r="VMY2" s="115"/>
      <c r="VMZ2" s="115"/>
      <c r="VNA2" s="115"/>
      <c r="VNB2" s="115"/>
      <c r="VNC2" s="115"/>
      <c r="VND2" s="115"/>
      <c r="VNE2" s="115"/>
      <c r="VNF2" s="115"/>
      <c r="VNG2" s="115"/>
      <c r="VNH2" s="115"/>
      <c r="VNI2" s="115"/>
      <c r="VNJ2" s="115"/>
      <c r="VNK2" s="115"/>
      <c r="VNL2" s="115"/>
      <c r="VNM2" s="115"/>
      <c r="VNN2" s="115"/>
      <c r="VNO2" s="115"/>
      <c r="VNP2" s="115"/>
      <c r="VNQ2" s="115"/>
      <c r="VNR2" s="115"/>
      <c r="VNS2" s="115"/>
      <c r="VNT2" s="115"/>
      <c r="VNU2" s="115"/>
      <c r="VNV2" s="115"/>
      <c r="VNW2" s="115"/>
      <c r="VNX2" s="115"/>
      <c r="VNY2" s="115"/>
      <c r="VNZ2" s="115"/>
      <c r="VOA2" s="115"/>
      <c r="VOB2" s="115"/>
      <c r="VOC2" s="115"/>
      <c r="VOD2" s="115"/>
      <c r="VOE2" s="115"/>
      <c r="VOF2" s="115"/>
      <c r="VOG2" s="115"/>
      <c r="VOH2" s="115"/>
      <c r="VOI2" s="115"/>
      <c r="VOJ2" s="115"/>
      <c r="VOK2" s="115"/>
      <c r="VOL2" s="115"/>
      <c r="VOM2" s="115"/>
      <c r="VON2" s="115"/>
      <c r="VOO2" s="115"/>
      <c r="VOP2" s="115"/>
      <c r="VOQ2" s="115"/>
      <c r="VOR2" s="115"/>
      <c r="VOS2" s="115"/>
      <c r="VOT2" s="115"/>
      <c r="VOU2" s="115"/>
      <c r="VOV2" s="115"/>
      <c r="VOW2" s="115"/>
      <c r="VOX2" s="115"/>
      <c r="VOY2" s="115"/>
      <c r="VOZ2" s="115"/>
      <c r="VPA2" s="115"/>
      <c r="VPB2" s="115"/>
      <c r="VPC2" s="115"/>
      <c r="VPD2" s="115"/>
      <c r="VPE2" s="115"/>
      <c r="VPF2" s="115"/>
      <c r="VPG2" s="115"/>
      <c r="VPH2" s="115"/>
      <c r="VPI2" s="115"/>
      <c r="VPJ2" s="115"/>
      <c r="VPK2" s="115"/>
      <c r="VPL2" s="115"/>
      <c r="VPM2" s="115"/>
      <c r="VPN2" s="115"/>
      <c r="VPO2" s="115"/>
      <c r="VPP2" s="115"/>
      <c r="VPQ2" s="115"/>
      <c r="VPR2" s="115"/>
      <c r="VPS2" s="115"/>
      <c r="VPT2" s="115"/>
      <c r="VPU2" s="115"/>
      <c r="VPV2" s="115"/>
      <c r="VPW2" s="115"/>
      <c r="VPX2" s="115"/>
      <c r="VPY2" s="115"/>
      <c r="VPZ2" s="115"/>
      <c r="VQA2" s="115"/>
      <c r="VQB2" s="115"/>
      <c r="VQC2" s="115"/>
      <c r="VQD2" s="115"/>
      <c r="VQE2" s="115"/>
      <c r="VQF2" s="115"/>
      <c r="VQG2" s="115"/>
      <c r="VQH2" s="115"/>
      <c r="VQI2" s="115"/>
      <c r="VQJ2" s="115"/>
      <c r="VQK2" s="115"/>
      <c r="VQL2" s="115"/>
      <c r="VQM2" s="115"/>
      <c r="VQN2" s="115"/>
      <c r="VQO2" s="115"/>
      <c r="VQP2" s="115"/>
      <c r="VQQ2" s="115"/>
      <c r="VQR2" s="115"/>
      <c r="VQS2" s="115"/>
      <c r="VQT2" s="115"/>
      <c r="VQU2" s="115"/>
      <c r="VQV2" s="115"/>
      <c r="VQW2" s="115"/>
      <c r="VQX2" s="115"/>
      <c r="VQY2" s="115"/>
      <c r="VQZ2" s="115"/>
      <c r="VRA2" s="115"/>
      <c r="VRB2" s="115"/>
      <c r="VRC2" s="115"/>
      <c r="VRD2" s="115"/>
      <c r="VRE2" s="115"/>
      <c r="VRF2" s="115"/>
      <c r="VRG2" s="115"/>
      <c r="VRH2" s="115"/>
      <c r="VRI2" s="115"/>
      <c r="VRJ2" s="115"/>
      <c r="VRK2" s="115"/>
      <c r="VRL2" s="115"/>
      <c r="VRM2" s="115"/>
      <c r="VRN2" s="115"/>
      <c r="VRO2" s="115"/>
      <c r="VRP2" s="115"/>
      <c r="VRQ2" s="115"/>
      <c r="VRR2" s="115"/>
      <c r="VRS2" s="115"/>
      <c r="VRT2" s="115"/>
      <c r="VRU2" s="115"/>
      <c r="VRV2" s="115"/>
      <c r="VRW2" s="115"/>
      <c r="VRX2" s="115"/>
      <c r="VRY2" s="115"/>
      <c r="VRZ2" s="115"/>
      <c r="VSA2" s="115"/>
      <c r="VSB2" s="115"/>
      <c r="VSC2" s="115"/>
      <c r="VSD2" s="115"/>
      <c r="VSE2" s="115"/>
      <c r="VSF2" s="115"/>
      <c r="VSG2" s="115"/>
      <c r="VSH2" s="115"/>
      <c r="VSI2" s="115"/>
      <c r="VSJ2" s="115"/>
      <c r="VSK2" s="115"/>
      <c r="VSL2" s="115"/>
      <c r="VSM2" s="115"/>
      <c r="VSN2" s="115"/>
      <c r="VSO2" s="115"/>
      <c r="VSP2" s="115"/>
      <c r="VSQ2" s="115"/>
      <c r="VSR2" s="115"/>
      <c r="VSS2" s="115"/>
      <c r="VST2" s="115"/>
      <c r="VSU2" s="115"/>
      <c r="VSV2" s="115"/>
      <c r="VSW2" s="115"/>
      <c r="VSX2" s="115"/>
      <c r="VSY2" s="115"/>
      <c r="VSZ2" s="115"/>
      <c r="VTA2" s="115"/>
      <c r="VTB2" s="115"/>
      <c r="VTC2" s="115"/>
      <c r="VTD2" s="115"/>
      <c r="VTE2" s="115"/>
      <c r="VTF2" s="115"/>
      <c r="VTG2" s="115"/>
      <c r="VTH2" s="115"/>
      <c r="VTI2" s="115"/>
      <c r="VTJ2" s="115"/>
      <c r="VTK2" s="115"/>
      <c r="VTL2" s="115"/>
      <c r="VTM2" s="115"/>
      <c r="VTN2" s="115"/>
      <c r="VTO2" s="115"/>
      <c r="VTP2" s="115"/>
      <c r="VTQ2" s="115"/>
      <c r="VTR2" s="115"/>
      <c r="VTS2" s="115"/>
      <c r="VTT2" s="115"/>
      <c r="VTU2" s="115"/>
      <c r="VTV2" s="115"/>
      <c r="VTW2" s="115"/>
      <c r="VTX2" s="115"/>
      <c r="VTY2" s="115"/>
      <c r="VTZ2" s="115"/>
      <c r="VUA2" s="115"/>
      <c r="VUB2" s="115"/>
      <c r="VUC2" s="115"/>
      <c r="VUD2" s="115"/>
      <c r="VUE2" s="115"/>
      <c r="VUF2" s="115"/>
      <c r="VUG2" s="115"/>
      <c r="VUH2" s="115"/>
      <c r="VUI2" s="115"/>
      <c r="VUJ2" s="115"/>
      <c r="VUK2" s="115"/>
      <c r="VUL2" s="115"/>
      <c r="VUM2" s="115"/>
      <c r="VUN2" s="115"/>
      <c r="VUO2" s="115"/>
      <c r="VUP2" s="115"/>
      <c r="VUQ2" s="115"/>
      <c r="VUR2" s="115"/>
      <c r="VUS2" s="115"/>
      <c r="VUT2" s="115"/>
      <c r="VUU2" s="115"/>
      <c r="VUV2" s="115"/>
      <c r="VUW2" s="115"/>
      <c r="VUX2" s="115"/>
      <c r="VUY2" s="115"/>
      <c r="VUZ2" s="115"/>
      <c r="VVA2" s="115"/>
      <c r="VVB2" s="115"/>
      <c r="VVC2" s="115"/>
      <c r="VVD2" s="115"/>
      <c r="VVE2" s="115"/>
      <c r="VVF2" s="115"/>
      <c r="VVG2" s="115"/>
      <c r="VVH2" s="115"/>
      <c r="VVI2" s="115"/>
      <c r="VVJ2" s="115"/>
      <c r="VVK2" s="115"/>
      <c r="VVL2" s="115"/>
      <c r="VVM2" s="115"/>
      <c r="VVN2" s="115"/>
      <c r="VVO2" s="115"/>
      <c r="VVP2" s="115"/>
      <c r="VVQ2" s="115"/>
      <c r="VVR2" s="115"/>
      <c r="VVS2" s="115"/>
      <c r="VVT2" s="115"/>
      <c r="VVU2" s="115"/>
      <c r="VVV2" s="115"/>
      <c r="VVW2" s="115"/>
      <c r="VVX2" s="115"/>
      <c r="VVY2" s="115"/>
      <c r="VVZ2" s="115"/>
      <c r="VWA2" s="115"/>
      <c r="VWB2" s="115"/>
      <c r="VWC2" s="115"/>
      <c r="VWD2" s="115"/>
      <c r="VWE2" s="115"/>
      <c r="VWF2" s="115"/>
      <c r="VWG2" s="115"/>
      <c r="VWH2" s="115"/>
      <c r="VWI2" s="115"/>
      <c r="VWJ2" s="115"/>
      <c r="VWK2" s="115"/>
      <c r="VWL2" s="115"/>
      <c r="VWM2" s="115"/>
      <c r="VWN2" s="115"/>
      <c r="VWO2" s="115"/>
      <c r="VWP2" s="115"/>
      <c r="VWQ2" s="115"/>
      <c r="VWR2" s="115"/>
      <c r="VWS2" s="115"/>
      <c r="VWT2" s="115"/>
      <c r="VWU2" s="115"/>
      <c r="VWV2" s="115"/>
      <c r="VWW2" s="115"/>
      <c r="VWX2" s="115"/>
      <c r="VWY2" s="115"/>
      <c r="VWZ2" s="115"/>
      <c r="VXA2" s="115"/>
      <c r="VXB2" s="115"/>
      <c r="VXC2" s="115"/>
      <c r="VXD2" s="115"/>
      <c r="VXE2" s="115"/>
      <c r="VXF2" s="115"/>
      <c r="VXG2" s="115"/>
      <c r="VXH2" s="115"/>
      <c r="VXI2" s="115"/>
      <c r="VXJ2" s="115"/>
      <c r="VXK2" s="115"/>
      <c r="VXL2" s="115"/>
      <c r="VXM2" s="115"/>
      <c r="VXN2" s="115"/>
      <c r="VXO2" s="115"/>
      <c r="VXP2" s="115"/>
      <c r="VXQ2" s="115"/>
      <c r="VXR2" s="115"/>
      <c r="VXS2" s="115"/>
      <c r="VXT2" s="115"/>
      <c r="VXU2" s="115"/>
      <c r="VXV2" s="115"/>
      <c r="VXW2" s="115"/>
      <c r="VXX2" s="115"/>
      <c r="VXY2" s="115"/>
      <c r="VXZ2" s="115"/>
      <c r="VYA2" s="115"/>
      <c r="VYB2" s="115"/>
      <c r="VYC2" s="115"/>
      <c r="VYD2" s="115"/>
      <c r="VYE2" s="115"/>
      <c r="VYF2" s="115"/>
      <c r="VYG2" s="115"/>
      <c r="VYH2" s="115"/>
      <c r="VYI2" s="115"/>
      <c r="VYJ2" s="115"/>
      <c r="VYK2" s="115"/>
      <c r="VYL2" s="115"/>
      <c r="VYM2" s="115"/>
      <c r="VYN2" s="115"/>
      <c r="VYO2" s="115"/>
      <c r="VYP2" s="115"/>
      <c r="VYQ2" s="115"/>
      <c r="VYR2" s="115"/>
      <c r="VYS2" s="115"/>
      <c r="VYT2" s="115"/>
      <c r="VYU2" s="115"/>
      <c r="VYV2" s="115"/>
      <c r="VYW2" s="115"/>
      <c r="VYX2" s="115"/>
      <c r="VYY2" s="115"/>
      <c r="VYZ2" s="115"/>
      <c r="VZA2" s="115"/>
      <c r="VZB2" s="115"/>
      <c r="VZC2" s="115"/>
      <c r="VZD2" s="115"/>
      <c r="VZE2" s="115"/>
      <c r="VZF2" s="115"/>
      <c r="VZG2" s="115"/>
      <c r="VZH2" s="115"/>
      <c r="VZI2" s="115"/>
      <c r="VZJ2" s="115"/>
      <c r="VZK2" s="115"/>
      <c r="VZL2" s="115"/>
      <c r="VZM2" s="115"/>
      <c r="VZN2" s="115"/>
      <c r="VZO2" s="115"/>
      <c r="VZP2" s="115"/>
      <c r="VZQ2" s="115"/>
      <c r="VZR2" s="115"/>
      <c r="VZS2" s="115"/>
      <c r="VZT2" s="115"/>
      <c r="VZU2" s="115"/>
      <c r="VZV2" s="115"/>
      <c r="VZW2" s="115"/>
      <c r="VZX2" s="115"/>
      <c r="VZY2" s="115"/>
      <c r="VZZ2" s="115"/>
      <c r="WAA2" s="115"/>
      <c r="WAB2" s="115"/>
      <c r="WAC2" s="115"/>
      <c r="WAD2" s="115"/>
      <c r="WAE2" s="115"/>
      <c r="WAF2" s="115"/>
      <c r="WAG2" s="115"/>
      <c r="WAH2" s="115"/>
      <c r="WAI2" s="115"/>
      <c r="WAJ2" s="115"/>
      <c r="WAK2" s="115"/>
      <c r="WAL2" s="115"/>
      <c r="WAM2" s="115"/>
      <c r="WAN2" s="115"/>
      <c r="WAO2" s="115"/>
      <c r="WAP2" s="115"/>
      <c r="WAQ2" s="115"/>
      <c r="WAR2" s="115"/>
      <c r="WAS2" s="115"/>
      <c r="WAT2" s="115"/>
      <c r="WAU2" s="115"/>
      <c r="WAV2" s="115"/>
      <c r="WAW2" s="115"/>
      <c r="WAX2" s="115"/>
      <c r="WAY2" s="115"/>
      <c r="WAZ2" s="115"/>
      <c r="WBA2" s="115"/>
      <c r="WBB2" s="115"/>
      <c r="WBC2" s="115"/>
      <c r="WBD2" s="115"/>
      <c r="WBE2" s="115"/>
      <c r="WBF2" s="115"/>
      <c r="WBG2" s="115"/>
      <c r="WBH2" s="115"/>
      <c r="WBI2" s="115"/>
      <c r="WBJ2" s="115"/>
      <c r="WBK2" s="115"/>
      <c r="WBL2" s="115"/>
      <c r="WBM2" s="115"/>
      <c r="WBN2" s="115"/>
      <c r="WBO2" s="115"/>
      <c r="WBP2" s="115"/>
      <c r="WBQ2" s="115"/>
      <c r="WBR2" s="115"/>
      <c r="WBS2" s="115"/>
      <c r="WBT2" s="115"/>
      <c r="WBU2" s="115"/>
      <c r="WBV2" s="115"/>
      <c r="WBW2" s="115"/>
      <c r="WBX2" s="115"/>
      <c r="WBY2" s="115"/>
      <c r="WBZ2" s="115"/>
      <c r="WCA2" s="115"/>
      <c r="WCB2" s="115"/>
      <c r="WCC2" s="115"/>
      <c r="WCD2" s="115"/>
      <c r="WCE2" s="115"/>
      <c r="WCF2" s="115"/>
      <c r="WCG2" s="115"/>
      <c r="WCH2" s="115"/>
      <c r="WCI2" s="115"/>
      <c r="WCJ2" s="115"/>
      <c r="WCK2" s="115"/>
      <c r="WCL2" s="115"/>
      <c r="WCM2" s="115"/>
      <c r="WCN2" s="115"/>
      <c r="WCO2" s="115"/>
      <c r="WCP2" s="115"/>
      <c r="WCQ2" s="115"/>
      <c r="WCR2" s="115"/>
      <c r="WCS2" s="115"/>
      <c r="WCT2" s="115"/>
      <c r="WCU2" s="115"/>
      <c r="WCV2" s="115"/>
      <c r="WCW2" s="115"/>
      <c r="WCX2" s="115"/>
      <c r="WCY2" s="115"/>
      <c r="WCZ2" s="115"/>
      <c r="WDA2" s="115"/>
      <c r="WDB2" s="115"/>
      <c r="WDC2" s="115"/>
      <c r="WDD2" s="115"/>
      <c r="WDE2" s="115"/>
      <c r="WDF2" s="115"/>
      <c r="WDG2" s="115"/>
      <c r="WDH2" s="115"/>
      <c r="WDI2" s="115"/>
      <c r="WDJ2" s="115"/>
      <c r="WDK2" s="115"/>
      <c r="WDL2" s="115"/>
      <c r="WDM2" s="115"/>
      <c r="WDN2" s="115"/>
      <c r="WDO2" s="115"/>
      <c r="WDP2" s="115"/>
      <c r="WDQ2" s="115"/>
      <c r="WDR2" s="115"/>
      <c r="WDS2" s="115"/>
      <c r="WDT2" s="115"/>
      <c r="WDU2" s="115"/>
      <c r="WDV2" s="115"/>
      <c r="WDW2" s="115"/>
      <c r="WDX2" s="115"/>
      <c r="WDY2" s="115"/>
      <c r="WDZ2" s="115"/>
      <c r="WEA2" s="115"/>
      <c r="WEB2" s="115"/>
      <c r="WEC2" s="115"/>
      <c r="WED2" s="115"/>
      <c r="WEE2" s="115"/>
      <c r="WEF2" s="115"/>
      <c r="WEG2" s="115"/>
      <c r="WEH2" s="115"/>
      <c r="WEI2" s="115"/>
      <c r="WEJ2" s="115"/>
      <c r="WEK2" s="115"/>
      <c r="WEL2" s="115"/>
      <c r="WEM2" s="115"/>
      <c r="WEN2" s="115"/>
      <c r="WEO2" s="115"/>
      <c r="WEP2" s="115"/>
      <c r="WEQ2" s="115"/>
      <c r="WER2" s="115"/>
      <c r="WES2" s="115"/>
      <c r="WET2" s="115"/>
      <c r="WEU2" s="115"/>
      <c r="WEV2" s="115"/>
      <c r="WEW2" s="115"/>
      <c r="WEX2" s="115"/>
      <c r="WEY2" s="115"/>
      <c r="WEZ2" s="115"/>
      <c r="WFA2" s="115"/>
      <c r="WFB2" s="115"/>
      <c r="WFC2" s="115"/>
      <c r="WFD2" s="115"/>
      <c r="WFE2" s="115"/>
      <c r="WFF2" s="115"/>
      <c r="WFG2" s="115"/>
      <c r="WFH2" s="115"/>
      <c r="WFI2" s="115"/>
      <c r="WFJ2" s="115"/>
      <c r="WFK2" s="115"/>
      <c r="WFL2" s="115"/>
      <c r="WFM2" s="115"/>
      <c r="WFN2" s="115"/>
      <c r="WFO2" s="115"/>
      <c r="WFP2" s="115"/>
      <c r="WFQ2" s="115"/>
      <c r="WFR2" s="115"/>
      <c r="WFS2" s="115"/>
      <c r="WFT2" s="115"/>
      <c r="WFU2" s="115"/>
      <c r="WFV2" s="115"/>
      <c r="WFW2" s="115"/>
      <c r="WFX2" s="115"/>
      <c r="WFY2" s="115"/>
      <c r="WFZ2" s="115"/>
      <c r="WGA2" s="115"/>
      <c r="WGB2" s="115"/>
      <c r="WGC2" s="115"/>
      <c r="WGD2" s="115"/>
      <c r="WGE2" s="115"/>
      <c r="WGF2" s="115"/>
      <c r="WGG2" s="115"/>
      <c r="WGH2" s="115"/>
      <c r="WGI2" s="115"/>
      <c r="WGJ2" s="115"/>
      <c r="WGK2" s="115"/>
      <c r="WGL2" s="115"/>
      <c r="WGM2" s="115"/>
      <c r="WGN2" s="115"/>
      <c r="WGO2" s="115"/>
      <c r="WGP2" s="115"/>
      <c r="WGQ2" s="115"/>
      <c r="WGR2" s="115"/>
      <c r="WGS2" s="115"/>
      <c r="WGT2" s="115"/>
      <c r="WGU2" s="115"/>
      <c r="WGV2" s="115"/>
      <c r="WGW2" s="115"/>
      <c r="WGX2" s="115"/>
      <c r="WGY2" s="115"/>
      <c r="WGZ2" s="115"/>
      <c r="WHA2" s="115"/>
      <c r="WHB2" s="115"/>
      <c r="WHC2" s="115"/>
      <c r="WHD2" s="115"/>
      <c r="WHE2" s="115"/>
      <c r="WHF2" s="115"/>
      <c r="WHG2" s="115"/>
      <c r="WHH2" s="115"/>
      <c r="WHI2" s="115"/>
      <c r="WHJ2" s="115"/>
      <c r="WHK2" s="115"/>
      <c r="WHL2" s="115"/>
      <c r="WHM2" s="115"/>
      <c r="WHN2" s="115"/>
      <c r="WHO2" s="115"/>
      <c r="WHP2" s="115"/>
      <c r="WHQ2" s="115"/>
      <c r="WHR2" s="115"/>
      <c r="WHS2" s="115"/>
      <c r="WHT2" s="115"/>
      <c r="WHU2" s="115"/>
      <c r="WHV2" s="115"/>
      <c r="WHW2" s="115"/>
      <c r="WHX2" s="115"/>
      <c r="WHY2" s="115"/>
      <c r="WHZ2" s="115"/>
      <c r="WIA2" s="115"/>
      <c r="WIB2" s="115"/>
      <c r="WIC2" s="115"/>
      <c r="WID2" s="115"/>
      <c r="WIE2" s="115"/>
      <c r="WIF2" s="115"/>
      <c r="WIG2" s="115"/>
      <c r="WIH2" s="115"/>
      <c r="WII2" s="115"/>
      <c r="WIJ2" s="115"/>
      <c r="WIK2" s="115"/>
      <c r="WIL2" s="115"/>
      <c r="WIM2" s="115"/>
      <c r="WIN2" s="115"/>
      <c r="WIO2" s="115"/>
      <c r="WIP2" s="115"/>
      <c r="WIQ2" s="115"/>
      <c r="WIR2" s="115"/>
      <c r="WIS2" s="115"/>
      <c r="WIT2" s="115"/>
      <c r="WIU2" s="115"/>
      <c r="WIV2" s="115"/>
      <c r="WIW2" s="115"/>
      <c r="WIX2" s="115"/>
      <c r="WIY2" s="115"/>
      <c r="WIZ2" s="115"/>
      <c r="WJA2" s="115"/>
      <c r="WJB2" s="115"/>
      <c r="WJC2" s="115"/>
      <c r="WJD2" s="115"/>
      <c r="WJE2" s="115"/>
      <c r="WJF2" s="115"/>
      <c r="WJG2" s="115"/>
      <c r="WJH2" s="115"/>
      <c r="WJI2" s="115"/>
      <c r="WJJ2" s="115"/>
      <c r="WJK2" s="115"/>
      <c r="WJL2" s="115"/>
      <c r="WJM2" s="115"/>
      <c r="WJN2" s="115"/>
      <c r="WJO2" s="115"/>
      <c r="WJP2" s="115"/>
      <c r="WJQ2" s="115"/>
      <c r="WJR2" s="115"/>
      <c r="WJS2" s="115"/>
      <c r="WJT2" s="115"/>
      <c r="WJU2" s="115"/>
      <c r="WJV2" s="115"/>
      <c r="WJW2" s="115"/>
      <c r="WJX2" s="115"/>
      <c r="WJY2" s="115"/>
      <c r="WJZ2" s="115"/>
      <c r="WKA2" s="115"/>
      <c r="WKB2" s="115"/>
      <c r="WKC2" s="115"/>
      <c r="WKD2" s="115"/>
      <c r="WKE2" s="115"/>
      <c r="WKF2" s="115"/>
      <c r="WKG2" s="115"/>
      <c r="WKH2" s="115"/>
      <c r="WKI2" s="115"/>
      <c r="WKJ2" s="115"/>
      <c r="WKK2" s="115"/>
      <c r="WKL2" s="115"/>
      <c r="WKM2" s="115"/>
      <c r="WKN2" s="115"/>
      <c r="WKO2" s="115"/>
      <c r="WKP2" s="115"/>
      <c r="WKQ2" s="115"/>
      <c r="WKR2" s="115"/>
      <c r="WKS2" s="115"/>
      <c r="WKT2" s="115"/>
      <c r="WKU2" s="115"/>
      <c r="WKV2" s="115"/>
      <c r="WKW2" s="115"/>
      <c r="WKX2" s="115"/>
      <c r="WKY2" s="115"/>
      <c r="WKZ2" s="115"/>
      <c r="WLA2" s="115"/>
      <c r="WLB2" s="115"/>
      <c r="WLC2" s="115"/>
      <c r="WLD2" s="115"/>
      <c r="WLE2" s="115"/>
      <c r="WLF2" s="115"/>
      <c r="WLG2" s="115"/>
      <c r="WLH2" s="115"/>
      <c r="WLI2" s="115"/>
      <c r="WLJ2" s="115"/>
      <c r="WLK2" s="115"/>
      <c r="WLL2" s="115"/>
      <c r="WLM2" s="115"/>
      <c r="WLN2" s="115"/>
      <c r="WLO2" s="115"/>
      <c r="WLP2" s="115"/>
      <c r="WLQ2" s="115"/>
      <c r="WLR2" s="115"/>
      <c r="WLS2" s="115"/>
      <c r="WLT2" s="115"/>
      <c r="WLU2" s="115"/>
      <c r="WLV2" s="115"/>
      <c r="WLW2" s="115"/>
      <c r="WLX2" s="115"/>
      <c r="WLY2" s="115"/>
      <c r="WLZ2" s="115"/>
      <c r="WMA2" s="115"/>
      <c r="WMB2" s="115"/>
      <c r="WMC2" s="115"/>
      <c r="WMD2" s="115"/>
      <c r="WME2" s="115"/>
      <c r="WMF2" s="115"/>
      <c r="WMG2" s="115"/>
      <c r="WMH2" s="115"/>
      <c r="WMI2" s="115"/>
      <c r="WMJ2" s="115"/>
      <c r="WMK2" s="115"/>
      <c r="WML2" s="115"/>
      <c r="WMM2" s="115"/>
      <c r="WMN2" s="115"/>
      <c r="WMO2" s="115"/>
      <c r="WMP2" s="115"/>
      <c r="WMQ2" s="115"/>
      <c r="WMR2" s="115"/>
      <c r="WMS2" s="115"/>
      <c r="WMT2" s="115"/>
      <c r="WMU2" s="115"/>
      <c r="WMV2" s="115"/>
      <c r="WMW2" s="115"/>
      <c r="WMX2" s="115"/>
      <c r="WMY2" s="115"/>
      <c r="WMZ2" s="115"/>
      <c r="WNA2" s="115"/>
      <c r="WNB2" s="115"/>
      <c r="WNC2" s="115"/>
      <c r="WND2" s="115"/>
      <c r="WNE2" s="115"/>
      <c r="WNF2" s="115"/>
      <c r="WNG2" s="115"/>
      <c r="WNH2" s="115"/>
      <c r="WNI2" s="115"/>
      <c r="WNJ2" s="115"/>
      <c r="WNK2" s="115"/>
      <c r="WNL2" s="115"/>
      <c r="WNM2" s="115"/>
      <c r="WNN2" s="115"/>
      <c r="WNO2" s="115"/>
      <c r="WNP2" s="115"/>
      <c r="WNQ2" s="115"/>
      <c r="WNR2" s="115"/>
      <c r="WNS2" s="115"/>
      <c r="WNT2" s="115"/>
      <c r="WNU2" s="115"/>
      <c r="WNV2" s="115"/>
      <c r="WNW2" s="115"/>
      <c r="WNX2" s="115"/>
      <c r="WNY2" s="115"/>
      <c r="WNZ2" s="115"/>
      <c r="WOA2" s="115"/>
      <c r="WOB2" s="115"/>
      <c r="WOC2" s="115"/>
      <c r="WOD2" s="115"/>
      <c r="WOE2" s="115"/>
      <c r="WOF2" s="115"/>
      <c r="WOG2" s="115"/>
      <c r="WOH2" s="115"/>
      <c r="WOI2" s="115"/>
      <c r="WOJ2" s="115"/>
      <c r="WOK2" s="115"/>
      <c r="WOL2" s="115"/>
      <c r="WOM2" s="115"/>
      <c r="WON2" s="115"/>
      <c r="WOO2" s="115"/>
      <c r="WOP2" s="115"/>
      <c r="WOQ2" s="115"/>
      <c r="WOR2" s="115"/>
      <c r="WOS2" s="115"/>
      <c r="WOT2" s="115"/>
      <c r="WOU2" s="115"/>
      <c r="WOV2" s="115"/>
      <c r="WOW2" s="115"/>
      <c r="WOX2" s="115"/>
      <c r="WOY2" s="115"/>
      <c r="WOZ2" s="115"/>
      <c r="WPA2" s="115"/>
      <c r="WPB2" s="115"/>
      <c r="WPC2" s="115"/>
      <c r="WPD2" s="115"/>
      <c r="WPE2" s="115"/>
      <c r="WPF2" s="115"/>
      <c r="WPG2" s="115"/>
      <c r="WPH2" s="115"/>
      <c r="WPI2" s="115"/>
      <c r="WPJ2" s="115"/>
      <c r="WPK2" s="115"/>
      <c r="WPL2" s="115"/>
      <c r="WPM2" s="115"/>
      <c r="WPN2" s="115"/>
      <c r="WPO2" s="115"/>
      <c r="WPP2" s="115"/>
      <c r="WPQ2" s="115"/>
      <c r="WPR2" s="115"/>
      <c r="WPS2" s="115"/>
      <c r="WPT2" s="115"/>
      <c r="WPU2" s="115"/>
      <c r="WPV2" s="115"/>
      <c r="WPW2" s="115"/>
      <c r="WPX2" s="115"/>
      <c r="WPY2" s="115"/>
      <c r="WPZ2" s="115"/>
      <c r="WQA2" s="115"/>
      <c r="WQB2" s="115"/>
      <c r="WQC2" s="115"/>
      <c r="WQD2" s="115"/>
      <c r="WQE2" s="115"/>
      <c r="WQF2" s="115"/>
      <c r="WQG2" s="115"/>
      <c r="WQH2" s="115"/>
      <c r="WQI2" s="115"/>
      <c r="WQJ2" s="115"/>
      <c r="WQK2" s="115"/>
      <c r="WQL2" s="115"/>
      <c r="WQM2" s="115"/>
      <c r="WQN2" s="115"/>
      <c r="WQO2" s="115"/>
      <c r="WQP2" s="115"/>
      <c r="WQQ2" s="115"/>
      <c r="WQR2" s="115"/>
      <c r="WQS2" s="115"/>
      <c r="WQT2" s="115"/>
      <c r="WQU2" s="115"/>
      <c r="WQV2" s="115"/>
      <c r="WQW2" s="115"/>
      <c r="WQX2" s="115"/>
      <c r="WQY2" s="115"/>
      <c r="WQZ2" s="115"/>
      <c r="WRA2" s="115"/>
      <c r="WRB2" s="115"/>
      <c r="WRC2" s="115"/>
      <c r="WRD2" s="115"/>
      <c r="WRE2" s="115"/>
      <c r="WRF2" s="115"/>
      <c r="WRG2" s="115"/>
      <c r="WRH2" s="115"/>
      <c r="WRI2" s="115"/>
      <c r="WRJ2" s="115"/>
      <c r="WRK2" s="115"/>
      <c r="WRL2" s="115"/>
      <c r="WRM2" s="115"/>
      <c r="WRN2" s="115"/>
      <c r="WRO2" s="115"/>
      <c r="WRP2" s="115"/>
      <c r="WRQ2" s="115"/>
      <c r="WRR2" s="115"/>
      <c r="WRS2" s="115"/>
      <c r="WRT2" s="115"/>
      <c r="WRU2" s="115"/>
      <c r="WRV2" s="115"/>
      <c r="WRW2" s="115"/>
      <c r="WRX2" s="115"/>
      <c r="WRY2" s="115"/>
      <c r="WRZ2" s="115"/>
      <c r="WSA2" s="115"/>
      <c r="WSB2" s="115"/>
      <c r="WSC2" s="115"/>
      <c r="WSD2" s="115"/>
      <c r="WSE2" s="115"/>
      <c r="WSF2" s="115"/>
      <c r="WSG2" s="115"/>
      <c r="WSH2" s="115"/>
      <c r="WSI2" s="115"/>
      <c r="WSJ2" s="115"/>
      <c r="WSK2" s="115"/>
      <c r="WSL2" s="115"/>
      <c r="WSM2" s="115"/>
      <c r="WSN2" s="115"/>
      <c r="WSO2" s="115"/>
      <c r="WSP2" s="115"/>
      <c r="WSQ2" s="115"/>
      <c r="WSR2" s="115"/>
      <c r="WSS2" s="115"/>
      <c r="WST2" s="115"/>
      <c r="WSU2" s="115"/>
      <c r="WSV2" s="115"/>
      <c r="WSW2" s="115"/>
      <c r="WSX2" s="115"/>
      <c r="WSY2" s="115"/>
      <c r="WSZ2" s="115"/>
      <c r="WTA2" s="115"/>
      <c r="WTB2" s="115"/>
      <c r="WTC2" s="115"/>
      <c r="WTD2" s="115"/>
      <c r="WTE2" s="115"/>
      <c r="WTF2" s="115"/>
      <c r="WTG2" s="115"/>
      <c r="WTH2" s="115"/>
      <c r="WTI2" s="115"/>
      <c r="WTJ2" s="115"/>
      <c r="WTK2" s="115"/>
      <c r="WTL2" s="115"/>
      <c r="WTM2" s="115"/>
      <c r="WTN2" s="115"/>
      <c r="WTO2" s="115"/>
      <c r="WTP2" s="115"/>
      <c r="WTQ2" s="115"/>
      <c r="WTR2" s="115"/>
      <c r="WTS2" s="115"/>
      <c r="WTT2" s="115"/>
      <c r="WTU2" s="115"/>
      <c r="WTV2" s="115"/>
      <c r="WTW2" s="115"/>
      <c r="WTX2" s="115"/>
      <c r="WTY2" s="115"/>
      <c r="WTZ2" s="115"/>
      <c r="WUA2" s="115"/>
      <c r="WUB2" s="115"/>
      <c r="WUC2" s="115"/>
      <c r="WUD2" s="115"/>
      <c r="WUE2" s="115"/>
      <c r="WUF2" s="115"/>
      <c r="WUG2" s="115"/>
      <c r="WUH2" s="115"/>
      <c r="WUI2" s="115"/>
      <c r="WUJ2" s="115"/>
      <c r="WUK2" s="115"/>
      <c r="WUL2" s="115"/>
      <c r="WUM2" s="115"/>
      <c r="WUN2" s="115"/>
      <c r="WUO2" s="115"/>
      <c r="WUP2" s="115"/>
      <c r="WUQ2" s="115"/>
      <c r="WUR2" s="115"/>
      <c r="WUS2" s="115"/>
      <c r="WUT2" s="115"/>
      <c r="WUU2" s="115"/>
      <c r="WUV2" s="115"/>
      <c r="WUW2" s="115"/>
      <c r="WUX2" s="115"/>
      <c r="WUY2" s="115"/>
      <c r="WUZ2" s="115"/>
      <c r="WVA2" s="115"/>
      <c r="WVB2" s="115"/>
      <c r="WVC2" s="115"/>
      <c r="WVD2" s="115"/>
      <c r="WVE2" s="115"/>
      <c r="WVF2" s="115"/>
      <c r="WVG2" s="115"/>
      <c r="WVH2" s="115"/>
      <c r="WVI2" s="115"/>
      <c r="WVJ2" s="115"/>
      <c r="WVK2" s="115"/>
      <c r="WVL2" s="115"/>
      <c r="WVM2" s="115"/>
      <c r="WVN2" s="115"/>
      <c r="WVO2" s="115"/>
      <c r="WVP2" s="115"/>
      <c r="WVQ2" s="115"/>
      <c r="WVR2" s="115"/>
      <c r="WVS2" s="115"/>
      <c r="WVT2" s="115"/>
      <c r="WVU2" s="115"/>
      <c r="WVV2" s="115"/>
      <c r="WVW2" s="115"/>
      <c r="WVX2" s="115"/>
      <c r="WVY2" s="115"/>
      <c r="WVZ2" s="115"/>
      <c r="WWA2" s="115"/>
      <c r="WWB2" s="115"/>
      <c r="WWC2" s="115"/>
      <c r="WWD2" s="115"/>
      <c r="WWE2" s="115"/>
      <c r="WWF2" s="115"/>
      <c r="WWG2" s="115"/>
      <c r="WWH2" s="115"/>
      <c r="WWI2" s="115"/>
      <c r="WWJ2" s="115"/>
      <c r="WWK2" s="115"/>
      <c r="WWL2" s="115"/>
      <c r="WWM2" s="115"/>
      <c r="WWN2" s="115"/>
      <c r="WWO2" s="115"/>
      <c r="WWP2" s="115"/>
      <c r="WWQ2" s="115"/>
      <c r="WWR2" s="115"/>
      <c r="WWS2" s="115"/>
      <c r="WWT2" s="115"/>
      <c r="WWU2" s="115"/>
      <c r="WWV2" s="115"/>
      <c r="WWW2" s="115"/>
      <c r="WWX2" s="115"/>
      <c r="WWY2" s="115"/>
      <c r="WWZ2" s="115"/>
      <c r="WXA2" s="115"/>
      <c r="WXB2" s="115"/>
      <c r="WXC2" s="115"/>
      <c r="WXD2" s="115"/>
      <c r="WXE2" s="115"/>
      <c r="WXF2" s="115"/>
      <c r="WXG2" s="115"/>
      <c r="WXH2" s="115"/>
      <c r="WXI2" s="115"/>
      <c r="WXJ2" s="115"/>
      <c r="WXK2" s="115"/>
      <c r="WXL2" s="115"/>
      <c r="WXM2" s="115"/>
      <c r="WXN2" s="115"/>
      <c r="WXO2" s="115"/>
      <c r="WXP2" s="115"/>
      <c r="WXQ2" s="115"/>
      <c r="WXR2" s="115"/>
      <c r="WXS2" s="115"/>
      <c r="WXT2" s="115"/>
      <c r="WXU2" s="115"/>
      <c r="WXV2" s="115"/>
      <c r="WXW2" s="115"/>
      <c r="WXX2" s="115"/>
      <c r="WXY2" s="115"/>
      <c r="WXZ2" s="115"/>
      <c r="WYA2" s="115"/>
      <c r="WYB2" s="115"/>
      <c r="WYC2" s="115"/>
      <c r="WYD2" s="115"/>
      <c r="WYE2" s="115"/>
      <c r="WYF2" s="115"/>
      <c r="WYG2" s="115"/>
      <c r="WYH2" s="115"/>
      <c r="WYI2" s="115"/>
      <c r="WYJ2" s="115"/>
      <c r="WYK2" s="115"/>
      <c r="WYL2" s="115"/>
      <c r="WYM2" s="115"/>
      <c r="WYN2" s="115"/>
      <c r="WYO2" s="115"/>
      <c r="WYP2" s="115"/>
      <c r="WYQ2" s="115"/>
      <c r="WYR2" s="115"/>
      <c r="WYS2" s="115"/>
      <c r="WYT2" s="115"/>
      <c r="WYU2" s="115"/>
      <c r="WYV2" s="115"/>
      <c r="WYW2" s="115"/>
      <c r="WYX2" s="115"/>
      <c r="WYY2" s="115"/>
      <c r="WYZ2" s="115"/>
      <c r="WZA2" s="115"/>
      <c r="WZB2" s="115"/>
      <c r="WZC2" s="115"/>
      <c r="WZD2" s="115"/>
      <c r="WZE2" s="115"/>
      <c r="WZF2" s="115"/>
      <c r="WZG2" s="115"/>
      <c r="WZH2" s="115"/>
      <c r="WZI2" s="115"/>
      <c r="WZJ2" s="115"/>
      <c r="WZK2" s="115"/>
      <c r="WZL2" s="115"/>
      <c r="WZM2" s="115"/>
      <c r="WZN2" s="115"/>
      <c r="WZO2" s="115"/>
      <c r="WZP2" s="115"/>
      <c r="WZQ2" s="115"/>
      <c r="WZR2" s="115"/>
      <c r="WZS2" s="115"/>
      <c r="WZT2" s="115"/>
      <c r="WZU2" s="115"/>
      <c r="WZV2" s="115"/>
      <c r="WZW2" s="115"/>
      <c r="WZX2" s="115"/>
      <c r="WZY2" s="115"/>
      <c r="WZZ2" s="115"/>
      <c r="XAA2" s="115"/>
      <c r="XAB2" s="115"/>
      <c r="XAC2" s="115"/>
      <c r="XAD2" s="115"/>
      <c r="XAE2" s="115"/>
      <c r="XAF2" s="115"/>
      <c r="XAG2" s="115"/>
      <c r="XAH2" s="115"/>
      <c r="XAI2" s="115"/>
      <c r="XAJ2" s="115"/>
      <c r="XAK2" s="115"/>
      <c r="XAL2" s="115"/>
      <c r="XAM2" s="115"/>
      <c r="XAN2" s="115"/>
      <c r="XAO2" s="115"/>
      <c r="XAP2" s="115"/>
      <c r="XAQ2" s="115"/>
      <c r="XAR2" s="115"/>
      <c r="XAS2" s="115"/>
      <c r="XAT2" s="115"/>
      <c r="XAU2" s="115"/>
      <c r="XAV2" s="115"/>
      <c r="XAW2" s="115"/>
      <c r="XAX2" s="115"/>
      <c r="XAY2" s="115"/>
      <c r="XAZ2" s="115"/>
      <c r="XBA2" s="115"/>
      <c r="XBB2" s="115"/>
      <c r="XBC2" s="115"/>
      <c r="XBD2" s="115"/>
      <c r="XBE2" s="115"/>
      <c r="XBF2" s="115"/>
      <c r="XBG2" s="115"/>
      <c r="XBH2" s="115"/>
      <c r="XBI2" s="115"/>
      <c r="XBJ2" s="115"/>
      <c r="XBK2" s="115"/>
      <c r="XBL2" s="115"/>
      <c r="XBM2" s="115"/>
      <c r="XBN2" s="115"/>
      <c r="XBO2" s="115"/>
      <c r="XBP2" s="115"/>
      <c r="XBQ2" s="115"/>
      <c r="XBR2" s="115"/>
      <c r="XBS2" s="115"/>
      <c r="XBT2" s="115"/>
      <c r="XBU2" s="115"/>
      <c r="XBV2" s="115"/>
      <c r="XBW2" s="115"/>
      <c r="XBX2" s="115"/>
      <c r="XBY2" s="115"/>
      <c r="XBZ2" s="115"/>
      <c r="XCA2" s="115"/>
      <c r="XCB2" s="115"/>
      <c r="XCC2" s="115"/>
      <c r="XCD2" s="115"/>
      <c r="XCE2" s="115"/>
      <c r="XCF2" s="115"/>
      <c r="XCG2" s="115"/>
      <c r="XCH2" s="115"/>
      <c r="XCI2" s="115"/>
      <c r="XCJ2" s="115"/>
      <c r="XCK2" s="115"/>
      <c r="XCL2" s="115"/>
      <c r="XCM2" s="115"/>
      <c r="XCN2" s="115"/>
      <c r="XCO2" s="115"/>
      <c r="XCP2" s="115"/>
      <c r="XCQ2" s="115"/>
      <c r="XCR2" s="115"/>
      <c r="XCS2" s="115"/>
      <c r="XCT2" s="115"/>
      <c r="XCU2" s="115"/>
      <c r="XCV2" s="115"/>
      <c r="XCW2" s="115"/>
      <c r="XCX2" s="115"/>
      <c r="XCY2" s="115"/>
      <c r="XCZ2" s="115"/>
      <c r="XDA2" s="115"/>
      <c r="XDB2" s="115"/>
      <c r="XDC2" s="115"/>
      <c r="XDD2" s="115"/>
      <c r="XDE2" s="115"/>
      <c r="XDF2" s="115"/>
      <c r="XDG2" s="115"/>
      <c r="XDH2" s="115"/>
      <c r="XDI2" s="115"/>
      <c r="XDJ2" s="115"/>
      <c r="XDK2" s="115"/>
      <c r="XDL2" s="115"/>
      <c r="XDM2" s="115"/>
      <c r="XDN2" s="115"/>
      <c r="XDO2" s="115"/>
      <c r="XDP2" s="115"/>
      <c r="XDQ2" s="115"/>
      <c r="XDR2" s="115"/>
      <c r="XDS2" s="115"/>
      <c r="XDT2" s="115"/>
      <c r="XDU2" s="115"/>
      <c r="XDV2" s="115"/>
      <c r="XDW2" s="115"/>
      <c r="XDX2" s="115"/>
      <c r="XDY2" s="115"/>
      <c r="XDZ2" s="115"/>
      <c r="XEA2" s="115"/>
      <c r="XEB2" s="115"/>
      <c r="XEC2" s="115"/>
      <c r="XED2" s="115"/>
      <c r="XEE2" s="115"/>
      <c r="XEF2" s="115"/>
      <c r="XEG2" s="115"/>
      <c r="XEH2" s="115"/>
      <c r="XEI2" s="115"/>
      <c r="XEJ2" s="115"/>
      <c r="XEK2" s="115"/>
      <c r="XEL2" s="115"/>
      <c r="XEM2" s="115"/>
      <c r="XEN2" s="115"/>
      <c r="XEO2" s="115"/>
      <c r="XEP2" s="115"/>
    </row>
    <row r="3" spans="1:16370">
      <c r="A3" s="7"/>
      <c r="B3" s="1"/>
      <c r="C3" s="116"/>
      <c r="D3" s="116"/>
      <c r="E3" s="116"/>
      <c r="F3" s="2"/>
      <c r="G3" s="2"/>
      <c r="H3" s="117" t="s">
        <v>0</v>
      </c>
      <c r="I3" s="117"/>
      <c r="J3" s="6"/>
      <c r="K3" s="6"/>
      <c r="L3" s="2"/>
      <c r="M3" s="8"/>
      <c r="N3" s="1"/>
      <c r="O3" s="1"/>
      <c r="P3" s="116"/>
      <c r="Q3" s="116"/>
      <c r="R3" s="116"/>
      <c r="S3" s="2"/>
      <c r="T3" s="2"/>
      <c r="U3" s="2"/>
      <c r="V3" s="8"/>
      <c r="W3" s="1"/>
      <c r="X3" s="1"/>
      <c r="Y3" s="116"/>
      <c r="Z3" s="116"/>
      <c r="AA3" s="116"/>
      <c r="AB3" s="2"/>
      <c r="AC3" s="2"/>
      <c r="AD3" s="2"/>
      <c r="AE3" s="8"/>
      <c r="AF3" s="1"/>
      <c r="AG3" s="1"/>
      <c r="AH3" s="116"/>
      <c r="AI3" s="116"/>
      <c r="AJ3" s="116"/>
      <c r="AK3" s="2"/>
      <c r="AL3" s="2"/>
      <c r="AM3" s="2"/>
      <c r="AN3" s="8"/>
      <c r="AO3" s="1"/>
      <c r="AP3" s="1"/>
      <c r="AQ3" s="116"/>
      <c r="AR3" s="116"/>
      <c r="AS3" s="116"/>
      <c r="AT3" s="2"/>
      <c r="AU3" s="2"/>
      <c r="AV3" s="2"/>
      <c r="AW3" s="8"/>
      <c r="AX3" s="1"/>
      <c r="AY3" s="1"/>
      <c r="AZ3" s="116"/>
      <c r="BA3" s="116"/>
      <c r="BB3" s="116"/>
      <c r="BC3" s="2"/>
      <c r="BD3" s="2"/>
      <c r="BE3" s="2"/>
      <c r="BF3" s="8"/>
      <c r="BG3" s="1"/>
      <c r="BH3" s="1"/>
      <c r="BI3" s="116"/>
      <c r="BJ3" s="116"/>
      <c r="BK3" s="116"/>
      <c r="BL3" s="2"/>
      <c r="BM3" s="2"/>
      <c r="BN3" s="2"/>
      <c r="BO3" s="8"/>
      <c r="BP3" s="1"/>
      <c r="BQ3" s="1"/>
      <c r="BR3" s="116"/>
      <c r="BS3" s="116"/>
      <c r="BT3" s="116"/>
      <c r="BU3" s="2"/>
      <c r="BV3" s="2"/>
      <c r="BW3" s="2"/>
      <c r="BX3" s="8"/>
      <c r="BY3" s="1"/>
      <c r="BZ3" s="1"/>
      <c r="CA3" s="116"/>
      <c r="CB3" s="116"/>
      <c r="CC3" s="116"/>
      <c r="CD3" s="2"/>
      <c r="CE3" s="2"/>
      <c r="CF3" s="2"/>
      <c r="CG3" s="8"/>
      <c r="CH3" s="1"/>
      <c r="CI3" s="1"/>
      <c r="CJ3" s="116"/>
      <c r="CK3" s="116"/>
      <c r="CL3" s="116"/>
      <c r="CM3" s="2"/>
      <c r="CN3" s="2"/>
      <c r="CO3" s="2"/>
      <c r="CP3" s="8"/>
      <c r="CQ3" s="1"/>
      <c r="CR3" s="1"/>
      <c r="CS3" s="116"/>
      <c r="CT3" s="116"/>
      <c r="CU3" s="116"/>
      <c r="CV3" s="2"/>
      <c r="CW3" s="2"/>
      <c r="CX3" s="2"/>
      <c r="CY3" s="8"/>
      <c r="CZ3" s="1"/>
      <c r="DA3" s="1"/>
      <c r="DB3" s="116"/>
      <c r="DC3" s="116"/>
      <c r="DD3" s="116"/>
      <c r="DE3" s="2"/>
      <c r="DF3" s="2"/>
      <c r="DG3" s="2"/>
      <c r="DH3" s="8"/>
      <c r="DI3" s="1"/>
      <c r="DJ3" s="1"/>
      <c r="DK3" s="116"/>
      <c r="DL3" s="116"/>
      <c r="DM3" s="116"/>
      <c r="DN3" s="2"/>
      <c r="DO3" s="2"/>
      <c r="DP3" s="2"/>
      <c r="DQ3" s="8"/>
      <c r="DR3" s="1"/>
      <c r="DS3" s="1"/>
      <c r="DT3" s="116"/>
      <c r="DU3" s="116"/>
      <c r="DV3" s="116"/>
      <c r="DW3" s="2"/>
      <c r="DX3" s="2"/>
      <c r="DY3" s="2"/>
      <c r="DZ3" s="8"/>
      <c r="EA3" s="1"/>
      <c r="EB3" s="1"/>
      <c r="EC3" s="116"/>
      <c r="ED3" s="116"/>
      <c r="EE3" s="116"/>
      <c r="EF3" s="2"/>
      <c r="EG3" s="2"/>
      <c r="EH3" s="2"/>
      <c r="EI3" s="8"/>
      <c r="EJ3" s="1"/>
      <c r="EK3" s="1"/>
      <c r="EL3" s="116"/>
      <c r="EM3" s="116"/>
      <c r="EN3" s="116"/>
      <c r="EO3" s="2"/>
      <c r="EP3" s="2"/>
      <c r="EQ3" s="2"/>
      <c r="ER3" s="8"/>
      <c r="ES3" s="1"/>
      <c r="ET3" s="1"/>
      <c r="EU3" s="116"/>
      <c r="EV3" s="116"/>
      <c r="EW3" s="116"/>
      <c r="EX3" s="2"/>
      <c r="EY3" s="2"/>
      <c r="EZ3" s="2"/>
      <c r="FA3" s="8"/>
      <c r="FB3" s="1"/>
      <c r="FC3" s="1"/>
      <c r="FD3" s="116"/>
      <c r="FE3" s="116"/>
      <c r="FF3" s="116"/>
      <c r="FG3" s="2"/>
      <c r="FH3" s="2"/>
      <c r="FI3" s="2"/>
      <c r="FJ3" s="8"/>
      <c r="FK3" s="1"/>
      <c r="FL3" s="1"/>
      <c r="FM3" s="116"/>
      <c r="FN3" s="116"/>
      <c r="FO3" s="116"/>
      <c r="FP3" s="2"/>
      <c r="FQ3" s="2"/>
      <c r="FR3" s="2"/>
      <c r="FS3" s="8"/>
      <c r="FT3" s="1"/>
      <c r="FU3" s="1"/>
      <c r="FV3" s="116"/>
      <c r="FW3" s="116"/>
      <c r="FX3" s="116"/>
      <c r="FY3" s="2"/>
      <c r="FZ3" s="2"/>
      <c r="GA3" s="2"/>
      <c r="GB3" s="8"/>
      <c r="GC3" s="1"/>
      <c r="GD3" s="1"/>
      <c r="GE3" s="116"/>
      <c r="GF3" s="116"/>
      <c r="GG3" s="116"/>
      <c r="GH3" s="2"/>
      <c r="GI3" s="2"/>
      <c r="GJ3" s="2"/>
      <c r="GK3" s="8"/>
      <c r="GL3" s="1"/>
      <c r="GM3" s="1"/>
      <c r="GN3" s="116"/>
      <c r="GO3" s="116"/>
      <c r="GP3" s="116"/>
      <c r="GQ3" s="2"/>
      <c r="GR3" s="2"/>
      <c r="GS3" s="2"/>
      <c r="GT3" s="8"/>
      <c r="GU3" s="1"/>
      <c r="GV3" s="1"/>
      <c r="GW3" s="116"/>
      <c r="GX3" s="116"/>
      <c r="GY3" s="116"/>
      <c r="GZ3" s="2"/>
      <c r="HA3" s="2"/>
      <c r="HB3" s="2"/>
      <c r="HC3" s="8"/>
      <c r="HD3" s="1"/>
      <c r="HE3" s="1"/>
      <c r="HF3" s="116"/>
      <c r="HG3" s="116"/>
      <c r="HH3" s="116"/>
      <c r="HI3" s="2"/>
      <c r="HJ3" s="2"/>
      <c r="HK3" s="2"/>
      <c r="HL3" s="8"/>
      <c r="HM3" s="1"/>
      <c r="HN3" s="1"/>
      <c r="HO3" s="116"/>
      <c r="HP3" s="116"/>
      <c r="HQ3" s="116"/>
      <c r="HR3" s="2"/>
      <c r="HS3" s="2"/>
      <c r="HT3" s="2"/>
      <c r="HU3" s="8"/>
      <c r="HV3" s="1"/>
      <c r="HW3" s="1"/>
      <c r="HX3" s="116"/>
      <c r="HY3" s="116"/>
      <c r="HZ3" s="116"/>
      <c r="IA3" s="2"/>
      <c r="IB3" s="2"/>
      <c r="IC3" s="2"/>
      <c r="ID3" s="8"/>
      <c r="IE3" s="1"/>
      <c r="IF3" s="1"/>
      <c r="IG3" s="116"/>
      <c r="IH3" s="116"/>
      <c r="II3" s="116"/>
      <c r="IJ3" s="2"/>
      <c r="IK3" s="2"/>
      <c r="IL3" s="2"/>
      <c r="IM3" s="8"/>
      <c r="IN3" s="1"/>
      <c r="IO3" s="1"/>
      <c r="IP3" s="116"/>
      <c r="IQ3" s="116"/>
      <c r="IR3" s="116"/>
      <c r="IS3" s="2"/>
      <c r="IT3" s="2"/>
      <c r="IU3" s="2"/>
      <c r="IV3" s="8"/>
      <c r="IW3" s="1"/>
      <c r="IX3" s="1"/>
      <c r="IY3" s="116"/>
      <c r="IZ3" s="116"/>
      <c r="JA3" s="116"/>
      <c r="JB3" s="2"/>
      <c r="JC3" s="2"/>
      <c r="JD3" s="2"/>
      <c r="JE3" s="8"/>
      <c r="JF3" s="1"/>
      <c r="JG3" s="1"/>
      <c r="JH3" s="116"/>
      <c r="JI3" s="116"/>
      <c r="JJ3" s="116"/>
      <c r="JK3" s="2"/>
      <c r="JL3" s="2"/>
      <c r="JM3" s="2"/>
      <c r="JN3" s="8"/>
      <c r="JO3" s="1"/>
      <c r="JP3" s="1"/>
      <c r="JQ3" s="116"/>
      <c r="JR3" s="116"/>
      <c r="JS3" s="116"/>
      <c r="JT3" s="2"/>
      <c r="JU3" s="2"/>
      <c r="JV3" s="2"/>
      <c r="JW3" s="8"/>
      <c r="JX3" s="1"/>
      <c r="JY3" s="1"/>
      <c r="JZ3" s="116"/>
      <c r="KA3" s="116"/>
      <c r="KB3" s="116"/>
      <c r="KC3" s="2"/>
      <c r="KD3" s="2"/>
      <c r="KE3" s="2"/>
      <c r="KF3" s="8"/>
      <c r="KG3" s="1"/>
      <c r="KH3" s="1"/>
      <c r="KI3" s="116"/>
      <c r="KJ3" s="116"/>
      <c r="KK3" s="116"/>
      <c r="KL3" s="2"/>
      <c r="KM3" s="2"/>
      <c r="KN3" s="2"/>
      <c r="KO3" s="8"/>
      <c r="KP3" s="1"/>
      <c r="KQ3" s="1"/>
      <c r="KR3" s="116"/>
      <c r="KS3" s="116"/>
      <c r="KT3" s="116"/>
      <c r="KU3" s="2"/>
      <c r="KV3" s="2"/>
      <c r="KW3" s="2"/>
      <c r="KX3" s="8"/>
      <c r="KY3" s="1"/>
      <c r="KZ3" s="1"/>
      <c r="LA3" s="116"/>
      <c r="LB3" s="116"/>
      <c r="LC3" s="116"/>
      <c r="LD3" s="2"/>
      <c r="LE3" s="2"/>
      <c r="LF3" s="2"/>
      <c r="LG3" s="8"/>
      <c r="LH3" s="1"/>
      <c r="LI3" s="1"/>
      <c r="LJ3" s="116"/>
      <c r="LK3" s="116"/>
      <c r="LL3" s="116"/>
      <c r="LM3" s="2"/>
      <c r="LN3" s="2"/>
      <c r="LO3" s="2"/>
      <c r="LP3" s="8"/>
      <c r="LQ3" s="1"/>
      <c r="LR3" s="1"/>
      <c r="LS3" s="116"/>
      <c r="LT3" s="116"/>
      <c r="LU3" s="116"/>
      <c r="LV3" s="2"/>
      <c r="LW3" s="2"/>
      <c r="LX3" s="2"/>
      <c r="LY3" s="8"/>
      <c r="LZ3" s="1"/>
      <c r="MA3" s="1"/>
      <c r="MB3" s="116"/>
      <c r="MC3" s="116"/>
      <c r="MD3" s="116"/>
      <c r="ME3" s="2"/>
      <c r="MF3" s="2"/>
      <c r="MG3" s="2"/>
      <c r="MH3" s="8"/>
      <c r="MI3" s="1"/>
      <c r="MJ3" s="1"/>
      <c r="MK3" s="116"/>
      <c r="ML3" s="116"/>
      <c r="MM3" s="116"/>
      <c r="MN3" s="2"/>
      <c r="MO3" s="2"/>
      <c r="MP3" s="2"/>
      <c r="MQ3" s="8"/>
      <c r="MR3" s="1"/>
      <c r="MS3" s="1"/>
      <c r="MT3" s="116"/>
      <c r="MU3" s="116"/>
      <c r="MV3" s="116"/>
      <c r="MW3" s="2"/>
      <c r="MX3" s="2"/>
      <c r="MY3" s="2"/>
      <c r="MZ3" s="8"/>
      <c r="NA3" s="1"/>
      <c r="NB3" s="1"/>
      <c r="NC3" s="116"/>
      <c r="ND3" s="116"/>
      <c r="NE3" s="116"/>
      <c r="NF3" s="2"/>
      <c r="NG3" s="2"/>
      <c r="NH3" s="2"/>
      <c r="NI3" s="8"/>
      <c r="NJ3" s="1"/>
      <c r="NK3" s="1"/>
      <c r="NL3" s="116"/>
      <c r="NM3" s="116"/>
      <c r="NN3" s="116"/>
      <c r="NO3" s="2"/>
      <c r="NP3" s="2"/>
      <c r="NQ3" s="2"/>
      <c r="NR3" s="8"/>
      <c r="NS3" s="1"/>
      <c r="NT3" s="1"/>
      <c r="NU3" s="116"/>
      <c r="NV3" s="116"/>
      <c r="NW3" s="116"/>
      <c r="NX3" s="2"/>
      <c r="NY3" s="2"/>
      <c r="NZ3" s="2"/>
      <c r="OA3" s="8"/>
      <c r="OB3" s="1"/>
      <c r="OC3" s="1"/>
      <c r="OD3" s="116"/>
      <c r="OE3" s="116"/>
      <c r="OF3" s="116"/>
      <c r="OG3" s="2"/>
      <c r="OH3" s="2"/>
      <c r="OI3" s="2"/>
      <c r="OJ3" s="8"/>
      <c r="OK3" s="1"/>
      <c r="OL3" s="1"/>
      <c r="OM3" s="116"/>
      <c r="ON3" s="116"/>
      <c r="OO3" s="116"/>
      <c r="OP3" s="2"/>
      <c r="OQ3" s="2"/>
      <c r="OR3" s="2"/>
      <c r="OS3" s="8"/>
      <c r="OT3" s="1"/>
      <c r="OU3" s="1"/>
      <c r="OV3" s="116"/>
      <c r="OW3" s="116"/>
      <c r="OX3" s="116"/>
      <c r="OY3" s="2"/>
      <c r="OZ3" s="2"/>
      <c r="PA3" s="2"/>
      <c r="PB3" s="8"/>
      <c r="PC3" s="1"/>
      <c r="PD3" s="1"/>
      <c r="PE3" s="116"/>
      <c r="PF3" s="116"/>
      <c r="PG3" s="116"/>
      <c r="PH3" s="2"/>
      <c r="PI3" s="2"/>
      <c r="PJ3" s="2"/>
      <c r="PK3" s="8"/>
      <c r="PL3" s="1"/>
      <c r="PM3" s="1"/>
      <c r="PN3" s="116"/>
      <c r="PO3" s="116"/>
      <c r="PP3" s="116"/>
      <c r="PQ3" s="2"/>
      <c r="PR3" s="2"/>
      <c r="PS3" s="2"/>
      <c r="PT3" s="8"/>
      <c r="PU3" s="1"/>
      <c r="PV3" s="1"/>
      <c r="PW3" s="116"/>
      <c r="PX3" s="116"/>
      <c r="PY3" s="116"/>
      <c r="PZ3" s="2"/>
      <c r="QA3" s="2"/>
      <c r="QB3" s="2"/>
      <c r="QC3" s="8"/>
      <c r="QD3" s="1"/>
      <c r="QE3" s="1"/>
      <c r="QF3" s="116"/>
      <c r="QG3" s="116"/>
      <c r="QH3" s="116"/>
      <c r="QI3" s="2"/>
      <c r="QJ3" s="2"/>
      <c r="QK3" s="2"/>
      <c r="QL3" s="8"/>
      <c r="QM3" s="1"/>
      <c r="QN3" s="1"/>
      <c r="QO3" s="116"/>
      <c r="QP3" s="116"/>
      <c r="QQ3" s="116"/>
      <c r="QR3" s="2"/>
      <c r="QS3" s="2"/>
      <c r="QT3" s="2"/>
      <c r="QU3" s="8"/>
      <c r="QV3" s="1"/>
      <c r="QW3" s="1"/>
      <c r="QX3" s="116"/>
      <c r="QY3" s="116"/>
      <c r="QZ3" s="116"/>
      <c r="RA3" s="2"/>
      <c r="RB3" s="2"/>
      <c r="RC3" s="2"/>
      <c r="RD3" s="8"/>
      <c r="RE3" s="1"/>
      <c r="RF3" s="1"/>
      <c r="RG3" s="116"/>
      <c r="RH3" s="116"/>
      <c r="RI3" s="116"/>
      <c r="RJ3" s="2"/>
      <c r="RK3" s="2"/>
      <c r="RL3" s="2"/>
      <c r="RM3" s="8"/>
      <c r="RN3" s="1"/>
      <c r="RO3" s="1"/>
      <c r="RP3" s="116"/>
      <c r="RQ3" s="116"/>
      <c r="RR3" s="116"/>
      <c r="RS3" s="2"/>
      <c r="RT3" s="2"/>
      <c r="RU3" s="2"/>
      <c r="RV3" s="8"/>
      <c r="RW3" s="1"/>
      <c r="RX3" s="1"/>
      <c r="RY3" s="116"/>
      <c r="RZ3" s="116"/>
      <c r="SA3" s="116"/>
      <c r="SB3" s="2"/>
      <c r="SC3" s="2"/>
      <c r="SD3" s="2"/>
      <c r="SE3" s="8"/>
      <c r="SF3" s="1"/>
      <c r="SG3" s="1"/>
      <c r="SH3" s="116"/>
      <c r="SI3" s="116"/>
      <c r="SJ3" s="116"/>
      <c r="SK3" s="2"/>
      <c r="SL3" s="2"/>
      <c r="SM3" s="2"/>
      <c r="SN3" s="8"/>
      <c r="SO3" s="1"/>
      <c r="SP3" s="1"/>
      <c r="SQ3" s="116"/>
      <c r="SR3" s="116"/>
      <c r="SS3" s="116"/>
      <c r="ST3" s="2"/>
      <c r="SU3" s="2"/>
      <c r="SV3" s="2"/>
      <c r="SW3" s="8"/>
      <c r="SX3" s="1"/>
      <c r="SY3" s="1"/>
      <c r="SZ3" s="116"/>
      <c r="TA3" s="116"/>
      <c r="TB3" s="116"/>
      <c r="TC3" s="2"/>
      <c r="TD3" s="2"/>
      <c r="TE3" s="2"/>
      <c r="TF3" s="8"/>
      <c r="TG3" s="1"/>
      <c r="TH3" s="1"/>
      <c r="TI3" s="116"/>
      <c r="TJ3" s="116"/>
      <c r="TK3" s="116"/>
      <c r="TL3" s="2"/>
      <c r="TM3" s="2"/>
      <c r="TN3" s="2"/>
      <c r="TO3" s="8"/>
      <c r="TP3" s="1"/>
      <c r="TQ3" s="1"/>
      <c r="TR3" s="116"/>
      <c r="TS3" s="116"/>
      <c r="TT3" s="116"/>
      <c r="TU3" s="2"/>
      <c r="TV3" s="2"/>
      <c r="TW3" s="2"/>
      <c r="TX3" s="8"/>
      <c r="TY3" s="1"/>
      <c r="TZ3" s="1"/>
      <c r="UA3" s="116"/>
      <c r="UB3" s="116"/>
      <c r="UC3" s="116"/>
      <c r="UD3" s="2"/>
      <c r="UE3" s="2"/>
      <c r="UF3" s="2"/>
      <c r="UG3" s="8"/>
      <c r="UH3" s="1"/>
      <c r="UI3" s="1"/>
      <c r="UJ3" s="116"/>
      <c r="UK3" s="116"/>
      <c r="UL3" s="116"/>
      <c r="UM3" s="2"/>
      <c r="UN3" s="2"/>
      <c r="UO3" s="2"/>
      <c r="UP3" s="8"/>
      <c r="UQ3" s="1"/>
      <c r="UR3" s="1"/>
      <c r="US3" s="116"/>
      <c r="UT3" s="116"/>
      <c r="UU3" s="116"/>
      <c r="UV3" s="2"/>
      <c r="UW3" s="2"/>
      <c r="UX3" s="2"/>
      <c r="UY3" s="8"/>
      <c r="UZ3" s="1"/>
      <c r="VA3" s="1"/>
      <c r="VB3" s="116"/>
      <c r="VC3" s="116"/>
      <c r="VD3" s="116"/>
      <c r="VE3" s="2"/>
      <c r="VF3" s="2"/>
      <c r="VG3" s="2"/>
      <c r="VH3" s="8"/>
      <c r="VI3" s="1"/>
      <c r="VJ3" s="1"/>
      <c r="VK3" s="116"/>
      <c r="VL3" s="116"/>
      <c r="VM3" s="116"/>
      <c r="VN3" s="2"/>
      <c r="VO3" s="2"/>
      <c r="VP3" s="2"/>
      <c r="VQ3" s="8"/>
      <c r="VR3" s="1"/>
      <c r="VS3" s="1"/>
      <c r="VT3" s="116"/>
      <c r="VU3" s="116"/>
      <c r="VV3" s="116"/>
      <c r="VW3" s="2"/>
      <c r="VX3" s="2"/>
      <c r="VY3" s="2"/>
      <c r="VZ3" s="8"/>
      <c r="WA3" s="1"/>
      <c r="WB3" s="1"/>
      <c r="WC3" s="116"/>
      <c r="WD3" s="116"/>
      <c r="WE3" s="116"/>
      <c r="WF3" s="2"/>
      <c r="WG3" s="2"/>
      <c r="WH3" s="2"/>
      <c r="WI3" s="8"/>
      <c r="WJ3" s="1"/>
      <c r="WK3" s="1"/>
      <c r="WL3" s="116"/>
      <c r="WM3" s="116"/>
      <c r="WN3" s="116"/>
      <c r="WO3" s="2"/>
      <c r="WP3" s="2"/>
      <c r="WQ3" s="2"/>
      <c r="WR3" s="8"/>
      <c r="WS3" s="1"/>
      <c r="WT3" s="1"/>
      <c r="WU3" s="116"/>
      <c r="WV3" s="116"/>
      <c r="WW3" s="116"/>
      <c r="WX3" s="2"/>
      <c r="WY3" s="2"/>
      <c r="WZ3" s="2"/>
      <c r="XA3" s="8"/>
      <c r="XB3" s="1"/>
      <c r="XC3" s="1"/>
      <c r="XD3" s="116"/>
      <c r="XE3" s="116"/>
      <c r="XF3" s="116"/>
      <c r="XG3" s="2"/>
      <c r="XH3" s="2"/>
      <c r="XI3" s="2"/>
      <c r="XJ3" s="8"/>
      <c r="XK3" s="1"/>
      <c r="XL3" s="1"/>
      <c r="XM3" s="116"/>
      <c r="XN3" s="116"/>
      <c r="XO3" s="116"/>
      <c r="XP3" s="2"/>
      <c r="XQ3" s="2"/>
      <c r="XR3" s="2"/>
      <c r="XS3" s="8"/>
      <c r="XT3" s="1"/>
      <c r="XU3" s="1"/>
      <c r="XV3" s="116"/>
      <c r="XW3" s="116"/>
      <c r="XX3" s="116"/>
      <c r="XY3" s="2"/>
      <c r="XZ3" s="2"/>
      <c r="YA3" s="2"/>
      <c r="YB3" s="8"/>
      <c r="YC3" s="1"/>
      <c r="YD3" s="1"/>
      <c r="YE3" s="116"/>
      <c r="YF3" s="116"/>
      <c r="YG3" s="116"/>
      <c r="YH3" s="2"/>
      <c r="YI3" s="2"/>
      <c r="YJ3" s="2"/>
      <c r="YK3" s="8"/>
      <c r="YL3" s="1"/>
      <c r="YM3" s="1"/>
      <c r="YN3" s="116"/>
      <c r="YO3" s="116"/>
      <c r="YP3" s="116"/>
      <c r="YQ3" s="2"/>
      <c r="YR3" s="2"/>
      <c r="YS3" s="2"/>
      <c r="YT3" s="8"/>
      <c r="YU3" s="1"/>
      <c r="YV3" s="1"/>
      <c r="YW3" s="116"/>
      <c r="YX3" s="116"/>
      <c r="YY3" s="116"/>
      <c r="YZ3" s="2"/>
      <c r="ZA3" s="2"/>
      <c r="ZB3" s="2"/>
      <c r="ZC3" s="8"/>
      <c r="ZD3" s="1"/>
      <c r="ZE3" s="1"/>
      <c r="ZF3" s="116"/>
      <c r="ZG3" s="116"/>
      <c r="ZH3" s="116"/>
      <c r="ZI3" s="2"/>
      <c r="ZJ3" s="2"/>
      <c r="ZK3" s="2"/>
      <c r="ZL3" s="8"/>
      <c r="ZM3" s="1"/>
      <c r="ZN3" s="1"/>
      <c r="ZO3" s="116"/>
      <c r="ZP3" s="116"/>
      <c r="ZQ3" s="116"/>
      <c r="ZR3" s="2"/>
      <c r="ZS3" s="2"/>
      <c r="ZT3" s="2"/>
      <c r="ZU3" s="8"/>
      <c r="ZV3" s="1"/>
      <c r="ZW3" s="1"/>
      <c r="ZX3" s="116"/>
      <c r="ZY3" s="116"/>
      <c r="ZZ3" s="116"/>
      <c r="AAA3" s="2"/>
      <c r="AAB3" s="2"/>
      <c r="AAC3" s="2"/>
      <c r="AAD3" s="8"/>
      <c r="AAE3" s="1"/>
      <c r="AAF3" s="1"/>
      <c r="AAG3" s="116"/>
      <c r="AAH3" s="116"/>
      <c r="AAI3" s="116"/>
      <c r="AAJ3" s="2"/>
      <c r="AAK3" s="2"/>
      <c r="AAL3" s="2"/>
      <c r="AAM3" s="8"/>
      <c r="AAN3" s="1"/>
      <c r="AAO3" s="1"/>
      <c r="AAP3" s="116"/>
      <c r="AAQ3" s="116"/>
      <c r="AAR3" s="116"/>
      <c r="AAS3" s="2"/>
      <c r="AAT3" s="2"/>
      <c r="AAU3" s="2"/>
      <c r="AAV3" s="8"/>
      <c r="AAW3" s="1"/>
      <c r="AAX3" s="1"/>
      <c r="AAY3" s="116"/>
      <c r="AAZ3" s="116"/>
      <c r="ABA3" s="116"/>
      <c r="ABB3" s="2"/>
      <c r="ABC3" s="2"/>
      <c r="ABD3" s="2"/>
      <c r="ABE3" s="8"/>
      <c r="ABF3" s="1"/>
      <c r="ABG3" s="1"/>
      <c r="ABH3" s="116"/>
      <c r="ABI3" s="116"/>
      <c r="ABJ3" s="116"/>
      <c r="ABK3" s="2"/>
      <c r="ABL3" s="2"/>
      <c r="ABM3" s="2"/>
      <c r="ABN3" s="8"/>
      <c r="ABO3" s="1"/>
      <c r="ABP3" s="1"/>
      <c r="ABQ3" s="116"/>
      <c r="ABR3" s="116"/>
      <c r="ABS3" s="116"/>
      <c r="ABT3" s="2"/>
      <c r="ABU3" s="2"/>
      <c r="ABV3" s="2"/>
      <c r="ABW3" s="8"/>
      <c r="ABX3" s="1"/>
      <c r="ABY3" s="1"/>
      <c r="ABZ3" s="116"/>
      <c r="ACA3" s="116"/>
      <c r="ACB3" s="116"/>
      <c r="ACC3" s="2"/>
      <c r="ACD3" s="2"/>
      <c r="ACE3" s="2"/>
      <c r="ACF3" s="8"/>
      <c r="ACG3" s="1"/>
      <c r="ACH3" s="1"/>
      <c r="ACI3" s="116"/>
      <c r="ACJ3" s="116"/>
      <c r="ACK3" s="116"/>
      <c r="ACL3" s="2"/>
      <c r="ACM3" s="2"/>
      <c r="ACN3" s="2"/>
      <c r="ACO3" s="8"/>
      <c r="ACP3" s="1"/>
      <c r="ACQ3" s="1"/>
      <c r="ACR3" s="116"/>
      <c r="ACS3" s="116"/>
      <c r="ACT3" s="116"/>
      <c r="ACU3" s="2"/>
      <c r="ACV3" s="2"/>
      <c r="ACW3" s="2"/>
      <c r="ACX3" s="8"/>
      <c r="ACY3" s="1"/>
      <c r="ACZ3" s="1"/>
      <c r="ADA3" s="116"/>
      <c r="ADB3" s="116"/>
      <c r="ADC3" s="116"/>
      <c r="ADD3" s="2"/>
      <c r="ADE3" s="2"/>
      <c r="ADF3" s="2"/>
      <c r="ADG3" s="8"/>
      <c r="ADH3" s="1"/>
      <c r="ADI3" s="1"/>
      <c r="ADJ3" s="116"/>
      <c r="ADK3" s="116"/>
      <c r="ADL3" s="116"/>
      <c r="ADM3" s="2"/>
      <c r="ADN3" s="2"/>
      <c r="ADO3" s="2"/>
      <c r="ADP3" s="8"/>
      <c r="ADQ3" s="1"/>
      <c r="ADR3" s="1"/>
      <c r="ADS3" s="116"/>
      <c r="ADT3" s="116"/>
      <c r="ADU3" s="116"/>
      <c r="ADV3" s="2"/>
      <c r="ADW3" s="2"/>
      <c r="ADX3" s="2"/>
      <c r="ADY3" s="8"/>
      <c r="ADZ3" s="1"/>
      <c r="AEA3" s="1"/>
      <c r="AEB3" s="116"/>
      <c r="AEC3" s="116"/>
      <c r="AED3" s="116"/>
      <c r="AEE3" s="2"/>
      <c r="AEF3" s="2"/>
      <c r="AEG3" s="2"/>
      <c r="AEH3" s="8"/>
      <c r="AEI3" s="1"/>
      <c r="AEJ3" s="1"/>
      <c r="AEK3" s="116"/>
      <c r="AEL3" s="116"/>
      <c r="AEM3" s="116"/>
      <c r="AEN3" s="2"/>
      <c r="AEO3" s="2"/>
      <c r="AEP3" s="2"/>
      <c r="AEQ3" s="8"/>
      <c r="AER3" s="1"/>
      <c r="AES3" s="1"/>
      <c r="AET3" s="116"/>
      <c r="AEU3" s="116"/>
      <c r="AEV3" s="116"/>
      <c r="AEW3" s="2"/>
      <c r="AEX3" s="2"/>
      <c r="AEY3" s="2"/>
      <c r="AEZ3" s="8"/>
      <c r="AFA3" s="1"/>
      <c r="AFB3" s="1"/>
      <c r="AFC3" s="116"/>
      <c r="AFD3" s="116"/>
      <c r="AFE3" s="116"/>
      <c r="AFF3" s="2"/>
      <c r="AFG3" s="2"/>
      <c r="AFH3" s="2"/>
      <c r="AFI3" s="8"/>
      <c r="AFJ3" s="1"/>
      <c r="AFK3" s="1"/>
      <c r="AFL3" s="116"/>
      <c r="AFM3" s="116"/>
      <c r="AFN3" s="116"/>
      <c r="AFO3" s="2"/>
      <c r="AFP3" s="2"/>
      <c r="AFQ3" s="2"/>
      <c r="AFR3" s="8"/>
      <c r="AFS3" s="1"/>
      <c r="AFT3" s="1"/>
      <c r="AFU3" s="116"/>
      <c r="AFV3" s="116"/>
      <c r="AFW3" s="116"/>
      <c r="AFX3" s="2"/>
      <c r="AFY3" s="2"/>
      <c r="AFZ3" s="2"/>
      <c r="AGA3" s="8"/>
      <c r="AGB3" s="1"/>
      <c r="AGC3" s="1"/>
      <c r="AGD3" s="116"/>
      <c r="AGE3" s="116"/>
      <c r="AGF3" s="116"/>
      <c r="AGG3" s="2"/>
      <c r="AGH3" s="2"/>
      <c r="AGI3" s="2"/>
      <c r="AGJ3" s="8"/>
      <c r="AGK3" s="1"/>
      <c r="AGL3" s="1"/>
      <c r="AGM3" s="116"/>
      <c r="AGN3" s="116"/>
      <c r="AGO3" s="116"/>
      <c r="AGP3" s="2"/>
      <c r="AGQ3" s="2"/>
      <c r="AGR3" s="2"/>
      <c r="AGS3" s="8"/>
      <c r="AGT3" s="1"/>
      <c r="AGU3" s="1"/>
      <c r="AGV3" s="116"/>
      <c r="AGW3" s="116"/>
      <c r="AGX3" s="116"/>
      <c r="AGY3" s="2"/>
      <c r="AGZ3" s="2"/>
      <c r="AHA3" s="2"/>
      <c r="AHB3" s="8"/>
      <c r="AHC3" s="1"/>
      <c r="AHD3" s="1"/>
      <c r="AHE3" s="116"/>
      <c r="AHF3" s="116"/>
      <c r="AHG3" s="116"/>
      <c r="AHH3" s="2"/>
      <c r="AHI3" s="2"/>
      <c r="AHJ3" s="2"/>
      <c r="AHK3" s="8"/>
      <c r="AHL3" s="1"/>
      <c r="AHM3" s="1"/>
      <c r="AHN3" s="116"/>
      <c r="AHO3" s="116"/>
      <c r="AHP3" s="116"/>
      <c r="AHQ3" s="2"/>
      <c r="AHR3" s="2"/>
      <c r="AHS3" s="2"/>
      <c r="AHT3" s="8"/>
      <c r="AHU3" s="1"/>
      <c r="AHV3" s="1"/>
      <c r="AHW3" s="116"/>
      <c r="AHX3" s="116"/>
      <c r="AHY3" s="116"/>
      <c r="AHZ3" s="2"/>
      <c r="AIA3" s="2"/>
      <c r="AIB3" s="2"/>
      <c r="AIC3" s="8"/>
      <c r="AID3" s="1"/>
      <c r="AIE3" s="1"/>
      <c r="AIF3" s="116"/>
      <c r="AIG3" s="116"/>
      <c r="AIH3" s="116"/>
      <c r="AII3" s="2"/>
      <c r="AIJ3" s="2"/>
      <c r="AIK3" s="2"/>
      <c r="AIL3" s="8"/>
      <c r="AIM3" s="1"/>
      <c r="AIN3" s="1"/>
      <c r="AIO3" s="116"/>
      <c r="AIP3" s="116"/>
      <c r="AIQ3" s="116"/>
      <c r="AIR3" s="2"/>
      <c r="AIS3" s="2"/>
      <c r="AIT3" s="2"/>
      <c r="AIU3" s="8"/>
      <c r="AIV3" s="1"/>
      <c r="AIW3" s="1"/>
      <c r="AIX3" s="116"/>
      <c r="AIY3" s="116"/>
      <c r="AIZ3" s="116"/>
      <c r="AJA3" s="2"/>
      <c r="AJB3" s="2"/>
      <c r="AJC3" s="2"/>
      <c r="AJD3" s="8"/>
      <c r="AJE3" s="1"/>
      <c r="AJF3" s="1"/>
      <c r="AJG3" s="116"/>
      <c r="AJH3" s="116"/>
      <c r="AJI3" s="116"/>
      <c r="AJJ3" s="2"/>
      <c r="AJK3" s="2"/>
      <c r="AJL3" s="2"/>
      <c r="AJM3" s="8"/>
      <c r="AJN3" s="1"/>
      <c r="AJO3" s="1"/>
      <c r="AJP3" s="116"/>
      <c r="AJQ3" s="116"/>
      <c r="AJR3" s="116"/>
      <c r="AJS3" s="2"/>
      <c r="AJT3" s="2"/>
      <c r="AJU3" s="2"/>
      <c r="AJV3" s="8"/>
      <c r="AJW3" s="1"/>
      <c r="AJX3" s="1"/>
      <c r="AJY3" s="116"/>
      <c r="AJZ3" s="116"/>
      <c r="AKA3" s="116"/>
      <c r="AKB3" s="2"/>
      <c r="AKC3" s="2"/>
      <c r="AKD3" s="2"/>
      <c r="AKE3" s="8"/>
      <c r="AKF3" s="1"/>
      <c r="AKG3" s="1"/>
      <c r="AKH3" s="116"/>
      <c r="AKI3" s="116"/>
      <c r="AKJ3" s="116"/>
      <c r="AKK3" s="2"/>
      <c r="AKL3" s="2"/>
      <c r="AKM3" s="2"/>
      <c r="AKN3" s="8"/>
      <c r="AKO3" s="1"/>
      <c r="AKP3" s="1"/>
      <c r="AKQ3" s="116"/>
      <c r="AKR3" s="116"/>
      <c r="AKS3" s="116"/>
      <c r="AKT3" s="2"/>
      <c r="AKU3" s="2"/>
      <c r="AKV3" s="2"/>
      <c r="AKW3" s="8"/>
      <c r="AKX3" s="1"/>
      <c r="AKY3" s="1"/>
      <c r="AKZ3" s="116"/>
      <c r="ALA3" s="116"/>
      <c r="ALB3" s="116"/>
      <c r="ALC3" s="2"/>
      <c r="ALD3" s="2"/>
      <c r="ALE3" s="2"/>
      <c r="ALF3" s="8"/>
      <c r="ALG3" s="1"/>
      <c r="ALH3" s="1"/>
      <c r="ALI3" s="116"/>
      <c r="ALJ3" s="116"/>
      <c r="ALK3" s="116"/>
      <c r="ALL3" s="2"/>
      <c r="ALM3" s="2"/>
      <c r="ALN3" s="2"/>
      <c r="ALO3" s="8"/>
      <c r="ALP3" s="1"/>
      <c r="ALQ3" s="1"/>
      <c r="ALR3" s="116"/>
      <c r="ALS3" s="116"/>
      <c r="ALT3" s="116"/>
      <c r="ALU3" s="2"/>
      <c r="ALV3" s="2"/>
      <c r="ALW3" s="2"/>
      <c r="ALX3" s="8"/>
      <c r="ALY3" s="1"/>
      <c r="ALZ3" s="1"/>
      <c r="AMA3" s="116"/>
      <c r="AMB3" s="116"/>
      <c r="AMC3" s="116"/>
      <c r="AMD3" s="2"/>
      <c r="AME3" s="2"/>
      <c r="AMF3" s="2"/>
      <c r="AMG3" s="8"/>
      <c r="AMH3" s="1"/>
      <c r="AMI3" s="1"/>
      <c r="AMJ3" s="116"/>
      <c r="AMK3" s="116"/>
      <c r="AML3" s="116"/>
      <c r="AMM3" s="2"/>
      <c r="AMN3" s="2"/>
      <c r="AMO3" s="2"/>
      <c r="AMP3" s="8"/>
      <c r="AMQ3" s="1"/>
      <c r="AMR3" s="1"/>
      <c r="AMS3" s="116"/>
      <c r="AMT3" s="116"/>
      <c r="AMU3" s="116"/>
      <c r="AMV3" s="2"/>
      <c r="AMW3" s="2"/>
      <c r="AMX3" s="2"/>
      <c r="AMY3" s="8"/>
      <c r="AMZ3" s="1"/>
      <c r="ANA3" s="1"/>
      <c r="ANB3" s="116"/>
      <c r="ANC3" s="116"/>
      <c r="AND3" s="116"/>
      <c r="ANE3" s="2"/>
      <c r="ANF3" s="2"/>
      <c r="ANG3" s="2"/>
      <c r="ANH3" s="8"/>
      <c r="ANI3" s="1"/>
      <c r="ANJ3" s="1"/>
      <c r="ANK3" s="116"/>
      <c r="ANL3" s="116"/>
      <c r="ANM3" s="116"/>
      <c r="ANN3" s="2"/>
      <c r="ANO3" s="2"/>
      <c r="ANP3" s="2"/>
      <c r="ANQ3" s="8"/>
      <c r="ANR3" s="1"/>
      <c r="ANS3" s="1"/>
      <c r="ANT3" s="116"/>
      <c r="ANU3" s="116"/>
      <c r="ANV3" s="116"/>
      <c r="ANW3" s="2"/>
      <c r="ANX3" s="2"/>
      <c r="ANY3" s="2"/>
      <c r="ANZ3" s="8"/>
      <c r="AOA3" s="1"/>
      <c r="AOB3" s="1"/>
      <c r="AOC3" s="116"/>
      <c r="AOD3" s="116"/>
      <c r="AOE3" s="116"/>
      <c r="AOF3" s="2"/>
      <c r="AOG3" s="2"/>
      <c r="AOH3" s="2"/>
      <c r="AOI3" s="8"/>
      <c r="AOJ3" s="1"/>
      <c r="AOK3" s="1"/>
      <c r="AOL3" s="116"/>
      <c r="AOM3" s="116"/>
      <c r="AON3" s="116"/>
      <c r="AOO3" s="2"/>
      <c r="AOP3" s="2"/>
      <c r="AOQ3" s="2"/>
      <c r="AOR3" s="8"/>
      <c r="AOS3" s="1"/>
      <c r="AOT3" s="1"/>
      <c r="AOU3" s="116"/>
      <c r="AOV3" s="116"/>
      <c r="AOW3" s="116"/>
      <c r="AOX3" s="2"/>
      <c r="AOY3" s="2"/>
      <c r="AOZ3" s="2"/>
      <c r="APA3" s="8"/>
      <c r="APB3" s="1"/>
      <c r="APC3" s="1"/>
      <c r="APD3" s="116"/>
      <c r="APE3" s="116"/>
      <c r="APF3" s="116"/>
      <c r="APG3" s="2"/>
      <c r="APH3" s="2"/>
      <c r="API3" s="2"/>
      <c r="APJ3" s="8"/>
      <c r="APK3" s="1"/>
      <c r="APL3" s="1"/>
      <c r="APM3" s="116"/>
      <c r="APN3" s="116"/>
      <c r="APO3" s="116"/>
      <c r="APP3" s="2"/>
      <c r="APQ3" s="2"/>
      <c r="APR3" s="2"/>
      <c r="APS3" s="8"/>
      <c r="APT3" s="1"/>
      <c r="APU3" s="1"/>
      <c r="APV3" s="116"/>
      <c r="APW3" s="116"/>
      <c r="APX3" s="116"/>
      <c r="APY3" s="2"/>
      <c r="APZ3" s="2"/>
      <c r="AQA3" s="2"/>
      <c r="AQB3" s="8"/>
      <c r="AQC3" s="1"/>
      <c r="AQD3" s="1"/>
      <c r="AQE3" s="116"/>
      <c r="AQF3" s="116"/>
      <c r="AQG3" s="116"/>
      <c r="AQH3" s="2"/>
      <c r="AQI3" s="2"/>
      <c r="AQJ3" s="2"/>
      <c r="AQK3" s="8"/>
      <c r="AQL3" s="1"/>
      <c r="AQM3" s="1"/>
      <c r="AQN3" s="116"/>
      <c r="AQO3" s="116"/>
      <c r="AQP3" s="116"/>
      <c r="AQQ3" s="2"/>
      <c r="AQR3" s="2"/>
      <c r="AQS3" s="2"/>
      <c r="AQT3" s="8"/>
      <c r="AQU3" s="1"/>
      <c r="AQV3" s="1"/>
      <c r="AQW3" s="116"/>
      <c r="AQX3" s="116"/>
      <c r="AQY3" s="116"/>
      <c r="AQZ3" s="2"/>
      <c r="ARA3" s="2"/>
      <c r="ARB3" s="2"/>
      <c r="ARC3" s="8"/>
      <c r="ARD3" s="1"/>
      <c r="ARE3" s="1"/>
      <c r="ARF3" s="116"/>
      <c r="ARG3" s="116"/>
      <c r="ARH3" s="116"/>
      <c r="ARI3" s="2"/>
      <c r="ARJ3" s="2"/>
      <c r="ARK3" s="2"/>
      <c r="ARL3" s="8"/>
      <c r="ARM3" s="1"/>
      <c r="ARN3" s="1"/>
      <c r="ARO3" s="116"/>
      <c r="ARP3" s="116"/>
      <c r="ARQ3" s="116"/>
      <c r="ARR3" s="2"/>
      <c r="ARS3" s="2"/>
      <c r="ART3" s="2"/>
      <c r="ARU3" s="8"/>
      <c r="ARV3" s="1"/>
      <c r="ARW3" s="1"/>
      <c r="ARX3" s="116"/>
      <c r="ARY3" s="116"/>
      <c r="ARZ3" s="116"/>
      <c r="ASA3" s="2"/>
      <c r="ASB3" s="2"/>
      <c r="ASC3" s="2"/>
      <c r="ASD3" s="8"/>
      <c r="ASE3" s="1"/>
      <c r="ASF3" s="1"/>
      <c r="ASG3" s="116"/>
      <c r="ASH3" s="116"/>
      <c r="ASI3" s="116"/>
      <c r="ASJ3" s="2"/>
      <c r="ASK3" s="2"/>
      <c r="ASL3" s="2"/>
      <c r="ASM3" s="8"/>
      <c r="ASN3" s="1"/>
      <c r="ASO3" s="1"/>
      <c r="ASP3" s="116"/>
      <c r="ASQ3" s="116"/>
      <c r="ASR3" s="116"/>
      <c r="ASS3" s="2"/>
      <c r="AST3" s="2"/>
      <c r="ASU3" s="2"/>
      <c r="ASV3" s="8"/>
      <c r="ASW3" s="1"/>
      <c r="ASX3" s="1"/>
      <c r="ASY3" s="116"/>
      <c r="ASZ3" s="116"/>
      <c r="ATA3" s="116"/>
      <c r="ATB3" s="2"/>
      <c r="ATC3" s="2"/>
      <c r="ATD3" s="2"/>
      <c r="ATE3" s="8"/>
      <c r="ATF3" s="1"/>
      <c r="ATG3" s="1"/>
      <c r="ATH3" s="116"/>
      <c r="ATI3" s="116"/>
      <c r="ATJ3" s="116"/>
      <c r="ATK3" s="2"/>
      <c r="ATL3" s="2"/>
      <c r="ATM3" s="2"/>
      <c r="ATN3" s="8"/>
      <c r="ATO3" s="1"/>
      <c r="ATP3" s="1"/>
      <c r="ATQ3" s="116"/>
      <c r="ATR3" s="116"/>
      <c r="ATS3" s="116"/>
      <c r="ATT3" s="2"/>
      <c r="ATU3" s="2"/>
      <c r="ATV3" s="2"/>
      <c r="ATW3" s="8"/>
      <c r="ATX3" s="1"/>
      <c r="ATY3" s="1"/>
      <c r="ATZ3" s="116"/>
      <c r="AUA3" s="116"/>
      <c r="AUB3" s="116"/>
      <c r="AUC3" s="2"/>
      <c r="AUD3" s="2"/>
      <c r="AUE3" s="2"/>
      <c r="AUF3" s="8"/>
      <c r="AUG3" s="1"/>
      <c r="AUH3" s="1"/>
      <c r="AUI3" s="116"/>
      <c r="AUJ3" s="116"/>
      <c r="AUK3" s="116"/>
      <c r="AUL3" s="2"/>
      <c r="AUM3" s="2"/>
      <c r="AUN3" s="2"/>
      <c r="AUO3" s="8"/>
      <c r="AUP3" s="1"/>
      <c r="AUQ3" s="1"/>
      <c r="AUR3" s="116"/>
      <c r="AUS3" s="116"/>
      <c r="AUT3" s="116"/>
      <c r="AUU3" s="2"/>
      <c r="AUV3" s="2"/>
      <c r="AUW3" s="2"/>
      <c r="AUX3" s="8"/>
      <c r="AUY3" s="1"/>
      <c r="AUZ3" s="1"/>
      <c r="AVA3" s="116"/>
      <c r="AVB3" s="116"/>
      <c r="AVC3" s="116"/>
      <c r="AVD3" s="2"/>
      <c r="AVE3" s="2"/>
      <c r="AVF3" s="2"/>
      <c r="AVG3" s="8"/>
      <c r="AVH3" s="1"/>
      <c r="AVI3" s="1"/>
      <c r="AVJ3" s="116"/>
      <c r="AVK3" s="116"/>
      <c r="AVL3" s="116"/>
      <c r="AVM3" s="2"/>
      <c r="AVN3" s="2"/>
      <c r="AVO3" s="2"/>
      <c r="AVP3" s="8"/>
      <c r="AVQ3" s="1"/>
      <c r="AVR3" s="1"/>
      <c r="AVS3" s="116"/>
      <c r="AVT3" s="116"/>
      <c r="AVU3" s="116"/>
      <c r="AVV3" s="2"/>
      <c r="AVW3" s="2"/>
      <c r="AVX3" s="2"/>
      <c r="AVY3" s="8"/>
      <c r="AVZ3" s="1"/>
      <c r="AWA3" s="1"/>
      <c r="AWB3" s="116"/>
      <c r="AWC3" s="116"/>
      <c r="AWD3" s="116"/>
      <c r="AWE3" s="2"/>
      <c r="AWF3" s="2"/>
      <c r="AWG3" s="2"/>
      <c r="AWH3" s="8"/>
      <c r="AWI3" s="1"/>
      <c r="AWJ3" s="1"/>
      <c r="AWK3" s="116"/>
      <c r="AWL3" s="116"/>
      <c r="AWM3" s="116"/>
      <c r="AWN3" s="2"/>
      <c r="AWO3" s="2"/>
      <c r="AWP3" s="2"/>
      <c r="AWQ3" s="8"/>
      <c r="AWR3" s="1"/>
      <c r="AWS3" s="1"/>
      <c r="AWT3" s="116"/>
      <c r="AWU3" s="116"/>
      <c r="AWV3" s="116"/>
      <c r="AWW3" s="2"/>
      <c r="AWX3" s="2"/>
      <c r="AWY3" s="2"/>
      <c r="AWZ3" s="8"/>
      <c r="AXA3" s="1"/>
      <c r="AXB3" s="1"/>
      <c r="AXC3" s="116"/>
      <c r="AXD3" s="116"/>
      <c r="AXE3" s="116"/>
      <c r="AXF3" s="2"/>
      <c r="AXG3" s="2"/>
      <c r="AXH3" s="2"/>
      <c r="AXI3" s="8"/>
      <c r="AXJ3" s="1"/>
      <c r="AXK3" s="1"/>
      <c r="AXL3" s="116"/>
      <c r="AXM3" s="116"/>
      <c r="AXN3" s="116"/>
      <c r="AXO3" s="2"/>
      <c r="AXP3" s="2"/>
      <c r="AXQ3" s="2"/>
      <c r="AXR3" s="8"/>
      <c r="AXS3" s="1"/>
      <c r="AXT3" s="1"/>
      <c r="AXU3" s="116"/>
      <c r="AXV3" s="116"/>
      <c r="AXW3" s="116"/>
      <c r="AXX3" s="2"/>
      <c r="AXY3" s="2"/>
      <c r="AXZ3" s="2"/>
      <c r="AYA3" s="8"/>
      <c r="AYB3" s="1"/>
      <c r="AYC3" s="1"/>
      <c r="AYD3" s="116"/>
      <c r="AYE3" s="116"/>
      <c r="AYF3" s="116"/>
      <c r="AYG3" s="2"/>
      <c r="AYH3" s="2"/>
      <c r="AYI3" s="2"/>
      <c r="AYJ3" s="8"/>
      <c r="AYK3" s="1"/>
      <c r="AYL3" s="1"/>
      <c r="AYM3" s="116"/>
      <c r="AYN3" s="116"/>
      <c r="AYO3" s="116"/>
      <c r="AYP3" s="2"/>
      <c r="AYQ3" s="2"/>
      <c r="AYR3" s="2"/>
      <c r="AYS3" s="8"/>
      <c r="AYT3" s="1"/>
      <c r="AYU3" s="1"/>
      <c r="AYV3" s="116"/>
      <c r="AYW3" s="116"/>
      <c r="AYX3" s="116"/>
      <c r="AYY3" s="2"/>
      <c r="AYZ3" s="2"/>
      <c r="AZA3" s="2"/>
      <c r="AZB3" s="8"/>
      <c r="AZC3" s="1"/>
      <c r="AZD3" s="1"/>
      <c r="AZE3" s="116"/>
      <c r="AZF3" s="116"/>
      <c r="AZG3" s="116"/>
      <c r="AZH3" s="2"/>
      <c r="AZI3" s="2"/>
      <c r="AZJ3" s="2"/>
      <c r="AZK3" s="8"/>
      <c r="AZL3" s="1"/>
      <c r="AZM3" s="1"/>
      <c r="AZN3" s="116"/>
      <c r="AZO3" s="116"/>
      <c r="AZP3" s="116"/>
      <c r="AZQ3" s="2"/>
      <c r="AZR3" s="2"/>
      <c r="AZS3" s="2"/>
      <c r="AZT3" s="8"/>
      <c r="AZU3" s="1"/>
      <c r="AZV3" s="1"/>
      <c r="AZW3" s="116"/>
      <c r="AZX3" s="116"/>
      <c r="AZY3" s="116"/>
      <c r="AZZ3" s="2"/>
      <c r="BAA3" s="2"/>
      <c r="BAB3" s="2"/>
      <c r="BAC3" s="8"/>
      <c r="BAD3" s="1"/>
      <c r="BAE3" s="1"/>
      <c r="BAF3" s="116"/>
      <c r="BAG3" s="116"/>
      <c r="BAH3" s="116"/>
      <c r="BAI3" s="2"/>
      <c r="BAJ3" s="2"/>
      <c r="BAK3" s="2"/>
      <c r="BAL3" s="8"/>
      <c r="BAM3" s="1"/>
      <c r="BAN3" s="1"/>
      <c r="BAO3" s="116"/>
      <c r="BAP3" s="116"/>
      <c r="BAQ3" s="116"/>
      <c r="BAR3" s="2"/>
      <c r="BAS3" s="2"/>
      <c r="BAT3" s="2"/>
      <c r="BAU3" s="8"/>
      <c r="BAV3" s="1"/>
      <c r="BAW3" s="1"/>
      <c r="BAX3" s="116"/>
      <c r="BAY3" s="116"/>
      <c r="BAZ3" s="116"/>
      <c r="BBA3" s="2"/>
      <c r="BBB3" s="2"/>
      <c r="BBC3" s="2"/>
      <c r="BBD3" s="8"/>
      <c r="BBE3" s="1"/>
      <c r="BBF3" s="1"/>
      <c r="BBG3" s="116"/>
      <c r="BBH3" s="116"/>
      <c r="BBI3" s="116"/>
      <c r="BBJ3" s="2"/>
      <c r="BBK3" s="2"/>
      <c r="BBL3" s="2"/>
      <c r="BBM3" s="8"/>
      <c r="BBN3" s="1"/>
      <c r="BBO3" s="1"/>
      <c r="BBP3" s="116"/>
      <c r="BBQ3" s="116"/>
      <c r="BBR3" s="116"/>
      <c r="BBS3" s="2"/>
      <c r="BBT3" s="2"/>
      <c r="BBU3" s="2"/>
      <c r="BBV3" s="8"/>
      <c r="BBW3" s="1"/>
      <c r="BBX3" s="1"/>
      <c r="BBY3" s="116"/>
      <c r="BBZ3" s="116"/>
      <c r="BCA3" s="116"/>
      <c r="BCB3" s="2"/>
      <c r="BCC3" s="2"/>
      <c r="BCD3" s="2"/>
      <c r="BCE3" s="8"/>
      <c r="BCF3" s="1"/>
      <c r="BCG3" s="1"/>
      <c r="BCH3" s="116"/>
      <c r="BCI3" s="116"/>
      <c r="BCJ3" s="116"/>
      <c r="BCK3" s="2"/>
      <c r="BCL3" s="2"/>
      <c r="BCM3" s="2"/>
      <c r="BCN3" s="8"/>
      <c r="BCO3" s="1"/>
      <c r="BCP3" s="1"/>
      <c r="BCQ3" s="116"/>
      <c r="BCR3" s="116"/>
      <c r="BCS3" s="116"/>
      <c r="BCT3" s="2"/>
      <c r="BCU3" s="2"/>
      <c r="BCV3" s="2"/>
      <c r="BCW3" s="8"/>
      <c r="BCX3" s="1"/>
      <c r="BCY3" s="1"/>
      <c r="BCZ3" s="116"/>
      <c r="BDA3" s="116"/>
      <c r="BDB3" s="116"/>
      <c r="BDC3" s="2"/>
      <c r="BDD3" s="2"/>
      <c r="BDE3" s="2"/>
      <c r="BDF3" s="8"/>
      <c r="BDG3" s="1"/>
      <c r="BDH3" s="1"/>
      <c r="BDI3" s="116"/>
      <c r="BDJ3" s="116"/>
      <c r="BDK3" s="116"/>
      <c r="BDL3" s="2"/>
      <c r="BDM3" s="2"/>
      <c r="BDN3" s="2"/>
      <c r="BDO3" s="8"/>
      <c r="BDP3" s="1"/>
      <c r="BDQ3" s="1"/>
      <c r="BDR3" s="116"/>
      <c r="BDS3" s="116"/>
      <c r="BDT3" s="116"/>
      <c r="BDU3" s="2"/>
      <c r="BDV3" s="2"/>
      <c r="BDW3" s="2"/>
      <c r="BDX3" s="8"/>
      <c r="BDY3" s="1"/>
      <c r="BDZ3" s="1"/>
      <c r="BEA3" s="116"/>
      <c r="BEB3" s="116"/>
      <c r="BEC3" s="116"/>
      <c r="BED3" s="2"/>
      <c r="BEE3" s="2"/>
      <c r="BEF3" s="2"/>
      <c r="BEG3" s="8"/>
      <c r="BEH3" s="1"/>
      <c r="BEI3" s="1"/>
      <c r="BEJ3" s="116"/>
      <c r="BEK3" s="116"/>
      <c r="BEL3" s="116"/>
      <c r="BEM3" s="2"/>
      <c r="BEN3" s="2"/>
      <c r="BEO3" s="2"/>
      <c r="BEP3" s="8"/>
      <c r="BEQ3" s="1"/>
      <c r="BER3" s="1"/>
      <c r="BES3" s="116"/>
      <c r="BET3" s="116"/>
      <c r="BEU3" s="116"/>
      <c r="BEV3" s="2"/>
      <c r="BEW3" s="2"/>
      <c r="BEX3" s="2"/>
      <c r="BEY3" s="8"/>
      <c r="BEZ3" s="1"/>
      <c r="BFA3" s="1"/>
      <c r="BFB3" s="116"/>
      <c r="BFC3" s="116"/>
      <c r="BFD3" s="116"/>
      <c r="BFE3" s="2"/>
      <c r="BFF3" s="2"/>
      <c r="BFG3" s="2"/>
      <c r="BFH3" s="8"/>
      <c r="BFI3" s="1"/>
      <c r="BFJ3" s="1"/>
      <c r="BFK3" s="116"/>
      <c r="BFL3" s="116"/>
      <c r="BFM3" s="116"/>
      <c r="BFN3" s="2"/>
      <c r="BFO3" s="2"/>
      <c r="BFP3" s="2"/>
      <c r="BFQ3" s="8"/>
      <c r="BFR3" s="1"/>
      <c r="BFS3" s="1"/>
      <c r="BFT3" s="116"/>
      <c r="BFU3" s="116"/>
      <c r="BFV3" s="116"/>
      <c r="BFW3" s="2"/>
      <c r="BFX3" s="2"/>
      <c r="BFY3" s="2"/>
      <c r="BFZ3" s="8"/>
      <c r="BGA3" s="1"/>
      <c r="BGB3" s="1"/>
      <c r="BGC3" s="116"/>
      <c r="BGD3" s="116"/>
      <c r="BGE3" s="116"/>
      <c r="BGF3" s="2"/>
      <c r="BGG3" s="2"/>
      <c r="BGH3" s="2"/>
      <c r="BGI3" s="8"/>
      <c r="BGJ3" s="1"/>
      <c r="BGK3" s="1"/>
      <c r="BGL3" s="116"/>
      <c r="BGM3" s="116"/>
      <c r="BGN3" s="116"/>
      <c r="BGO3" s="2"/>
      <c r="BGP3" s="2"/>
      <c r="BGQ3" s="2"/>
      <c r="BGR3" s="8"/>
      <c r="BGS3" s="1"/>
      <c r="BGT3" s="1"/>
      <c r="BGU3" s="116"/>
      <c r="BGV3" s="116"/>
      <c r="BGW3" s="116"/>
      <c r="BGX3" s="2"/>
      <c r="BGY3" s="2"/>
      <c r="BGZ3" s="2"/>
      <c r="BHA3" s="8"/>
      <c r="BHB3" s="1"/>
      <c r="BHC3" s="1"/>
      <c r="BHD3" s="116"/>
      <c r="BHE3" s="116"/>
      <c r="BHF3" s="116"/>
      <c r="BHG3" s="2"/>
      <c r="BHH3" s="2"/>
      <c r="BHI3" s="2"/>
      <c r="BHJ3" s="8"/>
      <c r="BHK3" s="1"/>
      <c r="BHL3" s="1"/>
      <c r="BHM3" s="116"/>
      <c r="BHN3" s="116"/>
      <c r="BHO3" s="116"/>
      <c r="BHP3" s="2"/>
      <c r="BHQ3" s="2"/>
      <c r="BHR3" s="2"/>
      <c r="BHS3" s="8"/>
      <c r="BHT3" s="1"/>
      <c r="BHU3" s="1"/>
      <c r="BHV3" s="116"/>
      <c r="BHW3" s="116"/>
      <c r="BHX3" s="116"/>
      <c r="BHY3" s="2"/>
      <c r="BHZ3" s="2"/>
      <c r="BIA3" s="2"/>
      <c r="BIB3" s="8"/>
      <c r="BIC3" s="1"/>
      <c r="BID3" s="1"/>
      <c r="BIE3" s="116"/>
      <c r="BIF3" s="116"/>
      <c r="BIG3" s="116"/>
      <c r="BIH3" s="2"/>
      <c r="BII3" s="2"/>
      <c r="BIJ3" s="2"/>
      <c r="BIK3" s="8"/>
      <c r="BIL3" s="1"/>
      <c r="BIM3" s="1"/>
      <c r="BIN3" s="116"/>
      <c r="BIO3" s="116"/>
      <c r="BIP3" s="116"/>
      <c r="BIQ3" s="2"/>
      <c r="BIR3" s="2"/>
      <c r="BIS3" s="2"/>
      <c r="BIT3" s="8"/>
      <c r="BIU3" s="1"/>
      <c r="BIV3" s="1"/>
      <c r="BIW3" s="116"/>
      <c r="BIX3" s="116"/>
      <c r="BIY3" s="116"/>
      <c r="BIZ3" s="2"/>
      <c r="BJA3" s="2"/>
      <c r="BJB3" s="2"/>
      <c r="BJC3" s="8"/>
      <c r="BJD3" s="1"/>
      <c r="BJE3" s="1"/>
      <c r="BJF3" s="116"/>
      <c r="BJG3" s="116"/>
      <c r="BJH3" s="116"/>
      <c r="BJI3" s="2"/>
      <c r="BJJ3" s="2"/>
      <c r="BJK3" s="2"/>
      <c r="BJL3" s="8"/>
      <c r="BJM3" s="1"/>
      <c r="BJN3" s="1"/>
      <c r="BJO3" s="116"/>
      <c r="BJP3" s="116"/>
      <c r="BJQ3" s="116"/>
      <c r="BJR3" s="2"/>
      <c r="BJS3" s="2"/>
      <c r="BJT3" s="2"/>
      <c r="BJU3" s="8"/>
      <c r="BJV3" s="1"/>
      <c r="BJW3" s="1"/>
      <c r="BJX3" s="116"/>
      <c r="BJY3" s="116"/>
      <c r="BJZ3" s="116"/>
      <c r="BKA3" s="2"/>
      <c r="BKB3" s="2"/>
      <c r="BKC3" s="2"/>
      <c r="BKD3" s="8"/>
      <c r="BKE3" s="1"/>
      <c r="BKF3" s="1"/>
      <c r="BKG3" s="116"/>
      <c r="BKH3" s="116"/>
      <c r="BKI3" s="116"/>
      <c r="BKJ3" s="2"/>
      <c r="BKK3" s="2"/>
      <c r="BKL3" s="2"/>
      <c r="BKM3" s="8"/>
      <c r="BKN3" s="1"/>
      <c r="BKO3" s="1"/>
      <c r="BKP3" s="116"/>
      <c r="BKQ3" s="116"/>
      <c r="BKR3" s="116"/>
      <c r="BKS3" s="2"/>
      <c r="BKT3" s="2"/>
      <c r="BKU3" s="2"/>
      <c r="BKV3" s="8"/>
      <c r="BKW3" s="1"/>
      <c r="BKX3" s="1"/>
      <c r="BKY3" s="116"/>
      <c r="BKZ3" s="116"/>
      <c r="BLA3" s="116"/>
      <c r="BLB3" s="2"/>
      <c r="BLC3" s="2"/>
      <c r="BLD3" s="2"/>
      <c r="BLE3" s="8"/>
      <c r="BLF3" s="1"/>
      <c r="BLG3" s="1"/>
      <c r="BLH3" s="116"/>
      <c r="BLI3" s="116"/>
      <c r="BLJ3" s="116"/>
      <c r="BLK3" s="2"/>
      <c r="BLL3" s="2"/>
      <c r="BLM3" s="2"/>
      <c r="BLN3" s="8"/>
      <c r="BLO3" s="1"/>
      <c r="BLP3" s="1"/>
      <c r="BLQ3" s="116"/>
      <c r="BLR3" s="116"/>
      <c r="BLS3" s="116"/>
      <c r="BLT3" s="2"/>
      <c r="BLU3" s="2"/>
      <c r="BLV3" s="2"/>
      <c r="BLW3" s="8"/>
      <c r="BLX3" s="1"/>
      <c r="BLY3" s="1"/>
      <c r="BLZ3" s="116"/>
      <c r="BMA3" s="116"/>
      <c r="BMB3" s="116"/>
      <c r="BMC3" s="2"/>
      <c r="BMD3" s="2"/>
      <c r="BME3" s="2"/>
      <c r="BMF3" s="8"/>
      <c r="BMG3" s="1"/>
      <c r="BMH3" s="1"/>
      <c r="BMI3" s="116"/>
      <c r="BMJ3" s="116"/>
      <c r="BMK3" s="116"/>
      <c r="BML3" s="2"/>
      <c r="BMM3" s="2"/>
      <c r="BMN3" s="2"/>
      <c r="BMO3" s="8"/>
      <c r="BMP3" s="1"/>
      <c r="BMQ3" s="1"/>
      <c r="BMR3" s="116"/>
      <c r="BMS3" s="116"/>
      <c r="BMT3" s="116"/>
      <c r="BMU3" s="2"/>
      <c r="BMV3" s="2"/>
      <c r="BMW3" s="2"/>
      <c r="BMX3" s="8"/>
      <c r="BMY3" s="1"/>
      <c r="BMZ3" s="1"/>
      <c r="BNA3" s="116"/>
      <c r="BNB3" s="116"/>
      <c r="BNC3" s="116"/>
      <c r="BND3" s="2"/>
      <c r="BNE3" s="2"/>
      <c r="BNF3" s="2"/>
      <c r="BNG3" s="8"/>
      <c r="BNH3" s="1"/>
      <c r="BNI3" s="1"/>
      <c r="BNJ3" s="116"/>
      <c r="BNK3" s="116"/>
      <c r="BNL3" s="116"/>
      <c r="BNM3" s="2"/>
      <c r="BNN3" s="2"/>
      <c r="BNO3" s="2"/>
      <c r="BNP3" s="8"/>
      <c r="BNQ3" s="1"/>
      <c r="BNR3" s="1"/>
      <c r="BNS3" s="116"/>
      <c r="BNT3" s="116"/>
      <c r="BNU3" s="116"/>
      <c r="BNV3" s="2"/>
      <c r="BNW3" s="2"/>
      <c r="BNX3" s="2"/>
      <c r="BNY3" s="8"/>
      <c r="BNZ3" s="1"/>
      <c r="BOA3" s="1"/>
      <c r="BOB3" s="116"/>
      <c r="BOC3" s="116"/>
      <c r="BOD3" s="116"/>
      <c r="BOE3" s="2"/>
      <c r="BOF3" s="2"/>
      <c r="BOG3" s="2"/>
      <c r="BOH3" s="8"/>
      <c r="BOI3" s="1"/>
      <c r="BOJ3" s="1"/>
      <c r="BOK3" s="116"/>
      <c r="BOL3" s="116"/>
      <c r="BOM3" s="116"/>
      <c r="BON3" s="2"/>
      <c r="BOO3" s="2"/>
      <c r="BOP3" s="2"/>
      <c r="BOQ3" s="8"/>
      <c r="BOR3" s="1"/>
      <c r="BOS3" s="1"/>
      <c r="BOT3" s="116"/>
      <c r="BOU3" s="116"/>
      <c r="BOV3" s="116"/>
      <c r="BOW3" s="2"/>
      <c r="BOX3" s="2"/>
      <c r="BOY3" s="2"/>
      <c r="BOZ3" s="8"/>
      <c r="BPA3" s="1"/>
      <c r="BPB3" s="1"/>
      <c r="BPC3" s="116"/>
      <c r="BPD3" s="116"/>
      <c r="BPE3" s="116"/>
      <c r="BPF3" s="2"/>
      <c r="BPG3" s="2"/>
      <c r="BPH3" s="2"/>
      <c r="BPI3" s="8"/>
      <c r="BPJ3" s="1"/>
      <c r="BPK3" s="1"/>
      <c r="BPL3" s="116"/>
      <c r="BPM3" s="116"/>
      <c r="BPN3" s="116"/>
      <c r="BPO3" s="2"/>
      <c r="BPP3" s="2"/>
      <c r="BPQ3" s="2"/>
      <c r="BPR3" s="8"/>
      <c r="BPS3" s="1"/>
      <c r="BPT3" s="1"/>
      <c r="BPU3" s="116"/>
      <c r="BPV3" s="116"/>
      <c r="BPW3" s="116"/>
      <c r="BPX3" s="2"/>
      <c r="BPY3" s="2"/>
      <c r="BPZ3" s="2"/>
      <c r="BQA3" s="8"/>
      <c r="BQB3" s="1"/>
      <c r="BQC3" s="1"/>
      <c r="BQD3" s="116"/>
      <c r="BQE3" s="116"/>
      <c r="BQF3" s="116"/>
      <c r="BQG3" s="2"/>
      <c r="BQH3" s="2"/>
      <c r="BQI3" s="2"/>
      <c r="BQJ3" s="8"/>
      <c r="BQK3" s="1"/>
      <c r="BQL3" s="1"/>
      <c r="BQM3" s="116"/>
      <c r="BQN3" s="116"/>
      <c r="BQO3" s="116"/>
      <c r="BQP3" s="2"/>
      <c r="BQQ3" s="2"/>
      <c r="BQR3" s="2"/>
      <c r="BQS3" s="8"/>
      <c r="BQT3" s="1"/>
      <c r="BQU3" s="1"/>
      <c r="BQV3" s="116"/>
      <c r="BQW3" s="116"/>
      <c r="BQX3" s="116"/>
      <c r="BQY3" s="2"/>
      <c r="BQZ3" s="2"/>
      <c r="BRA3" s="2"/>
      <c r="BRB3" s="8"/>
      <c r="BRC3" s="1"/>
      <c r="BRD3" s="1"/>
      <c r="BRE3" s="116"/>
      <c r="BRF3" s="116"/>
      <c r="BRG3" s="116"/>
      <c r="BRH3" s="2"/>
      <c r="BRI3" s="2"/>
      <c r="BRJ3" s="2"/>
      <c r="BRK3" s="8"/>
      <c r="BRL3" s="1"/>
      <c r="BRM3" s="1"/>
      <c r="BRN3" s="116"/>
      <c r="BRO3" s="116"/>
      <c r="BRP3" s="116"/>
      <c r="BRQ3" s="2"/>
      <c r="BRR3" s="2"/>
      <c r="BRS3" s="2"/>
      <c r="BRT3" s="8"/>
      <c r="BRU3" s="1"/>
      <c r="BRV3" s="1"/>
      <c r="BRW3" s="116"/>
      <c r="BRX3" s="116"/>
      <c r="BRY3" s="116"/>
      <c r="BRZ3" s="2"/>
      <c r="BSA3" s="2"/>
      <c r="BSB3" s="2"/>
      <c r="BSC3" s="8"/>
      <c r="BSD3" s="1"/>
      <c r="BSE3" s="1"/>
      <c r="BSF3" s="116"/>
      <c r="BSG3" s="116"/>
      <c r="BSH3" s="116"/>
      <c r="BSI3" s="2"/>
      <c r="BSJ3" s="2"/>
      <c r="BSK3" s="2"/>
      <c r="BSL3" s="8"/>
      <c r="BSM3" s="1"/>
      <c r="BSN3" s="1"/>
      <c r="BSO3" s="116"/>
      <c r="BSP3" s="116"/>
      <c r="BSQ3" s="116"/>
      <c r="BSR3" s="2"/>
      <c r="BSS3" s="2"/>
      <c r="BST3" s="2"/>
      <c r="BSU3" s="8"/>
      <c r="BSV3" s="1"/>
      <c r="BSW3" s="1"/>
      <c r="BSX3" s="116"/>
      <c r="BSY3" s="116"/>
      <c r="BSZ3" s="116"/>
      <c r="BTA3" s="2"/>
      <c r="BTB3" s="2"/>
      <c r="BTC3" s="2"/>
      <c r="BTD3" s="8"/>
      <c r="BTE3" s="1"/>
      <c r="BTF3" s="1"/>
      <c r="BTG3" s="116"/>
      <c r="BTH3" s="116"/>
      <c r="BTI3" s="116"/>
      <c r="BTJ3" s="2"/>
      <c r="BTK3" s="2"/>
      <c r="BTL3" s="2"/>
      <c r="BTM3" s="8"/>
      <c r="BTN3" s="1"/>
      <c r="BTO3" s="1"/>
      <c r="BTP3" s="116"/>
      <c r="BTQ3" s="116"/>
      <c r="BTR3" s="116"/>
      <c r="BTS3" s="2"/>
      <c r="BTT3" s="2"/>
      <c r="BTU3" s="2"/>
      <c r="BTV3" s="8"/>
      <c r="BTW3" s="1"/>
      <c r="BTX3" s="1"/>
      <c r="BTY3" s="116"/>
      <c r="BTZ3" s="116"/>
      <c r="BUA3" s="116"/>
      <c r="BUB3" s="2"/>
      <c r="BUC3" s="2"/>
      <c r="BUD3" s="2"/>
      <c r="BUE3" s="8"/>
      <c r="BUF3" s="1"/>
      <c r="BUG3" s="1"/>
      <c r="BUH3" s="116"/>
      <c r="BUI3" s="116"/>
      <c r="BUJ3" s="116"/>
      <c r="BUK3" s="2"/>
      <c r="BUL3" s="2"/>
      <c r="BUM3" s="2"/>
      <c r="BUN3" s="8"/>
      <c r="BUO3" s="1"/>
      <c r="BUP3" s="1"/>
      <c r="BUQ3" s="116"/>
      <c r="BUR3" s="116"/>
      <c r="BUS3" s="116"/>
      <c r="BUT3" s="2"/>
      <c r="BUU3" s="2"/>
      <c r="BUV3" s="2"/>
      <c r="BUW3" s="8"/>
      <c r="BUX3" s="1"/>
      <c r="BUY3" s="1"/>
      <c r="BUZ3" s="116"/>
      <c r="BVA3" s="116"/>
      <c r="BVB3" s="116"/>
      <c r="BVC3" s="2"/>
      <c r="BVD3" s="2"/>
      <c r="BVE3" s="2"/>
      <c r="BVF3" s="8"/>
      <c r="BVG3" s="1"/>
      <c r="BVH3" s="1"/>
      <c r="BVI3" s="116"/>
      <c r="BVJ3" s="116"/>
      <c r="BVK3" s="116"/>
      <c r="BVL3" s="2"/>
      <c r="BVM3" s="2"/>
      <c r="BVN3" s="2"/>
      <c r="BVO3" s="8"/>
      <c r="BVP3" s="1"/>
      <c r="BVQ3" s="1"/>
      <c r="BVR3" s="116"/>
      <c r="BVS3" s="116"/>
      <c r="BVT3" s="116"/>
      <c r="BVU3" s="2"/>
      <c r="BVV3" s="2"/>
      <c r="BVW3" s="2"/>
      <c r="BVX3" s="8"/>
      <c r="BVY3" s="1"/>
      <c r="BVZ3" s="1"/>
      <c r="BWA3" s="116"/>
      <c r="BWB3" s="116"/>
      <c r="BWC3" s="116"/>
      <c r="BWD3" s="2"/>
      <c r="BWE3" s="2"/>
      <c r="BWF3" s="2"/>
      <c r="BWG3" s="8"/>
      <c r="BWH3" s="1"/>
      <c r="BWI3" s="1"/>
      <c r="BWJ3" s="116"/>
      <c r="BWK3" s="116"/>
      <c r="BWL3" s="116"/>
      <c r="BWM3" s="2"/>
      <c r="BWN3" s="2"/>
      <c r="BWO3" s="2"/>
      <c r="BWP3" s="8"/>
      <c r="BWQ3" s="1"/>
      <c r="BWR3" s="1"/>
      <c r="BWS3" s="116"/>
      <c r="BWT3" s="116"/>
      <c r="BWU3" s="116"/>
      <c r="BWV3" s="2"/>
      <c r="BWW3" s="2"/>
      <c r="BWX3" s="2"/>
      <c r="BWY3" s="8"/>
      <c r="BWZ3" s="1"/>
      <c r="BXA3" s="1"/>
      <c r="BXB3" s="116"/>
      <c r="BXC3" s="116"/>
      <c r="BXD3" s="116"/>
      <c r="BXE3" s="2"/>
      <c r="BXF3" s="2"/>
      <c r="BXG3" s="2"/>
      <c r="BXH3" s="8"/>
      <c r="BXI3" s="1"/>
      <c r="BXJ3" s="1"/>
      <c r="BXK3" s="116"/>
      <c r="BXL3" s="116"/>
      <c r="BXM3" s="116"/>
      <c r="BXN3" s="2"/>
      <c r="BXO3" s="2"/>
      <c r="BXP3" s="2"/>
      <c r="BXQ3" s="8"/>
      <c r="BXR3" s="1"/>
      <c r="BXS3" s="1"/>
      <c r="BXT3" s="116"/>
      <c r="BXU3" s="116"/>
      <c r="BXV3" s="116"/>
      <c r="BXW3" s="2"/>
      <c r="BXX3" s="2"/>
      <c r="BXY3" s="2"/>
      <c r="BXZ3" s="8"/>
      <c r="BYA3" s="1"/>
      <c r="BYB3" s="1"/>
      <c r="BYC3" s="116"/>
      <c r="BYD3" s="116"/>
      <c r="BYE3" s="116"/>
      <c r="BYF3" s="2"/>
      <c r="BYG3" s="2"/>
      <c r="BYH3" s="2"/>
      <c r="BYI3" s="8"/>
      <c r="BYJ3" s="1"/>
      <c r="BYK3" s="1"/>
      <c r="BYL3" s="116"/>
      <c r="BYM3" s="116"/>
      <c r="BYN3" s="116"/>
      <c r="BYO3" s="2"/>
      <c r="BYP3" s="2"/>
      <c r="BYQ3" s="2"/>
      <c r="BYR3" s="8"/>
      <c r="BYS3" s="1"/>
      <c r="BYT3" s="1"/>
      <c r="BYU3" s="116"/>
      <c r="BYV3" s="116"/>
      <c r="BYW3" s="116"/>
      <c r="BYX3" s="2"/>
      <c r="BYY3" s="2"/>
      <c r="BYZ3" s="2"/>
      <c r="BZA3" s="8"/>
      <c r="BZB3" s="1"/>
      <c r="BZC3" s="1"/>
      <c r="BZD3" s="116"/>
      <c r="BZE3" s="116"/>
      <c r="BZF3" s="116"/>
      <c r="BZG3" s="2"/>
      <c r="BZH3" s="2"/>
      <c r="BZI3" s="2"/>
      <c r="BZJ3" s="8"/>
      <c r="BZK3" s="1"/>
      <c r="BZL3" s="1"/>
      <c r="BZM3" s="116"/>
      <c r="BZN3" s="116"/>
      <c r="BZO3" s="116"/>
      <c r="BZP3" s="2"/>
      <c r="BZQ3" s="2"/>
      <c r="BZR3" s="2"/>
      <c r="BZS3" s="8"/>
      <c r="BZT3" s="1"/>
      <c r="BZU3" s="1"/>
      <c r="BZV3" s="116"/>
      <c r="BZW3" s="116"/>
      <c r="BZX3" s="116"/>
      <c r="BZY3" s="2"/>
      <c r="BZZ3" s="2"/>
      <c r="CAA3" s="2"/>
      <c r="CAB3" s="8"/>
      <c r="CAC3" s="1"/>
      <c r="CAD3" s="1"/>
      <c r="CAE3" s="116"/>
      <c r="CAF3" s="116"/>
      <c r="CAG3" s="116"/>
      <c r="CAH3" s="2"/>
      <c r="CAI3" s="2"/>
      <c r="CAJ3" s="2"/>
      <c r="CAK3" s="8"/>
      <c r="CAL3" s="1"/>
      <c r="CAM3" s="1"/>
      <c r="CAN3" s="116"/>
      <c r="CAO3" s="116"/>
      <c r="CAP3" s="116"/>
      <c r="CAQ3" s="2"/>
      <c r="CAR3" s="2"/>
      <c r="CAS3" s="2"/>
      <c r="CAT3" s="8"/>
      <c r="CAU3" s="1"/>
      <c r="CAV3" s="1"/>
      <c r="CAW3" s="116"/>
      <c r="CAX3" s="116"/>
      <c r="CAY3" s="116"/>
      <c r="CAZ3" s="2"/>
      <c r="CBA3" s="2"/>
      <c r="CBB3" s="2"/>
      <c r="CBC3" s="8"/>
      <c r="CBD3" s="1"/>
      <c r="CBE3" s="1"/>
      <c r="CBF3" s="116"/>
      <c r="CBG3" s="116"/>
      <c r="CBH3" s="116"/>
      <c r="CBI3" s="2"/>
      <c r="CBJ3" s="2"/>
      <c r="CBK3" s="2"/>
      <c r="CBL3" s="8"/>
      <c r="CBM3" s="1"/>
      <c r="CBN3" s="1"/>
      <c r="CBO3" s="116"/>
      <c r="CBP3" s="116"/>
      <c r="CBQ3" s="116"/>
      <c r="CBR3" s="2"/>
      <c r="CBS3" s="2"/>
      <c r="CBT3" s="2"/>
      <c r="CBU3" s="8"/>
      <c r="CBV3" s="1"/>
      <c r="CBW3" s="1"/>
      <c r="CBX3" s="116"/>
      <c r="CBY3" s="116"/>
      <c r="CBZ3" s="116"/>
      <c r="CCA3" s="2"/>
      <c r="CCB3" s="2"/>
      <c r="CCC3" s="2"/>
      <c r="CCD3" s="8"/>
      <c r="CCE3" s="1"/>
      <c r="CCF3" s="1"/>
      <c r="CCG3" s="116"/>
      <c r="CCH3" s="116"/>
      <c r="CCI3" s="116"/>
      <c r="CCJ3" s="2"/>
      <c r="CCK3" s="2"/>
      <c r="CCL3" s="2"/>
      <c r="CCM3" s="8"/>
      <c r="CCN3" s="1"/>
      <c r="CCO3" s="1"/>
      <c r="CCP3" s="116"/>
      <c r="CCQ3" s="116"/>
      <c r="CCR3" s="116"/>
      <c r="CCS3" s="2"/>
      <c r="CCT3" s="2"/>
      <c r="CCU3" s="2"/>
      <c r="CCV3" s="8"/>
      <c r="CCW3" s="1"/>
      <c r="CCX3" s="1"/>
      <c r="CCY3" s="116"/>
      <c r="CCZ3" s="116"/>
      <c r="CDA3" s="116"/>
      <c r="CDB3" s="2"/>
      <c r="CDC3" s="2"/>
      <c r="CDD3" s="2"/>
      <c r="CDE3" s="8"/>
      <c r="CDF3" s="1"/>
      <c r="CDG3" s="1"/>
      <c r="CDH3" s="116"/>
      <c r="CDI3" s="116"/>
      <c r="CDJ3" s="116"/>
      <c r="CDK3" s="2"/>
      <c r="CDL3" s="2"/>
      <c r="CDM3" s="2"/>
      <c r="CDN3" s="8"/>
      <c r="CDO3" s="1"/>
      <c r="CDP3" s="1"/>
      <c r="CDQ3" s="116"/>
      <c r="CDR3" s="116"/>
      <c r="CDS3" s="116"/>
      <c r="CDT3" s="2"/>
      <c r="CDU3" s="2"/>
      <c r="CDV3" s="2"/>
      <c r="CDW3" s="8"/>
      <c r="CDX3" s="1"/>
      <c r="CDY3" s="1"/>
      <c r="CDZ3" s="116"/>
      <c r="CEA3" s="116"/>
      <c r="CEB3" s="116"/>
      <c r="CEC3" s="2"/>
      <c r="CED3" s="2"/>
      <c r="CEE3" s="2"/>
      <c r="CEF3" s="8"/>
      <c r="CEG3" s="1"/>
      <c r="CEH3" s="1"/>
      <c r="CEI3" s="116"/>
      <c r="CEJ3" s="116"/>
      <c r="CEK3" s="116"/>
      <c r="CEL3" s="2"/>
      <c r="CEM3" s="2"/>
      <c r="CEN3" s="2"/>
      <c r="CEO3" s="8"/>
      <c r="CEP3" s="1"/>
      <c r="CEQ3" s="1"/>
      <c r="CER3" s="116"/>
      <c r="CES3" s="116"/>
      <c r="CET3" s="116"/>
      <c r="CEU3" s="2"/>
      <c r="CEV3" s="2"/>
      <c r="CEW3" s="2"/>
      <c r="CEX3" s="8"/>
      <c r="CEY3" s="1"/>
      <c r="CEZ3" s="1"/>
      <c r="CFA3" s="116"/>
      <c r="CFB3" s="116"/>
      <c r="CFC3" s="116"/>
      <c r="CFD3" s="2"/>
      <c r="CFE3" s="2"/>
      <c r="CFF3" s="2"/>
      <c r="CFG3" s="8"/>
      <c r="CFH3" s="1"/>
      <c r="CFI3" s="1"/>
      <c r="CFJ3" s="116"/>
      <c r="CFK3" s="116"/>
      <c r="CFL3" s="116"/>
      <c r="CFM3" s="2"/>
      <c r="CFN3" s="2"/>
      <c r="CFO3" s="2"/>
      <c r="CFP3" s="8"/>
      <c r="CFQ3" s="1"/>
      <c r="CFR3" s="1"/>
      <c r="CFS3" s="116"/>
      <c r="CFT3" s="116"/>
      <c r="CFU3" s="116"/>
      <c r="CFV3" s="2"/>
      <c r="CFW3" s="2"/>
      <c r="CFX3" s="2"/>
      <c r="CFY3" s="8"/>
      <c r="CFZ3" s="1"/>
      <c r="CGA3" s="1"/>
      <c r="CGB3" s="116"/>
      <c r="CGC3" s="116"/>
      <c r="CGD3" s="116"/>
      <c r="CGE3" s="2"/>
      <c r="CGF3" s="2"/>
      <c r="CGG3" s="2"/>
      <c r="CGH3" s="8"/>
      <c r="CGI3" s="1"/>
      <c r="CGJ3" s="1"/>
      <c r="CGK3" s="116"/>
      <c r="CGL3" s="116"/>
      <c r="CGM3" s="116"/>
      <c r="CGN3" s="2"/>
      <c r="CGO3" s="2"/>
      <c r="CGP3" s="2"/>
      <c r="CGQ3" s="8"/>
      <c r="CGR3" s="1"/>
      <c r="CGS3" s="1"/>
      <c r="CGT3" s="116"/>
      <c r="CGU3" s="116"/>
      <c r="CGV3" s="116"/>
      <c r="CGW3" s="2"/>
      <c r="CGX3" s="2"/>
      <c r="CGY3" s="2"/>
      <c r="CGZ3" s="8"/>
      <c r="CHA3" s="1"/>
      <c r="CHB3" s="1"/>
      <c r="CHC3" s="116"/>
      <c r="CHD3" s="116"/>
      <c r="CHE3" s="116"/>
      <c r="CHF3" s="2"/>
      <c r="CHG3" s="2"/>
      <c r="CHH3" s="2"/>
      <c r="CHI3" s="8"/>
      <c r="CHJ3" s="1"/>
      <c r="CHK3" s="1"/>
      <c r="CHL3" s="116"/>
      <c r="CHM3" s="116"/>
      <c r="CHN3" s="116"/>
      <c r="CHO3" s="2"/>
      <c r="CHP3" s="2"/>
      <c r="CHQ3" s="2"/>
      <c r="CHR3" s="8"/>
      <c r="CHS3" s="1"/>
      <c r="CHT3" s="1"/>
      <c r="CHU3" s="116"/>
      <c r="CHV3" s="116"/>
      <c r="CHW3" s="116"/>
      <c r="CHX3" s="2"/>
      <c r="CHY3" s="2"/>
      <c r="CHZ3" s="2"/>
      <c r="CIA3" s="8"/>
      <c r="CIB3" s="1"/>
      <c r="CIC3" s="1"/>
      <c r="CID3" s="116"/>
      <c r="CIE3" s="116"/>
      <c r="CIF3" s="116"/>
      <c r="CIG3" s="2"/>
      <c r="CIH3" s="2"/>
      <c r="CII3" s="2"/>
      <c r="CIJ3" s="8"/>
      <c r="CIK3" s="1"/>
      <c r="CIL3" s="1"/>
      <c r="CIM3" s="116"/>
      <c r="CIN3" s="116"/>
      <c r="CIO3" s="116"/>
      <c r="CIP3" s="2"/>
      <c r="CIQ3" s="2"/>
      <c r="CIR3" s="2"/>
      <c r="CIS3" s="8"/>
      <c r="CIT3" s="1"/>
      <c r="CIU3" s="1"/>
      <c r="CIV3" s="116"/>
      <c r="CIW3" s="116"/>
      <c r="CIX3" s="116"/>
      <c r="CIY3" s="2"/>
      <c r="CIZ3" s="2"/>
      <c r="CJA3" s="2"/>
      <c r="CJB3" s="8"/>
      <c r="CJC3" s="1"/>
      <c r="CJD3" s="1"/>
      <c r="CJE3" s="116"/>
      <c r="CJF3" s="116"/>
      <c r="CJG3" s="116"/>
      <c r="CJH3" s="2"/>
      <c r="CJI3" s="2"/>
      <c r="CJJ3" s="2"/>
      <c r="CJK3" s="8"/>
      <c r="CJL3" s="1"/>
      <c r="CJM3" s="1"/>
      <c r="CJN3" s="116"/>
      <c r="CJO3" s="116"/>
      <c r="CJP3" s="116"/>
      <c r="CJQ3" s="2"/>
      <c r="CJR3" s="2"/>
      <c r="CJS3" s="2"/>
      <c r="CJT3" s="8"/>
      <c r="CJU3" s="1"/>
      <c r="CJV3" s="1"/>
      <c r="CJW3" s="116"/>
      <c r="CJX3" s="116"/>
      <c r="CJY3" s="116"/>
      <c r="CJZ3" s="2"/>
      <c r="CKA3" s="2"/>
      <c r="CKB3" s="2"/>
      <c r="CKC3" s="8"/>
      <c r="CKD3" s="1"/>
      <c r="CKE3" s="1"/>
      <c r="CKF3" s="116"/>
      <c r="CKG3" s="116"/>
      <c r="CKH3" s="116"/>
      <c r="CKI3" s="2"/>
      <c r="CKJ3" s="2"/>
      <c r="CKK3" s="2"/>
      <c r="CKL3" s="8"/>
      <c r="CKM3" s="1"/>
      <c r="CKN3" s="1"/>
      <c r="CKO3" s="116"/>
      <c r="CKP3" s="116"/>
      <c r="CKQ3" s="116"/>
      <c r="CKR3" s="2"/>
      <c r="CKS3" s="2"/>
      <c r="CKT3" s="2"/>
      <c r="CKU3" s="8"/>
      <c r="CKV3" s="1"/>
      <c r="CKW3" s="1"/>
      <c r="CKX3" s="116"/>
      <c r="CKY3" s="116"/>
      <c r="CKZ3" s="116"/>
      <c r="CLA3" s="2"/>
      <c r="CLB3" s="2"/>
      <c r="CLC3" s="2"/>
      <c r="CLD3" s="8"/>
      <c r="CLE3" s="1"/>
      <c r="CLF3" s="1"/>
      <c r="CLG3" s="116"/>
      <c r="CLH3" s="116"/>
      <c r="CLI3" s="116"/>
      <c r="CLJ3" s="2"/>
      <c r="CLK3" s="2"/>
      <c r="CLL3" s="2"/>
      <c r="CLM3" s="8"/>
      <c r="CLN3" s="1"/>
      <c r="CLO3" s="1"/>
      <c r="CLP3" s="116"/>
      <c r="CLQ3" s="116"/>
      <c r="CLR3" s="116"/>
      <c r="CLS3" s="2"/>
      <c r="CLT3" s="2"/>
      <c r="CLU3" s="2"/>
      <c r="CLV3" s="8"/>
      <c r="CLW3" s="1"/>
      <c r="CLX3" s="1"/>
      <c r="CLY3" s="116"/>
      <c r="CLZ3" s="116"/>
      <c r="CMA3" s="116"/>
      <c r="CMB3" s="2"/>
      <c r="CMC3" s="2"/>
      <c r="CMD3" s="2"/>
      <c r="CME3" s="8"/>
      <c r="CMF3" s="1"/>
      <c r="CMG3" s="1"/>
      <c r="CMH3" s="116"/>
      <c r="CMI3" s="116"/>
      <c r="CMJ3" s="116"/>
      <c r="CMK3" s="2"/>
      <c r="CML3" s="2"/>
      <c r="CMM3" s="2"/>
      <c r="CMN3" s="8"/>
      <c r="CMO3" s="1"/>
      <c r="CMP3" s="1"/>
      <c r="CMQ3" s="116"/>
      <c r="CMR3" s="116"/>
      <c r="CMS3" s="116"/>
      <c r="CMT3" s="2"/>
      <c r="CMU3" s="2"/>
      <c r="CMV3" s="2"/>
      <c r="CMW3" s="8"/>
      <c r="CMX3" s="1"/>
      <c r="CMY3" s="1"/>
      <c r="CMZ3" s="116"/>
      <c r="CNA3" s="116"/>
      <c r="CNB3" s="116"/>
      <c r="CNC3" s="2"/>
      <c r="CND3" s="2"/>
      <c r="CNE3" s="2"/>
      <c r="CNF3" s="8"/>
      <c r="CNG3" s="1"/>
      <c r="CNH3" s="1"/>
      <c r="CNI3" s="116"/>
      <c r="CNJ3" s="116"/>
      <c r="CNK3" s="116"/>
      <c r="CNL3" s="2"/>
      <c r="CNM3" s="2"/>
      <c r="CNN3" s="2"/>
      <c r="CNO3" s="8"/>
      <c r="CNP3" s="1"/>
      <c r="CNQ3" s="1"/>
      <c r="CNR3" s="116"/>
      <c r="CNS3" s="116"/>
      <c r="CNT3" s="116"/>
      <c r="CNU3" s="2"/>
      <c r="CNV3" s="2"/>
      <c r="CNW3" s="2"/>
      <c r="CNX3" s="8"/>
      <c r="CNY3" s="1"/>
      <c r="CNZ3" s="1"/>
      <c r="COA3" s="116"/>
      <c r="COB3" s="116"/>
      <c r="COC3" s="116"/>
      <c r="COD3" s="2"/>
      <c r="COE3" s="2"/>
      <c r="COF3" s="2"/>
      <c r="COG3" s="8"/>
      <c r="COH3" s="1"/>
      <c r="COI3" s="1"/>
      <c r="COJ3" s="116"/>
      <c r="COK3" s="116"/>
      <c r="COL3" s="116"/>
      <c r="COM3" s="2"/>
      <c r="CON3" s="2"/>
      <c r="COO3" s="2"/>
      <c r="COP3" s="8"/>
      <c r="COQ3" s="1"/>
      <c r="COR3" s="1"/>
      <c r="COS3" s="116"/>
      <c r="COT3" s="116"/>
      <c r="COU3" s="116"/>
      <c r="COV3" s="2"/>
      <c r="COW3" s="2"/>
      <c r="COX3" s="2"/>
      <c r="COY3" s="8"/>
      <c r="COZ3" s="1"/>
      <c r="CPA3" s="1"/>
      <c r="CPB3" s="116"/>
      <c r="CPC3" s="116"/>
      <c r="CPD3" s="116"/>
      <c r="CPE3" s="2"/>
      <c r="CPF3" s="2"/>
      <c r="CPG3" s="2"/>
      <c r="CPH3" s="8"/>
      <c r="CPI3" s="1"/>
      <c r="CPJ3" s="1"/>
      <c r="CPK3" s="116"/>
      <c r="CPL3" s="116"/>
      <c r="CPM3" s="116"/>
      <c r="CPN3" s="2"/>
      <c r="CPO3" s="2"/>
      <c r="CPP3" s="2"/>
      <c r="CPQ3" s="8"/>
      <c r="CPR3" s="1"/>
      <c r="CPS3" s="1"/>
      <c r="CPT3" s="116"/>
      <c r="CPU3" s="116"/>
      <c r="CPV3" s="116"/>
      <c r="CPW3" s="2"/>
      <c r="CPX3" s="2"/>
      <c r="CPY3" s="2"/>
      <c r="CPZ3" s="8"/>
      <c r="CQA3" s="1"/>
      <c r="CQB3" s="1"/>
      <c r="CQC3" s="116"/>
      <c r="CQD3" s="116"/>
      <c r="CQE3" s="116"/>
      <c r="CQF3" s="2"/>
      <c r="CQG3" s="2"/>
      <c r="CQH3" s="2"/>
      <c r="CQI3" s="8"/>
      <c r="CQJ3" s="1"/>
      <c r="CQK3" s="1"/>
      <c r="CQL3" s="116"/>
      <c r="CQM3" s="116"/>
      <c r="CQN3" s="116"/>
      <c r="CQO3" s="2"/>
      <c r="CQP3" s="2"/>
      <c r="CQQ3" s="2"/>
      <c r="CQR3" s="8"/>
      <c r="CQS3" s="1"/>
      <c r="CQT3" s="1"/>
      <c r="CQU3" s="116"/>
      <c r="CQV3" s="116"/>
      <c r="CQW3" s="116"/>
      <c r="CQX3" s="2"/>
      <c r="CQY3" s="2"/>
      <c r="CQZ3" s="2"/>
      <c r="CRA3" s="8"/>
      <c r="CRB3" s="1"/>
      <c r="CRC3" s="1"/>
      <c r="CRD3" s="116"/>
      <c r="CRE3" s="116"/>
      <c r="CRF3" s="116"/>
      <c r="CRG3" s="2"/>
      <c r="CRH3" s="2"/>
      <c r="CRI3" s="2"/>
      <c r="CRJ3" s="8"/>
      <c r="CRK3" s="1"/>
      <c r="CRL3" s="1"/>
      <c r="CRM3" s="116"/>
      <c r="CRN3" s="116"/>
      <c r="CRO3" s="116"/>
      <c r="CRP3" s="2"/>
      <c r="CRQ3" s="2"/>
      <c r="CRR3" s="2"/>
      <c r="CRS3" s="8"/>
      <c r="CRT3" s="1"/>
      <c r="CRU3" s="1"/>
      <c r="CRV3" s="116"/>
      <c r="CRW3" s="116"/>
      <c r="CRX3" s="116"/>
      <c r="CRY3" s="2"/>
      <c r="CRZ3" s="2"/>
      <c r="CSA3" s="2"/>
      <c r="CSB3" s="8"/>
      <c r="CSC3" s="1"/>
      <c r="CSD3" s="1"/>
      <c r="CSE3" s="116"/>
      <c r="CSF3" s="116"/>
      <c r="CSG3" s="116"/>
      <c r="CSH3" s="2"/>
      <c r="CSI3" s="2"/>
      <c r="CSJ3" s="2"/>
      <c r="CSK3" s="8"/>
      <c r="CSL3" s="1"/>
      <c r="CSM3" s="1"/>
      <c r="CSN3" s="116"/>
      <c r="CSO3" s="116"/>
      <c r="CSP3" s="116"/>
      <c r="CSQ3" s="2"/>
      <c r="CSR3" s="2"/>
      <c r="CSS3" s="2"/>
      <c r="CST3" s="8"/>
      <c r="CSU3" s="1"/>
      <c r="CSV3" s="1"/>
      <c r="CSW3" s="116"/>
      <c r="CSX3" s="116"/>
      <c r="CSY3" s="116"/>
      <c r="CSZ3" s="2"/>
      <c r="CTA3" s="2"/>
      <c r="CTB3" s="2"/>
      <c r="CTC3" s="8"/>
      <c r="CTD3" s="1"/>
      <c r="CTE3" s="1"/>
      <c r="CTF3" s="116"/>
      <c r="CTG3" s="116"/>
      <c r="CTH3" s="116"/>
      <c r="CTI3" s="2"/>
      <c r="CTJ3" s="2"/>
      <c r="CTK3" s="2"/>
      <c r="CTL3" s="8"/>
      <c r="CTM3" s="1"/>
      <c r="CTN3" s="1"/>
      <c r="CTO3" s="116"/>
      <c r="CTP3" s="116"/>
      <c r="CTQ3" s="116"/>
      <c r="CTR3" s="2"/>
      <c r="CTS3" s="2"/>
      <c r="CTT3" s="2"/>
      <c r="CTU3" s="8"/>
      <c r="CTV3" s="1"/>
      <c r="CTW3" s="1"/>
      <c r="CTX3" s="116"/>
      <c r="CTY3" s="116"/>
      <c r="CTZ3" s="116"/>
      <c r="CUA3" s="2"/>
      <c r="CUB3" s="2"/>
      <c r="CUC3" s="2"/>
      <c r="CUD3" s="8"/>
      <c r="CUE3" s="1"/>
      <c r="CUF3" s="1"/>
      <c r="CUG3" s="116"/>
      <c r="CUH3" s="116"/>
      <c r="CUI3" s="116"/>
      <c r="CUJ3" s="2"/>
      <c r="CUK3" s="2"/>
      <c r="CUL3" s="2"/>
      <c r="CUM3" s="8"/>
      <c r="CUN3" s="1"/>
      <c r="CUO3" s="1"/>
      <c r="CUP3" s="116"/>
      <c r="CUQ3" s="116"/>
      <c r="CUR3" s="116"/>
      <c r="CUS3" s="2"/>
      <c r="CUT3" s="2"/>
      <c r="CUU3" s="2"/>
      <c r="CUV3" s="8"/>
      <c r="CUW3" s="1"/>
      <c r="CUX3" s="1"/>
      <c r="CUY3" s="116"/>
      <c r="CUZ3" s="116"/>
      <c r="CVA3" s="116"/>
      <c r="CVB3" s="2"/>
      <c r="CVC3" s="2"/>
      <c r="CVD3" s="2"/>
      <c r="CVE3" s="8"/>
      <c r="CVF3" s="1"/>
      <c r="CVG3" s="1"/>
      <c r="CVH3" s="116"/>
      <c r="CVI3" s="116"/>
      <c r="CVJ3" s="116"/>
      <c r="CVK3" s="2"/>
      <c r="CVL3" s="2"/>
      <c r="CVM3" s="2"/>
      <c r="CVN3" s="8"/>
      <c r="CVO3" s="1"/>
      <c r="CVP3" s="1"/>
      <c r="CVQ3" s="116"/>
      <c r="CVR3" s="116"/>
      <c r="CVS3" s="116"/>
      <c r="CVT3" s="2"/>
      <c r="CVU3" s="2"/>
      <c r="CVV3" s="2"/>
      <c r="CVW3" s="8"/>
      <c r="CVX3" s="1"/>
      <c r="CVY3" s="1"/>
      <c r="CVZ3" s="116"/>
      <c r="CWA3" s="116"/>
      <c r="CWB3" s="116"/>
      <c r="CWC3" s="2"/>
      <c r="CWD3" s="2"/>
      <c r="CWE3" s="2"/>
      <c r="CWF3" s="8"/>
      <c r="CWG3" s="1"/>
      <c r="CWH3" s="1"/>
      <c r="CWI3" s="116"/>
      <c r="CWJ3" s="116"/>
      <c r="CWK3" s="116"/>
      <c r="CWL3" s="2"/>
      <c r="CWM3" s="2"/>
      <c r="CWN3" s="2"/>
      <c r="CWO3" s="8"/>
      <c r="CWP3" s="1"/>
      <c r="CWQ3" s="1"/>
      <c r="CWR3" s="116"/>
      <c r="CWS3" s="116"/>
      <c r="CWT3" s="116"/>
      <c r="CWU3" s="2"/>
      <c r="CWV3" s="2"/>
      <c r="CWW3" s="2"/>
      <c r="CWX3" s="8"/>
      <c r="CWY3" s="1"/>
      <c r="CWZ3" s="1"/>
      <c r="CXA3" s="116"/>
      <c r="CXB3" s="116"/>
      <c r="CXC3" s="116"/>
      <c r="CXD3" s="2"/>
      <c r="CXE3" s="2"/>
      <c r="CXF3" s="2"/>
      <c r="CXG3" s="8"/>
      <c r="CXH3" s="1"/>
      <c r="CXI3" s="1"/>
      <c r="CXJ3" s="116"/>
      <c r="CXK3" s="116"/>
      <c r="CXL3" s="116"/>
      <c r="CXM3" s="2"/>
      <c r="CXN3" s="2"/>
      <c r="CXO3" s="2"/>
      <c r="CXP3" s="8"/>
      <c r="CXQ3" s="1"/>
      <c r="CXR3" s="1"/>
      <c r="CXS3" s="116"/>
      <c r="CXT3" s="116"/>
      <c r="CXU3" s="116"/>
      <c r="CXV3" s="2"/>
      <c r="CXW3" s="2"/>
      <c r="CXX3" s="2"/>
      <c r="CXY3" s="8"/>
      <c r="CXZ3" s="1"/>
      <c r="CYA3" s="1"/>
      <c r="CYB3" s="116"/>
      <c r="CYC3" s="116"/>
      <c r="CYD3" s="116"/>
      <c r="CYE3" s="2"/>
      <c r="CYF3" s="2"/>
      <c r="CYG3" s="2"/>
      <c r="CYH3" s="8"/>
      <c r="CYI3" s="1"/>
      <c r="CYJ3" s="1"/>
      <c r="CYK3" s="116"/>
      <c r="CYL3" s="116"/>
      <c r="CYM3" s="116"/>
      <c r="CYN3" s="2"/>
      <c r="CYO3" s="2"/>
      <c r="CYP3" s="2"/>
      <c r="CYQ3" s="8"/>
      <c r="CYR3" s="1"/>
      <c r="CYS3" s="1"/>
      <c r="CYT3" s="116"/>
      <c r="CYU3" s="116"/>
      <c r="CYV3" s="116"/>
      <c r="CYW3" s="2"/>
      <c r="CYX3" s="2"/>
      <c r="CYY3" s="2"/>
      <c r="CYZ3" s="8"/>
      <c r="CZA3" s="1"/>
      <c r="CZB3" s="1"/>
      <c r="CZC3" s="116"/>
      <c r="CZD3" s="116"/>
      <c r="CZE3" s="116"/>
      <c r="CZF3" s="2"/>
      <c r="CZG3" s="2"/>
      <c r="CZH3" s="2"/>
      <c r="CZI3" s="8"/>
      <c r="CZJ3" s="1"/>
      <c r="CZK3" s="1"/>
      <c r="CZL3" s="116"/>
      <c r="CZM3" s="116"/>
      <c r="CZN3" s="116"/>
      <c r="CZO3" s="2"/>
      <c r="CZP3" s="2"/>
      <c r="CZQ3" s="2"/>
      <c r="CZR3" s="8"/>
      <c r="CZS3" s="1"/>
      <c r="CZT3" s="1"/>
      <c r="CZU3" s="116"/>
      <c r="CZV3" s="116"/>
      <c r="CZW3" s="116"/>
      <c r="CZX3" s="2"/>
      <c r="CZY3" s="2"/>
      <c r="CZZ3" s="2"/>
      <c r="DAA3" s="8"/>
      <c r="DAB3" s="1"/>
      <c r="DAC3" s="1"/>
      <c r="DAD3" s="116"/>
      <c r="DAE3" s="116"/>
      <c r="DAF3" s="116"/>
      <c r="DAG3" s="2"/>
      <c r="DAH3" s="2"/>
      <c r="DAI3" s="2"/>
      <c r="DAJ3" s="8"/>
      <c r="DAK3" s="1"/>
      <c r="DAL3" s="1"/>
      <c r="DAM3" s="116"/>
      <c r="DAN3" s="116"/>
      <c r="DAO3" s="116"/>
      <c r="DAP3" s="2"/>
      <c r="DAQ3" s="2"/>
      <c r="DAR3" s="2"/>
      <c r="DAS3" s="8"/>
      <c r="DAT3" s="1"/>
      <c r="DAU3" s="1"/>
      <c r="DAV3" s="116"/>
      <c r="DAW3" s="116"/>
      <c r="DAX3" s="116"/>
      <c r="DAY3" s="2"/>
      <c r="DAZ3" s="2"/>
      <c r="DBA3" s="2"/>
      <c r="DBB3" s="8"/>
      <c r="DBC3" s="1"/>
      <c r="DBD3" s="1"/>
      <c r="DBE3" s="116"/>
      <c r="DBF3" s="116"/>
      <c r="DBG3" s="116"/>
      <c r="DBH3" s="2"/>
      <c r="DBI3" s="2"/>
      <c r="DBJ3" s="2"/>
      <c r="DBK3" s="8"/>
      <c r="DBL3" s="1"/>
      <c r="DBM3" s="1"/>
      <c r="DBN3" s="116"/>
      <c r="DBO3" s="116"/>
      <c r="DBP3" s="116"/>
      <c r="DBQ3" s="2"/>
      <c r="DBR3" s="2"/>
      <c r="DBS3" s="2"/>
      <c r="DBT3" s="8"/>
      <c r="DBU3" s="1"/>
      <c r="DBV3" s="1"/>
      <c r="DBW3" s="116"/>
      <c r="DBX3" s="116"/>
      <c r="DBY3" s="116"/>
      <c r="DBZ3" s="2"/>
      <c r="DCA3" s="2"/>
      <c r="DCB3" s="2"/>
      <c r="DCC3" s="8"/>
      <c r="DCD3" s="1"/>
      <c r="DCE3" s="1"/>
      <c r="DCF3" s="116"/>
      <c r="DCG3" s="116"/>
      <c r="DCH3" s="116"/>
      <c r="DCI3" s="2"/>
      <c r="DCJ3" s="2"/>
      <c r="DCK3" s="2"/>
      <c r="DCL3" s="8"/>
      <c r="DCM3" s="1"/>
      <c r="DCN3" s="1"/>
      <c r="DCO3" s="116"/>
      <c r="DCP3" s="116"/>
      <c r="DCQ3" s="116"/>
      <c r="DCR3" s="2"/>
      <c r="DCS3" s="2"/>
      <c r="DCT3" s="2"/>
      <c r="DCU3" s="8"/>
      <c r="DCV3" s="1"/>
      <c r="DCW3" s="1"/>
      <c r="DCX3" s="116"/>
      <c r="DCY3" s="116"/>
      <c r="DCZ3" s="116"/>
      <c r="DDA3" s="2"/>
      <c r="DDB3" s="2"/>
      <c r="DDC3" s="2"/>
      <c r="DDD3" s="8"/>
      <c r="DDE3" s="1"/>
      <c r="DDF3" s="1"/>
      <c r="DDG3" s="116"/>
      <c r="DDH3" s="116"/>
      <c r="DDI3" s="116"/>
      <c r="DDJ3" s="2"/>
      <c r="DDK3" s="2"/>
      <c r="DDL3" s="2"/>
      <c r="DDM3" s="8"/>
      <c r="DDN3" s="1"/>
      <c r="DDO3" s="1"/>
      <c r="DDP3" s="116"/>
      <c r="DDQ3" s="116"/>
      <c r="DDR3" s="116"/>
      <c r="DDS3" s="2"/>
      <c r="DDT3" s="2"/>
      <c r="DDU3" s="2"/>
      <c r="DDV3" s="8"/>
      <c r="DDW3" s="1"/>
      <c r="DDX3" s="1"/>
      <c r="DDY3" s="116"/>
      <c r="DDZ3" s="116"/>
      <c r="DEA3" s="116"/>
      <c r="DEB3" s="2"/>
      <c r="DEC3" s="2"/>
      <c r="DED3" s="2"/>
      <c r="DEE3" s="8"/>
      <c r="DEF3" s="1"/>
      <c r="DEG3" s="1"/>
      <c r="DEH3" s="116"/>
      <c r="DEI3" s="116"/>
      <c r="DEJ3" s="116"/>
      <c r="DEK3" s="2"/>
      <c r="DEL3" s="2"/>
      <c r="DEM3" s="2"/>
      <c r="DEN3" s="8"/>
      <c r="DEO3" s="1"/>
      <c r="DEP3" s="1"/>
      <c r="DEQ3" s="116"/>
      <c r="DER3" s="116"/>
      <c r="DES3" s="116"/>
      <c r="DET3" s="2"/>
      <c r="DEU3" s="2"/>
      <c r="DEV3" s="2"/>
      <c r="DEW3" s="8"/>
      <c r="DEX3" s="1"/>
      <c r="DEY3" s="1"/>
      <c r="DEZ3" s="116"/>
      <c r="DFA3" s="116"/>
      <c r="DFB3" s="116"/>
      <c r="DFC3" s="2"/>
      <c r="DFD3" s="2"/>
      <c r="DFE3" s="2"/>
      <c r="DFF3" s="8"/>
      <c r="DFG3" s="1"/>
      <c r="DFH3" s="1"/>
      <c r="DFI3" s="116"/>
      <c r="DFJ3" s="116"/>
      <c r="DFK3" s="116"/>
      <c r="DFL3" s="2"/>
      <c r="DFM3" s="2"/>
      <c r="DFN3" s="2"/>
      <c r="DFO3" s="8"/>
      <c r="DFP3" s="1"/>
      <c r="DFQ3" s="1"/>
      <c r="DFR3" s="116"/>
      <c r="DFS3" s="116"/>
      <c r="DFT3" s="116"/>
      <c r="DFU3" s="2"/>
      <c r="DFV3" s="2"/>
      <c r="DFW3" s="2"/>
      <c r="DFX3" s="8"/>
      <c r="DFY3" s="1"/>
      <c r="DFZ3" s="1"/>
      <c r="DGA3" s="116"/>
      <c r="DGB3" s="116"/>
      <c r="DGC3" s="116"/>
      <c r="DGD3" s="2"/>
      <c r="DGE3" s="2"/>
      <c r="DGF3" s="2"/>
      <c r="DGG3" s="8"/>
      <c r="DGH3" s="1"/>
      <c r="DGI3" s="1"/>
      <c r="DGJ3" s="116"/>
      <c r="DGK3" s="116"/>
      <c r="DGL3" s="116"/>
      <c r="DGM3" s="2"/>
      <c r="DGN3" s="2"/>
      <c r="DGO3" s="2"/>
      <c r="DGP3" s="8"/>
      <c r="DGQ3" s="1"/>
      <c r="DGR3" s="1"/>
      <c r="DGS3" s="116"/>
      <c r="DGT3" s="116"/>
      <c r="DGU3" s="116"/>
      <c r="DGV3" s="2"/>
      <c r="DGW3" s="2"/>
      <c r="DGX3" s="2"/>
      <c r="DGY3" s="8"/>
      <c r="DGZ3" s="1"/>
      <c r="DHA3" s="1"/>
      <c r="DHB3" s="116"/>
      <c r="DHC3" s="116"/>
      <c r="DHD3" s="116"/>
      <c r="DHE3" s="2"/>
      <c r="DHF3" s="2"/>
      <c r="DHG3" s="2"/>
      <c r="DHH3" s="8"/>
      <c r="DHI3" s="1"/>
      <c r="DHJ3" s="1"/>
      <c r="DHK3" s="116"/>
      <c r="DHL3" s="116"/>
      <c r="DHM3" s="116"/>
      <c r="DHN3" s="2"/>
      <c r="DHO3" s="2"/>
      <c r="DHP3" s="2"/>
      <c r="DHQ3" s="8"/>
      <c r="DHR3" s="1"/>
      <c r="DHS3" s="1"/>
      <c r="DHT3" s="116"/>
      <c r="DHU3" s="116"/>
      <c r="DHV3" s="116"/>
      <c r="DHW3" s="2"/>
      <c r="DHX3" s="2"/>
      <c r="DHY3" s="2"/>
      <c r="DHZ3" s="8"/>
      <c r="DIA3" s="1"/>
      <c r="DIB3" s="1"/>
      <c r="DIC3" s="116"/>
      <c r="DID3" s="116"/>
      <c r="DIE3" s="116"/>
      <c r="DIF3" s="2"/>
      <c r="DIG3" s="2"/>
      <c r="DIH3" s="2"/>
      <c r="DII3" s="8"/>
      <c r="DIJ3" s="1"/>
      <c r="DIK3" s="1"/>
      <c r="DIL3" s="116"/>
      <c r="DIM3" s="116"/>
      <c r="DIN3" s="116"/>
      <c r="DIO3" s="2"/>
      <c r="DIP3" s="2"/>
      <c r="DIQ3" s="2"/>
      <c r="DIR3" s="8"/>
      <c r="DIS3" s="1"/>
      <c r="DIT3" s="1"/>
      <c r="DIU3" s="116"/>
      <c r="DIV3" s="116"/>
      <c r="DIW3" s="116"/>
      <c r="DIX3" s="2"/>
      <c r="DIY3" s="2"/>
      <c r="DIZ3" s="2"/>
      <c r="DJA3" s="8"/>
      <c r="DJB3" s="1"/>
      <c r="DJC3" s="1"/>
      <c r="DJD3" s="116"/>
      <c r="DJE3" s="116"/>
      <c r="DJF3" s="116"/>
      <c r="DJG3" s="2"/>
      <c r="DJH3" s="2"/>
      <c r="DJI3" s="2"/>
      <c r="DJJ3" s="8"/>
      <c r="DJK3" s="1"/>
      <c r="DJL3" s="1"/>
      <c r="DJM3" s="116"/>
      <c r="DJN3" s="116"/>
      <c r="DJO3" s="116"/>
      <c r="DJP3" s="2"/>
      <c r="DJQ3" s="2"/>
      <c r="DJR3" s="2"/>
      <c r="DJS3" s="8"/>
      <c r="DJT3" s="1"/>
      <c r="DJU3" s="1"/>
      <c r="DJV3" s="116"/>
      <c r="DJW3" s="116"/>
      <c r="DJX3" s="116"/>
      <c r="DJY3" s="2"/>
      <c r="DJZ3" s="2"/>
      <c r="DKA3" s="2"/>
      <c r="DKB3" s="8"/>
      <c r="DKC3" s="1"/>
      <c r="DKD3" s="1"/>
      <c r="DKE3" s="116"/>
      <c r="DKF3" s="116"/>
      <c r="DKG3" s="116"/>
      <c r="DKH3" s="2"/>
      <c r="DKI3" s="2"/>
      <c r="DKJ3" s="2"/>
      <c r="DKK3" s="8"/>
      <c r="DKL3" s="1"/>
      <c r="DKM3" s="1"/>
      <c r="DKN3" s="116"/>
      <c r="DKO3" s="116"/>
      <c r="DKP3" s="116"/>
      <c r="DKQ3" s="2"/>
      <c r="DKR3" s="2"/>
      <c r="DKS3" s="2"/>
      <c r="DKT3" s="8"/>
      <c r="DKU3" s="1"/>
      <c r="DKV3" s="1"/>
      <c r="DKW3" s="116"/>
      <c r="DKX3" s="116"/>
      <c r="DKY3" s="116"/>
      <c r="DKZ3" s="2"/>
      <c r="DLA3" s="2"/>
      <c r="DLB3" s="2"/>
      <c r="DLC3" s="8"/>
      <c r="DLD3" s="1"/>
      <c r="DLE3" s="1"/>
      <c r="DLF3" s="116"/>
      <c r="DLG3" s="116"/>
      <c r="DLH3" s="116"/>
      <c r="DLI3" s="2"/>
      <c r="DLJ3" s="2"/>
      <c r="DLK3" s="2"/>
      <c r="DLL3" s="8"/>
      <c r="DLM3" s="1"/>
      <c r="DLN3" s="1"/>
      <c r="DLO3" s="116"/>
      <c r="DLP3" s="116"/>
      <c r="DLQ3" s="116"/>
      <c r="DLR3" s="2"/>
      <c r="DLS3" s="2"/>
      <c r="DLT3" s="2"/>
      <c r="DLU3" s="8"/>
      <c r="DLV3" s="1"/>
      <c r="DLW3" s="1"/>
      <c r="DLX3" s="116"/>
      <c r="DLY3" s="116"/>
      <c r="DLZ3" s="116"/>
      <c r="DMA3" s="2"/>
      <c r="DMB3" s="2"/>
      <c r="DMC3" s="2"/>
      <c r="DMD3" s="8"/>
      <c r="DME3" s="1"/>
      <c r="DMF3" s="1"/>
      <c r="DMG3" s="116"/>
      <c r="DMH3" s="116"/>
      <c r="DMI3" s="116"/>
      <c r="DMJ3" s="2"/>
      <c r="DMK3" s="2"/>
      <c r="DML3" s="2"/>
      <c r="DMM3" s="8"/>
      <c r="DMN3" s="1"/>
      <c r="DMO3" s="1"/>
      <c r="DMP3" s="116"/>
      <c r="DMQ3" s="116"/>
      <c r="DMR3" s="116"/>
      <c r="DMS3" s="2"/>
      <c r="DMT3" s="2"/>
      <c r="DMU3" s="2"/>
      <c r="DMV3" s="8"/>
      <c r="DMW3" s="1"/>
      <c r="DMX3" s="1"/>
      <c r="DMY3" s="116"/>
      <c r="DMZ3" s="116"/>
      <c r="DNA3" s="116"/>
      <c r="DNB3" s="2"/>
      <c r="DNC3" s="2"/>
      <c r="DND3" s="2"/>
      <c r="DNE3" s="8"/>
      <c r="DNF3" s="1"/>
      <c r="DNG3" s="1"/>
      <c r="DNH3" s="116"/>
      <c r="DNI3" s="116"/>
      <c r="DNJ3" s="116"/>
      <c r="DNK3" s="2"/>
      <c r="DNL3" s="2"/>
      <c r="DNM3" s="2"/>
      <c r="DNN3" s="8"/>
      <c r="DNO3" s="1"/>
      <c r="DNP3" s="1"/>
      <c r="DNQ3" s="116"/>
      <c r="DNR3" s="116"/>
      <c r="DNS3" s="116"/>
      <c r="DNT3" s="2"/>
      <c r="DNU3" s="2"/>
      <c r="DNV3" s="2"/>
      <c r="DNW3" s="8"/>
      <c r="DNX3" s="1"/>
      <c r="DNY3" s="1"/>
      <c r="DNZ3" s="116"/>
      <c r="DOA3" s="116"/>
      <c r="DOB3" s="116"/>
      <c r="DOC3" s="2"/>
      <c r="DOD3" s="2"/>
      <c r="DOE3" s="2"/>
      <c r="DOF3" s="8"/>
      <c r="DOG3" s="1"/>
      <c r="DOH3" s="1"/>
      <c r="DOI3" s="116"/>
      <c r="DOJ3" s="116"/>
      <c r="DOK3" s="116"/>
      <c r="DOL3" s="2"/>
      <c r="DOM3" s="2"/>
      <c r="DON3" s="2"/>
      <c r="DOO3" s="8"/>
      <c r="DOP3" s="1"/>
      <c r="DOQ3" s="1"/>
      <c r="DOR3" s="116"/>
      <c r="DOS3" s="116"/>
      <c r="DOT3" s="116"/>
      <c r="DOU3" s="2"/>
      <c r="DOV3" s="2"/>
      <c r="DOW3" s="2"/>
      <c r="DOX3" s="8"/>
      <c r="DOY3" s="1"/>
      <c r="DOZ3" s="1"/>
      <c r="DPA3" s="116"/>
      <c r="DPB3" s="116"/>
      <c r="DPC3" s="116"/>
      <c r="DPD3" s="2"/>
      <c r="DPE3" s="2"/>
      <c r="DPF3" s="2"/>
      <c r="DPG3" s="8"/>
      <c r="DPH3" s="1"/>
      <c r="DPI3" s="1"/>
      <c r="DPJ3" s="116"/>
      <c r="DPK3" s="116"/>
      <c r="DPL3" s="116"/>
      <c r="DPM3" s="2"/>
      <c r="DPN3" s="2"/>
      <c r="DPO3" s="2"/>
      <c r="DPP3" s="8"/>
      <c r="DPQ3" s="1"/>
      <c r="DPR3" s="1"/>
      <c r="DPS3" s="116"/>
      <c r="DPT3" s="116"/>
      <c r="DPU3" s="116"/>
      <c r="DPV3" s="2"/>
      <c r="DPW3" s="2"/>
      <c r="DPX3" s="2"/>
      <c r="DPY3" s="8"/>
      <c r="DPZ3" s="1"/>
      <c r="DQA3" s="1"/>
      <c r="DQB3" s="116"/>
      <c r="DQC3" s="116"/>
      <c r="DQD3" s="116"/>
      <c r="DQE3" s="2"/>
      <c r="DQF3" s="2"/>
      <c r="DQG3" s="2"/>
      <c r="DQH3" s="8"/>
      <c r="DQI3" s="1"/>
      <c r="DQJ3" s="1"/>
      <c r="DQK3" s="116"/>
      <c r="DQL3" s="116"/>
      <c r="DQM3" s="116"/>
      <c r="DQN3" s="2"/>
      <c r="DQO3" s="2"/>
      <c r="DQP3" s="2"/>
      <c r="DQQ3" s="8"/>
      <c r="DQR3" s="1"/>
      <c r="DQS3" s="1"/>
      <c r="DQT3" s="116"/>
      <c r="DQU3" s="116"/>
      <c r="DQV3" s="116"/>
      <c r="DQW3" s="2"/>
      <c r="DQX3" s="2"/>
      <c r="DQY3" s="2"/>
      <c r="DQZ3" s="8"/>
      <c r="DRA3" s="1"/>
      <c r="DRB3" s="1"/>
      <c r="DRC3" s="116"/>
      <c r="DRD3" s="116"/>
      <c r="DRE3" s="116"/>
      <c r="DRF3" s="2"/>
      <c r="DRG3" s="2"/>
      <c r="DRH3" s="2"/>
      <c r="DRI3" s="8"/>
      <c r="DRJ3" s="1"/>
      <c r="DRK3" s="1"/>
      <c r="DRL3" s="116"/>
      <c r="DRM3" s="116"/>
      <c r="DRN3" s="116"/>
      <c r="DRO3" s="2"/>
      <c r="DRP3" s="2"/>
      <c r="DRQ3" s="2"/>
      <c r="DRR3" s="8"/>
      <c r="DRS3" s="1"/>
      <c r="DRT3" s="1"/>
      <c r="DRU3" s="116"/>
      <c r="DRV3" s="116"/>
      <c r="DRW3" s="116"/>
      <c r="DRX3" s="2"/>
      <c r="DRY3" s="2"/>
      <c r="DRZ3" s="2"/>
      <c r="DSA3" s="8"/>
      <c r="DSB3" s="1"/>
      <c r="DSC3" s="1"/>
      <c r="DSD3" s="116"/>
      <c r="DSE3" s="116"/>
      <c r="DSF3" s="116"/>
      <c r="DSG3" s="2"/>
      <c r="DSH3" s="2"/>
      <c r="DSI3" s="2"/>
      <c r="DSJ3" s="8"/>
      <c r="DSK3" s="1"/>
      <c r="DSL3" s="1"/>
      <c r="DSM3" s="116"/>
      <c r="DSN3" s="116"/>
      <c r="DSO3" s="116"/>
      <c r="DSP3" s="2"/>
      <c r="DSQ3" s="2"/>
      <c r="DSR3" s="2"/>
      <c r="DSS3" s="8"/>
      <c r="DST3" s="1"/>
      <c r="DSU3" s="1"/>
      <c r="DSV3" s="116"/>
      <c r="DSW3" s="116"/>
      <c r="DSX3" s="116"/>
      <c r="DSY3" s="2"/>
      <c r="DSZ3" s="2"/>
      <c r="DTA3" s="2"/>
      <c r="DTB3" s="8"/>
      <c r="DTC3" s="1"/>
      <c r="DTD3" s="1"/>
      <c r="DTE3" s="116"/>
      <c r="DTF3" s="116"/>
      <c r="DTG3" s="116"/>
      <c r="DTH3" s="2"/>
      <c r="DTI3" s="2"/>
      <c r="DTJ3" s="2"/>
      <c r="DTK3" s="8"/>
      <c r="DTL3" s="1"/>
      <c r="DTM3" s="1"/>
      <c r="DTN3" s="116"/>
      <c r="DTO3" s="116"/>
      <c r="DTP3" s="116"/>
      <c r="DTQ3" s="2"/>
      <c r="DTR3" s="2"/>
      <c r="DTS3" s="2"/>
      <c r="DTT3" s="8"/>
      <c r="DTU3" s="1"/>
      <c r="DTV3" s="1"/>
      <c r="DTW3" s="116"/>
      <c r="DTX3" s="116"/>
      <c r="DTY3" s="116"/>
      <c r="DTZ3" s="2"/>
      <c r="DUA3" s="2"/>
      <c r="DUB3" s="2"/>
      <c r="DUC3" s="8"/>
      <c r="DUD3" s="1"/>
      <c r="DUE3" s="1"/>
      <c r="DUF3" s="116"/>
      <c r="DUG3" s="116"/>
      <c r="DUH3" s="116"/>
      <c r="DUI3" s="2"/>
      <c r="DUJ3" s="2"/>
      <c r="DUK3" s="2"/>
      <c r="DUL3" s="8"/>
      <c r="DUM3" s="1"/>
      <c r="DUN3" s="1"/>
      <c r="DUO3" s="116"/>
      <c r="DUP3" s="116"/>
      <c r="DUQ3" s="116"/>
      <c r="DUR3" s="2"/>
      <c r="DUS3" s="2"/>
      <c r="DUT3" s="2"/>
      <c r="DUU3" s="8"/>
      <c r="DUV3" s="1"/>
      <c r="DUW3" s="1"/>
      <c r="DUX3" s="116"/>
      <c r="DUY3" s="116"/>
      <c r="DUZ3" s="116"/>
      <c r="DVA3" s="2"/>
      <c r="DVB3" s="2"/>
      <c r="DVC3" s="2"/>
      <c r="DVD3" s="8"/>
      <c r="DVE3" s="1"/>
      <c r="DVF3" s="1"/>
      <c r="DVG3" s="116"/>
      <c r="DVH3" s="116"/>
      <c r="DVI3" s="116"/>
      <c r="DVJ3" s="2"/>
      <c r="DVK3" s="2"/>
      <c r="DVL3" s="2"/>
      <c r="DVM3" s="8"/>
      <c r="DVN3" s="1"/>
      <c r="DVO3" s="1"/>
      <c r="DVP3" s="116"/>
      <c r="DVQ3" s="116"/>
      <c r="DVR3" s="116"/>
      <c r="DVS3" s="2"/>
      <c r="DVT3" s="2"/>
      <c r="DVU3" s="2"/>
      <c r="DVV3" s="8"/>
      <c r="DVW3" s="1"/>
      <c r="DVX3" s="1"/>
      <c r="DVY3" s="116"/>
      <c r="DVZ3" s="116"/>
      <c r="DWA3" s="116"/>
      <c r="DWB3" s="2"/>
      <c r="DWC3" s="2"/>
      <c r="DWD3" s="2"/>
      <c r="DWE3" s="8"/>
      <c r="DWF3" s="1"/>
      <c r="DWG3" s="1"/>
      <c r="DWH3" s="116"/>
      <c r="DWI3" s="116"/>
      <c r="DWJ3" s="116"/>
      <c r="DWK3" s="2"/>
      <c r="DWL3" s="2"/>
      <c r="DWM3" s="2"/>
      <c r="DWN3" s="8"/>
      <c r="DWO3" s="1"/>
      <c r="DWP3" s="1"/>
      <c r="DWQ3" s="116"/>
      <c r="DWR3" s="116"/>
      <c r="DWS3" s="116"/>
      <c r="DWT3" s="2"/>
      <c r="DWU3" s="2"/>
      <c r="DWV3" s="2"/>
      <c r="DWW3" s="8"/>
      <c r="DWX3" s="1"/>
      <c r="DWY3" s="1"/>
      <c r="DWZ3" s="116"/>
      <c r="DXA3" s="116"/>
      <c r="DXB3" s="116"/>
      <c r="DXC3" s="2"/>
      <c r="DXD3" s="2"/>
      <c r="DXE3" s="2"/>
      <c r="DXF3" s="8"/>
      <c r="DXG3" s="1"/>
      <c r="DXH3" s="1"/>
      <c r="DXI3" s="116"/>
      <c r="DXJ3" s="116"/>
      <c r="DXK3" s="116"/>
      <c r="DXL3" s="2"/>
      <c r="DXM3" s="2"/>
      <c r="DXN3" s="2"/>
      <c r="DXO3" s="8"/>
      <c r="DXP3" s="1"/>
      <c r="DXQ3" s="1"/>
      <c r="DXR3" s="116"/>
      <c r="DXS3" s="116"/>
      <c r="DXT3" s="116"/>
      <c r="DXU3" s="2"/>
      <c r="DXV3" s="2"/>
      <c r="DXW3" s="2"/>
      <c r="DXX3" s="8"/>
      <c r="DXY3" s="1"/>
      <c r="DXZ3" s="1"/>
      <c r="DYA3" s="116"/>
      <c r="DYB3" s="116"/>
      <c r="DYC3" s="116"/>
      <c r="DYD3" s="2"/>
      <c r="DYE3" s="2"/>
      <c r="DYF3" s="2"/>
      <c r="DYG3" s="8"/>
      <c r="DYH3" s="1"/>
      <c r="DYI3" s="1"/>
      <c r="DYJ3" s="116"/>
      <c r="DYK3" s="116"/>
      <c r="DYL3" s="116"/>
      <c r="DYM3" s="2"/>
      <c r="DYN3" s="2"/>
      <c r="DYO3" s="2"/>
      <c r="DYP3" s="8"/>
      <c r="DYQ3" s="1"/>
      <c r="DYR3" s="1"/>
      <c r="DYS3" s="116"/>
      <c r="DYT3" s="116"/>
      <c r="DYU3" s="116"/>
      <c r="DYV3" s="2"/>
      <c r="DYW3" s="2"/>
      <c r="DYX3" s="2"/>
      <c r="DYY3" s="8"/>
      <c r="DYZ3" s="1"/>
      <c r="DZA3" s="1"/>
      <c r="DZB3" s="116"/>
      <c r="DZC3" s="116"/>
      <c r="DZD3" s="116"/>
      <c r="DZE3" s="2"/>
      <c r="DZF3" s="2"/>
      <c r="DZG3" s="2"/>
      <c r="DZH3" s="8"/>
      <c r="DZI3" s="1"/>
      <c r="DZJ3" s="1"/>
      <c r="DZK3" s="116"/>
      <c r="DZL3" s="116"/>
      <c r="DZM3" s="116"/>
      <c r="DZN3" s="2"/>
      <c r="DZO3" s="2"/>
      <c r="DZP3" s="2"/>
      <c r="DZQ3" s="8"/>
      <c r="DZR3" s="1"/>
      <c r="DZS3" s="1"/>
      <c r="DZT3" s="116"/>
      <c r="DZU3" s="116"/>
      <c r="DZV3" s="116"/>
      <c r="DZW3" s="2"/>
      <c r="DZX3" s="2"/>
      <c r="DZY3" s="2"/>
      <c r="DZZ3" s="8"/>
      <c r="EAA3" s="1"/>
      <c r="EAB3" s="1"/>
      <c r="EAC3" s="116"/>
      <c r="EAD3" s="116"/>
      <c r="EAE3" s="116"/>
      <c r="EAF3" s="2"/>
      <c r="EAG3" s="2"/>
      <c r="EAH3" s="2"/>
      <c r="EAI3" s="8"/>
      <c r="EAJ3" s="1"/>
      <c r="EAK3" s="1"/>
      <c r="EAL3" s="116"/>
      <c r="EAM3" s="116"/>
      <c r="EAN3" s="116"/>
      <c r="EAO3" s="2"/>
      <c r="EAP3" s="2"/>
      <c r="EAQ3" s="2"/>
      <c r="EAR3" s="8"/>
      <c r="EAS3" s="1"/>
      <c r="EAT3" s="1"/>
      <c r="EAU3" s="116"/>
      <c r="EAV3" s="116"/>
      <c r="EAW3" s="116"/>
      <c r="EAX3" s="2"/>
      <c r="EAY3" s="2"/>
      <c r="EAZ3" s="2"/>
      <c r="EBA3" s="8"/>
      <c r="EBB3" s="1"/>
      <c r="EBC3" s="1"/>
      <c r="EBD3" s="116"/>
      <c r="EBE3" s="116"/>
      <c r="EBF3" s="116"/>
      <c r="EBG3" s="2"/>
      <c r="EBH3" s="2"/>
      <c r="EBI3" s="2"/>
      <c r="EBJ3" s="8"/>
      <c r="EBK3" s="1"/>
      <c r="EBL3" s="1"/>
      <c r="EBM3" s="116"/>
      <c r="EBN3" s="116"/>
      <c r="EBO3" s="116"/>
      <c r="EBP3" s="2"/>
      <c r="EBQ3" s="2"/>
      <c r="EBR3" s="2"/>
      <c r="EBS3" s="8"/>
      <c r="EBT3" s="1"/>
      <c r="EBU3" s="1"/>
      <c r="EBV3" s="116"/>
      <c r="EBW3" s="116"/>
      <c r="EBX3" s="116"/>
      <c r="EBY3" s="2"/>
      <c r="EBZ3" s="2"/>
      <c r="ECA3" s="2"/>
      <c r="ECB3" s="8"/>
      <c r="ECC3" s="1"/>
      <c r="ECD3" s="1"/>
      <c r="ECE3" s="116"/>
      <c r="ECF3" s="116"/>
      <c r="ECG3" s="116"/>
      <c r="ECH3" s="2"/>
      <c r="ECI3" s="2"/>
      <c r="ECJ3" s="2"/>
      <c r="ECK3" s="8"/>
      <c r="ECL3" s="1"/>
      <c r="ECM3" s="1"/>
      <c r="ECN3" s="116"/>
      <c r="ECO3" s="116"/>
      <c r="ECP3" s="116"/>
      <c r="ECQ3" s="2"/>
      <c r="ECR3" s="2"/>
      <c r="ECS3" s="2"/>
      <c r="ECT3" s="8"/>
      <c r="ECU3" s="1"/>
      <c r="ECV3" s="1"/>
      <c r="ECW3" s="116"/>
      <c r="ECX3" s="116"/>
      <c r="ECY3" s="116"/>
      <c r="ECZ3" s="2"/>
      <c r="EDA3" s="2"/>
      <c r="EDB3" s="2"/>
      <c r="EDC3" s="8"/>
      <c r="EDD3" s="1"/>
      <c r="EDE3" s="1"/>
      <c r="EDF3" s="116"/>
      <c r="EDG3" s="116"/>
      <c r="EDH3" s="116"/>
      <c r="EDI3" s="2"/>
      <c r="EDJ3" s="2"/>
      <c r="EDK3" s="2"/>
      <c r="EDL3" s="8"/>
      <c r="EDM3" s="1"/>
      <c r="EDN3" s="1"/>
      <c r="EDO3" s="116"/>
      <c r="EDP3" s="116"/>
      <c r="EDQ3" s="116"/>
      <c r="EDR3" s="2"/>
      <c r="EDS3" s="2"/>
      <c r="EDT3" s="2"/>
      <c r="EDU3" s="8"/>
      <c r="EDV3" s="1"/>
      <c r="EDW3" s="1"/>
      <c r="EDX3" s="116"/>
      <c r="EDY3" s="116"/>
      <c r="EDZ3" s="116"/>
      <c r="EEA3" s="2"/>
      <c r="EEB3" s="2"/>
      <c r="EEC3" s="2"/>
      <c r="EED3" s="8"/>
      <c r="EEE3" s="1"/>
      <c r="EEF3" s="1"/>
      <c r="EEG3" s="116"/>
      <c r="EEH3" s="116"/>
      <c r="EEI3" s="116"/>
      <c r="EEJ3" s="2"/>
      <c r="EEK3" s="2"/>
      <c r="EEL3" s="2"/>
      <c r="EEM3" s="8"/>
      <c r="EEN3" s="1"/>
      <c r="EEO3" s="1"/>
      <c r="EEP3" s="116"/>
      <c r="EEQ3" s="116"/>
      <c r="EER3" s="116"/>
      <c r="EES3" s="2"/>
      <c r="EET3" s="2"/>
      <c r="EEU3" s="2"/>
      <c r="EEV3" s="8"/>
      <c r="EEW3" s="1"/>
      <c r="EEX3" s="1"/>
      <c r="EEY3" s="116"/>
      <c r="EEZ3" s="116"/>
      <c r="EFA3" s="116"/>
      <c r="EFB3" s="2"/>
      <c r="EFC3" s="2"/>
      <c r="EFD3" s="2"/>
      <c r="EFE3" s="8"/>
      <c r="EFF3" s="1"/>
      <c r="EFG3" s="1"/>
      <c r="EFH3" s="116"/>
      <c r="EFI3" s="116"/>
      <c r="EFJ3" s="116"/>
      <c r="EFK3" s="2"/>
      <c r="EFL3" s="2"/>
      <c r="EFM3" s="2"/>
      <c r="EFN3" s="8"/>
      <c r="EFO3" s="1"/>
      <c r="EFP3" s="1"/>
      <c r="EFQ3" s="116"/>
      <c r="EFR3" s="116"/>
      <c r="EFS3" s="116"/>
      <c r="EFT3" s="2"/>
      <c r="EFU3" s="2"/>
      <c r="EFV3" s="2"/>
      <c r="EFW3" s="8"/>
      <c r="EFX3" s="1"/>
      <c r="EFY3" s="1"/>
      <c r="EFZ3" s="116"/>
      <c r="EGA3" s="116"/>
      <c r="EGB3" s="116"/>
      <c r="EGC3" s="2"/>
      <c r="EGD3" s="2"/>
      <c r="EGE3" s="2"/>
      <c r="EGF3" s="8"/>
      <c r="EGG3" s="1"/>
      <c r="EGH3" s="1"/>
      <c r="EGI3" s="116"/>
      <c r="EGJ3" s="116"/>
      <c r="EGK3" s="116"/>
      <c r="EGL3" s="2"/>
      <c r="EGM3" s="2"/>
      <c r="EGN3" s="2"/>
      <c r="EGO3" s="8"/>
      <c r="EGP3" s="1"/>
      <c r="EGQ3" s="1"/>
      <c r="EGR3" s="116"/>
      <c r="EGS3" s="116"/>
      <c r="EGT3" s="116"/>
      <c r="EGU3" s="2"/>
      <c r="EGV3" s="2"/>
      <c r="EGW3" s="2"/>
      <c r="EGX3" s="8"/>
      <c r="EGY3" s="1"/>
      <c r="EGZ3" s="1"/>
      <c r="EHA3" s="116"/>
      <c r="EHB3" s="116"/>
      <c r="EHC3" s="116"/>
      <c r="EHD3" s="2"/>
      <c r="EHE3" s="2"/>
      <c r="EHF3" s="2"/>
      <c r="EHG3" s="8"/>
      <c r="EHH3" s="1"/>
      <c r="EHI3" s="1"/>
      <c r="EHJ3" s="116"/>
      <c r="EHK3" s="116"/>
      <c r="EHL3" s="116"/>
      <c r="EHM3" s="2"/>
      <c r="EHN3" s="2"/>
      <c r="EHO3" s="2"/>
      <c r="EHP3" s="8"/>
      <c r="EHQ3" s="1"/>
      <c r="EHR3" s="1"/>
      <c r="EHS3" s="116"/>
      <c r="EHT3" s="116"/>
      <c r="EHU3" s="116"/>
      <c r="EHV3" s="2"/>
      <c r="EHW3" s="2"/>
      <c r="EHX3" s="2"/>
      <c r="EHY3" s="8"/>
      <c r="EHZ3" s="1"/>
      <c r="EIA3" s="1"/>
      <c r="EIB3" s="116"/>
      <c r="EIC3" s="116"/>
      <c r="EID3" s="116"/>
      <c r="EIE3" s="2"/>
      <c r="EIF3" s="2"/>
      <c r="EIG3" s="2"/>
      <c r="EIH3" s="8"/>
      <c r="EII3" s="1"/>
      <c r="EIJ3" s="1"/>
      <c r="EIK3" s="116"/>
      <c r="EIL3" s="116"/>
      <c r="EIM3" s="116"/>
      <c r="EIN3" s="2"/>
      <c r="EIO3" s="2"/>
      <c r="EIP3" s="2"/>
      <c r="EIQ3" s="8"/>
      <c r="EIR3" s="1"/>
      <c r="EIS3" s="1"/>
      <c r="EIT3" s="116"/>
      <c r="EIU3" s="116"/>
      <c r="EIV3" s="116"/>
      <c r="EIW3" s="2"/>
      <c r="EIX3" s="2"/>
      <c r="EIY3" s="2"/>
      <c r="EIZ3" s="8"/>
      <c r="EJA3" s="1"/>
      <c r="EJB3" s="1"/>
      <c r="EJC3" s="116"/>
      <c r="EJD3" s="116"/>
      <c r="EJE3" s="116"/>
      <c r="EJF3" s="2"/>
      <c r="EJG3" s="2"/>
      <c r="EJH3" s="2"/>
      <c r="EJI3" s="8"/>
      <c r="EJJ3" s="1"/>
      <c r="EJK3" s="1"/>
      <c r="EJL3" s="116"/>
      <c r="EJM3" s="116"/>
      <c r="EJN3" s="116"/>
      <c r="EJO3" s="2"/>
      <c r="EJP3" s="2"/>
      <c r="EJQ3" s="2"/>
      <c r="EJR3" s="8"/>
      <c r="EJS3" s="1"/>
      <c r="EJT3" s="1"/>
      <c r="EJU3" s="116"/>
      <c r="EJV3" s="116"/>
      <c r="EJW3" s="116"/>
      <c r="EJX3" s="2"/>
      <c r="EJY3" s="2"/>
      <c r="EJZ3" s="2"/>
      <c r="EKA3" s="8"/>
      <c r="EKB3" s="1"/>
      <c r="EKC3" s="1"/>
      <c r="EKD3" s="116"/>
      <c r="EKE3" s="116"/>
      <c r="EKF3" s="116"/>
      <c r="EKG3" s="2"/>
      <c r="EKH3" s="2"/>
      <c r="EKI3" s="2"/>
      <c r="EKJ3" s="8"/>
      <c r="EKK3" s="1"/>
      <c r="EKL3" s="1"/>
      <c r="EKM3" s="116"/>
      <c r="EKN3" s="116"/>
      <c r="EKO3" s="116"/>
      <c r="EKP3" s="2"/>
      <c r="EKQ3" s="2"/>
      <c r="EKR3" s="2"/>
      <c r="EKS3" s="8"/>
      <c r="EKT3" s="1"/>
      <c r="EKU3" s="1"/>
      <c r="EKV3" s="116"/>
      <c r="EKW3" s="116"/>
      <c r="EKX3" s="116"/>
      <c r="EKY3" s="2"/>
      <c r="EKZ3" s="2"/>
      <c r="ELA3" s="2"/>
      <c r="ELB3" s="8"/>
      <c r="ELC3" s="1"/>
      <c r="ELD3" s="1"/>
      <c r="ELE3" s="116"/>
      <c r="ELF3" s="116"/>
      <c r="ELG3" s="116"/>
      <c r="ELH3" s="2"/>
      <c r="ELI3" s="2"/>
      <c r="ELJ3" s="2"/>
      <c r="ELK3" s="8"/>
      <c r="ELL3" s="1"/>
      <c r="ELM3" s="1"/>
      <c r="ELN3" s="116"/>
      <c r="ELO3" s="116"/>
      <c r="ELP3" s="116"/>
      <c r="ELQ3" s="2"/>
      <c r="ELR3" s="2"/>
      <c r="ELS3" s="2"/>
      <c r="ELT3" s="8"/>
      <c r="ELU3" s="1"/>
      <c r="ELV3" s="1"/>
      <c r="ELW3" s="116"/>
      <c r="ELX3" s="116"/>
      <c r="ELY3" s="116"/>
      <c r="ELZ3" s="2"/>
      <c r="EMA3" s="2"/>
      <c r="EMB3" s="2"/>
      <c r="EMC3" s="8"/>
      <c r="EMD3" s="1"/>
      <c r="EME3" s="1"/>
      <c r="EMF3" s="116"/>
      <c r="EMG3" s="116"/>
      <c r="EMH3" s="116"/>
      <c r="EMI3" s="2"/>
      <c r="EMJ3" s="2"/>
      <c r="EMK3" s="2"/>
      <c r="EML3" s="8"/>
      <c r="EMM3" s="1"/>
      <c r="EMN3" s="1"/>
      <c r="EMO3" s="116"/>
      <c r="EMP3" s="116"/>
      <c r="EMQ3" s="116"/>
      <c r="EMR3" s="2"/>
      <c r="EMS3" s="2"/>
      <c r="EMT3" s="2"/>
      <c r="EMU3" s="8"/>
      <c r="EMV3" s="1"/>
      <c r="EMW3" s="1"/>
      <c r="EMX3" s="116"/>
      <c r="EMY3" s="116"/>
      <c r="EMZ3" s="116"/>
      <c r="ENA3" s="2"/>
      <c r="ENB3" s="2"/>
      <c r="ENC3" s="2"/>
      <c r="END3" s="8"/>
      <c r="ENE3" s="1"/>
      <c r="ENF3" s="1"/>
      <c r="ENG3" s="116"/>
      <c r="ENH3" s="116"/>
      <c r="ENI3" s="116"/>
      <c r="ENJ3" s="2"/>
      <c r="ENK3" s="2"/>
      <c r="ENL3" s="2"/>
      <c r="ENM3" s="8"/>
      <c r="ENN3" s="1"/>
      <c r="ENO3" s="1"/>
      <c r="ENP3" s="116"/>
      <c r="ENQ3" s="116"/>
      <c r="ENR3" s="116"/>
      <c r="ENS3" s="2"/>
      <c r="ENT3" s="2"/>
      <c r="ENU3" s="2"/>
      <c r="ENV3" s="8"/>
      <c r="ENW3" s="1"/>
      <c r="ENX3" s="1"/>
      <c r="ENY3" s="116"/>
      <c r="ENZ3" s="116"/>
      <c r="EOA3" s="116"/>
      <c r="EOB3" s="2"/>
      <c r="EOC3" s="2"/>
      <c r="EOD3" s="2"/>
      <c r="EOE3" s="8"/>
      <c r="EOF3" s="1"/>
      <c r="EOG3" s="1"/>
      <c r="EOH3" s="116"/>
      <c r="EOI3" s="116"/>
      <c r="EOJ3" s="116"/>
      <c r="EOK3" s="2"/>
      <c r="EOL3" s="2"/>
      <c r="EOM3" s="2"/>
      <c r="EON3" s="8"/>
      <c r="EOO3" s="1"/>
      <c r="EOP3" s="1"/>
      <c r="EOQ3" s="116"/>
      <c r="EOR3" s="116"/>
      <c r="EOS3" s="116"/>
      <c r="EOT3" s="2"/>
      <c r="EOU3" s="2"/>
      <c r="EOV3" s="2"/>
      <c r="EOW3" s="8"/>
      <c r="EOX3" s="1"/>
      <c r="EOY3" s="1"/>
      <c r="EOZ3" s="116"/>
      <c r="EPA3" s="116"/>
      <c r="EPB3" s="116"/>
      <c r="EPC3" s="2"/>
      <c r="EPD3" s="2"/>
      <c r="EPE3" s="2"/>
      <c r="EPF3" s="8"/>
      <c r="EPG3" s="1"/>
      <c r="EPH3" s="1"/>
      <c r="EPI3" s="116"/>
      <c r="EPJ3" s="116"/>
      <c r="EPK3" s="116"/>
      <c r="EPL3" s="2"/>
      <c r="EPM3" s="2"/>
      <c r="EPN3" s="2"/>
      <c r="EPO3" s="8"/>
      <c r="EPP3" s="1"/>
      <c r="EPQ3" s="1"/>
      <c r="EPR3" s="116"/>
      <c r="EPS3" s="116"/>
      <c r="EPT3" s="116"/>
      <c r="EPU3" s="2"/>
      <c r="EPV3" s="2"/>
      <c r="EPW3" s="2"/>
      <c r="EPX3" s="8"/>
      <c r="EPY3" s="1"/>
      <c r="EPZ3" s="1"/>
      <c r="EQA3" s="116"/>
      <c r="EQB3" s="116"/>
      <c r="EQC3" s="116"/>
      <c r="EQD3" s="2"/>
      <c r="EQE3" s="2"/>
      <c r="EQF3" s="2"/>
      <c r="EQG3" s="8"/>
      <c r="EQH3" s="1"/>
      <c r="EQI3" s="1"/>
      <c r="EQJ3" s="116"/>
      <c r="EQK3" s="116"/>
      <c r="EQL3" s="116"/>
      <c r="EQM3" s="2"/>
      <c r="EQN3" s="2"/>
      <c r="EQO3" s="2"/>
      <c r="EQP3" s="8"/>
      <c r="EQQ3" s="1"/>
      <c r="EQR3" s="1"/>
      <c r="EQS3" s="116"/>
      <c r="EQT3" s="116"/>
      <c r="EQU3" s="116"/>
      <c r="EQV3" s="2"/>
      <c r="EQW3" s="2"/>
      <c r="EQX3" s="2"/>
      <c r="EQY3" s="8"/>
      <c r="EQZ3" s="1"/>
      <c r="ERA3" s="1"/>
      <c r="ERB3" s="116"/>
      <c r="ERC3" s="116"/>
      <c r="ERD3" s="116"/>
      <c r="ERE3" s="2"/>
      <c r="ERF3" s="2"/>
      <c r="ERG3" s="2"/>
      <c r="ERH3" s="8"/>
      <c r="ERI3" s="1"/>
      <c r="ERJ3" s="1"/>
      <c r="ERK3" s="116"/>
      <c r="ERL3" s="116"/>
      <c r="ERM3" s="116"/>
      <c r="ERN3" s="2"/>
      <c r="ERO3" s="2"/>
      <c r="ERP3" s="2"/>
      <c r="ERQ3" s="8"/>
      <c r="ERR3" s="1"/>
      <c r="ERS3" s="1"/>
      <c r="ERT3" s="116"/>
      <c r="ERU3" s="116"/>
      <c r="ERV3" s="116"/>
      <c r="ERW3" s="2"/>
      <c r="ERX3" s="2"/>
      <c r="ERY3" s="2"/>
      <c r="ERZ3" s="8"/>
      <c r="ESA3" s="1"/>
      <c r="ESB3" s="1"/>
      <c r="ESC3" s="116"/>
      <c r="ESD3" s="116"/>
      <c r="ESE3" s="116"/>
      <c r="ESF3" s="2"/>
      <c r="ESG3" s="2"/>
      <c r="ESH3" s="2"/>
      <c r="ESI3" s="8"/>
      <c r="ESJ3" s="1"/>
      <c r="ESK3" s="1"/>
      <c r="ESL3" s="116"/>
      <c r="ESM3" s="116"/>
      <c r="ESN3" s="116"/>
      <c r="ESO3" s="2"/>
      <c r="ESP3" s="2"/>
      <c r="ESQ3" s="2"/>
      <c r="ESR3" s="8"/>
      <c r="ESS3" s="1"/>
      <c r="EST3" s="1"/>
      <c r="ESU3" s="116"/>
      <c r="ESV3" s="116"/>
      <c r="ESW3" s="116"/>
      <c r="ESX3" s="2"/>
      <c r="ESY3" s="2"/>
      <c r="ESZ3" s="2"/>
      <c r="ETA3" s="8"/>
      <c r="ETB3" s="1"/>
      <c r="ETC3" s="1"/>
      <c r="ETD3" s="116"/>
      <c r="ETE3" s="116"/>
      <c r="ETF3" s="116"/>
      <c r="ETG3" s="2"/>
      <c r="ETH3" s="2"/>
      <c r="ETI3" s="2"/>
      <c r="ETJ3" s="8"/>
      <c r="ETK3" s="1"/>
      <c r="ETL3" s="1"/>
      <c r="ETM3" s="116"/>
      <c r="ETN3" s="116"/>
      <c r="ETO3" s="116"/>
      <c r="ETP3" s="2"/>
      <c r="ETQ3" s="2"/>
      <c r="ETR3" s="2"/>
      <c r="ETS3" s="8"/>
      <c r="ETT3" s="1"/>
      <c r="ETU3" s="1"/>
      <c r="ETV3" s="116"/>
      <c r="ETW3" s="116"/>
      <c r="ETX3" s="116"/>
      <c r="ETY3" s="2"/>
      <c r="ETZ3" s="2"/>
      <c r="EUA3" s="2"/>
      <c r="EUB3" s="8"/>
      <c r="EUC3" s="1"/>
      <c r="EUD3" s="1"/>
      <c r="EUE3" s="116"/>
      <c r="EUF3" s="116"/>
      <c r="EUG3" s="116"/>
      <c r="EUH3" s="2"/>
      <c r="EUI3" s="2"/>
      <c r="EUJ3" s="2"/>
      <c r="EUK3" s="8"/>
      <c r="EUL3" s="1"/>
      <c r="EUM3" s="1"/>
      <c r="EUN3" s="116"/>
      <c r="EUO3" s="116"/>
      <c r="EUP3" s="116"/>
      <c r="EUQ3" s="2"/>
      <c r="EUR3" s="2"/>
      <c r="EUS3" s="2"/>
      <c r="EUT3" s="8"/>
      <c r="EUU3" s="1"/>
      <c r="EUV3" s="1"/>
      <c r="EUW3" s="116"/>
      <c r="EUX3" s="116"/>
      <c r="EUY3" s="116"/>
      <c r="EUZ3" s="2"/>
      <c r="EVA3" s="2"/>
      <c r="EVB3" s="2"/>
      <c r="EVC3" s="8"/>
      <c r="EVD3" s="1"/>
      <c r="EVE3" s="1"/>
      <c r="EVF3" s="116"/>
      <c r="EVG3" s="116"/>
      <c r="EVH3" s="116"/>
      <c r="EVI3" s="2"/>
      <c r="EVJ3" s="2"/>
      <c r="EVK3" s="2"/>
      <c r="EVL3" s="8"/>
      <c r="EVM3" s="1"/>
      <c r="EVN3" s="1"/>
      <c r="EVO3" s="116"/>
      <c r="EVP3" s="116"/>
      <c r="EVQ3" s="116"/>
      <c r="EVR3" s="2"/>
      <c r="EVS3" s="2"/>
      <c r="EVT3" s="2"/>
      <c r="EVU3" s="8"/>
      <c r="EVV3" s="1"/>
      <c r="EVW3" s="1"/>
      <c r="EVX3" s="116"/>
      <c r="EVY3" s="116"/>
      <c r="EVZ3" s="116"/>
      <c r="EWA3" s="2"/>
      <c r="EWB3" s="2"/>
      <c r="EWC3" s="2"/>
      <c r="EWD3" s="8"/>
      <c r="EWE3" s="1"/>
      <c r="EWF3" s="1"/>
      <c r="EWG3" s="116"/>
      <c r="EWH3" s="116"/>
      <c r="EWI3" s="116"/>
      <c r="EWJ3" s="2"/>
      <c r="EWK3" s="2"/>
      <c r="EWL3" s="2"/>
      <c r="EWM3" s="8"/>
      <c r="EWN3" s="1"/>
      <c r="EWO3" s="1"/>
      <c r="EWP3" s="116"/>
      <c r="EWQ3" s="116"/>
      <c r="EWR3" s="116"/>
      <c r="EWS3" s="2"/>
      <c r="EWT3" s="2"/>
      <c r="EWU3" s="2"/>
      <c r="EWV3" s="8"/>
      <c r="EWW3" s="1"/>
      <c r="EWX3" s="1"/>
      <c r="EWY3" s="116"/>
      <c r="EWZ3" s="116"/>
      <c r="EXA3" s="116"/>
      <c r="EXB3" s="2"/>
      <c r="EXC3" s="2"/>
      <c r="EXD3" s="2"/>
      <c r="EXE3" s="8"/>
      <c r="EXF3" s="1"/>
      <c r="EXG3" s="1"/>
      <c r="EXH3" s="116"/>
      <c r="EXI3" s="116"/>
      <c r="EXJ3" s="116"/>
      <c r="EXK3" s="2"/>
      <c r="EXL3" s="2"/>
      <c r="EXM3" s="2"/>
      <c r="EXN3" s="8"/>
      <c r="EXO3" s="1"/>
      <c r="EXP3" s="1"/>
      <c r="EXQ3" s="116"/>
      <c r="EXR3" s="116"/>
      <c r="EXS3" s="116"/>
      <c r="EXT3" s="2"/>
      <c r="EXU3" s="2"/>
      <c r="EXV3" s="2"/>
      <c r="EXW3" s="8"/>
      <c r="EXX3" s="1"/>
      <c r="EXY3" s="1"/>
      <c r="EXZ3" s="116"/>
      <c r="EYA3" s="116"/>
      <c r="EYB3" s="116"/>
      <c r="EYC3" s="2"/>
      <c r="EYD3" s="2"/>
      <c r="EYE3" s="2"/>
      <c r="EYF3" s="8"/>
      <c r="EYG3" s="1"/>
      <c r="EYH3" s="1"/>
      <c r="EYI3" s="116"/>
      <c r="EYJ3" s="116"/>
      <c r="EYK3" s="116"/>
      <c r="EYL3" s="2"/>
      <c r="EYM3" s="2"/>
      <c r="EYN3" s="2"/>
      <c r="EYO3" s="8"/>
      <c r="EYP3" s="1"/>
      <c r="EYQ3" s="1"/>
      <c r="EYR3" s="116"/>
      <c r="EYS3" s="116"/>
      <c r="EYT3" s="116"/>
      <c r="EYU3" s="2"/>
      <c r="EYV3" s="2"/>
      <c r="EYW3" s="2"/>
      <c r="EYX3" s="8"/>
      <c r="EYY3" s="1"/>
      <c r="EYZ3" s="1"/>
      <c r="EZA3" s="116"/>
      <c r="EZB3" s="116"/>
      <c r="EZC3" s="116"/>
      <c r="EZD3" s="2"/>
      <c r="EZE3" s="2"/>
      <c r="EZF3" s="2"/>
      <c r="EZG3" s="8"/>
      <c r="EZH3" s="1"/>
      <c r="EZI3" s="1"/>
      <c r="EZJ3" s="116"/>
      <c r="EZK3" s="116"/>
      <c r="EZL3" s="116"/>
      <c r="EZM3" s="2"/>
      <c r="EZN3" s="2"/>
      <c r="EZO3" s="2"/>
      <c r="EZP3" s="8"/>
      <c r="EZQ3" s="1"/>
      <c r="EZR3" s="1"/>
      <c r="EZS3" s="116"/>
      <c r="EZT3" s="116"/>
      <c r="EZU3" s="116"/>
      <c r="EZV3" s="2"/>
      <c r="EZW3" s="2"/>
      <c r="EZX3" s="2"/>
      <c r="EZY3" s="8"/>
      <c r="EZZ3" s="1"/>
      <c r="FAA3" s="1"/>
      <c r="FAB3" s="116"/>
      <c r="FAC3" s="116"/>
      <c r="FAD3" s="116"/>
      <c r="FAE3" s="2"/>
      <c r="FAF3" s="2"/>
      <c r="FAG3" s="2"/>
      <c r="FAH3" s="8"/>
      <c r="FAI3" s="1"/>
      <c r="FAJ3" s="1"/>
      <c r="FAK3" s="116"/>
      <c r="FAL3" s="116"/>
      <c r="FAM3" s="116"/>
      <c r="FAN3" s="2"/>
      <c r="FAO3" s="2"/>
      <c r="FAP3" s="2"/>
      <c r="FAQ3" s="8"/>
      <c r="FAR3" s="1"/>
      <c r="FAS3" s="1"/>
      <c r="FAT3" s="116"/>
      <c r="FAU3" s="116"/>
      <c r="FAV3" s="116"/>
      <c r="FAW3" s="2"/>
      <c r="FAX3" s="2"/>
      <c r="FAY3" s="2"/>
      <c r="FAZ3" s="8"/>
      <c r="FBA3" s="1"/>
      <c r="FBB3" s="1"/>
      <c r="FBC3" s="116"/>
      <c r="FBD3" s="116"/>
      <c r="FBE3" s="116"/>
      <c r="FBF3" s="2"/>
      <c r="FBG3" s="2"/>
      <c r="FBH3" s="2"/>
      <c r="FBI3" s="8"/>
      <c r="FBJ3" s="1"/>
      <c r="FBK3" s="1"/>
      <c r="FBL3" s="116"/>
      <c r="FBM3" s="116"/>
      <c r="FBN3" s="116"/>
      <c r="FBO3" s="2"/>
      <c r="FBP3" s="2"/>
      <c r="FBQ3" s="2"/>
      <c r="FBR3" s="8"/>
      <c r="FBS3" s="1"/>
      <c r="FBT3" s="1"/>
      <c r="FBU3" s="116"/>
      <c r="FBV3" s="116"/>
      <c r="FBW3" s="116"/>
      <c r="FBX3" s="2"/>
      <c r="FBY3" s="2"/>
      <c r="FBZ3" s="2"/>
      <c r="FCA3" s="8"/>
      <c r="FCB3" s="1"/>
      <c r="FCC3" s="1"/>
      <c r="FCD3" s="116"/>
      <c r="FCE3" s="116"/>
      <c r="FCF3" s="116"/>
      <c r="FCG3" s="2"/>
      <c r="FCH3" s="2"/>
      <c r="FCI3" s="2"/>
      <c r="FCJ3" s="8"/>
      <c r="FCK3" s="1"/>
      <c r="FCL3" s="1"/>
      <c r="FCM3" s="116"/>
      <c r="FCN3" s="116"/>
      <c r="FCO3" s="116"/>
      <c r="FCP3" s="2"/>
      <c r="FCQ3" s="2"/>
      <c r="FCR3" s="2"/>
      <c r="FCS3" s="8"/>
      <c r="FCT3" s="1"/>
      <c r="FCU3" s="1"/>
      <c r="FCV3" s="116"/>
      <c r="FCW3" s="116"/>
      <c r="FCX3" s="116"/>
      <c r="FCY3" s="2"/>
      <c r="FCZ3" s="2"/>
      <c r="FDA3" s="2"/>
      <c r="FDB3" s="8"/>
      <c r="FDC3" s="1"/>
      <c r="FDD3" s="1"/>
      <c r="FDE3" s="116"/>
      <c r="FDF3" s="116"/>
      <c r="FDG3" s="116"/>
      <c r="FDH3" s="2"/>
      <c r="FDI3" s="2"/>
      <c r="FDJ3" s="2"/>
      <c r="FDK3" s="8"/>
      <c r="FDL3" s="1"/>
      <c r="FDM3" s="1"/>
      <c r="FDN3" s="116"/>
      <c r="FDO3" s="116"/>
      <c r="FDP3" s="116"/>
      <c r="FDQ3" s="2"/>
      <c r="FDR3" s="2"/>
      <c r="FDS3" s="2"/>
      <c r="FDT3" s="8"/>
      <c r="FDU3" s="1"/>
      <c r="FDV3" s="1"/>
      <c r="FDW3" s="116"/>
      <c r="FDX3" s="116"/>
      <c r="FDY3" s="116"/>
      <c r="FDZ3" s="2"/>
      <c r="FEA3" s="2"/>
      <c r="FEB3" s="2"/>
      <c r="FEC3" s="8"/>
      <c r="FED3" s="1"/>
      <c r="FEE3" s="1"/>
      <c r="FEF3" s="116"/>
      <c r="FEG3" s="116"/>
      <c r="FEH3" s="116"/>
      <c r="FEI3" s="2"/>
      <c r="FEJ3" s="2"/>
      <c r="FEK3" s="2"/>
      <c r="FEL3" s="8"/>
      <c r="FEM3" s="1"/>
      <c r="FEN3" s="1"/>
      <c r="FEO3" s="116"/>
      <c r="FEP3" s="116"/>
      <c r="FEQ3" s="116"/>
      <c r="FER3" s="2"/>
      <c r="FES3" s="2"/>
      <c r="FET3" s="2"/>
      <c r="FEU3" s="8"/>
      <c r="FEV3" s="1"/>
      <c r="FEW3" s="1"/>
      <c r="FEX3" s="116"/>
      <c r="FEY3" s="116"/>
      <c r="FEZ3" s="116"/>
      <c r="FFA3" s="2"/>
      <c r="FFB3" s="2"/>
      <c r="FFC3" s="2"/>
      <c r="FFD3" s="8"/>
      <c r="FFE3" s="1"/>
      <c r="FFF3" s="1"/>
      <c r="FFG3" s="116"/>
      <c r="FFH3" s="116"/>
      <c r="FFI3" s="116"/>
      <c r="FFJ3" s="2"/>
      <c r="FFK3" s="2"/>
      <c r="FFL3" s="2"/>
      <c r="FFM3" s="8"/>
      <c r="FFN3" s="1"/>
      <c r="FFO3" s="1"/>
      <c r="FFP3" s="116"/>
      <c r="FFQ3" s="116"/>
      <c r="FFR3" s="116"/>
      <c r="FFS3" s="2"/>
      <c r="FFT3" s="2"/>
      <c r="FFU3" s="2"/>
      <c r="FFV3" s="8"/>
      <c r="FFW3" s="1"/>
      <c r="FFX3" s="1"/>
      <c r="FFY3" s="116"/>
      <c r="FFZ3" s="116"/>
      <c r="FGA3" s="116"/>
      <c r="FGB3" s="2"/>
      <c r="FGC3" s="2"/>
      <c r="FGD3" s="2"/>
      <c r="FGE3" s="8"/>
      <c r="FGF3" s="1"/>
      <c r="FGG3" s="1"/>
      <c r="FGH3" s="116"/>
      <c r="FGI3" s="116"/>
      <c r="FGJ3" s="116"/>
      <c r="FGK3" s="2"/>
      <c r="FGL3" s="2"/>
      <c r="FGM3" s="2"/>
      <c r="FGN3" s="8"/>
      <c r="FGO3" s="1"/>
      <c r="FGP3" s="1"/>
      <c r="FGQ3" s="116"/>
      <c r="FGR3" s="116"/>
      <c r="FGS3" s="116"/>
      <c r="FGT3" s="2"/>
      <c r="FGU3" s="2"/>
      <c r="FGV3" s="2"/>
      <c r="FGW3" s="8"/>
      <c r="FGX3" s="1"/>
      <c r="FGY3" s="1"/>
      <c r="FGZ3" s="116"/>
      <c r="FHA3" s="116"/>
      <c r="FHB3" s="116"/>
      <c r="FHC3" s="2"/>
      <c r="FHD3" s="2"/>
      <c r="FHE3" s="2"/>
      <c r="FHF3" s="8"/>
      <c r="FHG3" s="1"/>
      <c r="FHH3" s="1"/>
      <c r="FHI3" s="116"/>
      <c r="FHJ3" s="116"/>
      <c r="FHK3" s="116"/>
      <c r="FHL3" s="2"/>
      <c r="FHM3" s="2"/>
      <c r="FHN3" s="2"/>
      <c r="FHO3" s="8"/>
      <c r="FHP3" s="1"/>
      <c r="FHQ3" s="1"/>
      <c r="FHR3" s="116"/>
      <c r="FHS3" s="116"/>
      <c r="FHT3" s="116"/>
      <c r="FHU3" s="2"/>
      <c r="FHV3" s="2"/>
      <c r="FHW3" s="2"/>
      <c r="FHX3" s="8"/>
      <c r="FHY3" s="1"/>
      <c r="FHZ3" s="1"/>
      <c r="FIA3" s="116"/>
      <c r="FIB3" s="116"/>
      <c r="FIC3" s="116"/>
      <c r="FID3" s="2"/>
      <c r="FIE3" s="2"/>
      <c r="FIF3" s="2"/>
      <c r="FIG3" s="8"/>
      <c r="FIH3" s="1"/>
      <c r="FII3" s="1"/>
      <c r="FIJ3" s="116"/>
      <c r="FIK3" s="116"/>
      <c r="FIL3" s="116"/>
      <c r="FIM3" s="2"/>
      <c r="FIN3" s="2"/>
      <c r="FIO3" s="2"/>
      <c r="FIP3" s="8"/>
      <c r="FIQ3" s="1"/>
      <c r="FIR3" s="1"/>
      <c r="FIS3" s="116"/>
      <c r="FIT3" s="116"/>
      <c r="FIU3" s="116"/>
      <c r="FIV3" s="2"/>
      <c r="FIW3" s="2"/>
      <c r="FIX3" s="2"/>
      <c r="FIY3" s="8"/>
      <c r="FIZ3" s="1"/>
      <c r="FJA3" s="1"/>
      <c r="FJB3" s="116"/>
      <c r="FJC3" s="116"/>
      <c r="FJD3" s="116"/>
      <c r="FJE3" s="2"/>
      <c r="FJF3" s="2"/>
      <c r="FJG3" s="2"/>
      <c r="FJH3" s="8"/>
      <c r="FJI3" s="1"/>
      <c r="FJJ3" s="1"/>
      <c r="FJK3" s="116"/>
      <c r="FJL3" s="116"/>
      <c r="FJM3" s="116"/>
      <c r="FJN3" s="2"/>
      <c r="FJO3" s="2"/>
      <c r="FJP3" s="2"/>
      <c r="FJQ3" s="8"/>
      <c r="FJR3" s="1"/>
      <c r="FJS3" s="1"/>
      <c r="FJT3" s="116"/>
      <c r="FJU3" s="116"/>
      <c r="FJV3" s="116"/>
      <c r="FJW3" s="2"/>
      <c r="FJX3" s="2"/>
      <c r="FJY3" s="2"/>
      <c r="FJZ3" s="8"/>
      <c r="FKA3" s="1"/>
      <c r="FKB3" s="1"/>
      <c r="FKC3" s="116"/>
      <c r="FKD3" s="116"/>
      <c r="FKE3" s="116"/>
      <c r="FKF3" s="2"/>
      <c r="FKG3" s="2"/>
      <c r="FKH3" s="2"/>
      <c r="FKI3" s="8"/>
      <c r="FKJ3" s="1"/>
      <c r="FKK3" s="1"/>
      <c r="FKL3" s="116"/>
      <c r="FKM3" s="116"/>
      <c r="FKN3" s="116"/>
      <c r="FKO3" s="2"/>
      <c r="FKP3" s="2"/>
      <c r="FKQ3" s="2"/>
      <c r="FKR3" s="8"/>
      <c r="FKS3" s="1"/>
      <c r="FKT3" s="1"/>
      <c r="FKU3" s="116"/>
      <c r="FKV3" s="116"/>
      <c r="FKW3" s="116"/>
      <c r="FKX3" s="2"/>
      <c r="FKY3" s="2"/>
      <c r="FKZ3" s="2"/>
      <c r="FLA3" s="8"/>
      <c r="FLB3" s="1"/>
      <c r="FLC3" s="1"/>
      <c r="FLD3" s="116"/>
      <c r="FLE3" s="116"/>
      <c r="FLF3" s="116"/>
      <c r="FLG3" s="2"/>
      <c r="FLH3" s="2"/>
      <c r="FLI3" s="2"/>
      <c r="FLJ3" s="8"/>
      <c r="FLK3" s="1"/>
      <c r="FLL3" s="1"/>
      <c r="FLM3" s="116"/>
      <c r="FLN3" s="116"/>
      <c r="FLO3" s="116"/>
      <c r="FLP3" s="2"/>
      <c r="FLQ3" s="2"/>
      <c r="FLR3" s="2"/>
      <c r="FLS3" s="8"/>
      <c r="FLT3" s="1"/>
      <c r="FLU3" s="1"/>
      <c r="FLV3" s="116"/>
      <c r="FLW3" s="116"/>
      <c r="FLX3" s="116"/>
      <c r="FLY3" s="2"/>
      <c r="FLZ3" s="2"/>
      <c r="FMA3" s="2"/>
      <c r="FMB3" s="8"/>
      <c r="FMC3" s="1"/>
      <c r="FMD3" s="1"/>
      <c r="FME3" s="116"/>
      <c r="FMF3" s="116"/>
      <c r="FMG3" s="116"/>
      <c r="FMH3" s="2"/>
      <c r="FMI3" s="2"/>
      <c r="FMJ3" s="2"/>
      <c r="FMK3" s="8"/>
      <c r="FML3" s="1"/>
      <c r="FMM3" s="1"/>
      <c r="FMN3" s="116"/>
      <c r="FMO3" s="116"/>
      <c r="FMP3" s="116"/>
      <c r="FMQ3" s="2"/>
      <c r="FMR3" s="2"/>
      <c r="FMS3" s="2"/>
      <c r="FMT3" s="8"/>
      <c r="FMU3" s="1"/>
      <c r="FMV3" s="1"/>
      <c r="FMW3" s="116"/>
      <c r="FMX3" s="116"/>
      <c r="FMY3" s="116"/>
      <c r="FMZ3" s="2"/>
      <c r="FNA3" s="2"/>
      <c r="FNB3" s="2"/>
      <c r="FNC3" s="8"/>
      <c r="FND3" s="1"/>
      <c r="FNE3" s="1"/>
      <c r="FNF3" s="116"/>
      <c r="FNG3" s="116"/>
      <c r="FNH3" s="116"/>
      <c r="FNI3" s="2"/>
      <c r="FNJ3" s="2"/>
      <c r="FNK3" s="2"/>
      <c r="FNL3" s="8"/>
      <c r="FNM3" s="1"/>
      <c r="FNN3" s="1"/>
      <c r="FNO3" s="116"/>
      <c r="FNP3" s="116"/>
      <c r="FNQ3" s="116"/>
      <c r="FNR3" s="2"/>
      <c r="FNS3" s="2"/>
      <c r="FNT3" s="2"/>
      <c r="FNU3" s="8"/>
      <c r="FNV3" s="1"/>
      <c r="FNW3" s="1"/>
      <c r="FNX3" s="116"/>
      <c r="FNY3" s="116"/>
      <c r="FNZ3" s="116"/>
      <c r="FOA3" s="2"/>
      <c r="FOB3" s="2"/>
      <c r="FOC3" s="2"/>
      <c r="FOD3" s="8"/>
      <c r="FOE3" s="1"/>
      <c r="FOF3" s="1"/>
      <c r="FOG3" s="116"/>
      <c r="FOH3" s="116"/>
      <c r="FOI3" s="116"/>
      <c r="FOJ3" s="2"/>
      <c r="FOK3" s="2"/>
      <c r="FOL3" s="2"/>
      <c r="FOM3" s="8"/>
      <c r="FON3" s="1"/>
      <c r="FOO3" s="1"/>
      <c r="FOP3" s="116"/>
      <c r="FOQ3" s="116"/>
      <c r="FOR3" s="116"/>
      <c r="FOS3" s="2"/>
      <c r="FOT3" s="2"/>
      <c r="FOU3" s="2"/>
      <c r="FOV3" s="8"/>
      <c r="FOW3" s="1"/>
      <c r="FOX3" s="1"/>
      <c r="FOY3" s="116"/>
      <c r="FOZ3" s="116"/>
      <c r="FPA3" s="116"/>
      <c r="FPB3" s="2"/>
      <c r="FPC3" s="2"/>
      <c r="FPD3" s="2"/>
      <c r="FPE3" s="8"/>
      <c r="FPF3" s="1"/>
      <c r="FPG3" s="1"/>
      <c r="FPH3" s="116"/>
      <c r="FPI3" s="116"/>
      <c r="FPJ3" s="116"/>
      <c r="FPK3" s="2"/>
      <c r="FPL3" s="2"/>
      <c r="FPM3" s="2"/>
      <c r="FPN3" s="8"/>
      <c r="FPO3" s="1"/>
      <c r="FPP3" s="1"/>
      <c r="FPQ3" s="116"/>
      <c r="FPR3" s="116"/>
      <c r="FPS3" s="116"/>
      <c r="FPT3" s="2"/>
      <c r="FPU3" s="2"/>
      <c r="FPV3" s="2"/>
      <c r="FPW3" s="8"/>
      <c r="FPX3" s="1"/>
      <c r="FPY3" s="1"/>
      <c r="FPZ3" s="116"/>
      <c r="FQA3" s="116"/>
      <c r="FQB3" s="116"/>
      <c r="FQC3" s="2"/>
      <c r="FQD3" s="2"/>
      <c r="FQE3" s="2"/>
      <c r="FQF3" s="8"/>
      <c r="FQG3" s="1"/>
      <c r="FQH3" s="1"/>
      <c r="FQI3" s="116"/>
      <c r="FQJ3" s="116"/>
      <c r="FQK3" s="116"/>
      <c r="FQL3" s="2"/>
      <c r="FQM3" s="2"/>
      <c r="FQN3" s="2"/>
      <c r="FQO3" s="8"/>
      <c r="FQP3" s="1"/>
      <c r="FQQ3" s="1"/>
      <c r="FQR3" s="116"/>
      <c r="FQS3" s="116"/>
      <c r="FQT3" s="116"/>
      <c r="FQU3" s="2"/>
      <c r="FQV3" s="2"/>
      <c r="FQW3" s="2"/>
      <c r="FQX3" s="8"/>
      <c r="FQY3" s="1"/>
      <c r="FQZ3" s="1"/>
      <c r="FRA3" s="116"/>
      <c r="FRB3" s="116"/>
      <c r="FRC3" s="116"/>
      <c r="FRD3" s="2"/>
      <c r="FRE3" s="2"/>
      <c r="FRF3" s="2"/>
      <c r="FRG3" s="8"/>
      <c r="FRH3" s="1"/>
      <c r="FRI3" s="1"/>
      <c r="FRJ3" s="116"/>
      <c r="FRK3" s="116"/>
      <c r="FRL3" s="116"/>
      <c r="FRM3" s="2"/>
      <c r="FRN3" s="2"/>
      <c r="FRO3" s="2"/>
      <c r="FRP3" s="8"/>
      <c r="FRQ3" s="1"/>
      <c r="FRR3" s="1"/>
      <c r="FRS3" s="116"/>
      <c r="FRT3" s="116"/>
      <c r="FRU3" s="116"/>
      <c r="FRV3" s="2"/>
      <c r="FRW3" s="2"/>
      <c r="FRX3" s="2"/>
      <c r="FRY3" s="8"/>
      <c r="FRZ3" s="1"/>
      <c r="FSA3" s="1"/>
      <c r="FSB3" s="116"/>
      <c r="FSC3" s="116"/>
      <c r="FSD3" s="116"/>
      <c r="FSE3" s="2"/>
      <c r="FSF3" s="2"/>
      <c r="FSG3" s="2"/>
      <c r="FSH3" s="8"/>
      <c r="FSI3" s="1"/>
      <c r="FSJ3" s="1"/>
      <c r="FSK3" s="116"/>
      <c r="FSL3" s="116"/>
      <c r="FSM3" s="116"/>
      <c r="FSN3" s="2"/>
      <c r="FSO3" s="2"/>
      <c r="FSP3" s="2"/>
      <c r="FSQ3" s="8"/>
      <c r="FSR3" s="1"/>
      <c r="FSS3" s="1"/>
      <c r="FST3" s="116"/>
      <c r="FSU3" s="116"/>
      <c r="FSV3" s="116"/>
      <c r="FSW3" s="2"/>
      <c r="FSX3" s="2"/>
      <c r="FSY3" s="2"/>
      <c r="FSZ3" s="8"/>
      <c r="FTA3" s="1"/>
      <c r="FTB3" s="1"/>
      <c r="FTC3" s="116"/>
      <c r="FTD3" s="116"/>
      <c r="FTE3" s="116"/>
      <c r="FTF3" s="2"/>
      <c r="FTG3" s="2"/>
      <c r="FTH3" s="2"/>
      <c r="FTI3" s="8"/>
      <c r="FTJ3" s="1"/>
      <c r="FTK3" s="1"/>
      <c r="FTL3" s="116"/>
      <c r="FTM3" s="116"/>
      <c r="FTN3" s="116"/>
      <c r="FTO3" s="2"/>
      <c r="FTP3" s="2"/>
      <c r="FTQ3" s="2"/>
      <c r="FTR3" s="8"/>
      <c r="FTS3" s="1"/>
      <c r="FTT3" s="1"/>
      <c r="FTU3" s="116"/>
      <c r="FTV3" s="116"/>
      <c r="FTW3" s="116"/>
      <c r="FTX3" s="2"/>
      <c r="FTY3" s="2"/>
      <c r="FTZ3" s="2"/>
      <c r="FUA3" s="8"/>
      <c r="FUB3" s="1"/>
      <c r="FUC3" s="1"/>
      <c r="FUD3" s="116"/>
      <c r="FUE3" s="116"/>
      <c r="FUF3" s="116"/>
      <c r="FUG3" s="2"/>
      <c r="FUH3" s="2"/>
      <c r="FUI3" s="2"/>
      <c r="FUJ3" s="8"/>
      <c r="FUK3" s="1"/>
      <c r="FUL3" s="1"/>
      <c r="FUM3" s="116"/>
      <c r="FUN3" s="116"/>
      <c r="FUO3" s="116"/>
      <c r="FUP3" s="2"/>
      <c r="FUQ3" s="2"/>
      <c r="FUR3" s="2"/>
      <c r="FUS3" s="8"/>
      <c r="FUT3" s="1"/>
      <c r="FUU3" s="1"/>
      <c r="FUV3" s="116"/>
      <c r="FUW3" s="116"/>
      <c r="FUX3" s="116"/>
      <c r="FUY3" s="2"/>
      <c r="FUZ3" s="2"/>
      <c r="FVA3" s="2"/>
      <c r="FVB3" s="8"/>
      <c r="FVC3" s="1"/>
      <c r="FVD3" s="1"/>
      <c r="FVE3" s="116"/>
      <c r="FVF3" s="116"/>
      <c r="FVG3" s="116"/>
      <c r="FVH3" s="2"/>
      <c r="FVI3" s="2"/>
      <c r="FVJ3" s="2"/>
      <c r="FVK3" s="8"/>
      <c r="FVL3" s="1"/>
      <c r="FVM3" s="1"/>
      <c r="FVN3" s="116"/>
      <c r="FVO3" s="116"/>
      <c r="FVP3" s="116"/>
      <c r="FVQ3" s="2"/>
      <c r="FVR3" s="2"/>
      <c r="FVS3" s="2"/>
      <c r="FVT3" s="8"/>
      <c r="FVU3" s="1"/>
      <c r="FVV3" s="1"/>
      <c r="FVW3" s="116"/>
      <c r="FVX3" s="116"/>
      <c r="FVY3" s="116"/>
      <c r="FVZ3" s="2"/>
      <c r="FWA3" s="2"/>
      <c r="FWB3" s="2"/>
      <c r="FWC3" s="8"/>
      <c r="FWD3" s="1"/>
      <c r="FWE3" s="1"/>
      <c r="FWF3" s="116"/>
      <c r="FWG3" s="116"/>
      <c r="FWH3" s="116"/>
      <c r="FWI3" s="2"/>
      <c r="FWJ3" s="2"/>
      <c r="FWK3" s="2"/>
      <c r="FWL3" s="8"/>
      <c r="FWM3" s="1"/>
      <c r="FWN3" s="1"/>
      <c r="FWO3" s="116"/>
      <c r="FWP3" s="116"/>
      <c r="FWQ3" s="116"/>
      <c r="FWR3" s="2"/>
      <c r="FWS3" s="2"/>
      <c r="FWT3" s="2"/>
      <c r="FWU3" s="8"/>
      <c r="FWV3" s="1"/>
      <c r="FWW3" s="1"/>
      <c r="FWX3" s="116"/>
      <c r="FWY3" s="116"/>
      <c r="FWZ3" s="116"/>
      <c r="FXA3" s="2"/>
      <c r="FXB3" s="2"/>
      <c r="FXC3" s="2"/>
      <c r="FXD3" s="8"/>
      <c r="FXE3" s="1"/>
      <c r="FXF3" s="1"/>
      <c r="FXG3" s="116"/>
      <c r="FXH3" s="116"/>
      <c r="FXI3" s="116"/>
      <c r="FXJ3" s="2"/>
      <c r="FXK3" s="2"/>
      <c r="FXL3" s="2"/>
      <c r="FXM3" s="8"/>
      <c r="FXN3" s="1"/>
      <c r="FXO3" s="1"/>
      <c r="FXP3" s="116"/>
      <c r="FXQ3" s="116"/>
      <c r="FXR3" s="116"/>
      <c r="FXS3" s="2"/>
      <c r="FXT3" s="2"/>
      <c r="FXU3" s="2"/>
      <c r="FXV3" s="8"/>
      <c r="FXW3" s="1"/>
      <c r="FXX3" s="1"/>
      <c r="FXY3" s="116"/>
      <c r="FXZ3" s="116"/>
      <c r="FYA3" s="116"/>
      <c r="FYB3" s="2"/>
      <c r="FYC3" s="2"/>
      <c r="FYD3" s="2"/>
      <c r="FYE3" s="8"/>
      <c r="FYF3" s="1"/>
      <c r="FYG3" s="1"/>
      <c r="FYH3" s="116"/>
      <c r="FYI3" s="116"/>
      <c r="FYJ3" s="116"/>
      <c r="FYK3" s="2"/>
      <c r="FYL3" s="2"/>
      <c r="FYM3" s="2"/>
      <c r="FYN3" s="8"/>
      <c r="FYO3" s="1"/>
      <c r="FYP3" s="1"/>
      <c r="FYQ3" s="116"/>
      <c r="FYR3" s="116"/>
      <c r="FYS3" s="116"/>
      <c r="FYT3" s="2"/>
      <c r="FYU3" s="2"/>
      <c r="FYV3" s="2"/>
      <c r="FYW3" s="8"/>
      <c r="FYX3" s="1"/>
      <c r="FYY3" s="1"/>
      <c r="FYZ3" s="116"/>
      <c r="FZA3" s="116"/>
      <c r="FZB3" s="116"/>
      <c r="FZC3" s="2"/>
      <c r="FZD3" s="2"/>
      <c r="FZE3" s="2"/>
      <c r="FZF3" s="8"/>
      <c r="FZG3" s="1"/>
      <c r="FZH3" s="1"/>
      <c r="FZI3" s="116"/>
      <c r="FZJ3" s="116"/>
      <c r="FZK3" s="116"/>
      <c r="FZL3" s="2"/>
      <c r="FZM3" s="2"/>
      <c r="FZN3" s="2"/>
      <c r="FZO3" s="8"/>
      <c r="FZP3" s="1"/>
      <c r="FZQ3" s="1"/>
      <c r="FZR3" s="116"/>
      <c r="FZS3" s="116"/>
      <c r="FZT3" s="116"/>
      <c r="FZU3" s="2"/>
      <c r="FZV3" s="2"/>
      <c r="FZW3" s="2"/>
      <c r="FZX3" s="8"/>
      <c r="FZY3" s="1"/>
      <c r="FZZ3" s="1"/>
      <c r="GAA3" s="116"/>
      <c r="GAB3" s="116"/>
      <c r="GAC3" s="116"/>
      <c r="GAD3" s="2"/>
      <c r="GAE3" s="2"/>
      <c r="GAF3" s="2"/>
      <c r="GAG3" s="8"/>
      <c r="GAH3" s="1"/>
      <c r="GAI3" s="1"/>
      <c r="GAJ3" s="116"/>
      <c r="GAK3" s="116"/>
      <c r="GAL3" s="116"/>
      <c r="GAM3" s="2"/>
      <c r="GAN3" s="2"/>
      <c r="GAO3" s="2"/>
      <c r="GAP3" s="8"/>
      <c r="GAQ3" s="1"/>
      <c r="GAR3" s="1"/>
      <c r="GAS3" s="116"/>
      <c r="GAT3" s="116"/>
      <c r="GAU3" s="116"/>
      <c r="GAV3" s="2"/>
      <c r="GAW3" s="2"/>
      <c r="GAX3" s="2"/>
      <c r="GAY3" s="8"/>
      <c r="GAZ3" s="1"/>
      <c r="GBA3" s="1"/>
      <c r="GBB3" s="116"/>
      <c r="GBC3" s="116"/>
      <c r="GBD3" s="116"/>
      <c r="GBE3" s="2"/>
      <c r="GBF3" s="2"/>
      <c r="GBG3" s="2"/>
      <c r="GBH3" s="8"/>
      <c r="GBI3" s="1"/>
      <c r="GBJ3" s="1"/>
      <c r="GBK3" s="116"/>
      <c r="GBL3" s="116"/>
      <c r="GBM3" s="116"/>
      <c r="GBN3" s="2"/>
      <c r="GBO3" s="2"/>
      <c r="GBP3" s="2"/>
      <c r="GBQ3" s="8"/>
      <c r="GBR3" s="1"/>
      <c r="GBS3" s="1"/>
      <c r="GBT3" s="116"/>
      <c r="GBU3" s="116"/>
      <c r="GBV3" s="116"/>
      <c r="GBW3" s="2"/>
      <c r="GBX3" s="2"/>
      <c r="GBY3" s="2"/>
      <c r="GBZ3" s="8"/>
      <c r="GCA3" s="1"/>
      <c r="GCB3" s="1"/>
      <c r="GCC3" s="116"/>
      <c r="GCD3" s="116"/>
      <c r="GCE3" s="116"/>
      <c r="GCF3" s="2"/>
      <c r="GCG3" s="2"/>
      <c r="GCH3" s="2"/>
      <c r="GCI3" s="8"/>
      <c r="GCJ3" s="1"/>
      <c r="GCK3" s="1"/>
      <c r="GCL3" s="116"/>
      <c r="GCM3" s="116"/>
      <c r="GCN3" s="116"/>
      <c r="GCO3" s="2"/>
      <c r="GCP3" s="2"/>
      <c r="GCQ3" s="2"/>
      <c r="GCR3" s="8"/>
      <c r="GCS3" s="1"/>
      <c r="GCT3" s="1"/>
      <c r="GCU3" s="116"/>
      <c r="GCV3" s="116"/>
      <c r="GCW3" s="116"/>
      <c r="GCX3" s="2"/>
      <c r="GCY3" s="2"/>
      <c r="GCZ3" s="2"/>
      <c r="GDA3" s="8"/>
      <c r="GDB3" s="1"/>
      <c r="GDC3" s="1"/>
      <c r="GDD3" s="116"/>
      <c r="GDE3" s="116"/>
      <c r="GDF3" s="116"/>
      <c r="GDG3" s="2"/>
      <c r="GDH3" s="2"/>
      <c r="GDI3" s="2"/>
      <c r="GDJ3" s="8"/>
      <c r="GDK3" s="1"/>
      <c r="GDL3" s="1"/>
      <c r="GDM3" s="116"/>
      <c r="GDN3" s="116"/>
      <c r="GDO3" s="116"/>
      <c r="GDP3" s="2"/>
      <c r="GDQ3" s="2"/>
      <c r="GDR3" s="2"/>
      <c r="GDS3" s="8"/>
      <c r="GDT3" s="1"/>
      <c r="GDU3" s="1"/>
      <c r="GDV3" s="116"/>
      <c r="GDW3" s="116"/>
      <c r="GDX3" s="116"/>
      <c r="GDY3" s="2"/>
      <c r="GDZ3" s="2"/>
      <c r="GEA3" s="2"/>
      <c r="GEB3" s="8"/>
      <c r="GEC3" s="1"/>
      <c r="GED3" s="1"/>
      <c r="GEE3" s="116"/>
      <c r="GEF3" s="116"/>
      <c r="GEG3" s="116"/>
      <c r="GEH3" s="2"/>
      <c r="GEI3" s="2"/>
      <c r="GEJ3" s="2"/>
      <c r="GEK3" s="8"/>
      <c r="GEL3" s="1"/>
      <c r="GEM3" s="1"/>
      <c r="GEN3" s="116"/>
      <c r="GEO3" s="116"/>
      <c r="GEP3" s="116"/>
      <c r="GEQ3" s="2"/>
      <c r="GER3" s="2"/>
      <c r="GES3" s="2"/>
      <c r="GET3" s="8"/>
      <c r="GEU3" s="1"/>
      <c r="GEV3" s="1"/>
      <c r="GEW3" s="116"/>
      <c r="GEX3" s="116"/>
      <c r="GEY3" s="116"/>
      <c r="GEZ3" s="2"/>
      <c r="GFA3" s="2"/>
      <c r="GFB3" s="2"/>
      <c r="GFC3" s="8"/>
      <c r="GFD3" s="1"/>
      <c r="GFE3" s="1"/>
      <c r="GFF3" s="116"/>
      <c r="GFG3" s="116"/>
      <c r="GFH3" s="116"/>
      <c r="GFI3" s="2"/>
      <c r="GFJ3" s="2"/>
      <c r="GFK3" s="2"/>
      <c r="GFL3" s="8"/>
      <c r="GFM3" s="1"/>
      <c r="GFN3" s="1"/>
      <c r="GFO3" s="116"/>
      <c r="GFP3" s="116"/>
      <c r="GFQ3" s="116"/>
      <c r="GFR3" s="2"/>
      <c r="GFS3" s="2"/>
      <c r="GFT3" s="2"/>
      <c r="GFU3" s="8"/>
      <c r="GFV3" s="1"/>
      <c r="GFW3" s="1"/>
      <c r="GFX3" s="116"/>
      <c r="GFY3" s="116"/>
      <c r="GFZ3" s="116"/>
      <c r="GGA3" s="2"/>
      <c r="GGB3" s="2"/>
      <c r="GGC3" s="2"/>
      <c r="GGD3" s="8"/>
      <c r="GGE3" s="1"/>
      <c r="GGF3" s="1"/>
      <c r="GGG3" s="116"/>
      <c r="GGH3" s="116"/>
      <c r="GGI3" s="116"/>
      <c r="GGJ3" s="2"/>
      <c r="GGK3" s="2"/>
      <c r="GGL3" s="2"/>
      <c r="GGM3" s="8"/>
      <c r="GGN3" s="1"/>
      <c r="GGO3" s="1"/>
      <c r="GGP3" s="116"/>
      <c r="GGQ3" s="116"/>
      <c r="GGR3" s="116"/>
      <c r="GGS3" s="2"/>
      <c r="GGT3" s="2"/>
      <c r="GGU3" s="2"/>
      <c r="GGV3" s="8"/>
      <c r="GGW3" s="1"/>
      <c r="GGX3" s="1"/>
      <c r="GGY3" s="116"/>
      <c r="GGZ3" s="116"/>
      <c r="GHA3" s="116"/>
      <c r="GHB3" s="2"/>
      <c r="GHC3" s="2"/>
      <c r="GHD3" s="2"/>
      <c r="GHE3" s="8"/>
      <c r="GHF3" s="1"/>
      <c r="GHG3" s="1"/>
      <c r="GHH3" s="116"/>
      <c r="GHI3" s="116"/>
      <c r="GHJ3" s="116"/>
      <c r="GHK3" s="2"/>
      <c r="GHL3" s="2"/>
      <c r="GHM3" s="2"/>
      <c r="GHN3" s="8"/>
      <c r="GHO3" s="1"/>
      <c r="GHP3" s="1"/>
      <c r="GHQ3" s="116"/>
      <c r="GHR3" s="116"/>
      <c r="GHS3" s="116"/>
      <c r="GHT3" s="2"/>
      <c r="GHU3" s="2"/>
      <c r="GHV3" s="2"/>
      <c r="GHW3" s="8"/>
      <c r="GHX3" s="1"/>
      <c r="GHY3" s="1"/>
      <c r="GHZ3" s="116"/>
      <c r="GIA3" s="116"/>
      <c r="GIB3" s="116"/>
      <c r="GIC3" s="2"/>
      <c r="GID3" s="2"/>
      <c r="GIE3" s="2"/>
      <c r="GIF3" s="8"/>
      <c r="GIG3" s="1"/>
      <c r="GIH3" s="1"/>
      <c r="GII3" s="116"/>
      <c r="GIJ3" s="116"/>
      <c r="GIK3" s="116"/>
      <c r="GIL3" s="2"/>
      <c r="GIM3" s="2"/>
      <c r="GIN3" s="2"/>
      <c r="GIO3" s="8"/>
      <c r="GIP3" s="1"/>
      <c r="GIQ3" s="1"/>
      <c r="GIR3" s="116"/>
      <c r="GIS3" s="116"/>
      <c r="GIT3" s="116"/>
      <c r="GIU3" s="2"/>
      <c r="GIV3" s="2"/>
      <c r="GIW3" s="2"/>
      <c r="GIX3" s="8"/>
      <c r="GIY3" s="1"/>
      <c r="GIZ3" s="1"/>
      <c r="GJA3" s="116"/>
      <c r="GJB3" s="116"/>
      <c r="GJC3" s="116"/>
      <c r="GJD3" s="2"/>
      <c r="GJE3" s="2"/>
      <c r="GJF3" s="2"/>
      <c r="GJG3" s="8"/>
      <c r="GJH3" s="1"/>
      <c r="GJI3" s="1"/>
      <c r="GJJ3" s="116"/>
      <c r="GJK3" s="116"/>
      <c r="GJL3" s="116"/>
      <c r="GJM3" s="2"/>
      <c r="GJN3" s="2"/>
      <c r="GJO3" s="2"/>
      <c r="GJP3" s="8"/>
      <c r="GJQ3" s="1"/>
      <c r="GJR3" s="1"/>
      <c r="GJS3" s="116"/>
      <c r="GJT3" s="116"/>
      <c r="GJU3" s="116"/>
      <c r="GJV3" s="2"/>
      <c r="GJW3" s="2"/>
      <c r="GJX3" s="2"/>
      <c r="GJY3" s="8"/>
      <c r="GJZ3" s="1"/>
      <c r="GKA3" s="1"/>
      <c r="GKB3" s="116"/>
      <c r="GKC3" s="116"/>
      <c r="GKD3" s="116"/>
      <c r="GKE3" s="2"/>
      <c r="GKF3" s="2"/>
      <c r="GKG3" s="2"/>
      <c r="GKH3" s="8"/>
      <c r="GKI3" s="1"/>
      <c r="GKJ3" s="1"/>
      <c r="GKK3" s="116"/>
      <c r="GKL3" s="116"/>
      <c r="GKM3" s="116"/>
      <c r="GKN3" s="2"/>
      <c r="GKO3" s="2"/>
      <c r="GKP3" s="2"/>
      <c r="GKQ3" s="8"/>
      <c r="GKR3" s="1"/>
      <c r="GKS3" s="1"/>
      <c r="GKT3" s="116"/>
      <c r="GKU3" s="116"/>
      <c r="GKV3" s="116"/>
      <c r="GKW3" s="2"/>
      <c r="GKX3" s="2"/>
      <c r="GKY3" s="2"/>
      <c r="GKZ3" s="8"/>
      <c r="GLA3" s="1"/>
      <c r="GLB3" s="1"/>
      <c r="GLC3" s="116"/>
      <c r="GLD3" s="116"/>
      <c r="GLE3" s="116"/>
      <c r="GLF3" s="2"/>
      <c r="GLG3" s="2"/>
      <c r="GLH3" s="2"/>
      <c r="GLI3" s="8"/>
      <c r="GLJ3" s="1"/>
      <c r="GLK3" s="1"/>
      <c r="GLL3" s="116"/>
      <c r="GLM3" s="116"/>
      <c r="GLN3" s="116"/>
      <c r="GLO3" s="2"/>
      <c r="GLP3" s="2"/>
      <c r="GLQ3" s="2"/>
      <c r="GLR3" s="8"/>
      <c r="GLS3" s="1"/>
      <c r="GLT3" s="1"/>
      <c r="GLU3" s="116"/>
      <c r="GLV3" s="116"/>
      <c r="GLW3" s="116"/>
      <c r="GLX3" s="2"/>
      <c r="GLY3" s="2"/>
      <c r="GLZ3" s="2"/>
      <c r="GMA3" s="8"/>
      <c r="GMB3" s="1"/>
      <c r="GMC3" s="1"/>
      <c r="GMD3" s="116"/>
      <c r="GME3" s="116"/>
      <c r="GMF3" s="116"/>
      <c r="GMG3" s="2"/>
      <c r="GMH3" s="2"/>
      <c r="GMI3" s="2"/>
      <c r="GMJ3" s="8"/>
      <c r="GMK3" s="1"/>
      <c r="GML3" s="1"/>
      <c r="GMM3" s="116"/>
      <c r="GMN3" s="116"/>
      <c r="GMO3" s="116"/>
      <c r="GMP3" s="2"/>
      <c r="GMQ3" s="2"/>
      <c r="GMR3" s="2"/>
      <c r="GMS3" s="8"/>
      <c r="GMT3" s="1"/>
      <c r="GMU3" s="1"/>
      <c r="GMV3" s="116"/>
      <c r="GMW3" s="116"/>
      <c r="GMX3" s="116"/>
      <c r="GMY3" s="2"/>
      <c r="GMZ3" s="2"/>
      <c r="GNA3" s="2"/>
      <c r="GNB3" s="8"/>
      <c r="GNC3" s="1"/>
      <c r="GND3" s="1"/>
      <c r="GNE3" s="116"/>
      <c r="GNF3" s="116"/>
      <c r="GNG3" s="116"/>
      <c r="GNH3" s="2"/>
      <c r="GNI3" s="2"/>
      <c r="GNJ3" s="2"/>
      <c r="GNK3" s="8"/>
      <c r="GNL3" s="1"/>
      <c r="GNM3" s="1"/>
      <c r="GNN3" s="116"/>
      <c r="GNO3" s="116"/>
      <c r="GNP3" s="116"/>
      <c r="GNQ3" s="2"/>
      <c r="GNR3" s="2"/>
      <c r="GNS3" s="2"/>
      <c r="GNT3" s="8"/>
      <c r="GNU3" s="1"/>
      <c r="GNV3" s="1"/>
      <c r="GNW3" s="116"/>
      <c r="GNX3" s="116"/>
      <c r="GNY3" s="116"/>
      <c r="GNZ3" s="2"/>
      <c r="GOA3" s="2"/>
      <c r="GOB3" s="2"/>
      <c r="GOC3" s="8"/>
      <c r="GOD3" s="1"/>
      <c r="GOE3" s="1"/>
      <c r="GOF3" s="116"/>
      <c r="GOG3" s="116"/>
      <c r="GOH3" s="116"/>
      <c r="GOI3" s="2"/>
      <c r="GOJ3" s="2"/>
      <c r="GOK3" s="2"/>
      <c r="GOL3" s="8"/>
      <c r="GOM3" s="1"/>
      <c r="GON3" s="1"/>
      <c r="GOO3" s="116"/>
      <c r="GOP3" s="116"/>
      <c r="GOQ3" s="116"/>
      <c r="GOR3" s="2"/>
      <c r="GOS3" s="2"/>
      <c r="GOT3" s="2"/>
      <c r="GOU3" s="8"/>
      <c r="GOV3" s="1"/>
      <c r="GOW3" s="1"/>
      <c r="GOX3" s="116"/>
      <c r="GOY3" s="116"/>
      <c r="GOZ3" s="116"/>
      <c r="GPA3" s="2"/>
      <c r="GPB3" s="2"/>
      <c r="GPC3" s="2"/>
      <c r="GPD3" s="8"/>
      <c r="GPE3" s="1"/>
      <c r="GPF3" s="1"/>
      <c r="GPG3" s="116"/>
      <c r="GPH3" s="116"/>
      <c r="GPI3" s="116"/>
      <c r="GPJ3" s="2"/>
      <c r="GPK3" s="2"/>
      <c r="GPL3" s="2"/>
      <c r="GPM3" s="8"/>
      <c r="GPN3" s="1"/>
      <c r="GPO3" s="1"/>
      <c r="GPP3" s="116"/>
      <c r="GPQ3" s="116"/>
      <c r="GPR3" s="116"/>
      <c r="GPS3" s="2"/>
      <c r="GPT3" s="2"/>
      <c r="GPU3" s="2"/>
      <c r="GPV3" s="8"/>
      <c r="GPW3" s="1"/>
      <c r="GPX3" s="1"/>
      <c r="GPY3" s="116"/>
      <c r="GPZ3" s="116"/>
      <c r="GQA3" s="116"/>
      <c r="GQB3" s="2"/>
      <c r="GQC3" s="2"/>
      <c r="GQD3" s="2"/>
      <c r="GQE3" s="8"/>
      <c r="GQF3" s="1"/>
      <c r="GQG3" s="1"/>
      <c r="GQH3" s="116"/>
      <c r="GQI3" s="116"/>
      <c r="GQJ3" s="116"/>
      <c r="GQK3" s="2"/>
      <c r="GQL3" s="2"/>
      <c r="GQM3" s="2"/>
      <c r="GQN3" s="8"/>
      <c r="GQO3" s="1"/>
      <c r="GQP3" s="1"/>
      <c r="GQQ3" s="116"/>
      <c r="GQR3" s="116"/>
      <c r="GQS3" s="116"/>
      <c r="GQT3" s="2"/>
      <c r="GQU3" s="2"/>
      <c r="GQV3" s="2"/>
      <c r="GQW3" s="8"/>
      <c r="GQX3" s="1"/>
      <c r="GQY3" s="1"/>
      <c r="GQZ3" s="116"/>
      <c r="GRA3" s="116"/>
      <c r="GRB3" s="116"/>
      <c r="GRC3" s="2"/>
      <c r="GRD3" s="2"/>
      <c r="GRE3" s="2"/>
      <c r="GRF3" s="8"/>
      <c r="GRG3" s="1"/>
      <c r="GRH3" s="1"/>
      <c r="GRI3" s="116"/>
      <c r="GRJ3" s="116"/>
      <c r="GRK3" s="116"/>
      <c r="GRL3" s="2"/>
      <c r="GRM3" s="2"/>
      <c r="GRN3" s="2"/>
      <c r="GRO3" s="8"/>
      <c r="GRP3" s="1"/>
      <c r="GRQ3" s="1"/>
      <c r="GRR3" s="116"/>
      <c r="GRS3" s="116"/>
      <c r="GRT3" s="116"/>
      <c r="GRU3" s="2"/>
      <c r="GRV3" s="2"/>
      <c r="GRW3" s="2"/>
      <c r="GRX3" s="8"/>
      <c r="GRY3" s="1"/>
      <c r="GRZ3" s="1"/>
      <c r="GSA3" s="116"/>
      <c r="GSB3" s="116"/>
      <c r="GSC3" s="116"/>
      <c r="GSD3" s="2"/>
      <c r="GSE3" s="2"/>
      <c r="GSF3" s="2"/>
      <c r="GSG3" s="8"/>
      <c r="GSH3" s="1"/>
      <c r="GSI3" s="1"/>
      <c r="GSJ3" s="116"/>
      <c r="GSK3" s="116"/>
      <c r="GSL3" s="116"/>
      <c r="GSM3" s="2"/>
      <c r="GSN3" s="2"/>
      <c r="GSO3" s="2"/>
      <c r="GSP3" s="8"/>
      <c r="GSQ3" s="1"/>
      <c r="GSR3" s="1"/>
      <c r="GSS3" s="116"/>
      <c r="GST3" s="116"/>
      <c r="GSU3" s="116"/>
      <c r="GSV3" s="2"/>
      <c r="GSW3" s="2"/>
      <c r="GSX3" s="2"/>
      <c r="GSY3" s="8"/>
      <c r="GSZ3" s="1"/>
      <c r="GTA3" s="1"/>
      <c r="GTB3" s="116"/>
      <c r="GTC3" s="116"/>
      <c r="GTD3" s="116"/>
      <c r="GTE3" s="2"/>
      <c r="GTF3" s="2"/>
      <c r="GTG3" s="2"/>
      <c r="GTH3" s="8"/>
      <c r="GTI3" s="1"/>
      <c r="GTJ3" s="1"/>
      <c r="GTK3" s="116"/>
      <c r="GTL3" s="116"/>
      <c r="GTM3" s="116"/>
      <c r="GTN3" s="2"/>
      <c r="GTO3" s="2"/>
      <c r="GTP3" s="2"/>
      <c r="GTQ3" s="8"/>
      <c r="GTR3" s="1"/>
      <c r="GTS3" s="1"/>
      <c r="GTT3" s="116"/>
      <c r="GTU3" s="116"/>
      <c r="GTV3" s="116"/>
      <c r="GTW3" s="2"/>
      <c r="GTX3" s="2"/>
      <c r="GTY3" s="2"/>
      <c r="GTZ3" s="8"/>
      <c r="GUA3" s="1"/>
      <c r="GUB3" s="1"/>
      <c r="GUC3" s="116"/>
      <c r="GUD3" s="116"/>
      <c r="GUE3" s="116"/>
      <c r="GUF3" s="2"/>
      <c r="GUG3" s="2"/>
      <c r="GUH3" s="2"/>
      <c r="GUI3" s="8"/>
      <c r="GUJ3" s="1"/>
      <c r="GUK3" s="1"/>
      <c r="GUL3" s="116"/>
      <c r="GUM3" s="116"/>
      <c r="GUN3" s="116"/>
      <c r="GUO3" s="2"/>
      <c r="GUP3" s="2"/>
      <c r="GUQ3" s="2"/>
      <c r="GUR3" s="8"/>
      <c r="GUS3" s="1"/>
      <c r="GUT3" s="1"/>
      <c r="GUU3" s="116"/>
      <c r="GUV3" s="116"/>
      <c r="GUW3" s="116"/>
      <c r="GUX3" s="2"/>
      <c r="GUY3" s="2"/>
      <c r="GUZ3" s="2"/>
      <c r="GVA3" s="8"/>
      <c r="GVB3" s="1"/>
      <c r="GVC3" s="1"/>
      <c r="GVD3" s="116"/>
      <c r="GVE3" s="116"/>
      <c r="GVF3" s="116"/>
      <c r="GVG3" s="2"/>
      <c r="GVH3" s="2"/>
      <c r="GVI3" s="2"/>
      <c r="GVJ3" s="8"/>
      <c r="GVK3" s="1"/>
      <c r="GVL3" s="1"/>
      <c r="GVM3" s="116"/>
      <c r="GVN3" s="116"/>
      <c r="GVO3" s="116"/>
      <c r="GVP3" s="2"/>
      <c r="GVQ3" s="2"/>
      <c r="GVR3" s="2"/>
      <c r="GVS3" s="8"/>
      <c r="GVT3" s="1"/>
      <c r="GVU3" s="1"/>
      <c r="GVV3" s="116"/>
      <c r="GVW3" s="116"/>
      <c r="GVX3" s="116"/>
      <c r="GVY3" s="2"/>
      <c r="GVZ3" s="2"/>
      <c r="GWA3" s="2"/>
      <c r="GWB3" s="8"/>
      <c r="GWC3" s="1"/>
      <c r="GWD3" s="1"/>
      <c r="GWE3" s="116"/>
      <c r="GWF3" s="116"/>
      <c r="GWG3" s="116"/>
      <c r="GWH3" s="2"/>
      <c r="GWI3" s="2"/>
      <c r="GWJ3" s="2"/>
      <c r="GWK3" s="8"/>
      <c r="GWL3" s="1"/>
      <c r="GWM3" s="1"/>
      <c r="GWN3" s="116"/>
      <c r="GWO3" s="116"/>
      <c r="GWP3" s="116"/>
      <c r="GWQ3" s="2"/>
      <c r="GWR3" s="2"/>
      <c r="GWS3" s="2"/>
      <c r="GWT3" s="8"/>
      <c r="GWU3" s="1"/>
      <c r="GWV3" s="1"/>
      <c r="GWW3" s="116"/>
      <c r="GWX3" s="116"/>
      <c r="GWY3" s="116"/>
      <c r="GWZ3" s="2"/>
      <c r="GXA3" s="2"/>
      <c r="GXB3" s="2"/>
      <c r="GXC3" s="8"/>
      <c r="GXD3" s="1"/>
      <c r="GXE3" s="1"/>
      <c r="GXF3" s="116"/>
      <c r="GXG3" s="116"/>
      <c r="GXH3" s="116"/>
      <c r="GXI3" s="2"/>
      <c r="GXJ3" s="2"/>
      <c r="GXK3" s="2"/>
      <c r="GXL3" s="8"/>
      <c r="GXM3" s="1"/>
      <c r="GXN3" s="1"/>
      <c r="GXO3" s="116"/>
      <c r="GXP3" s="116"/>
      <c r="GXQ3" s="116"/>
      <c r="GXR3" s="2"/>
      <c r="GXS3" s="2"/>
      <c r="GXT3" s="2"/>
      <c r="GXU3" s="8"/>
      <c r="GXV3" s="1"/>
      <c r="GXW3" s="1"/>
      <c r="GXX3" s="116"/>
      <c r="GXY3" s="116"/>
      <c r="GXZ3" s="116"/>
      <c r="GYA3" s="2"/>
      <c r="GYB3" s="2"/>
      <c r="GYC3" s="2"/>
      <c r="GYD3" s="8"/>
      <c r="GYE3" s="1"/>
      <c r="GYF3" s="1"/>
      <c r="GYG3" s="116"/>
      <c r="GYH3" s="116"/>
      <c r="GYI3" s="116"/>
      <c r="GYJ3" s="2"/>
      <c r="GYK3" s="2"/>
      <c r="GYL3" s="2"/>
      <c r="GYM3" s="8"/>
      <c r="GYN3" s="1"/>
      <c r="GYO3" s="1"/>
      <c r="GYP3" s="116"/>
      <c r="GYQ3" s="116"/>
      <c r="GYR3" s="116"/>
      <c r="GYS3" s="2"/>
      <c r="GYT3" s="2"/>
      <c r="GYU3" s="2"/>
      <c r="GYV3" s="8"/>
      <c r="GYW3" s="1"/>
      <c r="GYX3" s="1"/>
      <c r="GYY3" s="116"/>
      <c r="GYZ3" s="116"/>
      <c r="GZA3" s="116"/>
      <c r="GZB3" s="2"/>
      <c r="GZC3" s="2"/>
      <c r="GZD3" s="2"/>
      <c r="GZE3" s="8"/>
      <c r="GZF3" s="1"/>
      <c r="GZG3" s="1"/>
      <c r="GZH3" s="116"/>
      <c r="GZI3" s="116"/>
      <c r="GZJ3" s="116"/>
      <c r="GZK3" s="2"/>
      <c r="GZL3" s="2"/>
      <c r="GZM3" s="2"/>
      <c r="GZN3" s="8"/>
      <c r="GZO3" s="1"/>
      <c r="GZP3" s="1"/>
      <c r="GZQ3" s="116"/>
      <c r="GZR3" s="116"/>
      <c r="GZS3" s="116"/>
      <c r="GZT3" s="2"/>
      <c r="GZU3" s="2"/>
      <c r="GZV3" s="2"/>
      <c r="GZW3" s="8"/>
      <c r="GZX3" s="1"/>
      <c r="GZY3" s="1"/>
      <c r="GZZ3" s="116"/>
      <c r="HAA3" s="116"/>
      <c r="HAB3" s="116"/>
      <c r="HAC3" s="2"/>
      <c r="HAD3" s="2"/>
      <c r="HAE3" s="2"/>
      <c r="HAF3" s="8"/>
      <c r="HAG3" s="1"/>
      <c r="HAH3" s="1"/>
      <c r="HAI3" s="116"/>
      <c r="HAJ3" s="116"/>
      <c r="HAK3" s="116"/>
      <c r="HAL3" s="2"/>
      <c r="HAM3" s="2"/>
      <c r="HAN3" s="2"/>
      <c r="HAO3" s="8"/>
      <c r="HAP3" s="1"/>
      <c r="HAQ3" s="1"/>
      <c r="HAR3" s="116"/>
      <c r="HAS3" s="116"/>
      <c r="HAT3" s="116"/>
      <c r="HAU3" s="2"/>
      <c r="HAV3" s="2"/>
      <c r="HAW3" s="2"/>
      <c r="HAX3" s="8"/>
      <c r="HAY3" s="1"/>
      <c r="HAZ3" s="1"/>
      <c r="HBA3" s="116"/>
      <c r="HBB3" s="116"/>
      <c r="HBC3" s="116"/>
      <c r="HBD3" s="2"/>
      <c r="HBE3" s="2"/>
      <c r="HBF3" s="2"/>
      <c r="HBG3" s="8"/>
      <c r="HBH3" s="1"/>
      <c r="HBI3" s="1"/>
      <c r="HBJ3" s="116"/>
      <c r="HBK3" s="116"/>
      <c r="HBL3" s="116"/>
      <c r="HBM3" s="2"/>
      <c r="HBN3" s="2"/>
      <c r="HBO3" s="2"/>
      <c r="HBP3" s="8"/>
      <c r="HBQ3" s="1"/>
      <c r="HBR3" s="1"/>
      <c r="HBS3" s="116"/>
      <c r="HBT3" s="116"/>
      <c r="HBU3" s="116"/>
      <c r="HBV3" s="2"/>
      <c r="HBW3" s="2"/>
      <c r="HBX3" s="2"/>
      <c r="HBY3" s="8"/>
      <c r="HBZ3" s="1"/>
      <c r="HCA3" s="1"/>
      <c r="HCB3" s="116"/>
      <c r="HCC3" s="116"/>
      <c r="HCD3" s="116"/>
      <c r="HCE3" s="2"/>
      <c r="HCF3" s="2"/>
      <c r="HCG3" s="2"/>
      <c r="HCH3" s="8"/>
      <c r="HCI3" s="1"/>
      <c r="HCJ3" s="1"/>
      <c r="HCK3" s="116"/>
      <c r="HCL3" s="116"/>
      <c r="HCM3" s="116"/>
      <c r="HCN3" s="2"/>
      <c r="HCO3" s="2"/>
      <c r="HCP3" s="2"/>
      <c r="HCQ3" s="8"/>
      <c r="HCR3" s="1"/>
      <c r="HCS3" s="1"/>
      <c r="HCT3" s="116"/>
      <c r="HCU3" s="116"/>
      <c r="HCV3" s="116"/>
      <c r="HCW3" s="2"/>
      <c r="HCX3" s="2"/>
      <c r="HCY3" s="2"/>
      <c r="HCZ3" s="8"/>
      <c r="HDA3" s="1"/>
      <c r="HDB3" s="1"/>
      <c r="HDC3" s="116"/>
      <c r="HDD3" s="116"/>
      <c r="HDE3" s="116"/>
      <c r="HDF3" s="2"/>
      <c r="HDG3" s="2"/>
      <c r="HDH3" s="2"/>
      <c r="HDI3" s="8"/>
      <c r="HDJ3" s="1"/>
      <c r="HDK3" s="1"/>
      <c r="HDL3" s="116"/>
      <c r="HDM3" s="116"/>
      <c r="HDN3" s="116"/>
      <c r="HDO3" s="2"/>
      <c r="HDP3" s="2"/>
      <c r="HDQ3" s="2"/>
      <c r="HDR3" s="8"/>
      <c r="HDS3" s="1"/>
      <c r="HDT3" s="1"/>
      <c r="HDU3" s="116"/>
      <c r="HDV3" s="116"/>
      <c r="HDW3" s="116"/>
      <c r="HDX3" s="2"/>
      <c r="HDY3" s="2"/>
      <c r="HDZ3" s="2"/>
      <c r="HEA3" s="8"/>
      <c r="HEB3" s="1"/>
      <c r="HEC3" s="1"/>
      <c r="HED3" s="116"/>
      <c r="HEE3" s="116"/>
      <c r="HEF3" s="116"/>
      <c r="HEG3" s="2"/>
      <c r="HEH3" s="2"/>
      <c r="HEI3" s="2"/>
      <c r="HEJ3" s="8"/>
      <c r="HEK3" s="1"/>
      <c r="HEL3" s="1"/>
      <c r="HEM3" s="116"/>
      <c r="HEN3" s="116"/>
      <c r="HEO3" s="116"/>
      <c r="HEP3" s="2"/>
      <c r="HEQ3" s="2"/>
      <c r="HER3" s="2"/>
      <c r="HES3" s="8"/>
      <c r="HET3" s="1"/>
      <c r="HEU3" s="1"/>
      <c r="HEV3" s="116"/>
      <c r="HEW3" s="116"/>
      <c r="HEX3" s="116"/>
      <c r="HEY3" s="2"/>
      <c r="HEZ3" s="2"/>
      <c r="HFA3" s="2"/>
      <c r="HFB3" s="8"/>
      <c r="HFC3" s="1"/>
      <c r="HFD3" s="1"/>
      <c r="HFE3" s="116"/>
      <c r="HFF3" s="116"/>
      <c r="HFG3" s="116"/>
      <c r="HFH3" s="2"/>
      <c r="HFI3" s="2"/>
      <c r="HFJ3" s="2"/>
      <c r="HFK3" s="8"/>
      <c r="HFL3" s="1"/>
      <c r="HFM3" s="1"/>
      <c r="HFN3" s="116"/>
      <c r="HFO3" s="116"/>
      <c r="HFP3" s="116"/>
      <c r="HFQ3" s="2"/>
      <c r="HFR3" s="2"/>
      <c r="HFS3" s="2"/>
      <c r="HFT3" s="8"/>
      <c r="HFU3" s="1"/>
      <c r="HFV3" s="1"/>
      <c r="HFW3" s="116"/>
      <c r="HFX3" s="116"/>
      <c r="HFY3" s="116"/>
      <c r="HFZ3" s="2"/>
      <c r="HGA3" s="2"/>
      <c r="HGB3" s="2"/>
      <c r="HGC3" s="8"/>
      <c r="HGD3" s="1"/>
      <c r="HGE3" s="1"/>
      <c r="HGF3" s="116"/>
      <c r="HGG3" s="116"/>
      <c r="HGH3" s="116"/>
      <c r="HGI3" s="2"/>
      <c r="HGJ3" s="2"/>
      <c r="HGK3" s="2"/>
      <c r="HGL3" s="8"/>
      <c r="HGM3" s="1"/>
      <c r="HGN3" s="1"/>
      <c r="HGO3" s="116"/>
      <c r="HGP3" s="116"/>
      <c r="HGQ3" s="116"/>
      <c r="HGR3" s="2"/>
      <c r="HGS3" s="2"/>
      <c r="HGT3" s="2"/>
      <c r="HGU3" s="8"/>
      <c r="HGV3" s="1"/>
      <c r="HGW3" s="1"/>
      <c r="HGX3" s="116"/>
      <c r="HGY3" s="116"/>
      <c r="HGZ3" s="116"/>
      <c r="HHA3" s="2"/>
      <c r="HHB3" s="2"/>
      <c r="HHC3" s="2"/>
      <c r="HHD3" s="8"/>
      <c r="HHE3" s="1"/>
      <c r="HHF3" s="1"/>
      <c r="HHG3" s="116"/>
      <c r="HHH3" s="116"/>
      <c r="HHI3" s="116"/>
      <c r="HHJ3" s="2"/>
      <c r="HHK3" s="2"/>
      <c r="HHL3" s="2"/>
      <c r="HHM3" s="8"/>
      <c r="HHN3" s="1"/>
      <c r="HHO3" s="1"/>
      <c r="HHP3" s="116"/>
      <c r="HHQ3" s="116"/>
      <c r="HHR3" s="116"/>
      <c r="HHS3" s="2"/>
      <c r="HHT3" s="2"/>
      <c r="HHU3" s="2"/>
      <c r="HHV3" s="8"/>
      <c r="HHW3" s="1"/>
      <c r="HHX3" s="1"/>
      <c r="HHY3" s="116"/>
      <c r="HHZ3" s="116"/>
      <c r="HIA3" s="116"/>
      <c r="HIB3" s="2"/>
      <c r="HIC3" s="2"/>
      <c r="HID3" s="2"/>
      <c r="HIE3" s="8"/>
      <c r="HIF3" s="1"/>
      <c r="HIG3" s="1"/>
      <c r="HIH3" s="116"/>
      <c r="HII3" s="116"/>
      <c r="HIJ3" s="116"/>
      <c r="HIK3" s="2"/>
      <c r="HIL3" s="2"/>
      <c r="HIM3" s="2"/>
      <c r="HIN3" s="8"/>
      <c r="HIO3" s="1"/>
      <c r="HIP3" s="1"/>
      <c r="HIQ3" s="116"/>
      <c r="HIR3" s="116"/>
      <c r="HIS3" s="116"/>
      <c r="HIT3" s="2"/>
      <c r="HIU3" s="2"/>
      <c r="HIV3" s="2"/>
      <c r="HIW3" s="8"/>
      <c r="HIX3" s="1"/>
      <c r="HIY3" s="1"/>
      <c r="HIZ3" s="116"/>
      <c r="HJA3" s="116"/>
      <c r="HJB3" s="116"/>
      <c r="HJC3" s="2"/>
      <c r="HJD3" s="2"/>
      <c r="HJE3" s="2"/>
      <c r="HJF3" s="8"/>
      <c r="HJG3" s="1"/>
      <c r="HJH3" s="1"/>
      <c r="HJI3" s="116"/>
      <c r="HJJ3" s="116"/>
      <c r="HJK3" s="116"/>
      <c r="HJL3" s="2"/>
      <c r="HJM3" s="2"/>
      <c r="HJN3" s="2"/>
      <c r="HJO3" s="8"/>
      <c r="HJP3" s="1"/>
      <c r="HJQ3" s="1"/>
      <c r="HJR3" s="116"/>
      <c r="HJS3" s="116"/>
      <c r="HJT3" s="116"/>
      <c r="HJU3" s="2"/>
      <c r="HJV3" s="2"/>
      <c r="HJW3" s="2"/>
      <c r="HJX3" s="8"/>
      <c r="HJY3" s="1"/>
      <c r="HJZ3" s="1"/>
      <c r="HKA3" s="116"/>
      <c r="HKB3" s="116"/>
      <c r="HKC3" s="116"/>
      <c r="HKD3" s="2"/>
      <c r="HKE3" s="2"/>
      <c r="HKF3" s="2"/>
      <c r="HKG3" s="8"/>
      <c r="HKH3" s="1"/>
      <c r="HKI3" s="1"/>
      <c r="HKJ3" s="116"/>
      <c r="HKK3" s="116"/>
      <c r="HKL3" s="116"/>
      <c r="HKM3" s="2"/>
      <c r="HKN3" s="2"/>
      <c r="HKO3" s="2"/>
      <c r="HKP3" s="8"/>
      <c r="HKQ3" s="1"/>
      <c r="HKR3" s="1"/>
      <c r="HKS3" s="116"/>
      <c r="HKT3" s="116"/>
      <c r="HKU3" s="116"/>
      <c r="HKV3" s="2"/>
      <c r="HKW3" s="2"/>
      <c r="HKX3" s="2"/>
      <c r="HKY3" s="8"/>
      <c r="HKZ3" s="1"/>
      <c r="HLA3" s="1"/>
      <c r="HLB3" s="116"/>
      <c r="HLC3" s="116"/>
      <c r="HLD3" s="116"/>
      <c r="HLE3" s="2"/>
      <c r="HLF3" s="2"/>
      <c r="HLG3" s="2"/>
      <c r="HLH3" s="8"/>
      <c r="HLI3" s="1"/>
      <c r="HLJ3" s="1"/>
      <c r="HLK3" s="116"/>
      <c r="HLL3" s="116"/>
      <c r="HLM3" s="116"/>
      <c r="HLN3" s="2"/>
      <c r="HLO3" s="2"/>
      <c r="HLP3" s="2"/>
      <c r="HLQ3" s="8"/>
      <c r="HLR3" s="1"/>
      <c r="HLS3" s="1"/>
      <c r="HLT3" s="116"/>
      <c r="HLU3" s="116"/>
      <c r="HLV3" s="116"/>
      <c r="HLW3" s="2"/>
      <c r="HLX3" s="2"/>
      <c r="HLY3" s="2"/>
      <c r="HLZ3" s="8"/>
      <c r="HMA3" s="1"/>
      <c r="HMB3" s="1"/>
      <c r="HMC3" s="116"/>
      <c r="HMD3" s="116"/>
      <c r="HME3" s="116"/>
      <c r="HMF3" s="2"/>
      <c r="HMG3" s="2"/>
      <c r="HMH3" s="2"/>
      <c r="HMI3" s="8"/>
      <c r="HMJ3" s="1"/>
      <c r="HMK3" s="1"/>
      <c r="HML3" s="116"/>
      <c r="HMM3" s="116"/>
      <c r="HMN3" s="116"/>
      <c r="HMO3" s="2"/>
      <c r="HMP3" s="2"/>
      <c r="HMQ3" s="2"/>
      <c r="HMR3" s="8"/>
      <c r="HMS3" s="1"/>
      <c r="HMT3" s="1"/>
      <c r="HMU3" s="116"/>
      <c r="HMV3" s="116"/>
      <c r="HMW3" s="116"/>
      <c r="HMX3" s="2"/>
      <c r="HMY3" s="2"/>
      <c r="HMZ3" s="2"/>
      <c r="HNA3" s="8"/>
      <c r="HNB3" s="1"/>
      <c r="HNC3" s="1"/>
      <c r="HND3" s="116"/>
      <c r="HNE3" s="116"/>
      <c r="HNF3" s="116"/>
      <c r="HNG3" s="2"/>
      <c r="HNH3" s="2"/>
      <c r="HNI3" s="2"/>
      <c r="HNJ3" s="8"/>
      <c r="HNK3" s="1"/>
      <c r="HNL3" s="1"/>
      <c r="HNM3" s="116"/>
      <c r="HNN3" s="116"/>
      <c r="HNO3" s="116"/>
      <c r="HNP3" s="2"/>
      <c r="HNQ3" s="2"/>
      <c r="HNR3" s="2"/>
      <c r="HNS3" s="8"/>
      <c r="HNT3" s="1"/>
      <c r="HNU3" s="1"/>
      <c r="HNV3" s="116"/>
      <c r="HNW3" s="116"/>
      <c r="HNX3" s="116"/>
      <c r="HNY3" s="2"/>
      <c r="HNZ3" s="2"/>
      <c r="HOA3" s="2"/>
      <c r="HOB3" s="8"/>
      <c r="HOC3" s="1"/>
      <c r="HOD3" s="1"/>
      <c r="HOE3" s="116"/>
      <c r="HOF3" s="116"/>
      <c r="HOG3" s="116"/>
      <c r="HOH3" s="2"/>
      <c r="HOI3" s="2"/>
      <c r="HOJ3" s="2"/>
      <c r="HOK3" s="8"/>
      <c r="HOL3" s="1"/>
      <c r="HOM3" s="1"/>
      <c r="HON3" s="116"/>
      <c r="HOO3" s="116"/>
      <c r="HOP3" s="116"/>
      <c r="HOQ3" s="2"/>
      <c r="HOR3" s="2"/>
      <c r="HOS3" s="2"/>
      <c r="HOT3" s="8"/>
      <c r="HOU3" s="1"/>
      <c r="HOV3" s="1"/>
      <c r="HOW3" s="116"/>
      <c r="HOX3" s="116"/>
      <c r="HOY3" s="116"/>
      <c r="HOZ3" s="2"/>
      <c r="HPA3" s="2"/>
      <c r="HPB3" s="2"/>
      <c r="HPC3" s="8"/>
      <c r="HPD3" s="1"/>
      <c r="HPE3" s="1"/>
      <c r="HPF3" s="116"/>
      <c r="HPG3" s="116"/>
      <c r="HPH3" s="116"/>
      <c r="HPI3" s="2"/>
      <c r="HPJ3" s="2"/>
      <c r="HPK3" s="2"/>
      <c r="HPL3" s="8"/>
      <c r="HPM3" s="1"/>
      <c r="HPN3" s="1"/>
      <c r="HPO3" s="116"/>
      <c r="HPP3" s="116"/>
      <c r="HPQ3" s="116"/>
      <c r="HPR3" s="2"/>
      <c r="HPS3" s="2"/>
      <c r="HPT3" s="2"/>
      <c r="HPU3" s="8"/>
      <c r="HPV3" s="1"/>
      <c r="HPW3" s="1"/>
      <c r="HPX3" s="116"/>
      <c r="HPY3" s="116"/>
      <c r="HPZ3" s="116"/>
      <c r="HQA3" s="2"/>
      <c r="HQB3" s="2"/>
      <c r="HQC3" s="2"/>
      <c r="HQD3" s="8"/>
      <c r="HQE3" s="1"/>
      <c r="HQF3" s="1"/>
      <c r="HQG3" s="116"/>
      <c r="HQH3" s="116"/>
      <c r="HQI3" s="116"/>
      <c r="HQJ3" s="2"/>
      <c r="HQK3" s="2"/>
      <c r="HQL3" s="2"/>
      <c r="HQM3" s="8"/>
      <c r="HQN3" s="1"/>
      <c r="HQO3" s="1"/>
      <c r="HQP3" s="116"/>
      <c r="HQQ3" s="116"/>
      <c r="HQR3" s="116"/>
      <c r="HQS3" s="2"/>
      <c r="HQT3" s="2"/>
      <c r="HQU3" s="2"/>
      <c r="HQV3" s="8"/>
      <c r="HQW3" s="1"/>
      <c r="HQX3" s="1"/>
      <c r="HQY3" s="116"/>
      <c r="HQZ3" s="116"/>
      <c r="HRA3" s="116"/>
      <c r="HRB3" s="2"/>
      <c r="HRC3" s="2"/>
      <c r="HRD3" s="2"/>
      <c r="HRE3" s="8"/>
      <c r="HRF3" s="1"/>
      <c r="HRG3" s="1"/>
      <c r="HRH3" s="116"/>
      <c r="HRI3" s="116"/>
      <c r="HRJ3" s="116"/>
      <c r="HRK3" s="2"/>
      <c r="HRL3" s="2"/>
      <c r="HRM3" s="2"/>
      <c r="HRN3" s="8"/>
      <c r="HRO3" s="1"/>
      <c r="HRP3" s="1"/>
      <c r="HRQ3" s="116"/>
      <c r="HRR3" s="116"/>
      <c r="HRS3" s="116"/>
      <c r="HRT3" s="2"/>
      <c r="HRU3" s="2"/>
      <c r="HRV3" s="2"/>
      <c r="HRW3" s="8"/>
      <c r="HRX3" s="1"/>
      <c r="HRY3" s="1"/>
      <c r="HRZ3" s="116"/>
      <c r="HSA3" s="116"/>
      <c r="HSB3" s="116"/>
      <c r="HSC3" s="2"/>
      <c r="HSD3" s="2"/>
      <c r="HSE3" s="2"/>
      <c r="HSF3" s="8"/>
      <c r="HSG3" s="1"/>
      <c r="HSH3" s="1"/>
      <c r="HSI3" s="116"/>
      <c r="HSJ3" s="116"/>
      <c r="HSK3" s="116"/>
      <c r="HSL3" s="2"/>
      <c r="HSM3" s="2"/>
      <c r="HSN3" s="2"/>
      <c r="HSO3" s="8"/>
      <c r="HSP3" s="1"/>
      <c r="HSQ3" s="1"/>
      <c r="HSR3" s="116"/>
      <c r="HSS3" s="116"/>
      <c r="HST3" s="116"/>
      <c r="HSU3" s="2"/>
      <c r="HSV3" s="2"/>
      <c r="HSW3" s="2"/>
      <c r="HSX3" s="8"/>
      <c r="HSY3" s="1"/>
      <c r="HSZ3" s="1"/>
      <c r="HTA3" s="116"/>
      <c r="HTB3" s="116"/>
      <c r="HTC3" s="116"/>
      <c r="HTD3" s="2"/>
      <c r="HTE3" s="2"/>
      <c r="HTF3" s="2"/>
      <c r="HTG3" s="8"/>
      <c r="HTH3" s="1"/>
      <c r="HTI3" s="1"/>
      <c r="HTJ3" s="116"/>
      <c r="HTK3" s="116"/>
      <c r="HTL3" s="116"/>
      <c r="HTM3" s="2"/>
      <c r="HTN3" s="2"/>
      <c r="HTO3" s="2"/>
      <c r="HTP3" s="8"/>
      <c r="HTQ3" s="1"/>
      <c r="HTR3" s="1"/>
      <c r="HTS3" s="116"/>
      <c r="HTT3" s="116"/>
      <c r="HTU3" s="116"/>
      <c r="HTV3" s="2"/>
      <c r="HTW3" s="2"/>
      <c r="HTX3" s="2"/>
      <c r="HTY3" s="8"/>
      <c r="HTZ3" s="1"/>
      <c r="HUA3" s="1"/>
      <c r="HUB3" s="116"/>
      <c r="HUC3" s="116"/>
      <c r="HUD3" s="116"/>
      <c r="HUE3" s="2"/>
      <c r="HUF3" s="2"/>
      <c r="HUG3" s="2"/>
      <c r="HUH3" s="8"/>
      <c r="HUI3" s="1"/>
      <c r="HUJ3" s="1"/>
      <c r="HUK3" s="116"/>
      <c r="HUL3" s="116"/>
      <c r="HUM3" s="116"/>
      <c r="HUN3" s="2"/>
      <c r="HUO3" s="2"/>
      <c r="HUP3" s="2"/>
      <c r="HUQ3" s="8"/>
      <c r="HUR3" s="1"/>
      <c r="HUS3" s="1"/>
      <c r="HUT3" s="116"/>
      <c r="HUU3" s="116"/>
      <c r="HUV3" s="116"/>
      <c r="HUW3" s="2"/>
      <c r="HUX3" s="2"/>
      <c r="HUY3" s="2"/>
      <c r="HUZ3" s="8"/>
      <c r="HVA3" s="1"/>
      <c r="HVB3" s="1"/>
      <c r="HVC3" s="116"/>
      <c r="HVD3" s="116"/>
      <c r="HVE3" s="116"/>
      <c r="HVF3" s="2"/>
      <c r="HVG3" s="2"/>
      <c r="HVH3" s="2"/>
      <c r="HVI3" s="8"/>
      <c r="HVJ3" s="1"/>
      <c r="HVK3" s="1"/>
      <c r="HVL3" s="116"/>
      <c r="HVM3" s="116"/>
      <c r="HVN3" s="116"/>
      <c r="HVO3" s="2"/>
      <c r="HVP3" s="2"/>
      <c r="HVQ3" s="2"/>
      <c r="HVR3" s="8"/>
      <c r="HVS3" s="1"/>
      <c r="HVT3" s="1"/>
      <c r="HVU3" s="116"/>
      <c r="HVV3" s="116"/>
      <c r="HVW3" s="116"/>
      <c r="HVX3" s="2"/>
      <c r="HVY3" s="2"/>
      <c r="HVZ3" s="2"/>
      <c r="HWA3" s="8"/>
      <c r="HWB3" s="1"/>
      <c r="HWC3" s="1"/>
      <c r="HWD3" s="116"/>
      <c r="HWE3" s="116"/>
      <c r="HWF3" s="116"/>
      <c r="HWG3" s="2"/>
      <c r="HWH3" s="2"/>
      <c r="HWI3" s="2"/>
      <c r="HWJ3" s="8"/>
      <c r="HWK3" s="1"/>
      <c r="HWL3" s="1"/>
      <c r="HWM3" s="116"/>
      <c r="HWN3" s="116"/>
      <c r="HWO3" s="116"/>
      <c r="HWP3" s="2"/>
      <c r="HWQ3" s="2"/>
      <c r="HWR3" s="2"/>
      <c r="HWS3" s="8"/>
      <c r="HWT3" s="1"/>
      <c r="HWU3" s="1"/>
      <c r="HWV3" s="116"/>
      <c r="HWW3" s="116"/>
      <c r="HWX3" s="116"/>
      <c r="HWY3" s="2"/>
      <c r="HWZ3" s="2"/>
      <c r="HXA3" s="2"/>
      <c r="HXB3" s="8"/>
      <c r="HXC3" s="1"/>
      <c r="HXD3" s="1"/>
      <c r="HXE3" s="116"/>
      <c r="HXF3" s="116"/>
      <c r="HXG3" s="116"/>
      <c r="HXH3" s="2"/>
      <c r="HXI3" s="2"/>
      <c r="HXJ3" s="2"/>
      <c r="HXK3" s="8"/>
      <c r="HXL3" s="1"/>
      <c r="HXM3" s="1"/>
      <c r="HXN3" s="116"/>
      <c r="HXO3" s="116"/>
      <c r="HXP3" s="116"/>
      <c r="HXQ3" s="2"/>
      <c r="HXR3" s="2"/>
      <c r="HXS3" s="2"/>
      <c r="HXT3" s="8"/>
      <c r="HXU3" s="1"/>
      <c r="HXV3" s="1"/>
      <c r="HXW3" s="116"/>
      <c r="HXX3" s="116"/>
      <c r="HXY3" s="116"/>
      <c r="HXZ3" s="2"/>
      <c r="HYA3" s="2"/>
      <c r="HYB3" s="2"/>
      <c r="HYC3" s="8"/>
      <c r="HYD3" s="1"/>
      <c r="HYE3" s="1"/>
      <c r="HYF3" s="116"/>
      <c r="HYG3" s="116"/>
      <c r="HYH3" s="116"/>
      <c r="HYI3" s="2"/>
      <c r="HYJ3" s="2"/>
      <c r="HYK3" s="2"/>
      <c r="HYL3" s="8"/>
      <c r="HYM3" s="1"/>
      <c r="HYN3" s="1"/>
      <c r="HYO3" s="116"/>
      <c r="HYP3" s="116"/>
      <c r="HYQ3" s="116"/>
      <c r="HYR3" s="2"/>
      <c r="HYS3" s="2"/>
      <c r="HYT3" s="2"/>
      <c r="HYU3" s="8"/>
      <c r="HYV3" s="1"/>
      <c r="HYW3" s="1"/>
      <c r="HYX3" s="116"/>
      <c r="HYY3" s="116"/>
      <c r="HYZ3" s="116"/>
      <c r="HZA3" s="2"/>
      <c r="HZB3" s="2"/>
      <c r="HZC3" s="2"/>
      <c r="HZD3" s="8"/>
      <c r="HZE3" s="1"/>
      <c r="HZF3" s="1"/>
      <c r="HZG3" s="116"/>
      <c r="HZH3" s="116"/>
      <c r="HZI3" s="116"/>
      <c r="HZJ3" s="2"/>
      <c r="HZK3" s="2"/>
      <c r="HZL3" s="2"/>
      <c r="HZM3" s="8"/>
      <c r="HZN3" s="1"/>
      <c r="HZO3" s="1"/>
      <c r="HZP3" s="116"/>
      <c r="HZQ3" s="116"/>
      <c r="HZR3" s="116"/>
      <c r="HZS3" s="2"/>
      <c r="HZT3" s="2"/>
      <c r="HZU3" s="2"/>
      <c r="HZV3" s="8"/>
      <c r="HZW3" s="1"/>
      <c r="HZX3" s="1"/>
      <c r="HZY3" s="116"/>
      <c r="HZZ3" s="116"/>
      <c r="IAA3" s="116"/>
      <c r="IAB3" s="2"/>
      <c r="IAC3" s="2"/>
      <c r="IAD3" s="2"/>
      <c r="IAE3" s="8"/>
      <c r="IAF3" s="1"/>
      <c r="IAG3" s="1"/>
      <c r="IAH3" s="116"/>
      <c r="IAI3" s="116"/>
      <c r="IAJ3" s="116"/>
      <c r="IAK3" s="2"/>
      <c r="IAL3" s="2"/>
      <c r="IAM3" s="2"/>
      <c r="IAN3" s="8"/>
      <c r="IAO3" s="1"/>
      <c r="IAP3" s="1"/>
      <c r="IAQ3" s="116"/>
      <c r="IAR3" s="116"/>
      <c r="IAS3" s="116"/>
      <c r="IAT3" s="2"/>
      <c r="IAU3" s="2"/>
      <c r="IAV3" s="2"/>
      <c r="IAW3" s="8"/>
      <c r="IAX3" s="1"/>
      <c r="IAY3" s="1"/>
      <c r="IAZ3" s="116"/>
      <c r="IBA3" s="116"/>
      <c r="IBB3" s="116"/>
      <c r="IBC3" s="2"/>
      <c r="IBD3" s="2"/>
      <c r="IBE3" s="2"/>
      <c r="IBF3" s="8"/>
      <c r="IBG3" s="1"/>
      <c r="IBH3" s="1"/>
      <c r="IBI3" s="116"/>
      <c r="IBJ3" s="116"/>
      <c r="IBK3" s="116"/>
      <c r="IBL3" s="2"/>
      <c r="IBM3" s="2"/>
      <c r="IBN3" s="2"/>
      <c r="IBO3" s="8"/>
      <c r="IBP3" s="1"/>
      <c r="IBQ3" s="1"/>
      <c r="IBR3" s="116"/>
      <c r="IBS3" s="116"/>
      <c r="IBT3" s="116"/>
      <c r="IBU3" s="2"/>
      <c r="IBV3" s="2"/>
      <c r="IBW3" s="2"/>
      <c r="IBX3" s="8"/>
      <c r="IBY3" s="1"/>
      <c r="IBZ3" s="1"/>
      <c r="ICA3" s="116"/>
      <c r="ICB3" s="116"/>
      <c r="ICC3" s="116"/>
      <c r="ICD3" s="2"/>
      <c r="ICE3" s="2"/>
      <c r="ICF3" s="2"/>
      <c r="ICG3" s="8"/>
      <c r="ICH3" s="1"/>
      <c r="ICI3" s="1"/>
      <c r="ICJ3" s="116"/>
      <c r="ICK3" s="116"/>
      <c r="ICL3" s="116"/>
      <c r="ICM3" s="2"/>
      <c r="ICN3" s="2"/>
      <c r="ICO3" s="2"/>
      <c r="ICP3" s="8"/>
      <c r="ICQ3" s="1"/>
      <c r="ICR3" s="1"/>
      <c r="ICS3" s="116"/>
      <c r="ICT3" s="116"/>
      <c r="ICU3" s="116"/>
      <c r="ICV3" s="2"/>
      <c r="ICW3" s="2"/>
      <c r="ICX3" s="2"/>
      <c r="ICY3" s="8"/>
      <c r="ICZ3" s="1"/>
      <c r="IDA3" s="1"/>
      <c r="IDB3" s="116"/>
      <c r="IDC3" s="116"/>
      <c r="IDD3" s="116"/>
      <c r="IDE3" s="2"/>
      <c r="IDF3" s="2"/>
      <c r="IDG3" s="2"/>
      <c r="IDH3" s="8"/>
      <c r="IDI3" s="1"/>
      <c r="IDJ3" s="1"/>
      <c r="IDK3" s="116"/>
      <c r="IDL3" s="116"/>
      <c r="IDM3" s="116"/>
      <c r="IDN3" s="2"/>
      <c r="IDO3" s="2"/>
      <c r="IDP3" s="2"/>
      <c r="IDQ3" s="8"/>
      <c r="IDR3" s="1"/>
      <c r="IDS3" s="1"/>
      <c r="IDT3" s="116"/>
      <c r="IDU3" s="116"/>
      <c r="IDV3" s="116"/>
      <c r="IDW3" s="2"/>
      <c r="IDX3" s="2"/>
      <c r="IDY3" s="2"/>
      <c r="IDZ3" s="8"/>
      <c r="IEA3" s="1"/>
      <c r="IEB3" s="1"/>
      <c r="IEC3" s="116"/>
      <c r="IED3" s="116"/>
      <c r="IEE3" s="116"/>
      <c r="IEF3" s="2"/>
      <c r="IEG3" s="2"/>
      <c r="IEH3" s="2"/>
      <c r="IEI3" s="8"/>
      <c r="IEJ3" s="1"/>
      <c r="IEK3" s="1"/>
      <c r="IEL3" s="116"/>
      <c r="IEM3" s="116"/>
      <c r="IEN3" s="116"/>
      <c r="IEO3" s="2"/>
      <c r="IEP3" s="2"/>
      <c r="IEQ3" s="2"/>
      <c r="IER3" s="8"/>
      <c r="IES3" s="1"/>
      <c r="IET3" s="1"/>
      <c r="IEU3" s="116"/>
      <c r="IEV3" s="116"/>
      <c r="IEW3" s="116"/>
      <c r="IEX3" s="2"/>
      <c r="IEY3" s="2"/>
      <c r="IEZ3" s="2"/>
      <c r="IFA3" s="8"/>
      <c r="IFB3" s="1"/>
      <c r="IFC3" s="1"/>
      <c r="IFD3" s="116"/>
      <c r="IFE3" s="116"/>
      <c r="IFF3" s="116"/>
      <c r="IFG3" s="2"/>
      <c r="IFH3" s="2"/>
      <c r="IFI3" s="2"/>
      <c r="IFJ3" s="8"/>
      <c r="IFK3" s="1"/>
      <c r="IFL3" s="1"/>
      <c r="IFM3" s="116"/>
      <c r="IFN3" s="116"/>
      <c r="IFO3" s="116"/>
      <c r="IFP3" s="2"/>
      <c r="IFQ3" s="2"/>
      <c r="IFR3" s="2"/>
      <c r="IFS3" s="8"/>
      <c r="IFT3" s="1"/>
      <c r="IFU3" s="1"/>
      <c r="IFV3" s="116"/>
      <c r="IFW3" s="116"/>
      <c r="IFX3" s="116"/>
      <c r="IFY3" s="2"/>
      <c r="IFZ3" s="2"/>
      <c r="IGA3" s="2"/>
      <c r="IGB3" s="8"/>
      <c r="IGC3" s="1"/>
      <c r="IGD3" s="1"/>
      <c r="IGE3" s="116"/>
      <c r="IGF3" s="116"/>
      <c r="IGG3" s="116"/>
      <c r="IGH3" s="2"/>
      <c r="IGI3" s="2"/>
      <c r="IGJ3" s="2"/>
      <c r="IGK3" s="8"/>
      <c r="IGL3" s="1"/>
      <c r="IGM3" s="1"/>
      <c r="IGN3" s="116"/>
      <c r="IGO3" s="116"/>
      <c r="IGP3" s="116"/>
      <c r="IGQ3" s="2"/>
      <c r="IGR3" s="2"/>
      <c r="IGS3" s="2"/>
      <c r="IGT3" s="8"/>
      <c r="IGU3" s="1"/>
      <c r="IGV3" s="1"/>
      <c r="IGW3" s="116"/>
      <c r="IGX3" s="116"/>
      <c r="IGY3" s="116"/>
      <c r="IGZ3" s="2"/>
      <c r="IHA3" s="2"/>
      <c r="IHB3" s="2"/>
      <c r="IHC3" s="8"/>
      <c r="IHD3" s="1"/>
      <c r="IHE3" s="1"/>
      <c r="IHF3" s="116"/>
      <c r="IHG3" s="116"/>
      <c r="IHH3" s="116"/>
      <c r="IHI3" s="2"/>
      <c r="IHJ3" s="2"/>
      <c r="IHK3" s="2"/>
      <c r="IHL3" s="8"/>
      <c r="IHM3" s="1"/>
      <c r="IHN3" s="1"/>
      <c r="IHO3" s="116"/>
      <c r="IHP3" s="116"/>
      <c r="IHQ3" s="116"/>
      <c r="IHR3" s="2"/>
      <c r="IHS3" s="2"/>
      <c r="IHT3" s="2"/>
      <c r="IHU3" s="8"/>
      <c r="IHV3" s="1"/>
      <c r="IHW3" s="1"/>
      <c r="IHX3" s="116"/>
      <c r="IHY3" s="116"/>
      <c r="IHZ3" s="116"/>
      <c r="IIA3" s="2"/>
      <c r="IIB3" s="2"/>
      <c r="IIC3" s="2"/>
      <c r="IID3" s="8"/>
      <c r="IIE3" s="1"/>
      <c r="IIF3" s="1"/>
      <c r="IIG3" s="116"/>
      <c r="IIH3" s="116"/>
      <c r="III3" s="116"/>
      <c r="IIJ3" s="2"/>
      <c r="IIK3" s="2"/>
      <c r="IIL3" s="2"/>
      <c r="IIM3" s="8"/>
      <c r="IIN3" s="1"/>
      <c r="IIO3" s="1"/>
      <c r="IIP3" s="116"/>
      <c r="IIQ3" s="116"/>
      <c r="IIR3" s="116"/>
      <c r="IIS3" s="2"/>
      <c r="IIT3" s="2"/>
      <c r="IIU3" s="2"/>
      <c r="IIV3" s="8"/>
      <c r="IIW3" s="1"/>
      <c r="IIX3" s="1"/>
      <c r="IIY3" s="116"/>
      <c r="IIZ3" s="116"/>
      <c r="IJA3" s="116"/>
      <c r="IJB3" s="2"/>
      <c r="IJC3" s="2"/>
      <c r="IJD3" s="2"/>
      <c r="IJE3" s="8"/>
      <c r="IJF3" s="1"/>
      <c r="IJG3" s="1"/>
      <c r="IJH3" s="116"/>
      <c r="IJI3" s="116"/>
      <c r="IJJ3" s="116"/>
      <c r="IJK3" s="2"/>
      <c r="IJL3" s="2"/>
      <c r="IJM3" s="2"/>
      <c r="IJN3" s="8"/>
      <c r="IJO3" s="1"/>
      <c r="IJP3" s="1"/>
      <c r="IJQ3" s="116"/>
      <c r="IJR3" s="116"/>
      <c r="IJS3" s="116"/>
      <c r="IJT3" s="2"/>
      <c r="IJU3" s="2"/>
      <c r="IJV3" s="2"/>
      <c r="IJW3" s="8"/>
      <c r="IJX3" s="1"/>
      <c r="IJY3" s="1"/>
      <c r="IJZ3" s="116"/>
      <c r="IKA3" s="116"/>
      <c r="IKB3" s="116"/>
      <c r="IKC3" s="2"/>
      <c r="IKD3" s="2"/>
      <c r="IKE3" s="2"/>
      <c r="IKF3" s="8"/>
      <c r="IKG3" s="1"/>
      <c r="IKH3" s="1"/>
      <c r="IKI3" s="116"/>
      <c r="IKJ3" s="116"/>
      <c r="IKK3" s="116"/>
      <c r="IKL3" s="2"/>
      <c r="IKM3" s="2"/>
      <c r="IKN3" s="2"/>
      <c r="IKO3" s="8"/>
      <c r="IKP3" s="1"/>
      <c r="IKQ3" s="1"/>
      <c r="IKR3" s="116"/>
      <c r="IKS3" s="116"/>
      <c r="IKT3" s="116"/>
      <c r="IKU3" s="2"/>
      <c r="IKV3" s="2"/>
      <c r="IKW3" s="2"/>
      <c r="IKX3" s="8"/>
      <c r="IKY3" s="1"/>
      <c r="IKZ3" s="1"/>
      <c r="ILA3" s="116"/>
      <c r="ILB3" s="116"/>
      <c r="ILC3" s="116"/>
      <c r="ILD3" s="2"/>
      <c r="ILE3" s="2"/>
      <c r="ILF3" s="2"/>
      <c r="ILG3" s="8"/>
      <c r="ILH3" s="1"/>
      <c r="ILI3" s="1"/>
      <c r="ILJ3" s="116"/>
      <c r="ILK3" s="116"/>
      <c r="ILL3" s="116"/>
      <c r="ILM3" s="2"/>
      <c r="ILN3" s="2"/>
      <c r="ILO3" s="2"/>
      <c r="ILP3" s="8"/>
      <c r="ILQ3" s="1"/>
      <c r="ILR3" s="1"/>
      <c r="ILS3" s="116"/>
      <c r="ILT3" s="116"/>
      <c r="ILU3" s="116"/>
      <c r="ILV3" s="2"/>
      <c r="ILW3" s="2"/>
      <c r="ILX3" s="2"/>
      <c r="ILY3" s="8"/>
      <c r="ILZ3" s="1"/>
      <c r="IMA3" s="1"/>
      <c r="IMB3" s="116"/>
      <c r="IMC3" s="116"/>
      <c r="IMD3" s="116"/>
      <c r="IME3" s="2"/>
      <c r="IMF3" s="2"/>
      <c r="IMG3" s="2"/>
      <c r="IMH3" s="8"/>
      <c r="IMI3" s="1"/>
      <c r="IMJ3" s="1"/>
      <c r="IMK3" s="116"/>
      <c r="IML3" s="116"/>
      <c r="IMM3" s="116"/>
      <c r="IMN3" s="2"/>
      <c r="IMO3" s="2"/>
      <c r="IMP3" s="2"/>
      <c r="IMQ3" s="8"/>
      <c r="IMR3" s="1"/>
      <c r="IMS3" s="1"/>
      <c r="IMT3" s="116"/>
      <c r="IMU3" s="116"/>
      <c r="IMV3" s="116"/>
      <c r="IMW3" s="2"/>
      <c r="IMX3" s="2"/>
      <c r="IMY3" s="2"/>
      <c r="IMZ3" s="8"/>
      <c r="INA3" s="1"/>
      <c r="INB3" s="1"/>
      <c r="INC3" s="116"/>
      <c r="IND3" s="116"/>
      <c r="INE3" s="116"/>
      <c r="INF3" s="2"/>
      <c r="ING3" s="2"/>
      <c r="INH3" s="2"/>
      <c r="INI3" s="8"/>
      <c r="INJ3" s="1"/>
      <c r="INK3" s="1"/>
      <c r="INL3" s="116"/>
      <c r="INM3" s="116"/>
      <c r="INN3" s="116"/>
      <c r="INO3" s="2"/>
      <c r="INP3" s="2"/>
      <c r="INQ3" s="2"/>
      <c r="INR3" s="8"/>
      <c r="INS3" s="1"/>
      <c r="INT3" s="1"/>
      <c r="INU3" s="116"/>
      <c r="INV3" s="116"/>
      <c r="INW3" s="116"/>
      <c r="INX3" s="2"/>
      <c r="INY3" s="2"/>
      <c r="INZ3" s="2"/>
      <c r="IOA3" s="8"/>
      <c r="IOB3" s="1"/>
      <c r="IOC3" s="1"/>
      <c r="IOD3" s="116"/>
      <c r="IOE3" s="116"/>
      <c r="IOF3" s="116"/>
      <c r="IOG3" s="2"/>
      <c r="IOH3" s="2"/>
      <c r="IOI3" s="2"/>
      <c r="IOJ3" s="8"/>
      <c r="IOK3" s="1"/>
      <c r="IOL3" s="1"/>
      <c r="IOM3" s="116"/>
      <c r="ION3" s="116"/>
      <c r="IOO3" s="116"/>
      <c r="IOP3" s="2"/>
      <c r="IOQ3" s="2"/>
      <c r="IOR3" s="2"/>
      <c r="IOS3" s="8"/>
      <c r="IOT3" s="1"/>
      <c r="IOU3" s="1"/>
      <c r="IOV3" s="116"/>
      <c r="IOW3" s="116"/>
      <c r="IOX3" s="116"/>
      <c r="IOY3" s="2"/>
      <c r="IOZ3" s="2"/>
      <c r="IPA3" s="2"/>
      <c r="IPB3" s="8"/>
      <c r="IPC3" s="1"/>
      <c r="IPD3" s="1"/>
      <c r="IPE3" s="116"/>
      <c r="IPF3" s="116"/>
      <c r="IPG3" s="116"/>
      <c r="IPH3" s="2"/>
      <c r="IPI3" s="2"/>
      <c r="IPJ3" s="2"/>
      <c r="IPK3" s="8"/>
      <c r="IPL3" s="1"/>
      <c r="IPM3" s="1"/>
      <c r="IPN3" s="116"/>
      <c r="IPO3" s="116"/>
      <c r="IPP3" s="116"/>
      <c r="IPQ3" s="2"/>
      <c r="IPR3" s="2"/>
      <c r="IPS3" s="2"/>
      <c r="IPT3" s="8"/>
      <c r="IPU3" s="1"/>
      <c r="IPV3" s="1"/>
      <c r="IPW3" s="116"/>
      <c r="IPX3" s="116"/>
      <c r="IPY3" s="116"/>
      <c r="IPZ3" s="2"/>
      <c r="IQA3" s="2"/>
      <c r="IQB3" s="2"/>
      <c r="IQC3" s="8"/>
      <c r="IQD3" s="1"/>
      <c r="IQE3" s="1"/>
      <c r="IQF3" s="116"/>
      <c r="IQG3" s="116"/>
      <c r="IQH3" s="116"/>
      <c r="IQI3" s="2"/>
      <c r="IQJ3" s="2"/>
      <c r="IQK3" s="2"/>
      <c r="IQL3" s="8"/>
      <c r="IQM3" s="1"/>
      <c r="IQN3" s="1"/>
      <c r="IQO3" s="116"/>
      <c r="IQP3" s="116"/>
      <c r="IQQ3" s="116"/>
      <c r="IQR3" s="2"/>
      <c r="IQS3" s="2"/>
      <c r="IQT3" s="2"/>
      <c r="IQU3" s="8"/>
      <c r="IQV3" s="1"/>
      <c r="IQW3" s="1"/>
      <c r="IQX3" s="116"/>
      <c r="IQY3" s="116"/>
      <c r="IQZ3" s="116"/>
      <c r="IRA3" s="2"/>
      <c r="IRB3" s="2"/>
      <c r="IRC3" s="2"/>
      <c r="IRD3" s="8"/>
      <c r="IRE3" s="1"/>
      <c r="IRF3" s="1"/>
      <c r="IRG3" s="116"/>
      <c r="IRH3" s="116"/>
      <c r="IRI3" s="116"/>
      <c r="IRJ3" s="2"/>
      <c r="IRK3" s="2"/>
      <c r="IRL3" s="2"/>
      <c r="IRM3" s="8"/>
      <c r="IRN3" s="1"/>
      <c r="IRO3" s="1"/>
      <c r="IRP3" s="116"/>
      <c r="IRQ3" s="116"/>
      <c r="IRR3" s="116"/>
      <c r="IRS3" s="2"/>
      <c r="IRT3" s="2"/>
      <c r="IRU3" s="2"/>
      <c r="IRV3" s="8"/>
      <c r="IRW3" s="1"/>
      <c r="IRX3" s="1"/>
      <c r="IRY3" s="116"/>
      <c r="IRZ3" s="116"/>
      <c r="ISA3" s="116"/>
      <c r="ISB3" s="2"/>
      <c r="ISC3" s="2"/>
      <c r="ISD3" s="2"/>
      <c r="ISE3" s="8"/>
      <c r="ISF3" s="1"/>
      <c r="ISG3" s="1"/>
      <c r="ISH3" s="116"/>
      <c r="ISI3" s="116"/>
      <c r="ISJ3" s="116"/>
      <c r="ISK3" s="2"/>
      <c r="ISL3" s="2"/>
      <c r="ISM3" s="2"/>
      <c r="ISN3" s="8"/>
      <c r="ISO3" s="1"/>
      <c r="ISP3" s="1"/>
      <c r="ISQ3" s="116"/>
      <c r="ISR3" s="116"/>
      <c r="ISS3" s="116"/>
      <c r="IST3" s="2"/>
      <c r="ISU3" s="2"/>
      <c r="ISV3" s="2"/>
      <c r="ISW3" s="8"/>
      <c r="ISX3" s="1"/>
      <c r="ISY3" s="1"/>
      <c r="ISZ3" s="116"/>
      <c r="ITA3" s="116"/>
      <c r="ITB3" s="116"/>
      <c r="ITC3" s="2"/>
      <c r="ITD3" s="2"/>
      <c r="ITE3" s="2"/>
      <c r="ITF3" s="8"/>
      <c r="ITG3" s="1"/>
      <c r="ITH3" s="1"/>
      <c r="ITI3" s="116"/>
      <c r="ITJ3" s="116"/>
      <c r="ITK3" s="116"/>
      <c r="ITL3" s="2"/>
      <c r="ITM3" s="2"/>
      <c r="ITN3" s="2"/>
      <c r="ITO3" s="8"/>
      <c r="ITP3" s="1"/>
      <c r="ITQ3" s="1"/>
      <c r="ITR3" s="116"/>
      <c r="ITS3" s="116"/>
      <c r="ITT3" s="116"/>
      <c r="ITU3" s="2"/>
      <c r="ITV3" s="2"/>
      <c r="ITW3" s="2"/>
      <c r="ITX3" s="8"/>
      <c r="ITY3" s="1"/>
      <c r="ITZ3" s="1"/>
      <c r="IUA3" s="116"/>
      <c r="IUB3" s="116"/>
      <c r="IUC3" s="116"/>
      <c r="IUD3" s="2"/>
      <c r="IUE3" s="2"/>
      <c r="IUF3" s="2"/>
      <c r="IUG3" s="8"/>
      <c r="IUH3" s="1"/>
      <c r="IUI3" s="1"/>
      <c r="IUJ3" s="116"/>
      <c r="IUK3" s="116"/>
      <c r="IUL3" s="116"/>
      <c r="IUM3" s="2"/>
      <c r="IUN3" s="2"/>
      <c r="IUO3" s="2"/>
      <c r="IUP3" s="8"/>
      <c r="IUQ3" s="1"/>
      <c r="IUR3" s="1"/>
      <c r="IUS3" s="116"/>
      <c r="IUT3" s="116"/>
      <c r="IUU3" s="116"/>
      <c r="IUV3" s="2"/>
      <c r="IUW3" s="2"/>
      <c r="IUX3" s="2"/>
      <c r="IUY3" s="8"/>
      <c r="IUZ3" s="1"/>
      <c r="IVA3" s="1"/>
      <c r="IVB3" s="116"/>
      <c r="IVC3" s="116"/>
      <c r="IVD3" s="116"/>
      <c r="IVE3" s="2"/>
      <c r="IVF3" s="2"/>
      <c r="IVG3" s="2"/>
      <c r="IVH3" s="8"/>
      <c r="IVI3" s="1"/>
      <c r="IVJ3" s="1"/>
      <c r="IVK3" s="116"/>
      <c r="IVL3" s="116"/>
      <c r="IVM3" s="116"/>
      <c r="IVN3" s="2"/>
      <c r="IVO3" s="2"/>
      <c r="IVP3" s="2"/>
      <c r="IVQ3" s="8"/>
      <c r="IVR3" s="1"/>
      <c r="IVS3" s="1"/>
      <c r="IVT3" s="116"/>
      <c r="IVU3" s="116"/>
      <c r="IVV3" s="116"/>
      <c r="IVW3" s="2"/>
      <c r="IVX3" s="2"/>
      <c r="IVY3" s="2"/>
      <c r="IVZ3" s="8"/>
      <c r="IWA3" s="1"/>
      <c r="IWB3" s="1"/>
      <c r="IWC3" s="116"/>
      <c r="IWD3" s="116"/>
      <c r="IWE3" s="116"/>
      <c r="IWF3" s="2"/>
      <c r="IWG3" s="2"/>
      <c r="IWH3" s="2"/>
      <c r="IWI3" s="8"/>
      <c r="IWJ3" s="1"/>
      <c r="IWK3" s="1"/>
      <c r="IWL3" s="116"/>
      <c r="IWM3" s="116"/>
      <c r="IWN3" s="116"/>
      <c r="IWO3" s="2"/>
      <c r="IWP3" s="2"/>
      <c r="IWQ3" s="2"/>
      <c r="IWR3" s="8"/>
      <c r="IWS3" s="1"/>
      <c r="IWT3" s="1"/>
      <c r="IWU3" s="116"/>
      <c r="IWV3" s="116"/>
      <c r="IWW3" s="116"/>
      <c r="IWX3" s="2"/>
      <c r="IWY3" s="2"/>
      <c r="IWZ3" s="2"/>
      <c r="IXA3" s="8"/>
      <c r="IXB3" s="1"/>
      <c r="IXC3" s="1"/>
      <c r="IXD3" s="116"/>
      <c r="IXE3" s="116"/>
      <c r="IXF3" s="116"/>
      <c r="IXG3" s="2"/>
      <c r="IXH3" s="2"/>
      <c r="IXI3" s="2"/>
      <c r="IXJ3" s="8"/>
      <c r="IXK3" s="1"/>
      <c r="IXL3" s="1"/>
      <c r="IXM3" s="116"/>
      <c r="IXN3" s="116"/>
      <c r="IXO3" s="116"/>
      <c r="IXP3" s="2"/>
      <c r="IXQ3" s="2"/>
      <c r="IXR3" s="2"/>
      <c r="IXS3" s="8"/>
      <c r="IXT3" s="1"/>
      <c r="IXU3" s="1"/>
      <c r="IXV3" s="116"/>
      <c r="IXW3" s="116"/>
      <c r="IXX3" s="116"/>
      <c r="IXY3" s="2"/>
      <c r="IXZ3" s="2"/>
      <c r="IYA3" s="2"/>
      <c r="IYB3" s="8"/>
      <c r="IYC3" s="1"/>
      <c r="IYD3" s="1"/>
      <c r="IYE3" s="116"/>
      <c r="IYF3" s="116"/>
      <c r="IYG3" s="116"/>
      <c r="IYH3" s="2"/>
      <c r="IYI3" s="2"/>
      <c r="IYJ3" s="2"/>
      <c r="IYK3" s="8"/>
      <c r="IYL3" s="1"/>
      <c r="IYM3" s="1"/>
      <c r="IYN3" s="116"/>
      <c r="IYO3" s="116"/>
      <c r="IYP3" s="116"/>
      <c r="IYQ3" s="2"/>
      <c r="IYR3" s="2"/>
      <c r="IYS3" s="2"/>
      <c r="IYT3" s="8"/>
      <c r="IYU3" s="1"/>
      <c r="IYV3" s="1"/>
      <c r="IYW3" s="116"/>
      <c r="IYX3" s="116"/>
      <c r="IYY3" s="116"/>
      <c r="IYZ3" s="2"/>
      <c r="IZA3" s="2"/>
      <c r="IZB3" s="2"/>
      <c r="IZC3" s="8"/>
      <c r="IZD3" s="1"/>
      <c r="IZE3" s="1"/>
      <c r="IZF3" s="116"/>
      <c r="IZG3" s="116"/>
      <c r="IZH3" s="116"/>
      <c r="IZI3" s="2"/>
      <c r="IZJ3" s="2"/>
      <c r="IZK3" s="2"/>
      <c r="IZL3" s="8"/>
      <c r="IZM3" s="1"/>
      <c r="IZN3" s="1"/>
      <c r="IZO3" s="116"/>
      <c r="IZP3" s="116"/>
      <c r="IZQ3" s="116"/>
      <c r="IZR3" s="2"/>
      <c r="IZS3" s="2"/>
      <c r="IZT3" s="2"/>
      <c r="IZU3" s="8"/>
      <c r="IZV3" s="1"/>
      <c r="IZW3" s="1"/>
      <c r="IZX3" s="116"/>
      <c r="IZY3" s="116"/>
      <c r="IZZ3" s="116"/>
      <c r="JAA3" s="2"/>
      <c r="JAB3" s="2"/>
      <c r="JAC3" s="2"/>
      <c r="JAD3" s="8"/>
      <c r="JAE3" s="1"/>
      <c r="JAF3" s="1"/>
      <c r="JAG3" s="116"/>
      <c r="JAH3" s="116"/>
      <c r="JAI3" s="116"/>
      <c r="JAJ3" s="2"/>
      <c r="JAK3" s="2"/>
      <c r="JAL3" s="2"/>
      <c r="JAM3" s="8"/>
      <c r="JAN3" s="1"/>
      <c r="JAO3" s="1"/>
      <c r="JAP3" s="116"/>
      <c r="JAQ3" s="116"/>
      <c r="JAR3" s="116"/>
      <c r="JAS3" s="2"/>
      <c r="JAT3" s="2"/>
      <c r="JAU3" s="2"/>
      <c r="JAV3" s="8"/>
      <c r="JAW3" s="1"/>
      <c r="JAX3" s="1"/>
      <c r="JAY3" s="116"/>
      <c r="JAZ3" s="116"/>
      <c r="JBA3" s="116"/>
      <c r="JBB3" s="2"/>
      <c r="JBC3" s="2"/>
      <c r="JBD3" s="2"/>
      <c r="JBE3" s="8"/>
      <c r="JBF3" s="1"/>
      <c r="JBG3" s="1"/>
      <c r="JBH3" s="116"/>
      <c r="JBI3" s="116"/>
      <c r="JBJ3" s="116"/>
      <c r="JBK3" s="2"/>
      <c r="JBL3" s="2"/>
      <c r="JBM3" s="2"/>
      <c r="JBN3" s="8"/>
      <c r="JBO3" s="1"/>
      <c r="JBP3" s="1"/>
      <c r="JBQ3" s="116"/>
      <c r="JBR3" s="116"/>
      <c r="JBS3" s="116"/>
      <c r="JBT3" s="2"/>
      <c r="JBU3" s="2"/>
      <c r="JBV3" s="2"/>
      <c r="JBW3" s="8"/>
      <c r="JBX3" s="1"/>
      <c r="JBY3" s="1"/>
      <c r="JBZ3" s="116"/>
      <c r="JCA3" s="116"/>
      <c r="JCB3" s="116"/>
      <c r="JCC3" s="2"/>
      <c r="JCD3" s="2"/>
      <c r="JCE3" s="2"/>
      <c r="JCF3" s="8"/>
      <c r="JCG3" s="1"/>
      <c r="JCH3" s="1"/>
      <c r="JCI3" s="116"/>
      <c r="JCJ3" s="116"/>
      <c r="JCK3" s="116"/>
      <c r="JCL3" s="2"/>
      <c r="JCM3" s="2"/>
      <c r="JCN3" s="2"/>
      <c r="JCO3" s="8"/>
      <c r="JCP3" s="1"/>
      <c r="JCQ3" s="1"/>
      <c r="JCR3" s="116"/>
      <c r="JCS3" s="116"/>
      <c r="JCT3" s="116"/>
      <c r="JCU3" s="2"/>
      <c r="JCV3" s="2"/>
      <c r="JCW3" s="2"/>
      <c r="JCX3" s="8"/>
      <c r="JCY3" s="1"/>
      <c r="JCZ3" s="1"/>
      <c r="JDA3" s="116"/>
      <c r="JDB3" s="116"/>
      <c r="JDC3" s="116"/>
      <c r="JDD3" s="2"/>
      <c r="JDE3" s="2"/>
      <c r="JDF3" s="2"/>
      <c r="JDG3" s="8"/>
      <c r="JDH3" s="1"/>
      <c r="JDI3" s="1"/>
      <c r="JDJ3" s="116"/>
      <c r="JDK3" s="116"/>
      <c r="JDL3" s="116"/>
      <c r="JDM3" s="2"/>
      <c r="JDN3" s="2"/>
      <c r="JDO3" s="2"/>
      <c r="JDP3" s="8"/>
      <c r="JDQ3" s="1"/>
      <c r="JDR3" s="1"/>
      <c r="JDS3" s="116"/>
      <c r="JDT3" s="116"/>
      <c r="JDU3" s="116"/>
      <c r="JDV3" s="2"/>
      <c r="JDW3" s="2"/>
      <c r="JDX3" s="2"/>
      <c r="JDY3" s="8"/>
      <c r="JDZ3" s="1"/>
      <c r="JEA3" s="1"/>
      <c r="JEB3" s="116"/>
      <c r="JEC3" s="116"/>
      <c r="JED3" s="116"/>
      <c r="JEE3" s="2"/>
      <c r="JEF3" s="2"/>
      <c r="JEG3" s="2"/>
      <c r="JEH3" s="8"/>
      <c r="JEI3" s="1"/>
      <c r="JEJ3" s="1"/>
      <c r="JEK3" s="116"/>
      <c r="JEL3" s="116"/>
      <c r="JEM3" s="116"/>
      <c r="JEN3" s="2"/>
      <c r="JEO3" s="2"/>
      <c r="JEP3" s="2"/>
      <c r="JEQ3" s="8"/>
      <c r="JER3" s="1"/>
      <c r="JES3" s="1"/>
      <c r="JET3" s="116"/>
      <c r="JEU3" s="116"/>
      <c r="JEV3" s="116"/>
      <c r="JEW3" s="2"/>
      <c r="JEX3" s="2"/>
      <c r="JEY3" s="2"/>
      <c r="JEZ3" s="8"/>
      <c r="JFA3" s="1"/>
      <c r="JFB3" s="1"/>
      <c r="JFC3" s="116"/>
      <c r="JFD3" s="116"/>
      <c r="JFE3" s="116"/>
      <c r="JFF3" s="2"/>
      <c r="JFG3" s="2"/>
      <c r="JFH3" s="2"/>
      <c r="JFI3" s="8"/>
      <c r="JFJ3" s="1"/>
      <c r="JFK3" s="1"/>
      <c r="JFL3" s="116"/>
      <c r="JFM3" s="116"/>
      <c r="JFN3" s="116"/>
      <c r="JFO3" s="2"/>
      <c r="JFP3" s="2"/>
      <c r="JFQ3" s="2"/>
      <c r="JFR3" s="8"/>
      <c r="JFS3" s="1"/>
      <c r="JFT3" s="1"/>
      <c r="JFU3" s="116"/>
      <c r="JFV3" s="116"/>
      <c r="JFW3" s="116"/>
      <c r="JFX3" s="2"/>
      <c r="JFY3" s="2"/>
      <c r="JFZ3" s="2"/>
      <c r="JGA3" s="8"/>
      <c r="JGB3" s="1"/>
      <c r="JGC3" s="1"/>
      <c r="JGD3" s="116"/>
      <c r="JGE3" s="116"/>
      <c r="JGF3" s="116"/>
      <c r="JGG3" s="2"/>
      <c r="JGH3" s="2"/>
      <c r="JGI3" s="2"/>
      <c r="JGJ3" s="8"/>
      <c r="JGK3" s="1"/>
      <c r="JGL3" s="1"/>
      <c r="JGM3" s="116"/>
      <c r="JGN3" s="116"/>
      <c r="JGO3" s="116"/>
      <c r="JGP3" s="2"/>
      <c r="JGQ3" s="2"/>
      <c r="JGR3" s="2"/>
      <c r="JGS3" s="8"/>
      <c r="JGT3" s="1"/>
      <c r="JGU3" s="1"/>
      <c r="JGV3" s="116"/>
      <c r="JGW3" s="116"/>
      <c r="JGX3" s="116"/>
      <c r="JGY3" s="2"/>
      <c r="JGZ3" s="2"/>
      <c r="JHA3" s="2"/>
      <c r="JHB3" s="8"/>
      <c r="JHC3" s="1"/>
      <c r="JHD3" s="1"/>
      <c r="JHE3" s="116"/>
      <c r="JHF3" s="116"/>
      <c r="JHG3" s="116"/>
      <c r="JHH3" s="2"/>
      <c r="JHI3" s="2"/>
      <c r="JHJ3" s="2"/>
      <c r="JHK3" s="8"/>
      <c r="JHL3" s="1"/>
      <c r="JHM3" s="1"/>
      <c r="JHN3" s="116"/>
      <c r="JHO3" s="116"/>
      <c r="JHP3" s="116"/>
      <c r="JHQ3" s="2"/>
      <c r="JHR3" s="2"/>
      <c r="JHS3" s="2"/>
      <c r="JHT3" s="8"/>
      <c r="JHU3" s="1"/>
      <c r="JHV3" s="1"/>
      <c r="JHW3" s="116"/>
      <c r="JHX3" s="116"/>
      <c r="JHY3" s="116"/>
      <c r="JHZ3" s="2"/>
      <c r="JIA3" s="2"/>
      <c r="JIB3" s="2"/>
      <c r="JIC3" s="8"/>
      <c r="JID3" s="1"/>
      <c r="JIE3" s="1"/>
      <c r="JIF3" s="116"/>
      <c r="JIG3" s="116"/>
      <c r="JIH3" s="116"/>
      <c r="JII3" s="2"/>
      <c r="JIJ3" s="2"/>
      <c r="JIK3" s="2"/>
      <c r="JIL3" s="8"/>
      <c r="JIM3" s="1"/>
      <c r="JIN3" s="1"/>
      <c r="JIO3" s="116"/>
      <c r="JIP3" s="116"/>
      <c r="JIQ3" s="116"/>
      <c r="JIR3" s="2"/>
      <c r="JIS3" s="2"/>
      <c r="JIT3" s="2"/>
      <c r="JIU3" s="8"/>
      <c r="JIV3" s="1"/>
      <c r="JIW3" s="1"/>
      <c r="JIX3" s="116"/>
      <c r="JIY3" s="116"/>
      <c r="JIZ3" s="116"/>
      <c r="JJA3" s="2"/>
      <c r="JJB3" s="2"/>
      <c r="JJC3" s="2"/>
      <c r="JJD3" s="8"/>
      <c r="JJE3" s="1"/>
      <c r="JJF3" s="1"/>
      <c r="JJG3" s="116"/>
      <c r="JJH3" s="116"/>
      <c r="JJI3" s="116"/>
      <c r="JJJ3" s="2"/>
      <c r="JJK3" s="2"/>
      <c r="JJL3" s="2"/>
      <c r="JJM3" s="8"/>
      <c r="JJN3" s="1"/>
      <c r="JJO3" s="1"/>
      <c r="JJP3" s="116"/>
      <c r="JJQ3" s="116"/>
      <c r="JJR3" s="116"/>
      <c r="JJS3" s="2"/>
      <c r="JJT3" s="2"/>
      <c r="JJU3" s="2"/>
      <c r="JJV3" s="8"/>
      <c r="JJW3" s="1"/>
      <c r="JJX3" s="1"/>
      <c r="JJY3" s="116"/>
      <c r="JJZ3" s="116"/>
      <c r="JKA3" s="116"/>
      <c r="JKB3" s="2"/>
      <c r="JKC3" s="2"/>
      <c r="JKD3" s="2"/>
      <c r="JKE3" s="8"/>
      <c r="JKF3" s="1"/>
      <c r="JKG3" s="1"/>
      <c r="JKH3" s="116"/>
      <c r="JKI3" s="116"/>
      <c r="JKJ3" s="116"/>
      <c r="JKK3" s="2"/>
      <c r="JKL3" s="2"/>
      <c r="JKM3" s="2"/>
      <c r="JKN3" s="8"/>
      <c r="JKO3" s="1"/>
      <c r="JKP3" s="1"/>
      <c r="JKQ3" s="116"/>
      <c r="JKR3" s="116"/>
      <c r="JKS3" s="116"/>
      <c r="JKT3" s="2"/>
      <c r="JKU3" s="2"/>
      <c r="JKV3" s="2"/>
      <c r="JKW3" s="8"/>
      <c r="JKX3" s="1"/>
      <c r="JKY3" s="1"/>
      <c r="JKZ3" s="116"/>
      <c r="JLA3" s="116"/>
      <c r="JLB3" s="116"/>
      <c r="JLC3" s="2"/>
      <c r="JLD3" s="2"/>
      <c r="JLE3" s="2"/>
      <c r="JLF3" s="8"/>
      <c r="JLG3" s="1"/>
      <c r="JLH3" s="1"/>
      <c r="JLI3" s="116"/>
      <c r="JLJ3" s="116"/>
      <c r="JLK3" s="116"/>
      <c r="JLL3" s="2"/>
      <c r="JLM3" s="2"/>
      <c r="JLN3" s="2"/>
      <c r="JLO3" s="8"/>
      <c r="JLP3" s="1"/>
      <c r="JLQ3" s="1"/>
      <c r="JLR3" s="116"/>
      <c r="JLS3" s="116"/>
      <c r="JLT3" s="116"/>
      <c r="JLU3" s="2"/>
      <c r="JLV3" s="2"/>
      <c r="JLW3" s="2"/>
      <c r="JLX3" s="8"/>
      <c r="JLY3" s="1"/>
      <c r="JLZ3" s="1"/>
      <c r="JMA3" s="116"/>
      <c r="JMB3" s="116"/>
      <c r="JMC3" s="116"/>
      <c r="JMD3" s="2"/>
      <c r="JME3" s="2"/>
      <c r="JMF3" s="2"/>
      <c r="JMG3" s="8"/>
      <c r="JMH3" s="1"/>
      <c r="JMI3" s="1"/>
      <c r="JMJ3" s="116"/>
      <c r="JMK3" s="116"/>
      <c r="JML3" s="116"/>
      <c r="JMM3" s="2"/>
      <c r="JMN3" s="2"/>
      <c r="JMO3" s="2"/>
      <c r="JMP3" s="8"/>
      <c r="JMQ3" s="1"/>
      <c r="JMR3" s="1"/>
      <c r="JMS3" s="116"/>
      <c r="JMT3" s="116"/>
      <c r="JMU3" s="116"/>
      <c r="JMV3" s="2"/>
      <c r="JMW3" s="2"/>
      <c r="JMX3" s="2"/>
      <c r="JMY3" s="8"/>
      <c r="JMZ3" s="1"/>
      <c r="JNA3" s="1"/>
      <c r="JNB3" s="116"/>
      <c r="JNC3" s="116"/>
      <c r="JND3" s="116"/>
      <c r="JNE3" s="2"/>
      <c r="JNF3" s="2"/>
      <c r="JNG3" s="2"/>
      <c r="JNH3" s="8"/>
      <c r="JNI3" s="1"/>
      <c r="JNJ3" s="1"/>
      <c r="JNK3" s="116"/>
      <c r="JNL3" s="116"/>
      <c r="JNM3" s="116"/>
      <c r="JNN3" s="2"/>
      <c r="JNO3" s="2"/>
      <c r="JNP3" s="2"/>
      <c r="JNQ3" s="8"/>
      <c r="JNR3" s="1"/>
      <c r="JNS3" s="1"/>
      <c r="JNT3" s="116"/>
      <c r="JNU3" s="116"/>
      <c r="JNV3" s="116"/>
      <c r="JNW3" s="2"/>
      <c r="JNX3" s="2"/>
      <c r="JNY3" s="2"/>
      <c r="JNZ3" s="8"/>
      <c r="JOA3" s="1"/>
      <c r="JOB3" s="1"/>
      <c r="JOC3" s="116"/>
      <c r="JOD3" s="116"/>
      <c r="JOE3" s="116"/>
      <c r="JOF3" s="2"/>
      <c r="JOG3" s="2"/>
      <c r="JOH3" s="2"/>
      <c r="JOI3" s="8"/>
      <c r="JOJ3" s="1"/>
      <c r="JOK3" s="1"/>
      <c r="JOL3" s="116"/>
      <c r="JOM3" s="116"/>
      <c r="JON3" s="116"/>
      <c r="JOO3" s="2"/>
      <c r="JOP3" s="2"/>
      <c r="JOQ3" s="2"/>
      <c r="JOR3" s="8"/>
      <c r="JOS3" s="1"/>
      <c r="JOT3" s="1"/>
      <c r="JOU3" s="116"/>
      <c r="JOV3" s="116"/>
      <c r="JOW3" s="116"/>
      <c r="JOX3" s="2"/>
      <c r="JOY3" s="2"/>
      <c r="JOZ3" s="2"/>
      <c r="JPA3" s="8"/>
      <c r="JPB3" s="1"/>
      <c r="JPC3" s="1"/>
      <c r="JPD3" s="116"/>
      <c r="JPE3" s="116"/>
      <c r="JPF3" s="116"/>
      <c r="JPG3" s="2"/>
      <c r="JPH3" s="2"/>
      <c r="JPI3" s="2"/>
      <c r="JPJ3" s="8"/>
      <c r="JPK3" s="1"/>
      <c r="JPL3" s="1"/>
      <c r="JPM3" s="116"/>
      <c r="JPN3" s="116"/>
      <c r="JPO3" s="116"/>
      <c r="JPP3" s="2"/>
      <c r="JPQ3" s="2"/>
      <c r="JPR3" s="2"/>
      <c r="JPS3" s="8"/>
      <c r="JPT3" s="1"/>
      <c r="JPU3" s="1"/>
      <c r="JPV3" s="116"/>
      <c r="JPW3" s="116"/>
      <c r="JPX3" s="116"/>
      <c r="JPY3" s="2"/>
      <c r="JPZ3" s="2"/>
      <c r="JQA3" s="2"/>
      <c r="JQB3" s="8"/>
      <c r="JQC3" s="1"/>
      <c r="JQD3" s="1"/>
      <c r="JQE3" s="116"/>
      <c r="JQF3" s="116"/>
      <c r="JQG3" s="116"/>
      <c r="JQH3" s="2"/>
      <c r="JQI3" s="2"/>
      <c r="JQJ3" s="2"/>
      <c r="JQK3" s="8"/>
      <c r="JQL3" s="1"/>
      <c r="JQM3" s="1"/>
      <c r="JQN3" s="116"/>
      <c r="JQO3" s="116"/>
      <c r="JQP3" s="116"/>
      <c r="JQQ3" s="2"/>
      <c r="JQR3" s="2"/>
      <c r="JQS3" s="2"/>
      <c r="JQT3" s="8"/>
      <c r="JQU3" s="1"/>
      <c r="JQV3" s="1"/>
      <c r="JQW3" s="116"/>
      <c r="JQX3" s="116"/>
      <c r="JQY3" s="116"/>
      <c r="JQZ3" s="2"/>
      <c r="JRA3" s="2"/>
      <c r="JRB3" s="2"/>
      <c r="JRC3" s="8"/>
      <c r="JRD3" s="1"/>
      <c r="JRE3" s="1"/>
      <c r="JRF3" s="116"/>
      <c r="JRG3" s="116"/>
      <c r="JRH3" s="116"/>
      <c r="JRI3" s="2"/>
      <c r="JRJ3" s="2"/>
      <c r="JRK3" s="2"/>
      <c r="JRL3" s="8"/>
      <c r="JRM3" s="1"/>
      <c r="JRN3" s="1"/>
      <c r="JRO3" s="116"/>
      <c r="JRP3" s="116"/>
      <c r="JRQ3" s="116"/>
      <c r="JRR3" s="2"/>
      <c r="JRS3" s="2"/>
      <c r="JRT3" s="2"/>
      <c r="JRU3" s="8"/>
      <c r="JRV3" s="1"/>
      <c r="JRW3" s="1"/>
      <c r="JRX3" s="116"/>
      <c r="JRY3" s="116"/>
      <c r="JRZ3" s="116"/>
      <c r="JSA3" s="2"/>
      <c r="JSB3" s="2"/>
      <c r="JSC3" s="2"/>
      <c r="JSD3" s="8"/>
      <c r="JSE3" s="1"/>
      <c r="JSF3" s="1"/>
      <c r="JSG3" s="116"/>
      <c r="JSH3" s="116"/>
      <c r="JSI3" s="116"/>
      <c r="JSJ3" s="2"/>
      <c r="JSK3" s="2"/>
      <c r="JSL3" s="2"/>
      <c r="JSM3" s="8"/>
      <c r="JSN3" s="1"/>
      <c r="JSO3" s="1"/>
      <c r="JSP3" s="116"/>
      <c r="JSQ3" s="116"/>
      <c r="JSR3" s="116"/>
      <c r="JSS3" s="2"/>
      <c r="JST3" s="2"/>
      <c r="JSU3" s="2"/>
      <c r="JSV3" s="8"/>
      <c r="JSW3" s="1"/>
      <c r="JSX3" s="1"/>
      <c r="JSY3" s="116"/>
      <c r="JSZ3" s="116"/>
      <c r="JTA3" s="116"/>
      <c r="JTB3" s="2"/>
      <c r="JTC3" s="2"/>
      <c r="JTD3" s="2"/>
      <c r="JTE3" s="8"/>
      <c r="JTF3" s="1"/>
      <c r="JTG3" s="1"/>
      <c r="JTH3" s="116"/>
      <c r="JTI3" s="116"/>
      <c r="JTJ3" s="116"/>
      <c r="JTK3" s="2"/>
      <c r="JTL3" s="2"/>
      <c r="JTM3" s="2"/>
      <c r="JTN3" s="8"/>
      <c r="JTO3" s="1"/>
      <c r="JTP3" s="1"/>
      <c r="JTQ3" s="116"/>
      <c r="JTR3" s="116"/>
      <c r="JTS3" s="116"/>
      <c r="JTT3" s="2"/>
      <c r="JTU3" s="2"/>
      <c r="JTV3" s="2"/>
      <c r="JTW3" s="8"/>
      <c r="JTX3" s="1"/>
      <c r="JTY3" s="1"/>
      <c r="JTZ3" s="116"/>
      <c r="JUA3" s="116"/>
      <c r="JUB3" s="116"/>
      <c r="JUC3" s="2"/>
      <c r="JUD3" s="2"/>
      <c r="JUE3" s="2"/>
      <c r="JUF3" s="8"/>
      <c r="JUG3" s="1"/>
      <c r="JUH3" s="1"/>
      <c r="JUI3" s="116"/>
      <c r="JUJ3" s="116"/>
      <c r="JUK3" s="116"/>
      <c r="JUL3" s="2"/>
      <c r="JUM3" s="2"/>
      <c r="JUN3" s="2"/>
      <c r="JUO3" s="8"/>
      <c r="JUP3" s="1"/>
      <c r="JUQ3" s="1"/>
      <c r="JUR3" s="116"/>
      <c r="JUS3" s="116"/>
      <c r="JUT3" s="116"/>
      <c r="JUU3" s="2"/>
      <c r="JUV3" s="2"/>
      <c r="JUW3" s="2"/>
      <c r="JUX3" s="8"/>
      <c r="JUY3" s="1"/>
      <c r="JUZ3" s="1"/>
      <c r="JVA3" s="116"/>
      <c r="JVB3" s="116"/>
      <c r="JVC3" s="116"/>
      <c r="JVD3" s="2"/>
      <c r="JVE3" s="2"/>
      <c r="JVF3" s="2"/>
      <c r="JVG3" s="8"/>
      <c r="JVH3" s="1"/>
      <c r="JVI3" s="1"/>
      <c r="JVJ3" s="116"/>
      <c r="JVK3" s="116"/>
      <c r="JVL3" s="116"/>
      <c r="JVM3" s="2"/>
      <c r="JVN3" s="2"/>
      <c r="JVO3" s="2"/>
      <c r="JVP3" s="8"/>
      <c r="JVQ3" s="1"/>
      <c r="JVR3" s="1"/>
      <c r="JVS3" s="116"/>
      <c r="JVT3" s="116"/>
      <c r="JVU3" s="116"/>
      <c r="JVV3" s="2"/>
      <c r="JVW3" s="2"/>
      <c r="JVX3" s="2"/>
      <c r="JVY3" s="8"/>
      <c r="JVZ3" s="1"/>
      <c r="JWA3" s="1"/>
      <c r="JWB3" s="116"/>
      <c r="JWC3" s="116"/>
      <c r="JWD3" s="116"/>
      <c r="JWE3" s="2"/>
      <c r="JWF3" s="2"/>
      <c r="JWG3" s="2"/>
      <c r="JWH3" s="8"/>
      <c r="JWI3" s="1"/>
      <c r="JWJ3" s="1"/>
      <c r="JWK3" s="116"/>
      <c r="JWL3" s="116"/>
      <c r="JWM3" s="116"/>
      <c r="JWN3" s="2"/>
      <c r="JWO3" s="2"/>
      <c r="JWP3" s="2"/>
      <c r="JWQ3" s="8"/>
      <c r="JWR3" s="1"/>
      <c r="JWS3" s="1"/>
      <c r="JWT3" s="116"/>
      <c r="JWU3" s="116"/>
      <c r="JWV3" s="116"/>
      <c r="JWW3" s="2"/>
      <c r="JWX3" s="2"/>
      <c r="JWY3" s="2"/>
      <c r="JWZ3" s="8"/>
      <c r="JXA3" s="1"/>
      <c r="JXB3" s="1"/>
      <c r="JXC3" s="116"/>
      <c r="JXD3" s="116"/>
      <c r="JXE3" s="116"/>
      <c r="JXF3" s="2"/>
      <c r="JXG3" s="2"/>
      <c r="JXH3" s="2"/>
      <c r="JXI3" s="8"/>
      <c r="JXJ3" s="1"/>
      <c r="JXK3" s="1"/>
      <c r="JXL3" s="116"/>
      <c r="JXM3" s="116"/>
      <c r="JXN3" s="116"/>
      <c r="JXO3" s="2"/>
      <c r="JXP3" s="2"/>
      <c r="JXQ3" s="2"/>
      <c r="JXR3" s="8"/>
      <c r="JXS3" s="1"/>
      <c r="JXT3" s="1"/>
      <c r="JXU3" s="116"/>
      <c r="JXV3" s="116"/>
      <c r="JXW3" s="116"/>
      <c r="JXX3" s="2"/>
      <c r="JXY3" s="2"/>
      <c r="JXZ3" s="2"/>
      <c r="JYA3" s="8"/>
      <c r="JYB3" s="1"/>
      <c r="JYC3" s="1"/>
      <c r="JYD3" s="116"/>
      <c r="JYE3" s="116"/>
      <c r="JYF3" s="116"/>
      <c r="JYG3" s="2"/>
      <c r="JYH3" s="2"/>
      <c r="JYI3" s="2"/>
      <c r="JYJ3" s="8"/>
      <c r="JYK3" s="1"/>
      <c r="JYL3" s="1"/>
      <c r="JYM3" s="116"/>
      <c r="JYN3" s="116"/>
      <c r="JYO3" s="116"/>
      <c r="JYP3" s="2"/>
      <c r="JYQ3" s="2"/>
      <c r="JYR3" s="2"/>
      <c r="JYS3" s="8"/>
      <c r="JYT3" s="1"/>
      <c r="JYU3" s="1"/>
      <c r="JYV3" s="116"/>
      <c r="JYW3" s="116"/>
      <c r="JYX3" s="116"/>
      <c r="JYY3" s="2"/>
      <c r="JYZ3" s="2"/>
      <c r="JZA3" s="2"/>
      <c r="JZB3" s="8"/>
      <c r="JZC3" s="1"/>
      <c r="JZD3" s="1"/>
      <c r="JZE3" s="116"/>
      <c r="JZF3" s="116"/>
      <c r="JZG3" s="116"/>
      <c r="JZH3" s="2"/>
      <c r="JZI3" s="2"/>
      <c r="JZJ3" s="2"/>
      <c r="JZK3" s="8"/>
      <c r="JZL3" s="1"/>
      <c r="JZM3" s="1"/>
      <c r="JZN3" s="116"/>
      <c r="JZO3" s="116"/>
      <c r="JZP3" s="116"/>
      <c r="JZQ3" s="2"/>
      <c r="JZR3" s="2"/>
      <c r="JZS3" s="2"/>
      <c r="JZT3" s="8"/>
      <c r="JZU3" s="1"/>
      <c r="JZV3" s="1"/>
      <c r="JZW3" s="116"/>
      <c r="JZX3" s="116"/>
      <c r="JZY3" s="116"/>
      <c r="JZZ3" s="2"/>
      <c r="KAA3" s="2"/>
      <c r="KAB3" s="2"/>
      <c r="KAC3" s="8"/>
      <c r="KAD3" s="1"/>
      <c r="KAE3" s="1"/>
      <c r="KAF3" s="116"/>
      <c r="KAG3" s="116"/>
      <c r="KAH3" s="116"/>
      <c r="KAI3" s="2"/>
      <c r="KAJ3" s="2"/>
      <c r="KAK3" s="2"/>
      <c r="KAL3" s="8"/>
      <c r="KAM3" s="1"/>
      <c r="KAN3" s="1"/>
      <c r="KAO3" s="116"/>
      <c r="KAP3" s="116"/>
      <c r="KAQ3" s="116"/>
      <c r="KAR3" s="2"/>
      <c r="KAS3" s="2"/>
      <c r="KAT3" s="2"/>
      <c r="KAU3" s="8"/>
      <c r="KAV3" s="1"/>
      <c r="KAW3" s="1"/>
      <c r="KAX3" s="116"/>
      <c r="KAY3" s="116"/>
      <c r="KAZ3" s="116"/>
      <c r="KBA3" s="2"/>
      <c r="KBB3" s="2"/>
      <c r="KBC3" s="2"/>
      <c r="KBD3" s="8"/>
      <c r="KBE3" s="1"/>
      <c r="KBF3" s="1"/>
      <c r="KBG3" s="116"/>
      <c r="KBH3" s="116"/>
      <c r="KBI3" s="116"/>
      <c r="KBJ3" s="2"/>
      <c r="KBK3" s="2"/>
      <c r="KBL3" s="2"/>
      <c r="KBM3" s="8"/>
      <c r="KBN3" s="1"/>
      <c r="KBO3" s="1"/>
      <c r="KBP3" s="116"/>
      <c r="KBQ3" s="116"/>
      <c r="KBR3" s="116"/>
      <c r="KBS3" s="2"/>
      <c r="KBT3" s="2"/>
      <c r="KBU3" s="2"/>
      <c r="KBV3" s="8"/>
      <c r="KBW3" s="1"/>
      <c r="KBX3" s="1"/>
      <c r="KBY3" s="116"/>
      <c r="KBZ3" s="116"/>
      <c r="KCA3" s="116"/>
      <c r="KCB3" s="2"/>
      <c r="KCC3" s="2"/>
      <c r="KCD3" s="2"/>
      <c r="KCE3" s="8"/>
      <c r="KCF3" s="1"/>
      <c r="KCG3" s="1"/>
      <c r="KCH3" s="116"/>
      <c r="KCI3" s="116"/>
      <c r="KCJ3" s="116"/>
      <c r="KCK3" s="2"/>
      <c r="KCL3" s="2"/>
      <c r="KCM3" s="2"/>
      <c r="KCN3" s="8"/>
      <c r="KCO3" s="1"/>
      <c r="KCP3" s="1"/>
      <c r="KCQ3" s="116"/>
      <c r="KCR3" s="116"/>
      <c r="KCS3" s="116"/>
      <c r="KCT3" s="2"/>
      <c r="KCU3" s="2"/>
      <c r="KCV3" s="2"/>
      <c r="KCW3" s="8"/>
      <c r="KCX3" s="1"/>
      <c r="KCY3" s="1"/>
      <c r="KCZ3" s="116"/>
      <c r="KDA3" s="116"/>
      <c r="KDB3" s="116"/>
      <c r="KDC3" s="2"/>
      <c r="KDD3" s="2"/>
      <c r="KDE3" s="2"/>
      <c r="KDF3" s="8"/>
      <c r="KDG3" s="1"/>
      <c r="KDH3" s="1"/>
      <c r="KDI3" s="116"/>
      <c r="KDJ3" s="116"/>
      <c r="KDK3" s="116"/>
      <c r="KDL3" s="2"/>
      <c r="KDM3" s="2"/>
      <c r="KDN3" s="2"/>
      <c r="KDO3" s="8"/>
      <c r="KDP3" s="1"/>
      <c r="KDQ3" s="1"/>
      <c r="KDR3" s="116"/>
      <c r="KDS3" s="116"/>
      <c r="KDT3" s="116"/>
      <c r="KDU3" s="2"/>
      <c r="KDV3" s="2"/>
      <c r="KDW3" s="2"/>
      <c r="KDX3" s="8"/>
      <c r="KDY3" s="1"/>
      <c r="KDZ3" s="1"/>
      <c r="KEA3" s="116"/>
      <c r="KEB3" s="116"/>
      <c r="KEC3" s="116"/>
      <c r="KED3" s="2"/>
      <c r="KEE3" s="2"/>
      <c r="KEF3" s="2"/>
      <c r="KEG3" s="8"/>
      <c r="KEH3" s="1"/>
      <c r="KEI3" s="1"/>
      <c r="KEJ3" s="116"/>
      <c r="KEK3" s="116"/>
      <c r="KEL3" s="116"/>
      <c r="KEM3" s="2"/>
      <c r="KEN3" s="2"/>
      <c r="KEO3" s="2"/>
      <c r="KEP3" s="8"/>
      <c r="KEQ3" s="1"/>
      <c r="KER3" s="1"/>
      <c r="KES3" s="116"/>
      <c r="KET3" s="116"/>
      <c r="KEU3" s="116"/>
      <c r="KEV3" s="2"/>
      <c r="KEW3" s="2"/>
      <c r="KEX3" s="2"/>
      <c r="KEY3" s="8"/>
      <c r="KEZ3" s="1"/>
      <c r="KFA3" s="1"/>
      <c r="KFB3" s="116"/>
      <c r="KFC3" s="116"/>
      <c r="KFD3" s="116"/>
      <c r="KFE3" s="2"/>
      <c r="KFF3" s="2"/>
      <c r="KFG3" s="2"/>
      <c r="KFH3" s="8"/>
      <c r="KFI3" s="1"/>
      <c r="KFJ3" s="1"/>
      <c r="KFK3" s="116"/>
      <c r="KFL3" s="116"/>
      <c r="KFM3" s="116"/>
      <c r="KFN3" s="2"/>
      <c r="KFO3" s="2"/>
      <c r="KFP3" s="2"/>
      <c r="KFQ3" s="8"/>
      <c r="KFR3" s="1"/>
      <c r="KFS3" s="1"/>
      <c r="KFT3" s="116"/>
      <c r="KFU3" s="116"/>
      <c r="KFV3" s="116"/>
      <c r="KFW3" s="2"/>
      <c r="KFX3" s="2"/>
      <c r="KFY3" s="2"/>
      <c r="KFZ3" s="8"/>
      <c r="KGA3" s="1"/>
      <c r="KGB3" s="1"/>
      <c r="KGC3" s="116"/>
      <c r="KGD3" s="116"/>
      <c r="KGE3" s="116"/>
      <c r="KGF3" s="2"/>
      <c r="KGG3" s="2"/>
      <c r="KGH3" s="2"/>
      <c r="KGI3" s="8"/>
      <c r="KGJ3" s="1"/>
      <c r="KGK3" s="1"/>
      <c r="KGL3" s="116"/>
      <c r="KGM3" s="116"/>
      <c r="KGN3" s="116"/>
      <c r="KGO3" s="2"/>
      <c r="KGP3" s="2"/>
      <c r="KGQ3" s="2"/>
      <c r="KGR3" s="8"/>
      <c r="KGS3" s="1"/>
      <c r="KGT3" s="1"/>
      <c r="KGU3" s="116"/>
      <c r="KGV3" s="116"/>
      <c r="KGW3" s="116"/>
      <c r="KGX3" s="2"/>
      <c r="KGY3" s="2"/>
      <c r="KGZ3" s="2"/>
      <c r="KHA3" s="8"/>
      <c r="KHB3" s="1"/>
      <c r="KHC3" s="1"/>
      <c r="KHD3" s="116"/>
      <c r="KHE3" s="116"/>
      <c r="KHF3" s="116"/>
      <c r="KHG3" s="2"/>
      <c r="KHH3" s="2"/>
      <c r="KHI3" s="2"/>
      <c r="KHJ3" s="8"/>
      <c r="KHK3" s="1"/>
      <c r="KHL3" s="1"/>
      <c r="KHM3" s="116"/>
      <c r="KHN3" s="116"/>
      <c r="KHO3" s="116"/>
      <c r="KHP3" s="2"/>
      <c r="KHQ3" s="2"/>
      <c r="KHR3" s="2"/>
      <c r="KHS3" s="8"/>
      <c r="KHT3" s="1"/>
      <c r="KHU3" s="1"/>
      <c r="KHV3" s="116"/>
      <c r="KHW3" s="116"/>
      <c r="KHX3" s="116"/>
      <c r="KHY3" s="2"/>
      <c r="KHZ3" s="2"/>
      <c r="KIA3" s="2"/>
      <c r="KIB3" s="8"/>
      <c r="KIC3" s="1"/>
      <c r="KID3" s="1"/>
      <c r="KIE3" s="116"/>
      <c r="KIF3" s="116"/>
      <c r="KIG3" s="116"/>
      <c r="KIH3" s="2"/>
      <c r="KII3" s="2"/>
      <c r="KIJ3" s="2"/>
      <c r="KIK3" s="8"/>
      <c r="KIL3" s="1"/>
      <c r="KIM3" s="1"/>
      <c r="KIN3" s="116"/>
      <c r="KIO3" s="116"/>
      <c r="KIP3" s="116"/>
      <c r="KIQ3" s="2"/>
      <c r="KIR3" s="2"/>
      <c r="KIS3" s="2"/>
      <c r="KIT3" s="8"/>
      <c r="KIU3" s="1"/>
      <c r="KIV3" s="1"/>
      <c r="KIW3" s="116"/>
      <c r="KIX3" s="116"/>
      <c r="KIY3" s="116"/>
      <c r="KIZ3" s="2"/>
      <c r="KJA3" s="2"/>
      <c r="KJB3" s="2"/>
      <c r="KJC3" s="8"/>
      <c r="KJD3" s="1"/>
      <c r="KJE3" s="1"/>
      <c r="KJF3" s="116"/>
      <c r="KJG3" s="116"/>
      <c r="KJH3" s="116"/>
      <c r="KJI3" s="2"/>
      <c r="KJJ3" s="2"/>
      <c r="KJK3" s="2"/>
      <c r="KJL3" s="8"/>
      <c r="KJM3" s="1"/>
      <c r="KJN3" s="1"/>
      <c r="KJO3" s="116"/>
      <c r="KJP3" s="116"/>
      <c r="KJQ3" s="116"/>
      <c r="KJR3" s="2"/>
      <c r="KJS3" s="2"/>
      <c r="KJT3" s="2"/>
      <c r="KJU3" s="8"/>
      <c r="KJV3" s="1"/>
      <c r="KJW3" s="1"/>
      <c r="KJX3" s="116"/>
      <c r="KJY3" s="116"/>
      <c r="KJZ3" s="116"/>
      <c r="KKA3" s="2"/>
      <c r="KKB3" s="2"/>
      <c r="KKC3" s="2"/>
      <c r="KKD3" s="8"/>
      <c r="KKE3" s="1"/>
      <c r="KKF3" s="1"/>
      <c r="KKG3" s="116"/>
      <c r="KKH3" s="116"/>
      <c r="KKI3" s="116"/>
      <c r="KKJ3" s="2"/>
      <c r="KKK3" s="2"/>
      <c r="KKL3" s="2"/>
      <c r="KKM3" s="8"/>
      <c r="KKN3" s="1"/>
      <c r="KKO3" s="1"/>
      <c r="KKP3" s="116"/>
      <c r="KKQ3" s="116"/>
      <c r="KKR3" s="116"/>
      <c r="KKS3" s="2"/>
      <c r="KKT3" s="2"/>
      <c r="KKU3" s="2"/>
      <c r="KKV3" s="8"/>
      <c r="KKW3" s="1"/>
      <c r="KKX3" s="1"/>
      <c r="KKY3" s="116"/>
      <c r="KKZ3" s="116"/>
      <c r="KLA3" s="116"/>
      <c r="KLB3" s="2"/>
      <c r="KLC3" s="2"/>
      <c r="KLD3" s="2"/>
      <c r="KLE3" s="8"/>
      <c r="KLF3" s="1"/>
      <c r="KLG3" s="1"/>
      <c r="KLH3" s="116"/>
      <c r="KLI3" s="116"/>
      <c r="KLJ3" s="116"/>
      <c r="KLK3" s="2"/>
      <c r="KLL3" s="2"/>
      <c r="KLM3" s="2"/>
      <c r="KLN3" s="8"/>
      <c r="KLO3" s="1"/>
      <c r="KLP3" s="1"/>
      <c r="KLQ3" s="116"/>
      <c r="KLR3" s="116"/>
      <c r="KLS3" s="116"/>
      <c r="KLT3" s="2"/>
      <c r="KLU3" s="2"/>
      <c r="KLV3" s="2"/>
      <c r="KLW3" s="8"/>
      <c r="KLX3" s="1"/>
      <c r="KLY3" s="1"/>
      <c r="KLZ3" s="116"/>
      <c r="KMA3" s="116"/>
      <c r="KMB3" s="116"/>
      <c r="KMC3" s="2"/>
      <c r="KMD3" s="2"/>
      <c r="KME3" s="2"/>
      <c r="KMF3" s="8"/>
      <c r="KMG3" s="1"/>
      <c r="KMH3" s="1"/>
      <c r="KMI3" s="116"/>
      <c r="KMJ3" s="116"/>
      <c r="KMK3" s="116"/>
      <c r="KML3" s="2"/>
      <c r="KMM3" s="2"/>
      <c r="KMN3" s="2"/>
      <c r="KMO3" s="8"/>
      <c r="KMP3" s="1"/>
      <c r="KMQ3" s="1"/>
      <c r="KMR3" s="116"/>
      <c r="KMS3" s="116"/>
      <c r="KMT3" s="116"/>
      <c r="KMU3" s="2"/>
      <c r="KMV3" s="2"/>
      <c r="KMW3" s="2"/>
      <c r="KMX3" s="8"/>
      <c r="KMY3" s="1"/>
      <c r="KMZ3" s="1"/>
      <c r="KNA3" s="116"/>
      <c r="KNB3" s="116"/>
      <c r="KNC3" s="116"/>
      <c r="KND3" s="2"/>
      <c r="KNE3" s="2"/>
      <c r="KNF3" s="2"/>
      <c r="KNG3" s="8"/>
      <c r="KNH3" s="1"/>
      <c r="KNI3" s="1"/>
      <c r="KNJ3" s="116"/>
      <c r="KNK3" s="116"/>
      <c r="KNL3" s="116"/>
      <c r="KNM3" s="2"/>
      <c r="KNN3" s="2"/>
      <c r="KNO3" s="2"/>
      <c r="KNP3" s="8"/>
      <c r="KNQ3" s="1"/>
      <c r="KNR3" s="1"/>
      <c r="KNS3" s="116"/>
      <c r="KNT3" s="116"/>
      <c r="KNU3" s="116"/>
      <c r="KNV3" s="2"/>
      <c r="KNW3" s="2"/>
      <c r="KNX3" s="2"/>
      <c r="KNY3" s="8"/>
      <c r="KNZ3" s="1"/>
      <c r="KOA3" s="1"/>
      <c r="KOB3" s="116"/>
      <c r="KOC3" s="116"/>
      <c r="KOD3" s="116"/>
      <c r="KOE3" s="2"/>
      <c r="KOF3" s="2"/>
      <c r="KOG3" s="2"/>
      <c r="KOH3" s="8"/>
      <c r="KOI3" s="1"/>
      <c r="KOJ3" s="1"/>
      <c r="KOK3" s="116"/>
      <c r="KOL3" s="116"/>
      <c r="KOM3" s="116"/>
      <c r="KON3" s="2"/>
      <c r="KOO3" s="2"/>
      <c r="KOP3" s="2"/>
      <c r="KOQ3" s="8"/>
      <c r="KOR3" s="1"/>
      <c r="KOS3" s="1"/>
      <c r="KOT3" s="116"/>
      <c r="KOU3" s="116"/>
      <c r="KOV3" s="116"/>
      <c r="KOW3" s="2"/>
      <c r="KOX3" s="2"/>
      <c r="KOY3" s="2"/>
      <c r="KOZ3" s="8"/>
      <c r="KPA3" s="1"/>
      <c r="KPB3" s="1"/>
      <c r="KPC3" s="116"/>
      <c r="KPD3" s="116"/>
      <c r="KPE3" s="116"/>
      <c r="KPF3" s="2"/>
      <c r="KPG3" s="2"/>
      <c r="KPH3" s="2"/>
      <c r="KPI3" s="8"/>
      <c r="KPJ3" s="1"/>
      <c r="KPK3" s="1"/>
      <c r="KPL3" s="116"/>
      <c r="KPM3" s="116"/>
      <c r="KPN3" s="116"/>
      <c r="KPO3" s="2"/>
      <c r="KPP3" s="2"/>
      <c r="KPQ3" s="2"/>
      <c r="KPR3" s="8"/>
      <c r="KPS3" s="1"/>
      <c r="KPT3" s="1"/>
      <c r="KPU3" s="116"/>
      <c r="KPV3" s="116"/>
      <c r="KPW3" s="116"/>
      <c r="KPX3" s="2"/>
      <c r="KPY3" s="2"/>
      <c r="KPZ3" s="2"/>
      <c r="KQA3" s="8"/>
      <c r="KQB3" s="1"/>
      <c r="KQC3" s="1"/>
      <c r="KQD3" s="116"/>
      <c r="KQE3" s="116"/>
      <c r="KQF3" s="116"/>
      <c r="KQG3" s="2"/>
      <c r="KQH3" s="2"/>
      <c r="KQI3" s="2"/>
      <c r="KQJ3" s="8"/>
      <c r="KQK3" s="1"/>
      <c r="KQL3" s="1"/>
      <c r="KQM3" s="116"/>
      <c r="KQN3" s="116"/>
      <c r="KQO3" s="116"/>
      <c r="KQP3" s="2"/>
      <c r="KQQ3" s="2"/>
      <c r="KQR3" s="2"/>
      <c r="KQS3" s="8"/>
      <c r="KQT3" s="1"/>
      <c r="KQU3" s="1"/>
      <c r="KQV3" s="116"/>
      <c r="KQW3" s="116"/>
      <c r="KQX3" s="116"/>
      <c r="KQY3" s="2"/>
      <c r="KQZ3" s="2"/>
      <c r="KRA3" s="2"/>
      <c r="KRB3" s="8"/>
      <c r="KRC3" s="1"/>
      <c r="KRD3" s="1"/>
      <c r="KRE3" s="116"/>
      <c r="KRF3" s="116"/>
      <c r="KRG3" s="116"/>
      <c r="KRH3" s="2"/>
      <c r="KRI3" s="2"/>
      <c r="KRJ3" s="2"/>
      <c r="KRK3" s="8"/>
      <c r="KRL3" s="1"/>
      <c r="KRM3" s="1"/>
      <c r="KRN3" s="116"/>
      <c r="KRO3" s="116"/>
      <c r="KRP3" s="116"/>
      <c r="KRQ3" s="2"/>
      <c r="KRR3" s="2"/>
      <c r="KRS3" s="2"/>
      <c r="KRT3" s="8"/>
      <c r="KRU3" s="1"/>
      <c r="KRV3" s="1"/>
      <c r="KRW3" s="116"/>
      <c r="KRX3" s="116"/>
      <c r="KRY3" s="116"/>
      <c r="KRZ3" s="2"/>
      <c r="KSA3" s="2"/>
      <c r="KSB3" s="2"/>
      <c r="KSC3" s="8"/>
      <c r="KSD3" s="1"/>
      <c r="KSE3" s="1"/>
      <c r="KSF3" s="116"/>
      <c r="KSG3" s="116"/>
      <c r="KSH3" s="116"/>
      <c r="KSI3" s="2"/>
      <c r="KSJ3" s="2"/>
      <c r="KSK3" s="2"/>
      <c r="KSL3" s="8"/>
      <c r="KSM3" s="1"/>
      <c r="KSN3" s="1"/>
      <c r="KSO3" s="116"/>
      <c r="KSP3" s="116"/>
      <c r="KSQ3" s="116"/>
      <c r="KSR3" s="2"/>
      <c r="KSS3" s="2"/>
      <c r="KST3" s="2"/>
      <c r="KSU3" s="8"/>
      <c r="KSV3" s="1"/>
      <c r="KSW3" s="1"/>
      <c r="KSX3" s="116"/>
      <c r="KSY3" s="116"/>
      <c r="KSZ3" s="116"/>
      <c r="KTA3" s="2"/>
      <c r="KTB3" s="2"/>
      <c r="KTC3" s="2"/>
      <c r="KTD3" s="8"/>
      <c r="KTE3" s="1"/>
      <c r="KTF3" s="1"/>
      <c r="KTG3" s="116"/>
      <c r="KTH3" s="116"/>
      <c r="KTI3" s="116"/>
      <c r="KTJ3" s="2"/>
      <c r="KTK3" s="2"/>
      <c r="KTL3" s="2"/>
      <c r="KTM3" s="8"/>
      <c r="KTN3" s="1"/>
      <c r="KTO3" s="1"/>
      <c r="KTP3" s="116"/>
      <c r="KTQ3" s="116"/>
      <c r="KTR3" s="116"/>
      <c r="KTS3" s="2"/>
      <c r="KTT3" s="2"/>
      <c r="KTU3" s="2"/>
      <c r="KTV3" s="8"/>
      <c r="KTW3" s="1"/>
      <c r="KTX3" s="1"/>
      <c r="KTY3" s="116"/>
      <c r="KTZ3" s="116"/>
      <c r="KUA3" s="116"/>
      <c r="KUB3" s="2"/>
      <c r="KUC3" s="2"/>
      <c r="KUD3" s="2"/>
      <c r="KUE3" s="8"/>
      <c r="KUF3" s="1"/>
      <c r="KUG3" s="1"/>
      <c r="KUH3" s="116"/>
      <c r="KUI3" s="116"/>
      <c r="KUJ3" s="116"/>
      <c r="KUK3" s="2"/>
      <c r="KUL3" s="2"/>
      <c r="KUM3" s="2"/>
      <c r="KUN3" s="8"/>
      <c r="KUO3" s="1"/>
      <c r="KUP3" s="1"/>
      <c r="KUQ3" s="116"/>
      <c r="KUR3" s="116"/>
      <c r="KUS3" s="116"/>
      <c r="KUT3" s="2"/>
      <c r="KUU3" s="2"/>
      <c r="KUV3" s="2"/>
      <c r="KUW3" s="8"/>
      <c r="KUX3" s="1"/>
      <c r="KUY3" s="1"/>
      <c r="KUZ3" s="116"/>
      <c r="KVA3" s="116"/>
      <c r="KVB3" s="116"/>
      <c r="KVC3" s="2"/>
      <c r="KVD3" s="2"/>
      <c r="KVE3" s="2"/>
      <c r="KVF3" s="8"/>
      <c r="KVG3" s="1"/>
      <c r="KVH3" s="1"/>
      <c r="KVI3" s="116"/>
      <c r="KVJ3" s="116"/>
      <c r="KVK3" s="116"/>
      <c r="KVL3" s="2"/>
      <c r="KVM3" s="2"/>
      <c r="KVN3" s="2"/>
      <c r="KVO3" s="8"/>
      <c r="KVP3" s="1"/>
      <c r="KVQ3" s="1"/>
      <c r="KVR3" s="116"/>
      <c r="KVS3" s="116"/>
      <c r="KVT3" s="116"/>
      <c r="KVU3" s="2"/>
      <c r="KVV3" s="2"/>
      <c r="KVW3" s="2"/>
      <c r="KVX3" s="8"/>
      <c r="KVY3" s="1"/>
      <c r="KVZ3" s="1"/>
      <c r="KWA3" s="116"/>
      <c r="KWB3" s="116"/>
      <c r="KWC3" s="116"/>
      <c r="KWD3" s="2"/>
      <c r="KWE3" s="2"/>
      <c r="KWF3" s="2"/>
      <c r="KWG3" s="8"/>
      <c r="KWH3" s="1"/>
      <c r="KWI3" s="1"/>
      <c r="KWJ3" s="116"/>
      <c r="KWK3" s="116"/>
      <c r="KWL3" s="116"/>
      <c r="KWM3" s="2"/>
      <c r="KWN3" s="2"/>
      <c r="KWO3" s="2"/>
      <c r="KWP3" s="8"/>
      <c r="KWQ3" s="1"/>
      <c r="KWR3" s="1"/>
      <c r="KWS3" s="116"/>
      <c r="KWT3" s="116"/>
      <c r="KWU3" s="116"/>
      <c r="KWV3" s="2"/>
      <c r="KWW3" s="2"/>
      <c r="KWX3" s="2"/>
      <c r="KWY3" s="8"/>
      <c r="KWZ3" s="1"/>
      <c r="KXA3" s="1"/>
      <c r="KXB3" s="116"/>
      <c r="KXC3" s="116"/>
      <c r="KXD3" s="116"/>
      <c r="KXE3" s="2"/>
      <c r="KXF3" s="2"/>
      <c r="KXG3" s="2"/>
      <c r="KXH3" s="8"/>
      <c r="KXI3" s="1"/>
      <c r="KXJ3" s="1"/>
      <c r="KXK3" s="116"/>
      <c r="KXL3" s="116"/>
      <c r="KXM3" s="116"/>
      <c r="KXN3" s="2"/>
      <c r="KXO3" s="2"/>
      <c r="KXP3" s="2"/>
      <c r="KXQ3" s="8"/>
      <c r="KXR3" s="1"/>
      <c r="KXS3" s="1"/>
      <c r="KXT3" s="116"/>
      <c r="KXU3" s="116"/>
      <c r="KXV3" s="116"/>
      <c r="KXW3" s="2"/>
      <c r="KXX3" s="2"/>
      <c r="KXY3" s="2"/>
      <c r="KXZ3" s="8"/>
      <c r="KYA3" s="1"/>
      <c r="KYB3" s="1"/>
      <c r="KYC3" s="116"/>
      <c r="KYD3" s="116"/>
      <c r="KYE3" s="116"/>
      <c r="KYF3" s="2"/>
      <c r="KYG3" s="2"/>
      <c r="KYH3" s="2"/>
      <c r="KYI3" s="8"/>
      <c r="KYJ3" s="1"/>
      <c r="KYK3" s="1"/>
      <c r="KYL3" s="116"/>
      <c r="KYM3" s="116"/>
      <c r="KYN3" s="116"/>
      <c r="KYO3" s="2"/>
      <c r="KYP3" s="2"/>
      <c r="KYQ3" s="2"/>
      <c r="KYR3" s="8"/>
      <c r="KYS3" s="1"/>
      <c r="KYT3" s="1"/>
      <c r="KYU3" s="116"/>
      <c r="KYV3" s="116"/>
      <c r="KYW3" s="116"/>
      <c r="KYX3" s="2"/>
      <c r="KYY3" s="2"/>
      <c r="KYZ3" s="2"/>
      <c r="KZA3" s="8"/>
      <c r="KZB3" s="1"/>
      <c r="KZC3" s="1"/>
      <c r="KZD3" s="116"/>
      <c r="KZE3" s="116"/>
      <c r="KZF3" s="116"/>
      <c r="KZG3" s="2"/>
      <c r="KZH3" s="2"/>
      <c r="KZI3" s="2"/>
      <c r="KZJ3" s="8"/>
      <c r="KZK3" s="1"/>
      <c r="KZL3" s="1"/>
      <c r="KZM3" s="116"/>
      <c r="KZN3" s="116"/>
      <c r="KZO3" s="116"/>
      <c r="KZP3" s="2"/>
      <c r="KZQ3" s="2"/>
      <c r="KZR3" s="2"/>
      <c r="KZS3" s="8"/>
      <c r="KZT3" s="1"/>
      <c r="KZU3" s="1"/>
      <c r="KZV3" s="116"/>
      <c r="KZW3" s="116"/>
      <c r="KZX3" s="116"/>
      <c r="KZY3" s="2"/>
      <c r="KZZ3" s="2"/>
      <c r="LAA3" s="2"/>
      <c r="LAB3" s="8"/>
      <c r="LAC3" s="1"/>
      <c r="LAD3" s="1"/>
      <c r="LAE3" s="116"/>
      <c r="LAF3" s="116"/>
      <c r="LAG3" s="116"/>
      <c r="LAH3" s="2"/>
      <c r="LAI3" s="2"/>
      <c r="LAJ3" s="2"/>
      <c r="LAK3" s="8"/>
      <c r="LAL3" s="1"/>
      <c r="LAM3" s="1"/>
      <c r="LAN3" s="116"/>
      <c r="LAO3" s="116"/>
      <c r="LAP3" s="116"/>
      <c r="LAQ3" s="2"/>
      <c r="LAR3" s="2"/>
      <c r="LAS3" s="2"/>
      <c r="LAT3" s="8"/>
      <c r="LAU3" s="1"/>
      <c r="LAV3" s="1"/>
      <c r="LAW3" s="116"/>
      <c r="LAX3" s="116"/>
      <c r="LAY3" s="116"/>
      <c r="LAZ3" s="2"/>
      <c r="LBA3" s="2"/>
      <c r="LBB3" s="2"/>
      <c r="LBC3" s="8"/>
      <c r="LBD3" s="1"/>
      <c r="LBE3" s="1"/>
      <c r="LBF3" s="116"/>
      <c r="LBG3" s="116"/>
      <c r="LBH3" s="116"/>
      <c r="LBI3" s="2"/>
      <c r="LBJ3" s="2"/>
      <c r="LBK3" s="2"/>
      <c r="LBL3" s="8"/>
      <c r="LBM3" s="1"/>
      <c r="LBN3" s="1"/>
      <c r="LBO3" s="116"/>
      <c r="LBP3" s="116"/>
      <c r="LBQ3" s="116"/>
      <c r="LBR3" s="2"/>
      <c r="LBS3" s="2"/>
      <c r="LBT3" s="2"/>
      <c r="LBU3" s="8"/>
      <c r="LBV3" s="1"/>
      <c r="LBW3" s="1"/>
      <c r="LBX3" s="116"/>
      <c r="LBY3" s="116"/>
      <c r="LBZ3" s="116"/>
      <c r="LCA3" s="2"/>
      <c r="LCB3" s="2"/>
      <c r="LCC3" s="2"/>
      <c r="LCD3" s="8"/>
      <c r="LCE3" s="1"/>
      <c r="LCF3" s="1"/>
      <c r="LCG3" s="116"/>
      <c r="LCH3" s="116"/>
      <c r="LCI3" s="116"/>
      <c r="LCJ3" s="2"/>
      <c r="LCK3" s="2"/>
      <c r="LCL3" s="2"/>
      <c r="LCM3" s="8"/>
      <c r="LCN3" s="1"/>
      <c r="LCO3" s="1"/>
      <c r="LCP3" s="116"/>
      <c r="LCQ3" s="116"/>
      <c r="LCR3" s="116"/>
      <c r="LCS3" s="2"/>
      <c r="LCT3" s="2"/>
      <c r="LCU3" s="2"/>
      <c r="LCV3" s="8"/>
      <c r="LCW3" s="1"/>
      <c r="LCX3" s="1"/>
      <c r="LCY3" s="116"/>
      <c r="LCZ3" s="116"/>
      <c r="LDA3" s="116"/>
      <c r="LDB3" s="2"/>
      <c r="LDC3" s="2"/>
      <c r="LDD3" s="2"/>
      <c r="LDE3" s="8"/>
      <c r="LDF3" s="1"/>
      <c r="LDG3" s="1"/>
      <c r="LDH3" s="116"/>
      <c r="LDI3" s="116"/>
      <c r="LDJ3" s="116"/>
      <c r="LDK3" s="2"/>
      <c r="LDL3" s="2"/>
      <c r="LDM3" s="2"/>
      <c r="LDN3" s="8"/>
      <c r="LDO3" s="1"/>
      <c r="LDP3" s="1"/>
      <c r="LDQ3" s="116"/>
      <c r="LDR3" s="116"/>
      <c r="LDS3" s="116"/>
      <c r="LDT3" s="2"/>
      <c r="LDU3" s="2"/>
      <c r="LDV3" s="2"/>
      <c r="LDW3" s="8"/>
      <c r="LDX3" s="1"/>
      <c r="LDY3" s="1"/>
      <c r="LDZ3" s="116"/>
      <c r="LEA3" s="116"/>
      <c r="LEB3" s="116"/>
      <c r="LEC3" s="2"/>
      <c r="LED3" s="2"/>
      <c r="LEE3" s="2"/>
      <c r="LEF3" s="8"/>
      <c r="LEG3" s="1"/>
      <c r="LEH3" s="1"/>
      <c r="LEI3" s="116"/>
      <c r="LEJ3" s="116"/>
      <c r="LEK3" s="116"/>
      <c r="LEL3" s="2"/>
      <c r="LEM3" s="2"/>
      <c r="LEN3" s="2"/>
      <c r="LEO3" s="8"/>
      <c r="LEP3" s="1"/>
      <c r="LEQ3" s="1"/>
      <c r="LER3" s="116"/>
      <c r="LES3" s="116"/>
      <c r="LET3" s="116"/>
      <c r="LEU3" s="2"/>
      <c r="LEV3" s="2"/>
      <c r="LEW3" s="2"/>
      <c r="LEX3" s="8"/>
      <c r="LEY3" s="1"/>
      <c r="LEZ3" s="1"/>
      <c r="LFA3" s="116"/>
      <c r="LFB3" s="116"/>
      <c r="LFC3" s="116"/>
      <c r="LFD3" s="2"/>
      <c r="LFE3" s="2"/>
      <c r="LFF3" s="2"/>
      <c r="LFG3" s="8"/>
      <c r="LFH3" s="1"/>
      <c r="LFI3" s="1"/>
      <c r="LFJ3" s="116"/>
      <c r="LFK3" s="116"/>
      <c r="LFL3" s="116"/>
      <c r="LFM3" s="2"/>
      <c r="LFN3" s="2"/>
      <c r="LFO3" s="2"/>
      <c r="LFP3" s="8"/>
      <c r="LFQ3" s="1"/>
      <c r="LFR3" s="1"/>
      <c r="LFS3" s="116"/>
      <c r="LFT3" s="116"/>
      <c r="LFU3" s="116"/>
      <c r="LFV3" s="2"/>
      <c r="LFW3" s="2"/>
      <c r="LFX3" s="2"/>
      <c r="LFY3" s="8"/>
      <c r="LFZ3" s="1"/>
      <c r="LGA3" s="1"/>
      <c r="LGB3" s="116"/>
      <c r="LGC3" s="116"/>
      <c r="LGD3" s="116"/>
      <c r="LGE3" s="2"/>
      <c r="LGF3" s="2"/>
      <c r="LGG3" s="2"/>
      <c r="LGH3" s="8"/>
      <c r="LGI3" s="1"/>
      <c r="LGJ3" s="1"/>
      <c r="LGK3" s="116"/>
      <c r="LGL3" s="116"/>
      <c r="LGM3" s="116"/>
      <c r="LGN3" s="2"/>
      <c r="LGO3" s="2"/>
      <c r="LGP3" s="2"/>
      <c r="LGQ3" s="8"/>
      <c r="LGR3" s="1"/>
      <c r="LGS3" s="1"/>
      <c r="LGT3" s="116"/>
      <c r="LGU3" s="116"/>
      <c r="LGV3" s="116"/>
      <c r="LGW3" s="2"/>
      <c r="LGX3" s="2"/>
      <c r="LGY3" s="2"/>
      <c r="LGZ3" s="8"/>
      <c r="LHA3" s="1"/>
      <c r="LHB3" s="1"/>
      <c r="LHC3" s="116"/>
      <c r="LHD3" s="116"/>
      <c r="LHE3" s="116"/>
      <c r="LHF3" s="2"/>
      <c r="LHG3" s="2"/>
      <c r="LHH3" s="2"/>
      <c r="LHI3" s="8"/>
      <c r="LHJ3" s="1"/>
      <c r="LHK3" s="1"/>
      <c r="LHL3" s="116"/>
      <c r="LHM3" s="116"/>
      <c r="LHN3" s="116"/>
      <c r="LHO3" s="2"/>
      <c r="LHP3" s="2"/>
      <c r="LHQ3" s="2"/>
      <c r="LHR3" s="8"/>
      <c r="LHS3" s="1"/>
      <c r="LHT3" s="1"/>
      <c r="LHU3" s="116"/>
      <c r="LHV3" s="116"/>
      <c r="LHW3" s="116"/>
      <c r="LHX3" s="2"/>
      <c r="LHY3" s="2"/>
      <c r="LHZ3" s="2"/>
      <c r="LIA3" s="8"/>
      <c r="LIB3" s="1"/>
      <c r="LIC3" s="1"/>
      <c r="LID3" s="116"/>
      <c r="LIE3" s="116"/>
      <c r="LIF3" s="116"/>
      <c r="LIG3" s="2"/>
      <c r="LIH3" s="2"/>
      <c r="LII3" s="2"/>
      <c r="LIJ3" s="8"/>
      <c r="LIK3" s="1"/>
      <c r="LIL3" s="1"/>
      <c r="LIM3" s="116"/>
      <c r="LIN3" s="116"/>
      <c r="LIO3" s="116"/>
      <c r="LIP3" s="2"/>
      <c r="LIQ3" s="2"/>
      <c r="LIR3" s="2"/>
      <c r="LIS3" s="8"/>
      <c r="LIT3" s="1"/>
      <c r="LIU3" s="1"/>
      <c r="LIV3" s="116"/>
      <c r="LIW3" s="116"/>
      <c r="LIX3" s="116"/>
      <c r="LIY3" s="2"/>
      <c r="LIZ3" s="2"/>
      <c r="LJA3" s="2"/>
      <c r="LJB3" s="8"/>
      <c r="LJC3" s="1"/>
      <c r="LJD3" s="1"/>
      <c r="LJE3" s="116"/>
      <c r="LJF3" s="116"/>
      <c r="LJG3" s="116"/>
      <c r="LJH3" s="2"/>
      <c r="LJI3" s="2"/>
      <c r="LJJ3" s="2"/>
      <c r="LJK3" s="8"/>
      <c r="LJL3" s="1"/>
      <c r="LJM3" s="1"/>
      <c r="LJN3" s="116"/>
      <c r="LJO3" s="116"/>
      <c r="LJP3" s="116"/>
      <c r="LJQ3" s="2"/>
      <c r="LJR3" s="2"/>
      <c r="LJS3" s="2"/>
      <c r="LJT3" s="8"/>
      <c r="LJU3" s="1"/>
      <c r="LJV3" s="1"/>
      <c r="LJW3" s="116"/>
      <c r="LJX3" s="116"/>
      <c r="LJY3" s="116"/>
      <c r="LJZ3" s="2"/>
      <c r="LKA3" s="2"/>
      <c r="LKB3" s="2"/>
      <c r="LKC3" s="8"/>
      <c r="LKD3" s="1"/>
      <c r="LKE3" s="1"/>
      <c r="LKF3" s="116"/>
      <c r="LKG3" s="116"/>
      <c r="LKH3" s="116"/>
      <c r="LKI3" s="2"/>
      <c r="LKJ3" s="2"/>
      <c r="LKK3" s="2"/>
      <c r="LKL3" s="8"/>
      <c r="LKM3" s="1"/>
      <c r="LKN3" s="1"/>
      <c r="LKO3" s="116"/>
      <c r="LKP3" s="116"/>
      <c r="LKQ3" s="116"/>
      <c r="LKR3" s="2"/>
      <c r="LKS3" s="2"/>
      <c r="LKT3" s="2"/>
      <c r="LKU3" s="8"/>
      <c r="LKV3" s="1"/>
      <c r="LKW3" s="1"/>
      <c r="LKX3" s="116"/>
      <c r="LKY3" s="116"/>
      <c r="LKZ3" s="116"/>
      <c r="LLA3" s="2"/>
      <c r="LLB3" s="2"/>
      <c r="LLC3" s="2"/>
      <c r="LLD3" s="8"/>
      <c r="LLE3" s="1"/>
      <c r="LLF3" s="1"/>
      <c r="LLG3" s="116"/>
      <c r="LLH3" s="116"/>
      <c r="LLI3" s="116"/>
      <c r="LLJ3" s="2"/>
      <c r="LLK3" s="2"/>
      <c r="LLL3" s="2"/>
      <c r="LLM3" s="8"/>
      <c r="LLN3" s="1"/>
      <c r="LLO3" s="1"/>
      <c r="LLP3" s="116"/>
      <c r="LLQ3" s="116"/>
      <c r="LLR3" s="116"/>
      <c r="LLS3" s="2"/>
      <c r="LLT3" s="2"/>
      <c r="LLU3" s="2"/>
      <c r="LLV3" s="8"/>
      <c r="LLW3" s="1"/>
      <c r="LLX3" s="1"/>
      <c r="LLY3" s="116"/>
      <c r="LLZ3" s="116"/>
      <c r="LMA3" s="116"/>
      <c r="LMB3" s="2"/>
      <c r="LMC3" s="2"/>
      <c r="LMD3" s="2"/>
      <c r="LME3" s="8"/>
      <c r="LMF3" s="1"/>
      <c r="LMG3" s="1"/>
      <c r="LMH3" s="116"/>
      <c r="LMI3" s="116"/>
      <c r="LMJ3" s="116"/>
      <c r="LMK3" s="2"/>
      <c r="LML3" s="2"/>
      <c r="LMM3" s="2"/>
      <c r="LMN3" s="8"/>
      <c r="LMO3" s="1"/>
      <c r="LMP3" s="1"/>
      <c r="LMQ3" s="116"/>
      <c r="LMR3" s="116"/>
      <c r="LMS3" s="116"/>
      <c r="LMT3" s="2"/>
      <c r="LMU3" s="2"/>
      <c r="LMV3" s="2"/>
      <c r="LMW3" s="8"/>
      <c r="LMX3" s="1"/>
      <c r="LMY3" s="1"/>
      <c r="LMZ3" s="116"/>
      <c r="LNA3" s="116"/>
      <c r="LNB3" s="116"/>
      <c r="LNC3" s="2"/>
      <c r="LND3" s="2"/>
      <c r="LNE3" s="2"/>
      <c r="LNF3" s="8"/>
      <c r="LNG3" s="1"/>
      <c r="LNH3" s="1"/>
      <c r="LNI3" s="116"/>
      <c r="LNJ3" s="116"/>
      <c r="LNK3" s="116"/>
      <c r="LNL3" s="2"/>
      <c r="LNM3" s="2"/>
      <c r="LNN3" s="2"/>
      <c r="LNO3" s="8"/>
      <c r="LNP3" s="1"/>
      <c r="LNQ3" s="1"/>
      <c r="LNR3" s="116"/>
      <c r="LNS3" s="116"/>
      <c r="LNT3" s="116"/>
      <c r="LNU3" s="2"/>
      <c r="LNV3" s="2"/>
      <c r="LNW3" s="2"/>
      <c r="LNX3" s="8"/>
      <c r="LNY3" s="1"/>
      <c r="LNZ3" s="1"/>
      <c r="LOA3" s="116"/>
      <c r="LOB3" s="116"/>
      <c r="LOC3" s="116"/>
      <c r="LOD3" s="2"/>
      <c r="LOE3" s="2"/>
      <c r="LOF3" s="2"/>
      <c r="LOG3" s="8"/>
      <c r="LOH3" s="1"/>
      <c r="LOI3" s="1"/>
      <c r="LOJ3" s="116"/>
      <c r="LOK3" s="116"/>
      <c r="LOL3" s="116"/>
      <c r="LOM3" s="2"/>
      <c r="LON3" s="2"/>
      <c r="LOO3" s="2"/>
      <c r="LOP3" s="8"/>
      <c r="LOQ3" s="1"/>
      <c r="LOR3" s="1"/>
      <c r="LOS3" s="116"/>
      <c r="LOT3" s="116"/>
      <c r="LOU3" s="116"/>
      <c r="LOV3" s="2"/>
      <c r="LOW3" s="2"/>
      <c r="LOX3" s="2"/>
      <c r="LOY3" s="8"/>
      <c r="LOZ3" s="1"/>
      <c r="LPA3" s="1"/>
      <c r="LPB3" s="116"/>
      <c r="LPC3" s="116"/>
      <c r="LPD3" s="116"/>
      <c r="LPE3" s="2"/>
      <c r="LPF3" s="2"/>
      <c r="LPG3" s="2"/>
      <c r="LPH3" s="8"/>
      <c r="LPI3" s="1"/>
      <c r="LPJ3" s="1"/>
      <c r="LPK3" s="116"/>
      <c r="LPL3" s="116"/>
      <c r="LPM3" s="116"/>
      <c r="LPN3" s="2"/>
      <c r="LPO3" s="2"/>
      <c r="LPP3" s="2"/>
      <c r="LPQ3" s="8"/>
      <c r="LPR3" s="1"/>
      <c r="LPS3" s="1"/>
      <c r="LPT3" s="116"/>
      <c r="LPU3" s="116"/>
      <c r="LPV3" s="116"/>
      <c r="LPW3" s="2"/>
      <c r="LPX3" s="2"/>
      <c r="LPY3" s="2"/>
      <c r="LPZ3" s="8"/>
      <c r="LQA3" s="1"/>
      <c r="LQB3" s="1"/>
      <c r="LQC3" s="116"/>
      <c r="LQD3" s="116"/>
      <c r="LQE3" s="116"/>
      <c r="LQF3" s="2"/>
      <c r="LQG3" s="2"/>
      <c r="LQH3" s="2"/>
      <c r="LQI3" s="8"/>
      <c r="LQJ3" s="1"/>
      <c r="LQK3" s="1"/>
      <c r="LQL3" s="116"/>
      <c r="LQM3" s="116"/>
      <c r="LQN3" s="116"/>
      <c r="LQO3" s="2"/>
      <c r="LQP3" s="2"/>
      <c r="LQQ3" s="2"/>
      <c r="LQR3" s="8"/>
      <c r="LQS3" s="1"/>
      <c r="LQT3" s="1"/>
      <c r="LQU3" s="116"/>
      <c r="LQV3" s="116"/>
      <c r="LQW3" s="116"/>
      <c r="LQX3" s="2"/>
      <c r="LQY3" s="2"/>
      <c r="LQZ3" s="2"/>
      <c r="LRA3" s="8"/>
      <c r="LRB3" s="1"/>
      <c r="LRC3" s="1"/>
      <c r="LRD3" s="116"/>
      <c r="LRE3" s="116"/>
      <c r="LRF3" s="116"/>
      <c r="LRG3" s="2"/>
      <c r="LRH3" s="2"/>
      <c r="LRI3" s="2"/>
      <c r="LRJ3" s="8"/>
      <c r="LRK3" s="1"/>
      <c r="LRL3" s="1"/>
      <c r="LRM3" s="116"/>
      <c r="LRN3" s="116"/>
      <c r="LRO3" s="116"/>
      <c r="LRP3" s="2"/>
      <c r="LRQ3" s="2"/>
      <c r="LRR3" s="2"/>
      <c r="LRS3" s="8"/>
      <c r="LRT3" s="1"/>
      <c r="LRU3" s="1"/>
      <c r="LRV3" s="116"/>
      <c r="LRW3" s="116"/>
      <c r="LRX3" s="116"/>
      <c r="LRY3" s="2"/>
      <c r="LRZ3" s="2"/>
      <c r="LSA3" s="2"/>
      <c r="LSB3" s="8"/>
      <c r="LSC3" s="1"/>
      <c r="LSD3" s="1"/>
      <c r="LSE3" s="116"/>
      <c r="LSF3" s="116"/>
      <c r="LSG3" s="116"/>
      <c r="LSH3" s="2"/>
      <c r="LSI3" s="2"/>
      <c r="LSJ3" s="2"/>
      <c r="LSK3" s="8"/>
      <c r="LSL3" s="1"/>
      <c r="LSM3" s="1"/>
      <c r="LSN3" s="116"/>
      <c r="LSO3" s="116"/>
      <c r="LSP3" s="116"/>
      <c r="LSQ3" s="2"/>
      <c r="LSR3" s="2"/>
      <c r="LSS3" s="2"/>
      <c r="LST3" s="8"/>
      <c r="LSU3" s="1"/>
      <c r="LSV3" s="1"/>
      <c r="LSW3" s="116"/>
      <c r="LSX3" s="116"/>
      <c r="LSY3" s="116"/>
      <c r="LSZ3" s="2"/>
      <c r="LTA3" s="2"/>
      <c r="LTB3" s="2"/>
      <c r="LTC3" s="8"/>
      <c r="LTD3" s="1"/>
      <c r="LTE3" s="1"/>
      <c r="LTF3" s="116"/>
      <c r="LTG3" s="116"/>
      <c r="LTH3" s="116"/>
      <c r="LTI3" s="2"/>
      <c r="LTJ3" s="2"/>
      <c r="LTK3" s="2"/>
      <c r="LTL3" s="8"/>
      <c r="LTM3" s="1"/>
      <c r="LTN3" s="1"/>
      <c r="LTO3" s="116"/>
      <c r="LTP3" s="116"/>
      <c r="LTQ3" s="116"/>
      <c r="LTR3" s="2"/>
      <c r="LTS3" s="2"/>
      <c r="LTT3" s="2"/>
      <c r="LTU3" s="8"/>
      <c r="LTV3" s="1"/>
      <c r="LTW3" s="1"/>
      <c r="LTX3" s="116"/>
      <c r="LTY3" s="116"/>
      <c r="LTZ3" s="116"/>
      <c r="LUA3" s="2"/>
      <c r="LUB3" s="2"/>
      <c r="LUC3" s="2"/>
      <c r="LUD3" s="8"/>
      <c r="LUE3" s="1"/>
      <c r="LUF3" s="1"/>
      <c r="LUG3" s="116"/>
      <c r="LUH3" s="116"/>
      <c r="LUI3" s="116"/>
      <c r="LUJ3" s="2"/>
      <c r="LUK3" s="2"/>
      <c r="LUL3" s="2"/>
      <c r="LUM3" s="8"/>
      <c r="LUN3" s="1"/>
      <c r="LUO3" s="1"/>
      <c r="LUP3" s="116"/>
      <c r="LUQ3" s="116"/>
      <c r="LUR3" s="116"/>
      <c r="LUS3" s="2"/>
      <c r="LUT3" s="2"/>
      <c r="LUU3" s="2"/>
      <c r="LUV3" s="8"/>
      <c r="LUW3" s="1"/>
      <c r="LUX3" s="1"/>
      <c r="LUY3" s="116"/>
      <c r="LUZ3" s="116"/>
      <c r="LVA3" s="116"/>
      <c r="LVB3" s="2"/>
      <c r="LVC3" s="2"/>
      <c r="LVD3" s="2"/>
      <c r="LVE3" s="8"/>
      <c r="LVF3" s="1"/>
      <c r="LVG3" s="1"/>
      <c r="LVH3" s="116"/>
      <c r="LVI3" s="116"/>
      <c r="LVJ3" s="116"/>
      <c r="LVK3" s="2"/>
      <c r="LVL3" s="2"/>
      <c r="LVM3" s="2"/>
      <c r="LVN3" s="8"/>
      <c r="LVO3" s="1"/>
      <c r="LVP3" s="1"/>
      <c r="LVQ3" s="116"/>
      <c r="LVR3" s="116"/>
      <c r="LVS3" s="116"/>
      <c r="LVT3" s="2"/>
      <c r="LVU3" s="2"/>
      <c r="LVV3" s="2"/>
      <c r="LVW3" s="8"/>
      <c r="LVX3" s="1"/>
      <c r="LVY3" s="1"/>
      <c r="LVZ3" s="116"/>
      <c r="LWA3" s="116"/>
      <c r="LWB3" s="116"/>
      <c r="LWC3" s="2"/>
      <c r="LWD3" s="2"/>
      <c r="LWE3" s="2"/>
      <c r="LWF3" s="8"/>
      <c r="LWG3" s="1"/>
      <c r="LWH3" s="1"/>
      <c r="LWI3" s="116"/>
      <c r="LWJ3" s="116"/>
      <c r="LWK3" s="116"/>
      <c r="LWL3" s="2"/>
      <c r="LWM3" s="2"/>
      <c r="LWN3" s="2"/>
      <c r="LWO3" s="8"/>
      <c r="LWP3" s="1"/>
      <c r="LWQ3" s="1"/>
      <c r="LWR3" s="116"/>
      <c r="LWS3" s="116"/>
      <c r="LWT3" s="116"/>
      <c r="LWU3" s="2"/>
      <c r="LWV3" s="2"/>
      <c r="LWW3" s="2"/>
      <c r="LWX3" s="8"/>
      <c r="LWY3" s="1"/>
      <c r="LWZ3" s="1"/>
      <c r="LXA3" s="116"/>
      <c r="LXB3" s="116"/>
      <c r="LXC3" s="116"/>
      <c r="LXD3" s="2"/>
      <c r="LXE3" s="2"/>
      <c r="LXF3" s="2"/>
      <c r="LXG3" s="8"/>
      <c r="LXH3" s="1"/>
      <c r="LXI3" s="1"/>
      <c r="LXJ3" s="116"/>
      <c r="LXK3" s="116"/>
      <c r="LXL3" s="116"/>
      <c r="LXM3" s="2"/>
      <c r="LXN3" s="2"/>
      <c r="LXO3" s="2"/>
      <c r="LXP3" s="8"/>
      <c r="LXQ3" s="1"/>
      <c r="LXR3" s="1"/>
      <c r="LXS3" s="116"/>
      <c r="LXT3" s="116"/>
      <c r="LXU3" s="116"/>
      <c r="LXV3" s="2"/>
      <c r="LXW3" s="2"/>
      <c r="LXX3" s="2"/>
      <c r="LXY3" s="8"/>
      <c r="LXZ3" s="1"/>
      <c r="LYA3" s="1"/>
      <c r="LYB3" s="116"/>
      <c r="LYC3" s="116"/>
      <c r="LYD3" s="116"/>
      <c r="LYE3" s="2"/>
      <c r="LYF3" s="2"/>
      <c r="LYG3" s="2"/>
      <c r="LYH3" s="8"/>
      <c r="LYI3" s="1"/>
      <c r="LYJ3" s="1"/>
      <c r="LYK3" s="116"/>
      <c r="LYL3" s="116"/>
      <c r="LYM3" s="116"/>
      <c r="LYN3" s="2"/>
      <c r="LYO3" s="2"/>
      <c r="LYP3" s="2"/>
      <c r="LYQ3" s="8"/>
      <c r="LYR3" s="1"/>
      <c r="LYS3" s="1"/>
      <c r="LYT3" s="116"/>
      <c r="LYU3" s="116"/>
      <c r="LYV3" s="116"/>
      <c r="LYW3" s="2"/>
      <c r="LYX3" s="2"/>
      <c r="LYY3" s="2"/>
      <c r="LYZ3" s="8"/>
      <c r="LZA3" s="1"/>
      <c r="LZB3" s="1"/>
      <c r="LZC3" s="116"/>
      <c r="LZD3" s="116"/>
      <c r="LZE3" s="116"/>
      <c r="LZF3" s="2"/>
      <c r="LZG3" s="2"/>
      <c r="LZH3" s="2"/>
      <c r="LZI3" s="8"/>
      <c r="LZJ3" s="1"/>
      <c r="LZK3" s="1"/>
      <c r="LZL3" s="116"/>
      <c r="LZM3" s="116"/>
      <c r="LZN3" s="116"/>
      <c r="LZO3" s="2"/>
      <c r="LZP3" s="2"/>
      <c r="LZQ3" s="2"/>
      <c r="LZR3" s="8"/>
      <c r="LZS3" s="1"/>
      <c r="LZT3" s="1"/>
      <c r="LZU3" s="116"/>
      <c r="LZV3" s="116"/>
      <c r="LZW3" s="116"/>
      <c r="LZX3" s="2"/>
      <c r="LZY3" s="2"/>
      <c r="LZZ3" s="2"/>
      <c r="MAA3" s="8"/>
      <c r="MAB3" s="1"/>
      <c r="MAC3" s="1"/>
      <c r="MAD3" s="116"/>
      <c r="MAE3" s="116"/>
      <c r="MAF3" s="116"/>
      <c r="MAG3" s="2"/>
      <c r="MAH3" s="2"/>
      <c r="MAI3" s="2"/>
      <c r="MAJ3" s="8"/>
      <c r="MAK3" s="1"/>
      <c r="MAL3" s="1"/>
      <c r="MAM3" s="116"/>
      <c r="MAN3" s="116"/>
      <c r="MAO3" s="116"/>
      <c r="MAP3" s="2"/>
      <c r="MAQ3" s="2"/>
      <c r="MAR3" s="2"/>
      <c r="MAS3" s="8"/>
      <c r="MAT3" s="1"/>
      <c r="MAU3" s="1"/>
      <c r="MAV3" s="116"/>
      <c r="MAW3" s="116"/>
      <c r="MAX3" s="116"/>
      <c r="MAY3" s="2"/>
      <c r="MAZ3" s="2"/>
      <c r="MBA3" s="2"/>
      <c r="MBB3" s="8"/>
      <c r="MBC3" s="1"/>
      <c r="MBD3" s="1"/>
      <c r="MBE3" s="116"/>
      <c r="MBF3" s="116"/>
      <c r="MBG3" s="116"/>
      <c r="MBH3" s="2"/>
      <c r="MBI3" s="2"/>
      <c r="MBJ3" s="2"/>
      <c r="MBK3" s="8"/>
      <c r="MBL3" s="1"/>
      <c r="MBM3" s="1"/>
      <c r="MBN3" s="116"/>
      <c r="MBO3" s="116"/>
      <c r="MBP3" s="116"/>
      <c r="MBQ3" s="2"/>
      <c r="MBR3" s="2"/>
      <c r="MBS3" s="2"/>
      <c r="MBT3" s="8"/>
      <c r="MBU3" s="1"/>
      <c r="MBV3" s="1"/>
      <c r="MBW3" s="116"/>
      <c r="MBX3" s="116"/>
      <c r="MBY3" s="116"/>
      <c r="MBZ3" s="2"/>
      <c r="MCA3" s="2"/>
      <c r="MCB3" s="2"/>
      <c r="MCC3" s="8"/>
      <c r="MCD3" s="1"/>
      <c r="MCE3" s="1"/>
      <c r="MCF3" s="116"/>
      <c r="MCG3" s="116"/>
      <c r="MCH3" s="116"/>
      <c r="MCI3" s="2"/>
      <c r="MCJ3" s="2"/>
      <c r="MCK3" s="2"/>
      <c r="MCL3" s="8"/>
      <c r="MCM3" s="1"/>
      <c r="MCN3" s="1"/>
      <c r="MCO3" s="116"/>
      <c r="MCP3" s="116"/>
      <c r="MCQ3" s="116"/>
      <c r="MCR3" s="2"/>
      <c r="MCS3" s="2"/>
      <c r="MCT3" s="2"/>
      <c r="MCU3" s="8"/>
      <c r="MCV3" s="1"/>
      <c r="MCW3" s="1"/>
      <c r="MCX3" s="116"/>
      <c r="MCY3" s="116"/>
      <c r="MCZ3" s="116"/>
      <c r="MDA3" s="2"/>
      <c r="MDB3" s="2"/>
      <c r="MDC3" s="2"/>
      <c r="MDD3" s="8"/>
      <c r="MDE3" s="1"/>
      <c r="MDF3" s="1"/>
      <c r="MDG3" s="116"/>
      <c r="MDH3" s="116"/>
      <c r="MDI3" s="116"/>
      <c r="MDJ3" s="2"/>
      <c r="MDK3" s="2"/>
      <c r="MDL3" s="2"/>
      <c r="MDM3" s="8"/>
      <c r="MDN3" s="1"/>
      <c r="MDO3" s="1"/>
      <c r="MDP3" s="116"/>
      <c r="MDQ3" s="116"/>
      <c r="MDR3" s="116"/>
      <c r="MDS3" s="2"/>
      <c r="MDT3" s="2"/>
      <c r="MDU3" s="2"/>
      <c r="MDV3" s="8"/>
      <c r="MDW3" s="1"/>
      <c r="MDX3" s="1"/>
      <c r="MDY3" s="116"/>
      <c r="MDZ3" s="116"/>
      <c r="MEA3" s="116"/>
      <c r="MEB3" s="2"/>
      <c r="MEC3" s="2"/>
      <c r="MED3" s="2"/>
      <c r="MEE3" s="8"/>
      <c r="MEF3" s="1"/>
      <c r="MEG3" s="1"/>
      <c r="MEH3" s="116"/>
      <c r="MEI3" s="116"/>
      <c r="MEJ3" s="116"/>
      <c r="MEK3" s="2"/>
      <c r="MEL3" s="2"/>
      <c r="MEM3" s="2"/>
      <c r="MEN3" s="8"/>
      <c r="MEO3" s="1"/>
      <c r="MEP3" s="1"/>
      <c r="MEQ3" s="116"/>
      <c r="MER3" s="116"/>
      <c r="MES3" s="116"/>
      <c r="MET3" s="2"/>
      <c r="MEU3" s="2"/>
      <c r="MEV3" s="2"/>
      <c r="MEW3" s="8"/>
      <c r="MEX3" s="1"/>
      <c r="MEY3" s="1"/>
      <c r="MEZ3" s="116"/>
      <c r="MFA3" s="116"/>
      <c r="MFB3" s="116"/>
      <c r="MFC3" s="2"/>
      <c r="MFD3" s="2"/>
      <c r="MFE3" s="2"/>
      <c r="MFF3" s="8"/>
      <c r="MFG3" s="1"/>
      <c r="MFH3" s="1"/>
      <c r="MFI3" s="116"/>
      <c r="MFJ3" s="116"/>
      <c r="MFK3" s="116"/>
      <c r="MFL3" s="2"/>
      <c r="MFM3" s="2"/>
      <c r="MFN3" s="2"/>
      <c r="MFO3" s="8"/>
      <c r="MFP3" s="1"/>
      <c r="MFQ3" s="1"/>
      <c r="MFR3" s="116"/>
      <c r="MFS3" s="116"/>
      <c r="MFT3" s="116"/>
      <c r="MFU3" s="2"/>
      <c r="MFV3" s="2"/>
      <c r="MFW3" s="2"/>
      <c r="MFX3" s="8"/>
      <c r="MFY3" s="1"/>
      <c r="MFZ3" s="1"/>
      <c r="MGA3" s="116"/>
      <c r="MGB3" s="116"/>
      <c r="MGC3" s="116"/>
      <c r="MGD3" s="2"/>
      <c r="MGE3" s="2"/>
      <c r="MGF3" s="2"/>
      <c r="MGG3" s="8"/>
      <c r="MGH3" s="1"/>
      <c r="MGI3" s="1"/>
      <c r="MGJ3" s="116"/>
      <c r="MGK3" s="116"/>
      <c r="MGL3" s="116"/>
      <c r="MGM3" s="2"/>
      <c r="MGN3" s="2"/>
      <c r="MGO3" s="2"/>
      <c r="MGP3" s="8"/>
      <c r="MGQ3" s="1"/>
      <c r="MGR3" s="1"/>
      <c r="MGS3" s="116"/>
      <c r="MGT3" s="116"/>
      <c r="MGU3" s="116"/>
      <c r="MGV3" s="2"/>
      <c r="MGW3" s="2"/>
      <c r="MGX3" s="2"/>
      <c r="MGY3" s="8"/>
      <c r="MGZ3" s="1"/>
      <c r="MHA3" s="1"/>
      <c r="MHB3" s="116"/>
      <c r="MHC3" s="116"/>
      <c r="MHD3" s="116"/>
      <c r="MHE3" s="2"/>
      <c r="MHF3" s="2"/>
      <c r="MHG3" s="2"/>
      <c r="MHH3" s="8"/>
      <c r="MHI3" s="1"/>
      <c r="MHJ3" s="1"/>
      <c r="MHK3" s="116"/>
      <c r="MHL3" s="116"/>
      <c r="MHM3" s="116"/>
      <c r="MHN3" s="2"/>
      <c r="MHO3" s="2"/>
      <c r="MHP3" s="2"/>
      <c r="MHQ3" s="8"/>
      <c r="MHR3" s="1"/>
      <c r="MHS3" s="1"/>
      <c r="MHT3" s="116"/>
      <c r="MHU3" s="116"/>
      <c r="MHV3" s="116"/>
      <c r="MHW3" s="2"/>
      <c r="MHX3" s="2"/>
      <c r="MHY3" s="2"/>
      <c r="MHZ3" s="8"/>
      <c r="MIA3" s="1"/>
      <c r="MIB3" s="1"/>
      <c r="MIC3" s="116"/>
      <c r="MID3" s="116"/>
      <c r="MIE3" s="116"/>
      <c r="MIF3" s="2"/>
      <c r="MIG3" s="2"/>
      <c r="MIH3" s="2"/>
      <c r="MII3" s="8"/>
      <c r="MIJ3" s="1"/>
      <c r="MIK3" s="1"/>
      <c r="MIL3" s="116"/>
      <c r="MIM3" s="116"/>
      <c r="MIN3" s="116"/>
      <c r="MIO3" s="2"/>
      <c r="MIP3" s="2"/>
      <c r="MIQ3" s="2"/>
      <c r="MIR3" s="8"/>
      <c r="MIS3" s="1"/>
      <c r="MIT3" s="1"/>
      <c r="MIU3" s="116"/>
      <c r="MIV3" s="116"/>
      <c r="MIW3" s="116"/>
      <c r="MIX3" s="2"/>
      <c r="MIY3" s="2"/>
      <c r="MIZ3" s="2"/>
      <c r="MJA3" s="8"/>
      <c r="MJB3" s="1"/>
      <c r="MJC3" s="1"/>
      <c r="MJD3" s="116"/>
      <c r="MJE3" s="116"/>
      <c r="MJF3" s="116"/>
      <c r="MJG3" s="2"/>
      <c r="MJH3" s="2"/>
      <c r="MJI3" s="2"/>
      <c r="MJJ3" s="8"/>
      <c r="MJK3" s="1"/>
      <c r="MJL3" s="1"/>
      <c r="MJM3" s="116"/>
      <c r="MJN3" s="116"/>
      <c r="MJO3" s="116"/>
      <c r="MJP3" s="2"/>
      <c r="MJQ3" s="2"/>
      <c r="MJR3" s="2"/>
      <c r="MJS3" s="8"/>
      <c r="MJT3" s="1"/>
      <c r="MJU3" s="1"/>
      <c r="MJV3" s="116"/>
      <c r="MJW3" s="116"/>
      <c r="MJX3" s="116"/>
      <c r="MJY3" s="2"/>
      <c r="MJZ3" s="2"/>
      <c r="MKA3" s="2"/>
      <c r="MKB3" s="8"/>
      <c r="MKC3" s="1"/>
      <c r="MKD3" s="1"/>
      <c r="MKE3" s="116"/>
      <c r="MKF3" s="116"/>
      <c r="MKG3" s="116"/>
      <c r="MKH3" s="2"/>
      <c r="MKI3" s="2"/>
      <c r="MKJ3" s="2"/>
      <c r="MKK3" s="8"/>
      <c r="MKL3" s="1"/>
      <c r="MKM3" s="1"/>
      <c r="MKN3" s="116"/>
      <c r="MKO3" s="116"/>
      <c r="MKP3" s="116"/>
      <c r="MKQ3" s="2"/>
      <c r="MKR3" s="2"/>
      <c r="MKS3" s="2"/>
      <c r="MKT3" s="8"/>
      <c r="MKU3" s="1"/>
      <c r="MKV3" s="1"/>
      <c r="MKW3" s="116"/>
      <c r="MKX3" s="116"/>
      <c r="MKY3" s="116"/>
      <c r="MKZ3" s="2"/>
      <c r="MLA3" s="2"/>
      <c r="MLB3" s="2"/>
      <c r="MLC3" s="8"/>
      <c r="MLD3" s="1"/>
      <c r="MLE3" s="1"/>
      <c r="MLF3" s="116"/>
      <c r="MLG3" s="116"/>
      <c r="MLH3" s="116"/>
      <c r="MLI3" s="2"/>
      <c r="MLJ3" s="2"/>
      <c r="MLK3" s="2"/>
      <c r="MLL3" s="8"/>
      <c r="MLM3" s="1"/>
      <c r="MLN3" s="1"/>
      <c r="MLO3" s="116"/>
      <c r="MLP3" s="116"/>
      <c r="MLQ3" s="116"/>
      <c r="MLR3" s="2"/>
      <c r="MLS3" s="2"/>
      <c r="MLT3" s="2"/>
      <c r="MLU3" s="8"/>
      <c r="MLV3" s="1"/>
      <c r="MLW3" s="1"/>
      <c r="MLX3" s="116"/>
      <c r="MLY3" s="116"/>
      <c r="MLZ3" s="116"/>
      <c r="MMA3" s="2"/>
      <c r="MMB3" s="2"/>
      <c r="MMC3" s="2"/>
      <c r="MMD3" s="8"/>
      <c r="MME3" s="1"/>
      <c r="MMF3" s="1"/>
      <c r="MMG3" s="116"/>
      <c r="MMH3" s="116"/>
      <c r="MMI3" s="116"/>
      <c r="MMJ3" s="2"/>
      <c r="MMK3" s="2"/>
      <c r="MML3" s="2"/>
      <c r="MMM3" s="8"/>
      <c r="MMN3" s="1"/>
      <c r="MMO3" s="1"/>
      <c r="MMP3" s="116"/>
      <c r="MMQ3" s="116"/>
      <c r="MMR3" s="116"/>
      <c r="MMS3" s="2"/>
      <c r="MMT3" s="2"/>
      <c r="MMU3" s="2"/>
      <c r="MMV3" s="8"/>
      <c r="MMW3" s="1"/>
      <c r="MMX3" s="1"/>
      <c r="MMY3" s="116"/>
      <c r="MMZ3" s="116"/>
      <c r="MNA3" s="116"/>
      <c r="MNB3" s="2"/>
      <c r="MNC3" s="2"/>
      <c r="MND3" s="2"/>
      <c r="MNE3" s="8"/>
      <c r="MNF3" s="1"/>
      <c r="MNG3" s="1"/>
      <c r="MNH3" s="116"/>
      <c r="MNI3" s="116"/>
      <c r="MNJ3" s="116"/>
      <c r="MNK3" s="2"/>
      <c r="MNL3" s="2"/>
      <c r="MNM3" s="2"/>
      <c r="MNN3" s="8"/>
      <c r="MNO3" s="1"/>
      <c r="MNP3" s="1"/>
      <c r="MNQ3" s="116"/>
      <c r="MNR3" s="116"/>
      <c r="MNS3" s="116"/>
      <c r="MNT3" s="2"/>
      <c r="MNU3" s="2"/>
      <c r="MNV3" s="2"/>
      <c r="MNW3" s="8"/>
      <c r="MNX3" s="1"/>
      <c r="MNY3" s="1"/>
      <c r="MNZ3" s="116"/>
      <c r="MOA3" s="116"/>
      <c r="MOB3" s="116"/>
      <c r="MOC3" s="2"/>
      <c r="MOD3" s="2"/>
      <c r="MOE3" s="2"/>
      <c r="MOF3" s="8"/>
      <c r="MOG3" s="1"/>
      <c r="MOH3" s="1"/>
      <c r="MOI3" s="116"/>
      <c r="MOJ3" s="116"/>
      <c r="MOK3" s="116"/>
      <c r="MOL3" s="2"/>
      <c r="MOM3" s="2"/>
      <c r="MON3" s="2"/>
      <c r="MOO3" s="8"/>
      <c r="MOP3" s="1"/>
      <c r="MOQ3" s="1"/>
      <c r="MOR3" s="116"/>
      <c r="MOS3" s="116"/>
      <c r="MOT3" s="116"/>
      <c r="MOU3" s="2"/>
      <c r="MOV3" s="2"/>
      <c r="MOW3" s="2"/>
      <c r="MOX3" s="8"/>
      <c r="MOY3" s="1"/>
      <c r="MOZ3" s="1"/>
      <c r="MPA3" s="116"/>
      <c r="MPB3" s="116"/>
      <c r="MPC3" s="116"/>
      <c r="MPD3" s="2"/>
      <c r="MPE3" s="2"/>
      <c r="MPF3" s="2"/>
      <c r="MPG3" s="8"/>
      <c r="MPH3" s="1"/>
      <c r="MPI3" s="1"/>
      <c r="MPJ3" s="116"/>
      <c r="MPK3" s="116"/>
      <c r="MPL3" s="116"/>
      <c r="MPM3" s="2"/>
      <c r="MPN3" s="2"/>
      <c r="MPO3" s="2"/>
      <c r="MPP3" s="8"/>
      <c r="MPQ3" s="1"/>
      <c r="MPR3" s="1"/>
      <c r="MPS3" s="116"/>
      <c r="MPT3" s="116"/>
      <c r="MPU3" s="116"/>
      <c r="MPV3" s="2"/>
      <c r="MPW3" s="2"/>
      <c r="MPX3" s="2"/>
      <c r="MPY3" s="8"/>
      <c r="MPZ3" s="1"/>
      <c r="MQA3" s="1"/>
      <c r="MQB3" s="116"/>
      <c r="MQC3" s="116"/>
      <c r="MQD3" s="116"/>
      <c r="MQE3" s="2"/>
      <c r="MQF3" s="2"/>
      <c r="MQG3" s="2"/>
      <c r="MQH3" s="8"/>
      <c r="MQI3" s="1"/>
      <c r="MQJ3" s="1"/>
      <c r="MQK3" s="116"/>
      <c r="MQL3" s="116"/>
      <c r="MQM3" s="116"/>
      <c r="MQN3" s="2"/>
      <c r="MQO3" s="2"/>
      <c r="MQP3" s="2"/>
      <c r="MQQ3" s="8"/>
      <c r="MQR3" s="1"/>
      <c r="MQS3" s="1"/>
      <c r="MQT3" s="116"/>
      <c r="MQU3" s="116"/>
      <c r="MQV3" s="116"/>
      <c r="MQW3" s="2"/>
      <c r="MQX3" s="2"/>
      <c r="MQY3" s="2"/>
      <c r="MQZ3" s="8"/>
      <c r="MRA3" s="1"/>
      <c r="MRB3" s="1"/>
      <c r="MRC3" s="116"/>
      <c r="MRD3" s="116"/>
      <c r="MRE3" s="116"/>
      <c r="MRF3" s="2"/>
      <c r="MRG3" s="2"/>
      <c r="MRH3" s="2"/>
      <c r="MRI3" s="8"/>
      <c r="MRJ3" s="1"/>
      <c r="MRK3" s="1"/>
      <c r="MRL3" s="116"/>
      <c r="MRM3" s="116"/>
      <c r="MRN3" s="116"/>
      <c r="MRO3" s="2"/>
      <c r="MRP3" s="2"/>
      <c r="MRQ3" s="2"/>
      <c r="MRR3" s="8"/>
      <c r="MRS3" s="1"/>
      <c r="MRT3" s="1"/>
      <c r="MRU3" s="116"/>
      <c r="MRV3" s="116"/>
      <c r="MRW3" s="116"/>
      <c r="MRX3" s="2"/>
      <c r="MRY3" s="2"/>
      <c r="MRZ3" s="2"/>
      <c r="MSA3" s="8"/>
      <c r="MSB3" s="1"/>
      <c r="MSC3" s="1"/>
      <c r="MSD3" s="116"/>
      <c r="MSE3" s="116"/>
      <c r="MSF3" s="116"/>
      <c r="MSG3" s="2"/>
      <c r="MSH3" s="2"/>
      <c r="MSI3" s="2"/>
      <c r="MSJ3" s="8"/>
      <c r="MSK3" s="1"/>
      <c r="MSL3" s="1"/>
      <c r="MSM3" s="116"/>
      <c r="MSN3" s="116"/>
      <c r="MSO3" s="116"/>
      <c r="MSP3" s="2"/>
      <c r="MSQ3" s="2"/>
      <c r="MSR3" s="2"/>
      <c r="MSS3" s="8"/>
      <c r="MST3" s="1"/>
      <c r="MSU3" s="1"/>
      <c r="MSV3" s="116"/>
      <c r="MSW3" s="116"/>
      <c r="MSX3" s="116"/>
      <c r="MSY3" s="2"/>
      <c r="MSZ3" s="2"/>
      <c r="MTA3" s="2"/>
      <c r="MTB3" s="8"/>
      <c r="MTC3" s="1"/>
      <c r="MTD3" s="1"/>
      <c r="MTE3" s="116"/>
      <c r="MTF3" s="116"/>
      <c r="MTG3" s="116"/>
      <c r="MTH3" s="2"/>
      <c r="MTI3" s="2"/>
      <c r="MTJ3" s="2"/>
      <c r="MTK3" s="8"/>
      <c r="MTL3" s="1"/>
      <c r="MTM3" s="1"/>
      <c r="MTN3" s="116"/>
      <c r="MTO3" s="116"/>
      <c r="MTP3" s="116"/>
      <c r="MTQ3" s="2"/>
      <c r="MTR3" s="2"/>
      <c r="MTS3" s="2"/>
      <c r="MTT3" s="8"/>
      <c r="MTU3" s="1"/>
      <c r="MTV3" s="1"/>
      <c r="MTW3" s="116"/>
      <c r="MTX3" s="116"/>
      <c r="MTY3" s="116"/>
      <c r="MTZ3" s="2"/>
      <c r="MUA3" s="2"/>
      <c r="MUB3" s="2"/>
      <c r="MUC3" s="8"/>
      <c r="MUD3" s="1"/>
      <c r="MUE3" s="1"/>
      <c r="MUF3" s="116"/>
      <c r="MUG3" s="116"/>
      <c r="MUH3" s="116"/>
      <c r="MUI3" s="2"/>
      <c r="MUJ3" s="2"/>
      <c r="MUK3" s="2"/>
      <c r="MUL3" s="8"/>
      <c r="MUM3" s="1"/>
      <c r="MUN3" s="1"/>
      <c r="MUO3" s="116"/>
      <c r="MUP3" s="116"/>
      <c r="MUQ3" s="116"/>
      <c r="MUR3" s="2"/>
      <c r="MUS3" s="2"/>
      <c r="MUT3" s="2"/>
      <c r="MUU3" s="8"/>
      <c r="MUV3" s="1"/>
      <c r="MUW3" s="1"/>
      <c r="MUX3" s="116"/>
      <c r="MUY3" s="116"/>
      <c r="MUZ3" s="116"/>
      <c r="MVA3" s="2"/>
      <c r="MVB3" s="2"/>
      <c r="MVC3" s="2"/>
      <c r="MVD3" s="8"/>
      <c r="MVE3" s="1"/>
      <c r="MVF3" s="1"/>
      <c r="MVG3" s="116"/>
      <c r="MVH3" s="116"/>
      <c r="MVI3" s="116"/>
      <c r="MVJ3" s="2"/>
      <c r="MVK3" s="2"/>
      <c r="MVL3" s="2"/>
      <c r="MVM3" s="8"/>
      <c r="MVN3" s="1"/>
      <c r="MVO3" s="1"/>
      <c r="MVP3" s="116"/>
      <c r="MVQ3" s="116"/>
      <c r="MVR3" s="116"/>
      <c r="MVS3" s="2"/>
      <c r="MVT3" s="2"/>
      <c r="MVU3" s="2"/>
      <c r="MVV3" s="8"/>
      <c r="MVW3" s="1"/>
      <c r="MVX3" s="1"/>
      <c r="MVY3" s="116"/>
      <c r="MVZ3" s="116"/>
      <c r="MWA3" s="116"/>
      <c r="MWB3" s="2"/>
      <c r="MWC3" s="2"/>
      <c r="MWD3" s="2"/>
      <c r="MWE3" s="8"/>
      <c r="MWF3" s="1"/>
      <c r="MWG3" s="1"/>
      <c r="MWH3" s="116"/>
      <c r="MWI3" s="116"/>
      <c r="MWJ3" s="116"/>
      <c r="MWK3" s="2"/>
      <c r="MWL3" s="2"/>
      <c r="MWM3" s="2"/>
      <c r="MWN3" s="8"/>
      <c r="MWO3" s="1"/>
      <c r="MWP3" s="1"/>
      <c r="MWQ3" s="116"/>
      <c r="MWR3" s="116"/>
      <c r="MWS3" s="116"/>
      <c r="MWT3" s="2"/>
      <c r="MWU3" s="2"/>
      <c r="MWV3" s="2"/>
      <c r="MWW3" s="8"/>
      <c r="MWX3" s="1"/>
      <c r="MWY3" s="1"/>
      <c r="MWZ3" s="116"/>
      <c r="MXA3" s="116"/>
      <c r="MXB3" s="116"/>
      <c r="MXC3" s="2"/>
      <c r="MXD3" s="2"/>
      <c r="MXE3" s="2"/>
      <c r="MXF3" s="8"/>
      <c r="MXG3" s="1"/>
      <c r="MXH3" s="1"/>
      <c r="MXI3" s="116"/>
      <c r="MXJ3" s="116"/>
      <c r="MXK3" s="116"/>
      <c r="MXL3" s="2"/>
      <c r="MXM3" s="2"/>
      <c r="MXN3" s="2"/>
      <c r="MXO3" s="8"/>
      <c r="MXP3" s="1"/>
      <c r="MXQ3" s="1"/>
      <c r="MXR3" s="116"/>
      <c r="MXS3" s="116"/>
      <c r="MXT3" s="116"/>
      <c r="MXU3" s="2"/>
      <c r="MXV3" s="2"/>
      <c r="MXW3" s="2"/>
      <c r="MXX3" s="8"/>
      <c r="MXY3" s="1"/>
      <c r="MXZ3" s="1"/>
      <c r="MYA3" s="116"/>
      <c r="MYB3" s="116"/>
      <c r="MYC3" s="116"/>
      <c r="MYD3" s="2"/>
      <c r="MYE3" s="2"/>
      <c r="MYF3" s="2"/>
      <c r="MYG3" s="8"/>
      <c r="MYH3" s="1"/>
      <c r="MYI3" s="1"/>
      <c r="MYJ3" s="116"/>
      <c r="MYK3" s="116"/>
      <c r="MYL3" s="116"/>
      <c r="MYM3" s="2"/>
      <c r="MYN3" s="2"/>
      <c r="MYO3" s="2"/>
      <c r="MYP3" s="8"/>
      <c r="MYQ3" s="1"/>
      <c r="MYR3" s="1"/>
      <c r="MYS3" s="116"/>
      <c r="MYT3" s="116"/>
      <c r="MYU3" s="116"/>
      <c r="MYV3" s="2"/>
      <c r="MYW3" s="2"/>
      <c r="MYX3" s="2"/>
      <c r="MYY3" s="8"/>
      <c r="MYZ3" s="1"/>
      <c r="MZA3" s="1"/>
      <c r="MZB3" s="116"/>
      <c r="MZC3" s="116"/>
      <c r="MZD3" s="116"/>
      <c r="MZE3" s="2"/>
      <c r="MZF3" s="2"/>
      <c r="MZG3" s="2"/>
      <c r="MZH3" s="8"/>
      <c r="MZI3" s="1"/>
      <c r="MZJ3" s="1"/>
      <c r="MZK3" s="116"/>
      <c r="MZL3" s="116"/>
      <c r="MZM3" s="116"/>
      <c r="MZN3" s="2"/>
      <c r="MZO3" s="2"/>
      <c r="MZP3" s="2"/>
      <c r="MZQ3" s="8"/>
      <c r="MZR3" s="1"/>
      <c r="MZS3" s="1"/>
      <c r="MZT3" s="116"/>
      <c r="MZU3" s="116"/>
      <c r="MZV3" s="116"/>
      <c r="MZW3" s="2"/>
      <c r="MZX3" s="2"/>
      <c r="MZY3" s="2"/>
      <c r="MZZ3" s="8"/>
      <c r="NAA3" s="1"/>
      <c r="NAB3" s="1"/>
      <c r="NAC3" s="116"/>
      <c r="NAD3" s="116"/>
      <c r="NAE3" s="116"/>
      <c r="NAF3" s="2"/>
      <c r="NAG3" s="2"/>
      <c r="NAH3" s="2"/>
      <c r="NAI3" s="8"/>
      <c r="NAJ3" s="1"/>
      <c r="NAK3" s="1"/>
      <c r="NAL3" s="116"/>
      <c r="NAM3" s="116"/>
      <c r="NAN3" s="116"/>
      <c r="NAO3" s="2"/>
      <c r="NAP3" s="2"/>
      <c r="NAQ3" s="2"/>
      <c r="NAR3" s="8"/>
      <c r="NAS3" s="1"/>
      <c r="NAT3" s="1"/>
      <c r="NAU3" s="116"/>
      <c r="NAV3" s="116"/>
      <c r="NAW3" s="116"/>
      <c r="NAX3" s="2"/>
      <c r="NAY3" s="2"/>
      <c r="NAZ3" s="2"/>
      <c r="NBA3" s="8"/>
      <c r="NBB3" s="1"/>
      <c r="NBC3" s="1"/>
      <c r="NBD3" s="116"/>
      <c r="NBE3" s="116"/>
      <c r="NBF3" s="116"/>
      <c r="NBG3" s="2"/>
      <c r="NBH3" s="2"/>
      <c r="NBI3" s="2"/>
      <c r="NBJ3" s="8"/>
      <c r="NBK3" s="1"/>
      <c r="NBL3" s="1"/>
      <c r="NBM3" s="116"/>
      <c r="NBN3" s="116"/>
      <c r="NBO3" s="116"/>
      <c r="NBP3" s="2"/>
      <c r="NBQ3" s="2"/>
      <c r="NBR3" s="2"/>
      <c r="NBS3" s="8"/>
      <c r="NBT3" s="1"/>
      <c r="NBU3" s="1"/>
      <c r="NBV3" s="116"/>
      <c r="NBW3" s="116"/>
      <c r="NBX3" s="116"/>
      <c r="NBY3" s="2"/>
      <c r="NBZ3" s="2"/>
      <c r="NCA3" s="2"/>
      <c r="NCB3" s="8"/>
      <c r="NCC3" s="1"/>
      <c r="NCD3" s="1"/>
      <c r="NCE3" s="116"/>
      <c r="NCF3" s="116"/>
      <c r="NCG3" s="116"/>
      <c r="NCH3" s="2"/>
      <c r="NCI3" s="2"/>
      <c r="NCJ3" s="2"/>
      <c r="NCK3" s="8"/>
      <c r="NCL3" s="1"/>
      <c r="NCM3" s="1"/>
      <c r="NCN3" s="116"/>
      <c r="NCO3" s="116"/>
      <c r="NCP3" s="116"/>
      <c r="NCQ3" s="2"/>
      <c r="NCR3" s="2"/>
      <c r="NCS3" s="2"/>
      <c r="NCT3" s="8"/>
      <c r="NCU3" s="1"/>
      <c r="NCV3" s="1"/>
      <c r="NCW3" s="116"/>
      <c r="NCX3" s="116"/>
      <c r="NCY3" s="116"/>
      <c r="NCZ3" s="2"/>
      <c r="NDA3" s="2"/>
      <c r="NDB3" s="2"/>
      <c r="NDC3" s="8"/>
      <c r="NDD3" s="1"/>
      <c r="NDE3" s="1"/>
      <c r="NDF3" s="116"/>
      <c r="NDG3" s="116"/>
      <c r="NDH3" s="116"/>
      <c r="NDI3" s="2"/>
      <c r="NDJ3" s="2"/>
      <c r="NDK3" s="2"/>
      <c r="NDL3" s="8"/>
      <c r="NDM3" s="1"/>
      <c r="NDN3" s="1"/>
      <c r="NDO3" s="116"/>
      <c r="NDP3" s="116"/>
      <c r="NDQ3" s="116"/>
      <c r="NDR3" s="2"/>
      <c r="NDS3" s="2"/>
      <c r="NDT3" s="2"/>
      <c r="NDU3" s="8"/>
      <c r="NDV3" s="1"/>
      <c r="NDW3" s="1"/>
      <c r="NDX3" s="116"/>
      <c r="NDY3" s="116"/>
      <c r="NDZ3" s="116"/>
      <c r="NEA3" s="2"/>
      <c r="NEB3" s="2"/>
      <c r="NEC3" s="2"/>
      <c r="NED3" s="8"/>
      <c r="NEE3" s="1"/>
      <c r="NEF3" s="1"/>
      <c r="NEG3" s="116"/>
      <c r="NEH3" s="116"/>
      <c r="NEI3" s="116"/>
      <c r="NEJ3" s="2"/>
      <c r="NEK3" s="2"/>
      <c r="NEL3" s="2"/>
      <c r="NEM3" s="8"/>
      <c r="NEN3" s="1"/>
      <c r="NEO3" s="1"/>
      <c r="NEP3" s="116"/>
      <c r="NEQ3" s="116"/>
      <c r="NER3" s="116"/>
      <c r="NES3" s="2"/>
      <c r="NET3" s="2"/>
      <c r="NEU3" s="2"/>
      <c r="NEV3" s="8"/>
      <c r="NEW3" s="1"/>
      <c r="NEX3" s="1"/>
      <c r="NEY3" s="116"/>
      <c r="NEZ3" s="116"/>
      <c r="NFA3" s="116"/>
      <c r="NFB3" s="2"/>
      <c r="NFC3" s="2"/>
      <c r="NFD3" s="2"/>
      <c r="NFE3" s="8"/>
      <c r="NFF3" s="1"/>
      <c r="NFG3" s="1"/>
      <c r="NFH3" s="116"/>
      <c r="NFI3" s="116"/>
      <c r="NFJ3" s="116"/>
      <c r="NFK3" s="2"/>
      <c r="NFL3" s="2"/>
      <c r="NFM3" s="2"/>
      <c r="NFN3" s="8"/>
      <c r="NFO3" s="1"/>
      <c r="NFP3" s="1"/>
      <c r="NFQ3" s="116"/>
      <c r="NFR3" s="116"/>
      <c r="NFS3" s="116"/>
      <c r="NFT3" s="2"/>
      <c r="NFU3" s="2"/>
      <c r="NFV3" s="2"/>
      <c r="NFW3" s="8"/>
      <c r="NFX3" s="1"/>
      <c r="NFY3" s="1"/>
      <c r="NFZ3" s="116"/>
      <c r="NGA3" s="116"/>
      <c r="NGB3" s="116"/>
      <c r="NGC3" s="2"/>
      <c r="NGD3" s="2"/>
      <c r="NGE3" s="2"/>
      <c r="NGF3" s="8"/>
      <c r="NGG3" s="1"/>
      <c r="NGH3" s="1"/>
      <c r="NGI3" s="116"/>
      <c r="NGJ3" s="116"/>
      <c r="NGK3" s="116"/>
      <c r="NGL3" s="2"/>
      <c r="NGM3" s="2"/>
      <c r="NGN3" s="2"/>
      <c r="NGO3" s="8"/>
      <c r="NGP3" s="1"/>
      <c r="NGQ3" s="1"/>
      <c r="NGR3" s="116"/>
      <c r="NGS3" s="116"/>
      <c r="NGT3" s="116"/>
      <c r="NGU3" s="2"/>
      <c r="NGV3" s="2"/>
      <c r="NGW3" s="2"/>
      <c r="NGX3" s="8"/>
      <c r="NGY3" s="1"/>
      <c r="NGZ3" s="1"/>
      <c r="NHA3" s="116"/>
      <c r="NHB3" s="116"/>
      <c r="NHC3" s="116"/>
      <c r="NHD3" s="2"/>
      <c r="NHE3" s="2"/>
      <c r="NHF3" s="2"/>
      <c r="NHG3" s="8"/>
      <c r="NHH3" s="1"/>
      <c r="NHI3" s="1"/>
      <c r="NHJ3" s="116"/>
      <c r="NHK3" s="116"/>
      <c r="NHL3" s="116"/>
      <c r="NHM3" s="2"/>
      <c r="NHN3" s="2"/>
      <c r="NHO3" s="2"/>
      <c r="NHP3" s="8"/>
      <c r="NHQ3" s="1"/>
      <c r="NHR3" s="1"/>
      <c r="NHS3" s="116"/>
      <c r="NHT3" s="116"/>
      <c r="NHU3" s="116"/>
      <c r="NHV3" s="2"/>
      <c r="NHW3" s="2"/>
      <c r="NHX3" s="2"/>
      <c r="NHY3" s="8"/>
      <c r="NHZ3" s="1"/>
      <c r="NIA3" s="1"/>
      <c r="NIB3" s="116"/>
      <c r="NIC3" s="116"/>
      <c r="NID3" s="116"/>
      <c r="NIE3" s="2"/>
      <c r="NIF3" s="2"/>
      <c r="NIG3" s="2"/>
      <c r="NIH3" s="8"/>
      <c r="NII3" s="1"/>
      <c r="NIJ3" s="1"/>
      <c r="NIK3" s="116"/>
      <c r="NIL3" s="116"/>
      <c r="NIM3" s="116"/>
      <c r="NIN3" s="2"/>
      <c r="NIO3" s="2"/>
      <c r="NIP3" s="2"/>
      <c r="NIQ3" s="8"/>
      <c r="NIR3" s="1"/>
      <c r="NIS3" s="1"/>
      <c r="NIT3" s="116"/>
      <c r="NIU3" s="116"/>
      <c r="NIV3" s="116"/>
      <c r="NIW3" s="2"/>
      <c r="NIX3" s="2"/>
      <c r="NIY3" s="2"/>
      <c r="NIZ3" s="8"/>
      <c r="NJA3" s="1"/>
      <c r="NJB3" s="1"/>
      <c r="NJC3" s="116"/>
      <c r="NJD3" s="116"/>
      <c r="NJE3" s="116"/>
      <c r="NJF3" s="2"/>
      <c r="NJG3" s="2"/>
      <c r="NJH3" s="2"/>
      <c r="NJI3" s="8"/>
      <c r="NJJ3" s="1"/>
      <c r="NJK3" s="1"/>
      <c r="NJL3" s="116"/>
      <c r="NJM3" s="116"/>
      <c r="NJN3" s="116"/>
      <c r="NJO3" s="2"/>
      <c r="NJP3" s="2"/>
      <c r="NJQ3" s="2"/>
      <c r="NJR3" s="8"/>
      <c r="NJS3" s="1"/>
      <c r="NJT3" s="1"/>
      <c r="NJU3" s="116"/>
      <c r="NJV3" s="116"/>
      <c r="NJW3" s="116"/>
      <c r="NJX3" s="2"/>
      <c r="NJY3" s="2"/>
      <c r="NJZ3" s="2"/>
      <c r="NKA3" s="8"/>
      <c r="NKB3" s="1"/>
      <c r="NKC3" s="1"/>
      <c r="NKD3" s="116"/>
      <c r="NKE3" s="116"/>
      <c r="NKF3" s="116"/>
      <c r="NKG3" s="2"/>
      <c r="NKH3" s="2"/>
      <c r="NKI3" s="2"/>
      <c r="NKJ3" s="8"/>
      <c r="NKK3" s="1"/>
      <c r="NKL3" s="1"/>
      <c r="NKM3" s="116"/>
      <c r="NKN3" s="116"/>
      <c r="NKO3" s="116"/>
      <c r="NKP3" s="2"/>
      <c r="NKQ3" s="2"/>
      <c r="NKR3" s="2"/>
      <c r="NKS3" s="8"/>
      <c r="NKT3" s="1"/>
      <c r="NKU3" s="1"/>
      <c r="NKV3" s="116"/>
      <c r="NKW3" s="116"/>
      <c r="NKX3" s="116"/>
      <c r="NKY3" s="2"/>
      <c r="NKZ3" s="2"/>
      <c r="NLA3" s="2"/>
      <c r="NLB3" s="8"/>
      <c r="NLC3" s="1"/>
      <c r="NLD3" s="1"/>
      <c r="NLE3" s="116"/>
      <c r="NLF3" s="116"/>
      <c r="NLG3" s="116"/>
      <c r="NLH3" s="2"/>
      <c r="NLI3" s="2"/>
      <c r="NLJ3" s="2"/>
      <c r="NLK3" s="8"/>
      <c r="NLL3" s="1"/>
      <c r="NLM3" s="1"/>
      <c r="NLN3" s="116"/>
      <c r="NLO3" s="116"/>
      <c r="NLP3" s="116"/>
      <c r="NLQ3" s="2"/>
      <c r="NLR3" s="2"/>
      <c r="NLS3" s="2"/>
      <c r="NLT3" s="8"/>
      <c r="NLU3" s="1"/>
      <c r="NLV3" s="1"/>
      <c r="NLW3" s="116"/>
      <c r="NLX3" s="116"/>
      <c r="NLY3" s="116"/>
      <c r="NLZ3" s="2"/>
      <c r="NMA3" s="2"/>
      <c r="NMB3" s="2"/>
      <c r="NMC3" s="8"/>
      <c r="NMD3" s="1"/>
      <c r="NME3" s="1"/>
      <c r="NMF3" s="116"/>
      <c r="NMG3" s="116"/>
      <c r="NMH3" s="116"/>
      <c r="NMI3" s="2"/>
      <c r="NMJ3" s="2"/>
      <c r="NMK3" s="2"/>
      <c r="NML3" s="8"/>
      <c r="NMM3" s="1"/>
      <c r="NMN3" s="1"/>
      <c r="NMO3" s="116"/>
      <c r="NMP3" s="116"/>
      <c r="NMQ3" s="116"/>
      <c r="NMR3" s="2"/>
      <c r="NMS3" s="2"/>
      <c r="NMT3" s="2"/>
      <c r="NMU3" s="8"/>
      <c r="NMV3" s="1"/>
      <c r="NMW3" s="1"/>
      <c r="NMX3" s="116"/>
      <c r="NMY3" s="116"/>
      <c r="NMZ3" s="116"/>
      <c r="NNA3" s="2"/>
      <c r="NNB3" s="2"/>
      <c r="NNC3" s="2"/>
      <c r="NND3" s="8"/>
      <c r="NNE3" s="1"/>
      <c r="NNF3" s="1"/>
      <c r="NNG3" s="116"/>
      <c r="NNH3" s="116"/>
      <c r="NNI3" s="116"/>
      <c r="NNJ3" s="2"/>
      <c r="NNK3" s="2"/>
      <c r="NNL3" s="2"/>
      <c r="NNM3" s="8"/>
      <c r="NNN3" s="1"/>
      <c r="NNO3" s="1"/>
      <c r="NNP3" s="116"/>
      <c r="NNQ3" s="116"/>
      <c r="NNR3" s="116"/>
      <c r="NNS3" s="2"/>
      <c r="NNT3" s="2"/>
      <c r="NNU3" s="2"/>
      <c r="NNV3" s="8"/>
      <c r="NNW3" s="1"/>
      <c r="NNX3" s="1"/>
      <c r="NNY3" s="116"/>
      <c r="NNZ3" s="116"/>
      <c r="NOA3" s="116"/>
      <c r="NOB3" s="2"/>
      <c r="NOC3" s="2"/>
      <c r="NOD3" s="2"/>
      <c r="NOE3" s="8"/>
      <c r="NOF3" s="1"/>
      <c r="NOG3" s="1"/>
      <c r="NOH3" s="116"/>
      <c r="NOI3" s="116"/>
      <c r="NOJ3" s="116"/>
      <c r="NOK3" s="2"/>
      <c r="NOL3" s="2"/>
      <c r="NOM3" s="2"/>
      <c r="NON3" s="8"/>
      <c r="NOO3" s="1"/>
      <c r="NOP3" s="1"/>
      <c r="NOQ3" s="116"/>
      <c r="NOR3" s="116"/>
      <c r="NOS3" s="116"/>
      <c r="NOT3" s="2"/>
      <c r="NOU3" s="2"/>
      <c r="NOV3" s="2"/>
      <c r="NOW3" s="8"/>
      <c r="NOX3" s="1"/>
      <c r="NOY3" s="1"/>
      <c r="NOZ3" s="116"/>
      <c r="NPA3" s="116"/>
      <c r="NPB3" s="116"/>
      <c r="NPC3" s="2"/>
      <c r="NPD3" s="2"/>
      <c r="NPE3" s="2"/>
      <c r="NPF3" s="8"/>
      <c r="NPG3" s="1"/>
      <c r="NPH3" s="1"/>
      <c r="NPI3" s="116"/>
      <c r="NPJ3" s="116"/>
      <c r="NPK3" s="116"/>
      <c r="NPL3" s="2"/>
      <c r="NPM3" s="2"/>
      <c r="NPN3" s="2"/>
      <c r="NPO3" s="8"/>
      <c r="NPP3" s="1"/>
      <c r="NPQ3" s="1"/>
      <c r="NPR3" s="116"/>
      <c r="NPS3" s="116"/>
      <c r="NPT3" s="116"/>
      <c r="NPU3" s="2"/>
      <c r="NPV3" s="2"/>
      <c r="NPW3" s="2"/>
      <c r="NPX3" s="8"/>
      <c r="NPY3" s="1"/>
      <c r="NPZ3" s="1"/>
      <c r="NQA3" s="116"/>
      <c r="NQB3" s="116"/>
      <c r="NQC3" s="116"/>
      <c r="NQD3" s="2"/>
      <c r="NQE3" s="2"/>
      <c r="NQF3" s="2"/>
      <c r="NQG3" s="8"/>
      <c r="NQH3" s="1"/>
      <c r="NQI3" s="1"/>
      <c r="NQJ3" s="116"/>
      <c r="NQK3" s="116"/>
      <c r="NQL3" s="116"/>
      <c r="NQM3" s="2"/>
      <c r="NQN3" s="2"/>
      <c r="NQO3" s="2"/>
      <c r="NQP3" s="8"/>
      <c r="NQQ3" s="1"/>
      <c r="NQR3" s="1"/>
      <c r="NQS3" s="116"/>
      <c r="NQT3" s="116"/>
      <c r="NQU3" s="116"/>
      <c r="NQV3" s="2"/>
      <c r="NQW3" s="2"/>
      <c r="NQX3" s="2"/>
      <c r="NQY3" s="8"/>
      <c r="NQZ3" s="1"/>
      <c r="NRA3" s="1"/>
      <c r="NRB3" s="116"/>
      <c r="NRC3" s="116"/>
      <c r="NRD3" s="116"/>
      <c r="NRE3" s="2"/>
      <c r="NRF3" s="2"/>
      <c r="NRG3" s="2"/>
      <c r="NRH3" s="8"/>
      <c r="NRI3" s="1"/>
      <c r="NRJ3" s="1"/>
      <c r="NRK3" s="116"/>
      <c r="NRL3" s="116"/>
      <c r="NRM3" s="116"/>
      <c r="NRN3" s="2"/>
      <c r="NRO3" s="2"/>
      <c r="NRP3" s="2"/>
      <c r="NRQ3" s="8"/>
      <c r="NRR3" s="1"/>
      <c r="NRS3" s="1"/>
      <c r="NRT3" s="116"/>
      <c r="NRU3" s="116"/>
      <c r="NRV3" s="116"/>
      <c r="NRW3" s="2"/>
      <c r="NRX3" s="2"/>
      <c r="NRY3" s="2"/>
      <c r="NRZ3" s="8"/>
      <c r="NSA3" s="1"/>
      <c r="NSB3" s="1"/>
      <c r="NSC3" s="116"/>
      <c r="NSD3" s="116"/>
      <c r="NSE3" s="116"/>
      <c r="NSF3" s="2"/>
      <c r="NSG3" s="2"/>
      <c r="NSH3" s="2"/>
      <c r="NSI3" s="8"/>
      <c r="NSJ3" s="1"/>
      <c r="NSK3" s="1"/>
      <c r="NSL3" s="116"/>
      <c r="NSM3" s="116"/>
      <c r="NSN3" s="116"/>
      <c r="NSO3" s="2"/>
      <c r="NSP3" s="2"/>
      <c r="NSQ3" s="2"/>
      <c r="NSR3" s="8"/>
      <c r="NSS3" s="1"/>
      <c r="NST3" s="1"/>
      <c r="NSU3" s="116"/>
      <c r="NSV3" s="116"/>
      <c r="NSW3" s="116"/>
      <c r="NSX3" s="2"/>
      <c r="NSY3" s="2"/>
      <c r="NSZ3" s="2"/>
      <c r="NTA3" s="8"/>
      <c r="NTB3" s="1"/>
      <c r="NTC3" s="1"/>
      <c r="NTD3" s="116"/>
      <c r="NTE3" s="116"/>
      <c r="NTF3" s="116"/>
      <c r="NTG3" s="2"/>
      <c r="NTH3" s="2"/>
      <c r="NTI3" s="2"/>
      <c r="NTJ3" s="8"/>
      <c r="NTK3" s="1"/>
      <c r="NTL3" s="1"/>
      <c r="NTM3" s="116"/>
      <c r="NTN3" s="116"/>
      <c r="NTO3" s="116"/>
      <c r="NTP3" s="2"/>
      <c r="NTQ3" s="2"/>
      <c r="NTR3" s="2"/>
      <c r="NTS3" s="8"/>
      <c r="NTT3" s="1"/>
      <c r="NTU3" s="1"/>
      <c r="NTV3" s="116"/>
      <c r="NTW3" s="116"/>
      <c r="NTX3" s="116"/>
      <c r="NTY3" s="2"/>
      <c r="NTZ3" s="2"/>
      <c r="NUA3" s="2"/>
      <c r="NUB3" s="8"/>
      <c r="NUC3" s="1"/>
      <c r="NUD3" s="1"/>
      <c r="NUE3" s="116"/>
      <c r="NUF3" s="116"/>
      <c r="NUG3" s="116"/>
      <c r="NUH3" s="2"/>
      <c r="NUI3" s="2"/>
      <c r="NUJ3" s="2"/>
      <c r="NUK3" s="8"/>
      <c r="NUL3" s="1"/>
      <c r="NUM3" s="1"/>
      <c r="NUN3" s="116"/>
      <c r="NUO3" s="116"/>
      <c r="NUP3" s="116"/>
      <c r="NUQ3" s="2"/>
      <c r="NUR3" s="2"/>
      <c r="NUS3" s="2"/>
      <c r="NUT3" s="8"/>
      <c r="NUU3" s="1"/>
      <c r="NUV3" s="1"/>
      <c r="NUW3" s="116"/>
      <c r="NUX3" s="116"/>
      <c r="NUY3" s="116"/>
      <c r="NUZ3" s="2"/>
      <c r="NVA3" s="2"/>
      <c r="NVB3" s="2"/>
      <c r="NVC3" s="8"/>
      <c r="NVD3" s="1"/>
      <c r="NVE3" s="1"/>
      <c r="NVF3" s="116"/>
      <c r="NVG3" s="116"/>
      <c r="NVH3" s="116"/>
      <c r="NVI3" s="2"/>
      <c r="NVJ3" s="2"/>
      <c r="NVK3" s="2"/>
      <c r="NVL3" s="8"/>
      <c r="NVM3" s="1"/>
      <c r="NVN3" s="1"/>
      <c r="NVO3" s="116"/>
      <c r="NVP3" s="116"/>
      <c r="NVQ3" s="116"/>
      <c r="NVR3" s="2"/>
      <c r="NVS3" s="2"/>
      <c r="NVT3" s="2"/>
      <c r="NVU3" s="8"/>
      <c r="NVV3" s="1"/>
      <c r="NVW3" s="1"/>
      <c r="NVX3" s="116"/>
      <c r="NVY3" s="116"/>
      <c r="NVZ3" s="116"/>
      <c r="NWA3" s="2"/>
      <c r="NWB3" s="2"/>
      <c r="NWC3" s="2"/>
      <c r="NWD3" s="8"/>
      <c r="NWE3" s="1"/>
      <c r="NWF3" s="1"/>
      <c r="NWG3" s="116"/>
      <c r="NWH3" s="116"/>
      <c r="NWI3" s="116"/>
      <c r="NWJ3" s="2"/>
      <c r="NWK3" s="2"/>
      <c r="NWL3" s="2"/>
      <c r="NWM3" s="8"/>
      <c r="NWN3" s="1"/>
      <c r="NWO3" s="1"/>
      <c r="NWP3" s="116"/>
      <c r="NWQ3" s="116"/>
      <c r="NWR3" s="116"/>
      <c r="NWS3" s="2"/>
      <c r="NWT3" s="2"/>
      <c r="NWU3" s="2"/>
      <c r="NWV3" s="8"/>
      <c r="NWW3" s="1"/>
      <c r="NWX3" s="1"/>
      <c r="NWY3" s="116"/>
      <c r="NWZ3" s="116"/>
      <c r="NXA3" s="116"/>
      <c r="NXB3" s="2"/>
      <c r="NXC3" s="2"/>
      <c r="NXD3" s="2"/>
      <c r="NXE3" s="8"/>
      <c r="NXF3" s="1"/>
      <c r="NXG3" s="1"/>
      <c r="NXH3" s="116"/>
      <c r="NXI3" s="116"/>
      <c r="NXJ3" s="116"/>
      <c r="NXK3" s="2"/>
      <c r="NXL3" s="2"/>
      <c r="NXM3" s="2"/>
      <c r="NXN3" s="8"/>
      <c r="NXO3" s="1"/>
      <c r="NXP3" s="1"/>
      <c r="NXQ3" s="116"/>
      <c r="NXR3" s="116"/>
      <c r="NXS3" s="116"/>
      <c r="NXT3" s="2"/>
      <c r="NXU3" s="2"/>
      <c r="NXV3" s="2"/>
      <c r="NXW3" s="8"/>
      <c r="NXX3" s="1"/>
      <c r="NXY3" s="1"/>
      <c r="NXZ3" s="116"/>
      <c r="NYA3" s="116"/>
      <c r="NYB3" s="116"/>
      <c r="NYC3" s="2"/>
      <c r="NYD3" s="2"/>
      <c r="NYE3" s="2"/>
      <c r="NYF3" s="8"/>
      <c r="NYG3" s="1"/>
      <c r="NYH3" s="1"/>
      <c r="NYI3" s="116"/>
      <c r="NYJ3" s="116"/>
      <c r="NYK3" s="116"/>
      <c r="NYL3" s="2"/>
      <c r="NYM3" s="2"/>
      <c r="NYN3" s="2"/>
      <c r="NYO3" s="8"/>
      <c r="NYP3" s="1"/>
      <c r="NYQ3" s="1"/>
      <c r="NYR3" s="116"/>
      <c r="NYS3" s="116"/>
      <c r="NYT3" s="116"/>
      <c r="NYU3" s="2"/>
      <c r="NYV3" s="2"/>
      <c r="NYW3" s="2"/>
      <c r="NYX3" s="8"/>
      <c r="NYY3" s="1"/>
      <c r="NYZ3" s="1"/>
      <c r="NZA3" s="116"/>
      <c r="NZB3" s="116"/>
      <c r="NZC3" s="116"/>
      <c r="NZD3" s="2"/>
      <c r="NZE3" s="2"/>
      <c r="NZF3" s="2"/>
      <c r="NZG3" s="8"/>
      <c r="NZH3" s="1"/>
      <c r="NZI3" s="1"/>
      <c r="NZJ3" s="116"/>
      <c r="NZK3" s="116"/>
      <c r="NZL3" s="116"/>
      <c r="NZM3" s="2"/>
      <c r="NZN3" s="2"/>
      <c r="NZO3" s="2"/>
      <c r="NZP3" s="8"/>
      <c r="NZQ3" s="1"/>
      <c r="NZR3" s="1"/>
      <c r="NZS3" s="116"/>
      <c r="NZT3" s="116"/>
      <c r="NZU3" s="116"/>
      <c r="NZV3" s="2"/>
      <c r="NZW3" s="2"/>
      <c r="NZX3" s="2"/>
      <c r="NZY3" s="8"/>
      <c r="NZZ3" s="1"/>
      <c r="OAA3" s="1"/>
      <c r="OAB3" s="116"/>
      <c r="OAC3" s="116"/>
      <c r="OAD3" s="116"/>
      <c r="OAE3" s="2"/>
      <c r="OAF3" s="2"/>
      <c r="OAG3" s="2"/>
      <c r="OAH3" s="8"/>
      <c r="OAI3" s="1"/>
      <c r="OAJ3" s="1"/>
      <c r="OAK3" s="116"/>
      <c r="OAL3" s="116"/>
      <c r="OAM3" s="116"/>
      <c r="OAN3" s="2"/>
      <c r="OAO3" s="2"/>
      <c r="OAP3" s="2"/>
      <c r="OAQ3" s="8"/>
      <c r="OAR3" s="1"/>
      <c r="OAS3" s="1"/>
      <c r="OAT3" s="116"/>
      <c r="OAU3" s="116"/>
      <c r="OAV3" s="116"/>
      <c r="OAW3" s="2"/>
      <c r="OAX3" s="2"/>
      <c r="OAY3" s="2"/>
      <c r="OAZ3" s="8"/>
      <c r="OBA3" s="1"/>
      <c r="OBB3" s="1"/>
      <c r="OBC3" s="116"/>
      <c r="OBD3" s="116"/>
      <c r="OBE3" s="116"/>
      <c r="OBF3" s="2"/>
      <c r="OBG3" s="2"/>
      <c r="OBH3" s="2"/>
      <c r="OBI3" s="8"/>
      <c r="OBJ3" s="1"/>
      <c r="OBK3" s="1"/>
      <c r="OBL3" s="116"/>
      <c r="OBM3" s="116"/>
      <c r="OBN3" s="116"/>
      <c r="OBO3" s="2"/>
      <c r="OBP3" s="2"/>
      <c r="OBQ3" s="2"/>
      <c r="OBR3" s="8"/>
      <c r="OBS3" s="1"/>
      <c r="OBT3" s="1"/>
      <c r="OBU3" s="116"/>
      <c r="OBV3" s="116"/>
      <c r="OBW3" s="116"/>
      <c r="OBX3" s="2"/>
      <c r="OBY3" s="2"/>
      <c r="OBZ3" s="2"/>
      <c r="OCA3" s="8"/>
      <c r="OCB3" s="1"/>
      <c r="OCC3" s="1"/>
      <c r="OCD3" s="116"/>
      <c r="OCE3" s="116"/>
      <c r="OCF3" s="116"/>
      <c r="OCG3" s="2"/>
      <c r="OCH3" s="2"/>
      <c r="OCI3" s="2"/>
      <c r="OCJ3" s="8"/>
      <c r="OCK3" s="1"/>
      <c r="OCL3" s="1"/>
      <c r="OCM3" s="116"/>
      <c r="OCN3" s="116"/>
      <c r="OCO3" s="116"/>
      <c r="OCP3" s="2"/>
      <c r="OCQ3" s="2"/>
      <c r="OCR3" s="2"/>
      <c r="OCS3" s="8"/>
      <c r="OCT3" s="1"/>
      <c r="OCU3" s="1"/>
      <c r="OCV3" s="116"/>
      <c r="OCW3" s="116"/>
      <c r="OCX3" s="116"/>
      <c r="OCY3" s="2"/>
      <c r="OCZ3" s="2"/>
      <c r="ODA3" s="2"/>
      <c r="ODB3" s="8"/>
      <c r="ODC3" s="1"/>
      <c r="ODD3" s="1"/>
      <c r="ODE3" s="116"/>
      <c r="ODF3" s="116"/>
      <c r="ODG3" s="116"/>
      <c r="ODH3" s="2"/>
      <c r="ODI3" s="2"/>
      <c r="ODJ3" s="2"/>
      <c r="ODK3" s="8"/>
      <c r="ODL3" s="1"/>
      <c r="ODM3" s="1"/>
      <c r="ODN3" s="116"/>
      <c r="ODO3" s="116"/>
      <c r="ODP3" s="116"/>
      <c r="ODQ3" s="2"/>
      <c r="ODR3" s="2"/>
      <c r="ODS3" s="2"/>
      <c r="ODT3" s="8"/>
      <c r="ODU3" s="1"/>
      <c r="ODV3" s="1"/>
      <c r="ODW3" s="116"/>
      <c r="ODX3" s="116"/>
      <c r="ODY3" s="116"/>
      <c r="ODZ3" s="2"/>
      <c r="OEA3" s="2"/>
      <c r="OEB3" s="2"/>
      <c r="OEC3" s="8"/>
      <c r="OED3" s="1"/>
      <c r="OEE3" s="1"/>
      <c r="OEF3" s="116"/>
      <c r="OEG3" s="116"/>
      <c r="OEH3" s="116"/>
      <c r="OEI3" s="2"/>
      <c r="OEJ3" s="2"/>
      <c r="OEK3" s="2"/>
      <c r="OEL3" s="8"/>
      <c r="OEM3" s="1"/>
      <c r="OEN3" s="1"/>
      <c r="OEO3" s="116"/>
      <c r="OEP3" s="116"/>
      <c r="OEQ3" s="116"/>
      <c r="OER3" s="2"/>
      <c r="OES3" s="2"/>
      <c r="OET3" s="2"/>
      <c r="OEU3" s="8"/>
      <c r="OEV3" s="1"/>
      <c r="OEW3" s="1"/>
      <c r="OEX3" s="116"/>
      <c r="OEY3" s="116"/>
      <c r="OEZ3" s="116"/>
      <c r="OFA3" s="2"/>
      <c r="OFB3" s="2"/>
      <c r="OFC3" s="2"/>
      <c r="OFD3" s="8"/>
      <c r="OFE3" s="1"/>
      <c r="OFF3" s="1"/>
      <c r="OFG3" s="116"/>
      <c r="OFH3" s="116"/>
      <c r="OFI3" s="116"/>
      <c r="OFJ3" s="2"/>
      <c r="OFK3" s="2"/>
      <c r="OFL3" s="2"/>
      <c r="OFM3" s="8"/>
      <c r="OFN3" s="1"/>
      <c r="OFO3" s="1"/>
      <c r="OFP3" s="116"/>
      <c r="OFQ3" s="116"/>
      <c r="OFR3" s="116"/>
      <c r="OFS3" s="2"/>
      <c r="OFT3" s="2"/>
      <c r="OFU3" s="2"/>
      <c r="OFV3" s="8"/>
      <c r="OFW3" s="1"/>
      <c r="OFX3" s="1"/>
      <c r="OFY3" s="116"/>
      <c r="OFZ3" s="116"/>
      <c r="OGA3" s="116"/>
      <c r="OGB3" s="2"/>
      <c r="OGC3" s="2"/>
      <c r="OGD3" s="2"/>
      <c r="OGE3" s="8"/>
      <c r="OGF3" s="1"/>
      <c r="OGG3" s="1"/>
      <c r="OGH3" s="116"/>
      <c r="OGI3" s="116"/>
      <c r="OGJ3" s="116"/>
      <c r="OGK3" s="2"/>
      <c r="OGL3" s="2"/>
      <c r="OGM3" s="2"/>
      <c r="OGN3" s="8"/>
      <c r="OGO3" s="1"/>
      <c r="OGP3" s="1"/>
      <c r="OGQ3" s="116"/>
      <c r="OGR3" s="116"/>
      <c r="OGS3" s="116"/>
      <c r="OGT3" s="2"/>
      <c r="OGU3" s="2"/>
      <c r="OGV3" s="2"/>
      <c r="OGW3" s="8"/>
      <c r="OGX3" s="1"/>
      <c r="OGY3" s="1"/>
      <c r="OGZ3" s="116"/>
      <c r="OHA3" s="116"/>
      <c r="OHB3" s="116"/>
      <c r="OHC3" s="2"/>
      <c r="OHD3" s="2"/>
      <c r="OHE3" s="2"/>
      <c r="OHF3" s="8"/>
      <c r="OHG3" s="1"/>
      <c r="OHH3" s="1"/>
      <c r="OHI3" s="116"/>
      <c r="OHJ3" s="116"/>
      <c r="OHK3" s="116"/>
      <c r="OHL3" s="2"/>
      <c r="OHM3" s="2"/>
      <c r="OHN3" s="2"/>
      <c r="OHO3" s="8"/>
      <c r="OHP3" s="1"/>
      <c r="OHQ3" s="1"/>
      <c r="OHR3" s="116"/>
      <c r="OHS3" s="116"/>
      <c r="OHT3" s="116"/>
      <c r="OHU3" s="2"/>
      <c r="OHV3" s="2"/>
      <c r="OHW3" s="2"/>
      <c r="OHX3" s="8"/>
      <c r="OHY3" s="1"/>
      <c r="OHZ3" s="1"/>
      <c r="OIA3" s="116"/>
      <c r="OIB3" s="116"/>
      <c r="OIC3" s="116"/>
      <c r="OID3" s="2"/>
      <c r="OIE3" s="2"/>
      <c r="OIF3" s="2"/>
      <c r="OIG3" s="8"/>
      <c r="OIH3" s="1"/>
      <c r="OII3" s="1"/>
      <c r="OIJ3" s="116"/>
      <c r="OIK3" s="116"/>
      <c r="OIL3" s="116"/>
      <c r="OIM3" s="2"/>
      <c r="OIN3" s="2"/>
      <c r="OIO3" s="2"/>
      <c r="OIP3" s="8"/>
      <c r="OIQ3" s="1"/>
      <c r="OIR3" s="1"/>
      <c r="OIS3" s="116"/>
      <c r="OIT3" s="116"/>
      <c r="OIU3" s="116"/>
      <c r="OIV3" s="2"/>
      <c r="OIW3" s="2"/>
      <c r="OIX3" s="2"/>
      <c r="OIY3" s="8"/>
      <c r="OIZ3" s="1"/>
      <c r="OJA3" s="1"/>
      <c r="OJB3" s="116"/>
      <c r="OJC3" s="116"/>
      <c r="OJD3" s="116"/>
      <c r="OJE3" s="2"/>
      <c r="OJF3" s="2"/>
      <c r="OJG3" s="2"/>
      <c r="OJH3" s="8"/>
      <c r="OJI3" s="1"/>
      <c r="OJJ3" s="1"/>
      <c r="OJK3" s="116"/>
      <c r="OJL3" s="116"/>
      <c r="OJM3" s="116"/>
      <c r="OJN3" s="2"/>
      <c r="OJO3" s="2"/>
      <c r="OJP3" s="2"/>
      <c r="OJQ3" s="8"/>
      <c r="OJR3" s="1"/>
      <c r="OJS3" s="1"/>
      <c r="OJT3" s="116"/>
      <c r="OJU3" s="116"/>
      <c r="OJV3" s="116"/>
      <c r="OJW3" s="2"/>
      <c r="OJX3" s="2"/>
      <c r="OJY3" s="2"/>
      <c r="OJZ3" s="8"/>
      <c r="OKA3" s="1"/>
      <c r="OKB3" s="1"/>
      <c r="OKC3" s="116"/>
      <c r="OKD3" s="116"/>
      <c r="OKE3" s="116"/>
      <c r="OKF3" s="2"/>
      <c r="OKG3" s="2"/>
      <c r="OKH3" s="2"/>
      <c r="OKI3" s="8"/>
      <c r="OKJ3" s="1"/>
      <c r="OKK3" s="1"/>
      <c r="OKL3" s="116"/>
      <c r="OKM3" s="116"/>
      <c r="OKN3" s="116"/>
      <c r="OKO3" s="2"/>
      <c r="OKP3" s="2"/>
      <c r="OKQ3" s="2"/>
      <c r="OKR3" s="8"/>
      <c r="OKS3" s="1"/>
      <c r="OKT3" s="1"/>
      <c r="OKU3" s="116"/>
      <c r="OKV3" s="116"/>
      <c r="OKW3" s="116"/>
      <c r="OKX3" s="2"/>
      <c r="OKY3" s="2"/>
      <c r="OKZ3" s="2"/>
      <c r="OLA3" s="8"/>
      <c r="OLB3" s="1"/>
      <c r="OLC3" s="1"/>
      <c r="OLD3" s="116"/>
      <c r="OLE3" s="116"/>
      <c r="OLF3" s="116"/>
      <c r="OLG3" s="2"/>
      <c r="OLH3" s="2"/>
      <c r="OLI3" s="2"/>
      <c r="OLJ3" s="8"/>
      <c r="OLK3" s="1"/>
      <c r="OLL3" s="1"/>
      <c r="OLM3" s="116"/>
      <c r="OLN3" s="116"/>
      <c r="OLO3" s="116"/>
      <c r="OLP3" s="2"/>
      <c r="OLQ3" s="2"/>
      <c r="OLR3" s="2"/>
      <c r="OLS3" s="8"/>
      <c r="OLT3" s="1"/>
      <c r="OLU3" s="1"/>
      <c r="OLV3" s="116"/>
      <c r="OLW3" s="116"/>
      <c r="OLX3" s="116"/>
      <c r="OLY3" s="2"/>
      <c r="OLZ3" s="2"/>
      <c r="OMA3" s="2"/>
      <c r="OMB3" s="8"/>
      <c r="OMC3" s="1"/>
      <c r="OMD3" s="1"/>
      <c r="OME3" s="116"/>
      <c r="OMF3" s="116"/>
      <c r="OMG3" s="116"/>
      <c r="OMH3" s="2"/>
      <c r="OMI3" s="2"/>
      <c r="OMJ3" s="2"/>
      <c r="OMK3" s="8"/>
      <c r="OML3" s="1"/>
      <c r="OMM3" s="1"/>
      <c r="OMN3" s="116"/>
      <c r="OMO3" s="116"/>
      <c r="OMP3" s="116"/>
      <c r="OMQ3" s="2"/>
      <c r="OMR3" s="2"/>
      <c r="OMS3" s="2"/>
      <c r="OMT3" s="8"/>
      <c r="OMU3" s="1"/>
      <c r="OMV3" s="1"/>
      <c r="OMW3" s="116"/>
      <c r="OMX3" s="116"/>
      <c r="OMY3" s="116"/>
      <c r="OMZ3" s="2"/>
      <c r="ONA3" s="2"/>
      <c r="ONB3" s="2"/>
      <c r="ONC3" s="8"/>
      <c r="OND3" s="1"/>
      <c r="ONE3" s="1"/>
      <c r="ONF3" s="116"/>
      <c r="ONG3" s="116"/>
      <c r="ONH3" s="116"/>
      <c r="ONI3" s="2"/>
      <c r="ONJ3" s="2"/>
      <c r="ONK3" s="2"/>
      <c r="ONL3" s="8"/>
      <c r="ONM3" s="1"/>
      <c r="ONN3" s="1"/>
      <c r="ONO3" s="116"/>
      <c r="ONP3" s="116"/>
      <c r="ONQ3" s="116"/>
      <c r="ONR3" s="2"/>
      <c r="ONS3" s="2"/>
      <c r="ONT3" s="2"/>
      <c r="ONU3" s="8"/>
      <c r="ONV3" s="1"/>
      <c r="ONW3" s="1"/>
      <c r="ONX3" s="116"/>
      <c r="ONY3" s="116"/>
      <c r="ONZ3" s="116"/>
      <c r="OOA3" s="2"/>
      <c r="OOB3" s="2"/>
      <c r="OOC3" s="2"/>
      <c r="OOD3" s="8"/>
      <c r="OOE3" s="1"/>
      <c r="OOF3" s="1"/>
      <c r="OOG3" s="116"/>
      <c r="OOH3" s="116"/>
      <c r="OOI3" s="116"/>
      <c r="OOJ3" s="2"/>
      <c r="OOK3" s="2"/>
      <c r="OOL3" s="2"/>
      <c r="OOM3" s="8"/>
      <c r="OON3" s="1"/>
      <c r="OOO3" s="1"/>
      <c r="OOP3" s="116"/>
      <c r="OOQ3" s="116"/>
      <c r="OOR3" s="116"/>
      <c r="OOS3" s="2"/>
      <c r="OOT3" s="2"/>
      <c r="OOU3" s="2"/>
      <c r="OOV3" s="8"/>
      <c r="OOW3" s="1"/>
      <c r="OOX3" s="1"/>
      <c r="OOY3" s="116"/>
      <c r="OOZ3" s="116"/>
      <c r="OPA3" s="116"/>
      <c r="OPB3" s="2"/>
      <c r="OPC3" s="2"/>
      <c r="OPD3" s="2"/>
      <c r="OPE3" s="8"/>
      <c r="OPF3" s="1"/>
      <c r="OPG3" s="1"/>
      <c r="OPH3" s="116"/>
      <c r="OPI3" s="116"/>
      <c r="OPJ3" s="116"/>
      <c r="OPK3" s="2"/>
      <c r="OPL3" s="2"/>
      <c r="OPM3" s="2"/>
      <c r="OPN3" s="8"/>
      <c r="OPO3" s="1"/>
      <c r="OPP3" s="1"/>
      <c r="OPQ3" s="116"/>
      <c r="OPR3" s="116"/>
      <c r="OPS3" s="116"/>
      <c r="OPT3" s="2"/>
      <c r="OPU3" s="2"/>
      <c r="OPV3" s="2"/>
      <c r="OPW3" s="8"/>
      <c r="OPX3" s="1"/>
      <c r="OPY3" s="1"/>
      <c r="OPZ3" s="116"/>
      <c r="OQA3" s="116"/>
      <c r="OQB3" s="116"/>
      <c r="OQC3" s="2"/>
      <c r="OQD3" s="2"/>
      <c r="OQE3" s="2"/>
      <c r="OQF3" s="8"/>
      <c r="OQG3" s="1"/>
      <c r="OQH3" s="1"/>
      <c r="OQI3" s="116"/>
      <c r="OQJ3" s="116"/>
      <c r="OQK3" s="116"/>
      <c r="OQL3" s="2"/>
      <c r="OQM3" s="2"/>
      <c r="OQN3" s="2"/>
      <c r="OQO3" s="8"/>
      <c r="OQP3" s="1"/>
      <c r="OQQ3" s="1"/>
      <c r="OQR3" s="116"/>
      <c r="OQS3" s="116"/>
      <c r="OQT3" s="116"/>
      <c r="OQU3" s="2"/>
      <c r="OQV3" s="2"/>
      <c r="OQW3" s="2"/>
      <c r="OQX3" s="8"/>
      <c r="OQY3" s="1"/>
      <c r="OQZ3" s="1"/>
      <c r="ORA3" s="116"/>
      <c r="ORB3" s="116"/>
      <c r="ORC3" s="116"/>
      <c r="ORD3" s="2"/>
      <c r="ORE3" s="2"/>
      <c r="ORF3" s="2"/>
      <c r="ORG3" s="8"/>
      <c r="ORH3" s="1"/>
      <c r="ORI3" s="1"/>
      <c r="ORJ3" s="116"/>
      <c r="ORK3" s="116"/>
      <c r="ORL3" s="116"/>
      <c r="ORM3" s="2"/>
      <c r="ORN3" s="2"/>
      <c r="ORO3" s="2"/>
      <c r="ORP3" s="8"/>
      <c r="ORQ3" s="1"/>
      <c r="ORR3" s="1"/>
      <c r="ORS3" s="116"/>
      <c r="ORT3" s="116"/>
      <c r="ORU3" s="116"/>
      <c r="ORV3" s="2"/>
      <c r="ORW3" s="2"/>
      <c r="ORX3" s="2"/>
      <c r="ORY3" s="8"/>
      <c r="ORZ3" s="1"/>
      <c r="OSA3" s="1"/>
      <c r="OSB3" s="116"/>
      <c r="OSC3" s="116"/>
      <c r="OSD3" s="116"/>
      <c r="OSE3" s="2"/>
      <c r="OSF3" s="2"/>
      <c r="OSG3" s="2"/>
      <c r="OSH3" s="8"/>
      <c r="OSI3" s="1"/>
      <c r="OSJ3" s="1"/>
      <c r="OSK3" s="116"/>
      <c r="OSL3" s="116"/>
      <c r="OSM3" s="116"/>
      <c r="OSN3" s="2"/>
      <c r="OSO3" s="2"/>
      <c r="OSP3" s="2"/>
      <c r="OSQ3" s="8"/>
      <c r="OSR3" s="1"/>
      <c r="OSS3" s="1"/>
      <c r="OST3" s="116"/>
      <c r="OSU3" s="116"/>
      <c r="OSV3" s="116"/>
      <c r="OSW3" s="2"/>
      <c r="OSX3" s="2"/>
      <c r="OSY3" s="2"/>
      <c r="OSZ3" s="8"/>
      <c r="OTA3" s="1"/>
      <c r="OTB3" s="1"/>
      <c r="OTC3" s="116"/>
      <c r="OTD3" s="116"/>
      <c r="OTE3" s="116"/>
      <c r="OTF3" s="2"/>
      <c r="OTG3" s="2"/>
      <c r="OTH3" s="2"/>
      <c r="OTI3" s="8"/>
      <c r="OTJ3" s="1"/>
      <c r="OTK3" s="1"/>
      <c r="OTL3" s="116"/>
      <c r="OTM3" s="116"/>
      <c r="OTN3" s="116"/>
      <c r="OTO3" s="2"/>
      <c r="OTP3" s="2"/>
      <c r="OTQ3" s="2"/>
      <c r="OTR3" s="8"/>
      <c r="OTS3" s="1"/>
      <c r="OTT3" s="1"/>
      <c r="OTU3" s="116"/>
      <c r="OTV3" s="116"/>
      <c r="OTW3" s="116"/>
      <c r="OTX3" s="2"/>
      <c r="OTY3" s="2"/>
      <c r="OTZ3" s="2"/>
      <c r="OUA3" s="8"/>
      <c r="OUB3" s="1"/>
      <c r="OUC3" s="1"/>
      <c r="OUD3" s="116"/>
      <c r="OUE3" s="116"/>
      <c r="OUF3" s="116"/>
      <c r="OUG3" s="2"/>
      <c r="OUH3" s="2"/>
      <c r="OUI3" s="2"/>
      <c r="OUJ3" s="8"/>
      <c r="OUK3" s="1"/>
      <c r="OUL3" s="1"/>
      <c r="OUM3" s="116"/>
      <c r="OUN3" s="116"/>
      <c r="OUO3" s="116"/>
      <c r="OUP3" s="2"/>
      <c r="OUQ3" s="2"/>
      <c r="OUR3" s="2"/>
      <c r="OUS3" s="8"/>
      <c r="OUT3" s="1"/>
      <c r="OUU3" s="1"/>
      <c r="OUV3" s="116"/>
      <c r="OUW3" s="116"/>
      <c r="OUX3" s="116"/>
      <c r="OUY3" s="2"/>
      <c r="OUZ3" s="2"/>
      <c r="OVA3" s="2"/>
      <c r="OVB3" s="8"/>
      <c r="OVC3" s="1"/>
      <c r="OVD3" s="1"/>
      <c r="OVE3" s="116"/>
      <c r="OVF3" s="116"/>
      <c r="OVG3" s="116"/>
      <c r="OVH3" s="2"/>
      <c r="OVI3" s="2"/>
      <c r="OVJ3" s="2"/>
      <c r="OVK3" s="8"/>
      <c r="OVL3" s="1"/>
      <c r="OVM3" s="1"/>
      <c r="OVN3" s="116"/>
      <c r="OVO3" s="116"/>
      <c r="OVP3" s="116"/>
      <c r="OVQ3" s="2"/>
      <c r="OVR3" s="2"/>
      <c r="OVS3" s="2"/>
      <c r="OVT3" s="8"/>
      <c r="OVU3" s="1"/>
      <c r="OVV3" s="1"/>
      <c r="OVW3" s="116"/>
      <c r="OVX3" s="116"/>
      <c r="OVY3" s="116"/>
      <c r="OVZ3" s="2"/>
      <c r="OWA3" s="2"/>
      <c r="OWB3" s="2"/>
      <c r="OWC3" s="8"/>
      <c r="OWD3" s="1"/>
      <c r="OWE3" s="1"/>
      <c r="OWF3" s="116"/>
      <c r="OWG3" s="116"/>
      <c r="OWH3" s="116"/>
      <c r="OWI3" s="2"/>
      <c r="OWJ3" s="2"/>
      <c r="OWK3" s="2"/>
      <c r="OWL3" s="8"/>
      <c r="OWM3" s="1"/>
      <c r="OWN3" s="1"/>
      <c r="OWO3" s="116"/>
      <c r="OWP3" s="116"/>
      <c r="OWQ3" s="116"/>
      <c r="OWR3" s="2"/>
      <c r="OWS3" s="2"/>
      <c r="OWT3" s="2"/>
      <c r="OWU3" s="8"/>
      <c r="OWV3" s="1"/>
      <c r="OWW3" s="1"/>
      <c r="OWX3" s="116"/>
      <c r="OWY3" s="116"/>
      <c r="OWZ3" s="116"/>
      <c r="OXA3" s="2"/>
      <c r="OXB3" s="2"/>
      <c r="OXC3" s="2"/>
      <c r="OXD3" s="8"/>
      <c r="OXE3" s="1"/>
      <c r="OXF3" s="1"/>
      <c r="OXG3" s="116"/>
      <c r="OXH3" s="116"/>
      <c r="OXI3" s="116"/>
      <c r="OXJ3" s="2"/>
      <c r="OXK3" s="2"/>
      <c r="OXL3" s="2"/>
      <c r="OXM3" s="8"/>
      <c r="OXN3" s="1"/>
      <c r="OXO3" s="1"/>
      <c r="OXP3" s="116"/>
      <c r="OXQ3" s="116"/>
      <c r="OXR3" s="116"/>
      <c r="OXS3" s="2"/>
      <c r="OXT3" s="2"/>
      <c r="OXU3" s="2"/>
      <c r="OXV3" s="8"/>
      <c r="OXW3" s="1"/>
      <c r="OXX3" s="1"/>
      <c r="OXY3" s="116"/>
      <c r="OXZ3" s="116"/>
      <c r="OYA3" s="116"/>
      <c r="OYB3" s="2"/>
      <c r="OYC3" s="2"/>
      <c r="OYD3" s="2"/>
      <c r="OYE3" s="8"/>
      <c r="OYF3" s="1"/>
      <c r="OYG3" s="1"/>
      <c r="OYH3" s="116"/>
      <c r="OYI3" s="116"/>
      <c r="OYJ3" s="116"/>
      <c r="OYK3" s="2"/>
      <c r="OYL3" s="2"/>
      <c r="OYM3" s="2"/>
      <c r="OYN3" s="8"/>
      <c r="OYO3" s="1"/>
      <c r="OYP3" s="1"/>
      <c r="OYQ3" s="116"/>
      <c r="OYR3" s="116"/>
      <c r="OYS3" s="116"/>
      <c r="OYT3" s="2"/>
      <c r="OYU3" s="2"/>
      <c r="OYV3" s="2"/>
      <c r="OYW3" s="8"/>
      <c r="OYX3" s="1"/>
      <c r="OYY3" s="1"/>
      <c r="OYZ3" s="116"/>
      <c r="OZA3" s="116"/>
      <c r="OZB3" s="116"/>
      <c r="OZC3" s="2"/>
      <c r="OZD3" s="2"/>
      <c r="OZE3" s="2"/>
      <c r="OZF3" s="8"/>
      <c r="OZG3" s="1"/>
      <c r="OZH3" s="1"/>
      <c r="OZI3" s="116"/>
      <c r="OZJ3" s="116"/>
      <c r="OZK3" s="116"/>
      <c r="OZL3" s="2"/>
      <c r="OZM3" s="2"/>
      <c r="OZN3" s="2"/>
      <c r="OZO3" s="8"/>
      <c r="OZP3" s="1"/>
      <c r="OZQ3" s="1"/>
      <c r="OZR3" s="116"/>
      <c r="OZS3" s="116"/>
      <c r="OZT3" s="116"/>
      <c r="OZU3" s="2"/>
      <c r="OZV3" s="2"/>
      <c r="OZW3" s="2"/>
      <c r="OZX3" s="8"/>
      <c r="OZY3" s="1"/>
      <c r="OZZ3" s="1"/>
      <c r="PAA3" s="116"/>
      <c r="PAB3" s="116"/>
      <c r="PAC3" s="116"/>
      <c r="PAD3" s="2"/>
      <c r="PAE3" s="2"/>
      <c r="PAF3" s="2"/>
      <c r="PAG3" s="8"/>
      <c r="PAH3" s="1"/>
      <c r="PAI3" s="1"/>
      <c r="PAJ3" s="116"/>
      <c r="PAK3" s="116"/>
      <c r="PAL3" s="116"/>
      <c r="PAM3" s="2"/>
      <c r="PAN3" s="2"/>
      <c r="PAO3" s="2"/>
      <c r="PAP3" s="8"/>
      <c r="PAQ3" s="1"/>
      <c r="PAR3" s="1"/>
      <c r="PAS3" s="116"/>
      <c r="PAT3" s="116"/>
      <c r="PAU3" s="116"/>
      <c r="PAV3" s="2"/>
      <c r="PAW3" s="2"/>
      <c r="PAX3" s="2"/>
      <c r="PAY3" s="8"/>
      <c r="PAZ3" s="1"/>
      <c r="PBA3" s="1"/>
      <c r="PBB3" s="116"/>
      <c r="PBC3" s="116"/>
      <c r="PBD3" s="116"/>
      <c r="PBE3" s="2"/>
      <c r="PBF3" s="2"/>
      <c r="PBG3" s="2"/>
      <c r="PBH3" s="8"/>
      <c r="PBI3" s="1"/>
      <c r="PBJ3" s="1"/>
      <c r="PBK3" s="116"/>
      <c r="PBL3" s="116"/>
      <c r="PBM3" s="116"/>
      <c r="PBN3" s="2"/>
      <c r="PBO3" s="2"/>
      <c r="PBP3" s="2"/>
      <c r="PBQ3" s="8"/>
      <c r="PBR3" s="1"/>
      <c r="PBS3" s="1"/>
      <c r="PBT3" s="116"/>
      <c r="PBU3" s="116"/>
      <c r="PBV3" s="116"/>
      <c r="PBW3" s="2"/>
      <c r="PBX3" s="2"/>
      <c r="PBY3" s="2"/>
      <c r="PBZ3" s="8"/>
      <c r="PCA3" s="1"/>
      <c r="PCB3" s="1"/>
      <c r="PCC3" s="116"/>
      <c r="PCD3" s="116"/>
      <c r="PCE3" s="116"/>
      <c r="PCF3" s="2"/>
      <c r="PCG3" s="2"/>
      <c r="PCH3" s="2"/>
      <c r="PCI3" s="8"/>
      <c r="PCJ3" s="1"/>
      <c r="PCK3" s="1"/>
      <c r="PCL3" s="116"/>
      <c r="PCM3" s="116"/>
      <c r="PCN3" s="116"/>
      <c r="PCO3" s="2"/>
      <c r="PCP3" s="2"/>
      <c r="PCQ3" s="2"/>
      <c r="PCR3" s="8"/>
      <c r="PCS3" s="1"/>
      <c r="PCT3" s="1"/>
      <c r="PCU3" s="116"/>
      <c r="PCV3" s="116"/>
      <c r="PCW3" s="116"/>
      <c r="PCX3" s="2"/>
      <c r="PCY3" s="2"/>
      <c r="PCZ3" s="2"/>
      <c r="PDA3" s="8"/>
      <c r="PDB3" s="1"/>
      <c r="PDC3" s="1"/>
      <c r="PDD3" s="116"/>
      <c r="PDE3" s="116"/>
      <c r="PDF3" s="116"/>
      <c r="PDG3" s="2"/>
      <c r="PDH3" s="2"/>
      <c r="PDI3" s="2"/>
      <c r="PDJ3" s="8"/>
      <c r="PDK3" s="1"/>
      <c r="PDL3" s="1"/>
      <c r="PDM3" s="116"/>
      <c r="PDN3" s="116"/>
      <c r="PDO3" s="116"/>
      <c r="PDP3" s="2"/>
      <c r="PDQ3" s="2"/>
      <c r="PDR3" s="2"/>
      <c r="PDS3" s="8"/>
      <c r="PDT3" s="1"/>
      <c r="PDU3" s="1"/>
      <c r="PDV3" s="116"/>
      <c r="PDW3" s="116"/>
      <c r="PDX3" s="116"/>
      <c r="PDY3" s="2"/>
      <c r="PDZ3" s="2"/>
      <c r="PEA3" s="2"/>
      <c r="PEB3" s="8"/>
      <c r="PEC3" s="1"/>
      <c r="PED3" s="1"/>
      <c r="PEE3" s="116"/>
      <c r="PEF3" s="116"/>
      <c r="PEG3" s="116"/>
      <c r="PEH3" s="2"/>
      <c r="PEI3" s="2"/>
      <c r="PEJ3" s="2"/>
      <c r="PEK3" s="8"/>
      <c r="PEL3" s="1"/>
      <c r="PEM3" s="1"/>
      <c r="PEN3" s="116"/>
      <c r="PEO3" s="116"/>
      <c r="PEP3" s="116"/>
      <c r="PEQ3" s="2"/>
      <c r="PER3" s="2"/>
      <c r="PES3" s="2"/>
      <c r="PET3" s="8"/>
      <c r="PEU3" s="1"/>
      <c r="PEV3" s="1"/>
      <c r="PEW3" s="116"/>
      <c r="PEX3" s="116"/>
      <c r="PEY3" s="116"/>
      <c r="PEZ3" s="2"/>
      <c r="PFA3" s="2"/>
      <c r="PFB3" s="2"/>
      <c r="PFC3" s="8"/>
      <c r="PFD3" s="1"/>
      <c r="PFE3" s="1"/>
      <c r="PFF3" s="116"/>
      <c r="PFG3" s="116"/>
      <c r="PFH3" s="116"/>
      <c r="PFI3" s="2"/>
      <c r="PFJ3" s="2"/>
      <c r="PFK3" s="2"/>
      <c r="PFL3" s="8"/>
      <c r="PFM3" s="1"/>
      <c r="PFN3" s="1"/>
      <c r="PFO3" s="116"/>
      <c r="PFP3" s="116"/>
      <c r="PFQ3" s="116"/>
      <c r="PFR3" s="2"/>
      <c r="PFS3" s="2"/>
      <c r="PFT3" s="2"/>
      <c r="PFU3" s="8"/>
      <c r="PFV3" s="1"/>
      <c r="PFW3" s="1"/>
      <c r="PFX3" s="116"/>
      <c r="PFY3" s="116"/>
      <c r="PFZ3" s="116"/>
      <c r="PGA3" s="2"/>
      <c r="PGB3" s="2"/>
      <c r="PGC3" s="2"/>
      <c r="PGD3" s="8"/>
      <c r="PGE3" s="1"/>
      <c r="PGF3" s="1"/>
      <c r="PGG3" s="116"/>
      <c r="PGH3" s="116"/>
      <c r="PGI3" s="116"/>
      <c r="PGJ3" s="2"/>
      <c r="PGK3" s="2"/>
      <c r="PGL3" s="2"/>
      <c r="PGM3" s="8"/>
      <c r="PGN3" s="1"/>
      <c r="PGO3" s="1"/>
      <c r="PGP3" s="116"/>
      <c r="PGQ3" s="116"/>
      <c r="PGR3" s="116"/>
      <c r="PGS3" s="2"/>
      <c r="PGT3" s="2"/>
      <c r="PGU3" s="2"/>
      <c r="PGV3" s="8"/>
      <c r="PGW3" s="1"/>
      <c r="PGX3" s="1"/>
      <c r="PGY3" s="116"/>
      <c r="PGZ3" s="116"/>
      <c r="PHA3" s="116"/>
      <c r="PHB3" s="2"/>
      <c r="PHC3" s="2"/>
      <c r="PHD3" s="2"/>
      <c r="PHE3" s="8"/>
      <c r="PHF3" s="1"/>
      <c r="PHG3" s="1"/>
      <c r="PHH3" s="116"/>
      <c r="PHI3" s="116"/>
      <c r="PHJ3" s="116"/>
      <c r="PHK3" s="2"/>
      <c r="PHL3" s="2"/>
      <c r="PHM3" s="2"/>
      <c r="PHN3" s="8"/>
      <c r="PHO3" s="1"/>
      <c r="PHP3" s="1"/>
      <c r="PHQ3" s="116"/>
      <c r="PHR3" s="116"/>
      <c r="PHS3" s="116"/>
      <c r="PHT3" s="2"/>
      <c r="PHU3" s="2"/>
      <c r="PHV3" s="2"/>
      <c r="PHW3" s="8"/>
      <c r="PHX3" s="1"/>
      <c r="PHY3" s="1"/>
      <c r="PHZ3" s="116"/>
      <c r="PIA3" s="116"/>
      <c r="PIB3" s="116"/>
      <c r="PIC3" s="2"/>
      <c r="PID3" s="2"/>
      <c r="PIE3" s="2"/>
      <c r="PIF3" s="8"/>
      <c r="PIG3" s="1"/>
      <c r="PIH3" s="1"/>
      <c r="PII3" s="116"/>
      <c r="PIJ3" s="116"/>
      <c r="PIK3" s="116"/>
      <c r="PIL3" s="2"/>
      <c r="PIM3" s="2"/>
      <c r="PIN3" s="2"/>
      <c r="PIO3" s="8"/>
      <c r="PIP3" s="1"/>
      <c r="PIQ3" s="1"/>
      <c r="PIR3" s="116"/>
      <c r="PIS3" s="116"/>
      <c r="PIT3" s="116"/>
      <c r="PIU3" s="2"/>
      <c r="PIV3" s="2"/>
      <c r="PIW3" s="2"/>
      <c r="PIX3" s="8"/>
      <c r="PIY3" s="1"/>
      <c r="PIZ3" s="1"/>
      <c r="PJA3" s="116"/>
      <c r="PJB3" s="116"/>
      <c r="PJC3" s="116"/>
      <c r="PJD3" s="2"/>
      <c r="PJE3" s="2"/>
      <c r="PJF3" s="2"/>
      <c r="PJG3" s="8"/>
      <c r="PJH3" s="1"/>
      <c r="PJI3" s="1"/>
      <c r="PJJ3" s="116"/>
      <c r="PJK3" s="116"/>
      <c r="PJL3" s="116"/>
      <c r="PJM3" s="2"/>
      <c r="PJN3" s="2"/>
      <c r="PJO3" s="2"/>
      <c r="PJP3" s="8"/>
      <c r="PJQ3" s="1"/>
      <c r="PJR3" s="1"/>
      <c r="PJS3" s="116"/>
      <c r="PJT3" s="116"/>
      <c r="PJU3" s="116"/>
      <c r="PJV3" s="2"/>
      <c r="PJW3" s="2"/>
      <c r="PJX3" s="2"/>
      <c r="PJY3" s="8"/>
      <c r="PJZ3" s="1"/>
      <c r="PKA3" s="1"/>
      <c r="PKB3" s="116"/>
      <c r="PKC3" s="116"/>
      <c r="PKD3" s="116"/>
      <c r="PKE3" s="2"/>
      <c r="PKF3" s="2"/>
      <c r="PKG3" s="2"/>
      <c r="PKH3" s="8"/>
      <c r="PKI3" s="1"/>
      <c r="PKJ3" s="1"/>
      <c r="PKK3" s="116"/>
      <c r="PKL3" s="116"/>
      <c r="PKM3" s="116"/>
      <c r="PKN3" s="2"/>
      <c r="PKO3" s="2"/>
      <c r="PKP3" s="2"/>
      <c r="PKQ3" s="8"/>
      <c r="PKR3" s="1"/>
      <c r="PKS3" s="1"/>
      <c r="PKT3" s="116"/>
      <c r="PKU3" s="116"/>
      <c r="PKV3" s="116"/>
      <c r="PKW3" s="2"/>
      <c r="PKX3" s="2"/>
      <c r="PKY3" s="2"/>
      <c r="PKZ3" s="8"/>
      <c r="PLA3" s="1"/>
      <c r="PLB3" s="1"/>
      <c r="PLC3" s="116"/>
      <c r="PLD3" s="116"/>
      <c r="PLE3" s="116"/>
      <c r="PLF3" s="2"/>
      <c r="PLG3" s="2"/>
      <c r="PLH3" s="2"/>
      <c r="PLI3" s="8"/>
      <c r="PLJ3" s="1"/>
      <c r="PLK3" s="1"/>
      <c r="PLL3" s="116"/>
      <c r="PLM3" s="116"/>
      <c r="PLN3" s="116"/>
      <c r="PLO3" s="2"/>
      <c r="PLP3" s="2"/>
      <c r="PLQ3" s="2"/>
      <c r="PLR3" s="8"/>
      <c r="PLS3" s="1"/>
      <c r="PLT3" s="1"/>
      <c r="PLU3" s="116"/>
      <c r="PLV3" s="116"/>
      <c r="PLW3" s="116"/>
      <c r="PLX3" s="2"/>
      <c r="PLY3" s="2"/>
      <c r="PLZ3" s="2"/>
      <c r="PMA3" s="8"/>
      <c r="PMB3" s="1"/>
      <c r="PMC3" s="1"/>
      <c r="PMD3" s="116"/>
      <c r="PME3" s="116"/>
      <c r="PMF3" s="116"/>
      <c r="PMG3" s="2"/>
      <c r="PMH3" s="2"/>
      <c r="PMI3" s="2"/>
      <c r="PMJ3" s="8"/>
      <c r="PMK3" s="1"/>
      <c r="PML3" s="1"/>
      <c r="PMM3" s="116"/>
      <c r="PMN3" s="116"/>
      <c r="PMO3" s="116"/>
      <c r="PMP3" s="2"/>
      <c r="PMQ3" s="2"/>
      <c r="PMR3" s="2"/>
      <c r="PMS3" s="8"/>
      <c r="PMT3" s="1"/>
      <c r="PMU3" s="1"/>
      <c r="PMV3" s="116"/>
      <c r="PMW3" s="116"/>
      <c r="PMX3" s="116"/>
      <c r="PMY3" s="2"/>
      <c r="PMZ3" s="2"/>
      <c r="PNA3" s="2"/>
      <c r="PNB3" s="8"/>
      <c r="PNC3" s="1"/>
      <c r="PND3" s="1"/>
      <c r="PNE3" s="116"/>
      <c r="PNF3" s="116"/>
      <c r="PNG3" s="116"/>
      <c r="PNH3" s="2"/>
      <c r="PNI3" s="2"/>
      <c r="PNJ3" s="2"/>
      <c r="PNK3" s="8"/>
      <c r="PNL3" s="1"/>
      <c r="PNM3" s="1"/>
      <c r="PNN3" s="116"/>
      <c r="PNO3" s="116"/>
      <c r="PNP3" s="116"/>
      <c r="PNQ3" s="2"/>
      <c r="PNR3" s="2"/>
      <c r="PNS3" s="2"/>
      <c r="PNT3" s="8"/>
      <c r="PNU3" s="1"/>
      <c r="PNV3" s="1"/>
      <c r="PNW3" s="116"/>
      <c r="PNX3" s="116"/>
      <c r="PNY3" s="116"/>
      <c r="PNZ3" s="2"/>
      <c r="POA3" s="2"/>
      <c r="POB3" s="2"/>
      <c r="POC3" s="8"/>
      <c r="POD3" s="1"/>
      <c r="POE3" s="1"/>
      <c r="POF3" s="116"/>
      <c r="POG3" s="116"/>
      <c r="POH3" s="116"/>
      <c r="POI3" s="2"/>
      <c r="POJ3" s="2"/>
      <c r="POK3" s="2"/>
      <c r="POL3" s="8"/>
      <c r="POM3" s="1"/>
      <c r="PON3" s="1"/>
      <c r="POO3" s="116"/>
      <c r="POP3" s="116"/>
      <c r="POQ3" s="116"/>
      <c r="POR3" s="2"/>
      <c r="POS3" s="2"/>
      <c r="POT3" s="2"/>
      <c r="POU3" s="8"/>
      <c r="POV3" s="1"/>
      <c r="POW3" s="1"/>
      <c r="POX3" s="116"/>
      <c r="POY3" s="116"/>
      <c r="POZ3" s="116"/>
      <c r="PPA3" s="2"/>
      <c r="PPB3" s="2"/>
      <c r="PPC3" s="2"/>
      <c r="PPD3" s="8"/>
      <c r="PPE3" s="1"/>
      <c r="PPF3" s="1"/>
      <c r="PPG3" s="116"/>
      <c r="PPH3" s="116"/>
      <c r="PPI3" s="116"/>
      <c r="PPJ3" s="2"/>
      <c r="PPK3" s="2"/>
      <c r="PPL3" s="2"/>
      <c r="PPM3" s="8"/>
      <c r="PPN3" s="1"/>
      <c r="PPO3" s="1"/>
      <c r="PPP3" s="116"/>
      <c r="PPQ3" s="116"/>
      <c r="PPR3" s="116"/>
      <c r="PPS3" s="2"/>
      <c r="PPT3" s="2"/>
      <c r="PPU3" s="2"/>
      <c r="PPV3" s="8"/>
      <c r="PPW3" s="1"/>
      <c r="PPX3" s="1"/>
      <c r="PPY3" s="116"/>
      <c r="PPZ3" s="116"/>
      <c r="PQA3" s="116"/>
      <c r="PQB3" s="2"/>
      <c r="PQC3" s="2"/>
      <c r="PQD3" s="2"/>
      <c r="PQE3" s="8"/>
      <c r="PQF3" s="1"/>
      <c r="PQG3" s="1"/>
      <c r="PQH3" s="116"/>
      <c r="PQI3" s="116"/>
      <c r="PQJ3" s="116"/>
      <c r="PQK3" s="2"/>
      <c r="PQL3" s="2"/>
      <c r="PQM3" s="2"/>
      <c r="PQN3" s="8"/>
      <c r="PQO3" s="1"/>
      <c r="PQP3" s="1"/>
      <c r="PQQ3" s="116"/>
      <c r="PQR3" s="116"/>
      <c r="PQS3" s="116"/>
      <c r="PQT3" s="2"/>
      <c r="PQU3" s="2"/>
      <c r="PQV3" s="2"/>
      <c r="PQW3" s="8"/>
      <c r="PQX3" s="1"/>
      <c r="PQY3" s="1"/>
      <c r="PQZ3" s="116"/>
      <c r="PRA3" s="116"/>
      <c r="PRB3" s="116"/>
      <c r="PRC3" s="2"/>
      <c r="PRD3" s="2"/>
      <c r="PRE3" s="2"/>
      <c r="PRF3" s="8"/>
      <c r="PRG3" s="1"/>
      <c r="PRH3" s="1"/>
      <c r="PRI3" s="116"/>
      <c r="PRJ3" s="116"/>
      <c r="PRK3" s="116"/>
      <c r="PRL3" s="2"/>
      <c r="PRM3" s="2"/>
      <c r="PRN3" s="2"/>
      <c r="PRO3" s="8"/>
      <c r="PRP3" s="1"/>
      <c r="PRQ3" s="1"/>
      <c r="PRR3" s="116"/>
      <c r="PRS3" s="116"/>
      <c r="PRT3" s="116"/>
      <c r="PRU3" s="2"/>
      <c r="PRV3" s="2"/>
      <c r="PRW3" s="2"/>
      <c r="PRX3" s="8"/>
      <c r="PRY3" s="1"/>
      <c r="PRZ3" s="1"/>
      <c r="PSA3" s="116"/>
      <c r="PSB3" s="116"/>
      <c r="PSC3" s="116"/>
      <c r="PSD3" s="2"/>
      <c r="PSE3" s="2"/>
      <c r="PSF3" s="2"/>
      <c r="PSG3" s="8"/>
      <c r="PSH3" s="1"/>
      <c r="PSI3" s="1"/>
      <c r="PSJ3" s="116"/>
      <c r="PSK3" s="116"/>
      <c r="PSL3" s="116"/>
      <c r="PSM3" s="2"/>
      <c r="PSN3" s="2"/>
      <c r="PSO3" s="2"/>
      <c r="PSP3" s="8"/>
      <c r="PSQ3" s="1"/>
      <c r="PSR3" s="1"/>
      <c r="PSS3" s="116"/>
      <c r="PST3" s="116"/>
      <c r="PSU3" s="116"/>
      <c r="PSV3" s="2"/>
      <c r="PSW3" s="2"/>
      <c r="PSX3" s="2"/>
      <c r="PSY3" s="8"/>
      <c r="PSZ3" s="1"/>
      <c r="PTA3" s="1"/>
      <c r="PTB3" s="116"/>
      <c r="PTC3" s="116"/>
      <c r="PTD3" s="116"/>
      <c r="PTE3" s="2"/>
      <c r="PTF3" s="2"/>
      <c r="PTG3" s="2"/>
      <c r="PTH3" s="8"/>
      <c r="PTI3" s="1"/>
      <c r="PTJ3" s="1"/>
      <c r="PTK3" s="116"/>
      <c r="PTL3" s="116"/>
      <c r="PTM3" s="116"/>
      <c r="PTN3" s="2"/>
      <c r="PTO3" s="2"/>
      <c r="PTP3" s="2"/>
      <c r="PTQ3" s="8"/>
      <c r="PTR3" s="1"/>
      <c r="PTS3" s="1"/>
      <c r="PTT3" s="116"/>
      <c r="PTU3" s="116"/>
      <c r="PTV3" s="116"/>
      <c r="PTW3" s="2"/>
      <c r="PTX3" s="2"/>
      <c r="PTY3" s="2"/>
      <c r="PTZ3" s="8"/>
      <c r="PUA3" s="1"/>
      <c r="PUB3" s="1"/>
      <c r="PUC3" s="116"/>
      <c r="PUD3" s="116"/>
      <c r="PUE3" s="116"/>
      <c r="PUF3" s="2"/>
      <c r="PUG3" s="2"/>
      <c r="PUH3" s="2"/>
      <c r="PUI3" s="8"/>
      <c r="PUJ3" s="1"/>
      <c r="PUK3" s="1"/>
      <c r="PUL3" s="116"/>
      <c r="PUM3" s="116"/>
      <c r="PUN3" s="116"/>
      <c r="PUO3" s="2"/>
      <c r="PUP3" s="2"/>
      <c r="PUQ3" s="2"/>
      <c r="PUR3" s="8"/>
      <c r="PUS3" s="1"/>
      <c r="PUT3" s="1"/>
      <c r="PUU3" s="116"/>
      <c r="PUV3" s="116"/>
      <c r="PUW3" s="116"/>
      <c r="PUX3" s="2"/>
      <c r="PUY3" s="2"/>
      <c r="PUZ3" s="2"/>
      <c r="PVA3" s="8"/>
      <c r="PVB3" s="1"/>
      <c r="PVC3" s="1"/>
      <c r="PVD3" s="116"/>
      <c r="PVE3" s="116"/>
      <c r="PVF3" s="116"/>
      <c r="PVG3" s="2"/>
      <c r="PVH3" s="2"/>
      <c r="PVI3" s="2"/>
      <c r="PVJ3" s="8"/>
      <c r="PVK3" s="1"/>
      <c r="PVL3" s="1"/>
      <c r="PVM3" s="116"/>
      <c r="PVN3" s="116"/>
      <c r="PVO3" s="116"/>
      <c r="PVP3" s="2"/>
      <c r="PVQ3" s="2"/>
      <c r="PVR3" s="2"/>
      <c r="PVS3" s="8"/>
      <c r="PVT3" s="1"/>
      <c r="PVU3" s="1"/>
      <c r="PVV3" s="116"/>
      <c r="PVW3" s="116"/>
      <c r="PVX3" s="116"/>
      <c r="PVY3" s="2"/>
      <c r="PVZ3" s="2"/>
      <c r="PWA3" s="2"/>
      <c r="PWB3" s="8"/>
      <c r="PWC3" s="1"/>
      <c r="PWD3" s="1"/>
      <c r="PWE3" s="116"/>
      <c r="PWF3" s="116"/>
      <c r="PWG3" s="116"/>
      <c r="PWH3" s="2"/>
      <c r="PWI3" s="2"/>
      <c r="PWJ3" s="2"/>
      <c r="PWK3" s="8"/>
      <c r="PWL3" s="1"/>
      <c r="PWM3" s="1"/>
      <c r="PWN3" s="116"/>
      <c r="PWO3" s="116"/>
      <c r="PWP3" s="116"/>
      <c r="PWQ3" s="2"/>
      <c r="PWR3" s="2"/>
      <c r="PWS3" s="2"/>
      <c r="PWT3" s="8"/>
      <c r="PWU3" s="1"/>
      <c r="PWV3" s="1"/>
      <c r="PWW3" s="116"/>
      <c r="PWX3" s="116"/>
      <c r="PWY3" s="116"/>
      <c r="PWZ3" s="2"/>
      <c r="PXA3" s="2"/>
      <c r="PXB3" s="2"/>
      <c r="PXC3" s="8"/>
      <c r="PXD3" s="1"/>
      <c r="PXE3" s="1"/>
      <c r="PXF3" s="116"/>
      <c r="PXG3" s="116"/>
      <c r="PXH3" s="116"/>
      <c r="PXI3" s="2"/>
      <c r="PXJ3" s="2"/>
      <c r="PXK3" s="2"/>
      <c r="PXL3" s="8"/>
      <c r="PXM3" s="1"/>
      <c r="PXN3" s="1"/>
      <c r="PXO3" s="116"/>
      <c r="PXP3" s="116"/>
      <c r="PXQ3" s="116"/>
      <c r="PXR3" s="2"/>
      <c r="PXS3" s="2"/>
      <c r="PXT3" s="2"/>
      <c r="PXU3" s="8"/>
      <c r="PXV3" s="1"/>
      <c r="PXW3" s="1"/>
      <c r="PXX3" s="116"/>
      <c r="PXY3" s="116"/>
      <c r="PXZ3" s="116"/>
      <c r="PYA3" s="2"/>
      <c r="PYB3" s="2"/>
      <c r="PYC3" s="2"/>
      <c r="PYD3" s="8"/>
      <c r="PYE3" s="1"/>
      <c r="PYF3" s="1"/>
      <c r="PYG3" s="116"/>
      <c r="PYH3" s="116"/>
      <c r="PYI3" s="116"/>
      <c r="PYJ3" s="2"/>
      <c r="PYK3" s="2"/>
      <c r="PYL3" s="2"/>
      <c r="PYM3" s="8"/>
      <c r="PYN3" s="1"/>
      <c r="PYO3" s="1"/>
      <c r="PYP3" s="116"/>
      <c r="PYQ3" s="116"/>
      <c r="PYR3" s="116"/>
      <c r="PYS3" s="2"/>
      <c r="PYT3" s="2"/>
      <c r="PYU3" s="2"/>
      <c r="PYV3" s="8"/>
      <c r="PYW3" s="1"/>
      <c r="PYX3" s="1"/>
      <c r="PYY3" s="116"/>
      <c r="PYZ3" s="116"/>
      <c r="PZA3" s="116"/>
      <c r="PZB3" s="2"/>
      <c r="PZC3" s="2"/>
      <c r="PZD3" s="2"/>
      <c r="PZE3" s="8"/>
      <c r="PZF3" s="1"/>
      <c r="PZG3" s="1"/>
      <c r="PZH3" s="116"/>
      <c r="PZI3" s="116"/>
      <c r="PZJ3" s="116"/>
      <c r="PZK3" s="2"/>
      <c r="PZL3" s="2"/>
      <c r="PZM3" s="2"/>
      <c r="PZN3" s="8"/>
      <c r="PZO3" s="1"/>
      <c r="PZP3" s="1"/>
      <c r="PZQ3" s="116"/>
      <c r="PZR3" s="116"/>
      <c r="PZS3" s="116"/>
      <c r="PZT3" s="2"/>
      <c r="PZU3" s="2"/>
      <c r="PZV3" s="2"/>
      <c r="PZW3" s="8"/>
      <c r="PZX3" s="1"/>
      <c r="PZY3" s="1"/>
      <c r="PZZ3" s="116"/>
      <c r="QAA3" s="116"/>
      <c r="QAB3" s="116"/>
      <c r="QAC3" s="2"/>
      <c r="QAD3" s="2"/>
      <c r="QAE3" s="2"/>
      <c r="QAF3" s="8"/>
      <c r="QAG3" s="1"/>
      <c r="QAH3" s="1"/>
      <c r="QAI3" s="116"/>
      <c r="QAJ3" s="116"/>
      <c r="QAK3" s="116"/>
      <c r="QAL3" s="2"/>
      <c r="QAM3" s="2"/>
      <c r="QAN3" s="2"/>
      <c r="QAO3" s="8"/>
      <c r="QAP3" s="1"/>
      <c r="QAQ3" s="1"/>
      <c r="QAR3" s="116"/>
      <c r="QAS3" s="116"/>
      <c r="QAT3" s="116"/>
      <c r="QAU3" s="2"/>
      <c r="QAV3" s="2"/>
      <c r="QAW3" s="2"/>
      <c r="QAX3" s="8"/>
      <c r="QAY3" s="1"/>
      <c r="QAZ3" s="1"/>
      <c r="QBA3" s="116"/>
      <c r="QBB3" s="116"/>
      <c r="QBC3" s="116"/>
      <c r="QBD3" s="2"/>
      <c r="QBE3" s="2"/>
      <c r="QBF3" s="2"/>
      <c r="QBG3" s="8"/>
      <c r="QBH3" s="1"/>
      <c r="QBI3" s="1"/>
      <c r="QBJ3" s="116"/>
      <c r="QBK3" s="116"/>
      <c r="QBL3" s="116"/>
      <c r="QBM3" s="2"/>
      <c r="QBN3" s="2"/>
      <c r="QBO3" s="2"/>
      <c r="QBP3" s="8"/>
      <c r="QBQ3" s="1"/>
      <c r="QBR3" s="1"/>
      <c r="QBS3" s="116"/>
      <c r="QBT3" s="116"/>
      <c r="QBU3" s="116"/>
      <c r="QBV3" s="2"/>
      <c r="QBW3" s="2"/>
      <c r="QBX3" s="2"/>
      <c r="QBY3" s="8"/>
      <c r="QBZ3" s="1"/>
      <c r="QCA3" s="1"/>
      <c r="QCB3" s="116"/>
      <c r="QCC3" s="116"/>
      <c r="QCD3" s="116"/>
      <c r="QCE3" s="2"/>
      <c r="QCF3" s="2"/>
      <c r="QCG3" s="2"/>
      <c r="QCH3" s="8"/>
      <c r="QCI3" s="1"/>
      <c r="QCJ3" s="1"/>
      <c r="QCK3" s="116"/>
      <c r="QCL3" s="116"/>
      <c r="QCM3" s="116"/>
      <c r="QCN3" s="2"/>
      <c r="QCO3" s="2"/>
      <c r="QCP3" s="2"/>
      <c r="QCQ3" s="8"/>
      <c r="QCR3" s="1"/>
      <c r="QCS3" s="1"/>
      <c r="QCT3" s="116"/>
      <c r="QCU3" s="116"/>
      <c r="QCV3" s="116"/>
      <c r="QCW3" s="2"/>
      <c r="QCX3" s="2"/>
      <c r="QCY3" s="2"/>
      <c r="QCZ3" s="8"/>
      <c r="QDA3" s="1"/>
      <c r="QDB3" s="1"/>
      <c r="QDC3" s="116"/>
      <c r="QDD3" s="116"/>
      <c r="QDE3" s="116"/>
      <c r="QDF3" s="2"/>
      <c r="QDG3" s="2"/>
      <c r="QDH3" s="2"/>
      <c r="QDI3" s="8"/>
      <c r="QDJ3" s="1"/>
      <c r="QDK3" s="1"/>
      <c r="QDL3" s="116"/>
      <c r="QDM3" s="116"/>
      <c r="QDN3" s="116"/>
      <c r="QDO3" s="2"/>
      <c r="QDP3" s="2"/>
      <c r="QDQ3" s="2"/>
      <c r="QDR3" s="8"/>
      <c r="QDS3" s="1"/>
      <c r="QDT3" s="1"/>
      <c r="QDU3" s="116"/>
      <c r="QDV3" s="116"/>
      <c r="QDW3" s="116"/>
      <c r="QDX3" s="2"/>
      <c r="QDY3" s="2"/>
      <c r="QDZ3" s="2"/>
      <c r="QEA3" s="8"/>
      <c r="QEB3" s="1"/>
      <c r="QEC3" s="1"/>
      <c r="QED3" s="116"/>
      <c r="QEE3" s="116"/>
      <c r="QEF3" s="116"/>
      <c r="QEG3" s="2"/>
      <c r="QEH3" s="2"/>
      <c r="QEI3" s="2"/>
      <c r="QEJ3" s="8"/>
      <c r="QEK3" s="1"/>
      <c r="QEL3" s="1"/>
      <c r="QEM3" s="116"/>
      <c r="QEN3" s="116"/>
      <c r="QEO3" s="116"/>
      <c r="QEP3" s="2"/>
      <c r="QEQ3" s="2"/>
      <c r="QER3" s="2"/>
      <c r="QES3" s="8"/>
      <c r="QET3" s="1"/>
      <c r="QEU3" s="1"/>
      <c r="QEV3" s="116"/>
      <c r="QEW3" s="116"/>
      <c r="QEX3" s="116"/>
      <c r="QEY3" s="2"/>
      <c r="QEZ3" s="2"/>
      <c r="QFA3" s="2"/>
      <c r="QFB3" s="8"/>
      <c r="QFC3" s="1"/>
      <c r="QFD3" s="1"/>
      <c r="QFE3" s="116"/>
      <c r="QFF3" s="116"/>
      <c r="QFG3" s="116"/>
      <c r="QFH3" s="2"/>
      <c r="QFI3" s="2"/>
      <c r="QFJ3" s="2"/>
      <c r="QFK3" s="8"/>
      <c r="QFL3" s="1"/>
      <c r="QFM3" s="1"/>
      <c r="QFN3" s="116"/>
      <c r="QFO3" s="116"/>
      <c r="QFP3" s="116"/>
      <c r="QFQ3" s="2"/>
      <c r="QFR3" s="2"/>
      <c r="QFS3" s="2"/>
      <c r="QFT3" s="8"/>
      <c r="QFU3" s="1"/>
      <c r="QFV3" s="1"/>
      <c r="QFW3" s="116"/>
      <c r="QFX3" s="116"/>
      <c r="QFY3" s="116"/>
      <c r="QFZ3" s="2"/>
      <c r="QGA3" s="2"/>
      <c r="QGB3" s="2"/>
      <c r="QGC3" s="8"/>
      <c r="QGD3" s="1"/>
      <c r="QGE3" s="1"/>
      <c r="QGF3" s="116"/>
      <c r="QGG3" s="116"/>
      <c r="QGH3" s="116"/>
      <c r="QGI3" s="2"/>
      <c r="QGJ3" s="2"/>
      <c r="QGK3" s="2"/>
      <c r="QGL3" s="8"/>
      <c r="QGM3" s="1"/>
      <c r="QGN3" s="1"/>
      <c r="QGO3" s="116"/>
      <c r="QGP3" s="116"/>
      <c r="QGQ3" s="116"/>
      <c r="QGR3" s="2"/>
      <c r="QGS3" s="2"/>
      <c r="QGT3" s="2"/>
      <c r="QGU3" s="8"/>
      <c r="QGV3" s="1"/>
      <c r="QGW3" s="1"/>
      <c r="QGX3" s="116"/>
      <c r="QGY3" s="116"/>
      <c r="QGZ3" s="116"/>
      <c r="QHA3" s="2"/>
      <c r="QHB3" s="2"/>
      <c r="QHC3" s="2"/>
      <c r="QHD3" s="8"/>
      <c r="QHE3" s="1"/>
      <c r="QHF3" s="1"/>
      <c r="QHG3" s="116"/>
      <c r="QHH3" s="116"/>
      <c r="QHI3" s="116"/>
      <c r="QHJ3" s="2"/>
      <c r="QHK3" s="2"/>
      <c r="QHL3" s="2"/>
      <c r="QHM3" s="8"/>
      <c r="QHN3" s="1"/>
      <c r="QHO3" s="1"/>
      <c r="QHP3" s="116"/>
      <c r="QHQ3" s="116"/>
      <c r="QHR3" s="116"/>
      <c r="QHS3" s="2"/>
      <c r="QHT3" s="2"/>
      <c r="QHU3" s="2"/>
      <c r="QHV3" s="8"/>
      <c r="QHW3" s="1"/>
      <c r="QHX3" s="1"/>
      <c r="QHY3" s="116"/>
      <c r="QHZ3" s="116"/>
      <c r="QIA3" s="116"/>
      <c r="QIB3" s="2"/>
      <c r="QIC3" s="2"/>
      <c r="QID3" s="2"/>
      <c r="QIE3" s="8"/>
      <c r="QIF3" s="1"/>
      <c r="QIG3" s="1"/>
      <c r="QIH3" s="116"/>
      <c r="QII3" s="116"/>
      <c r="QIJ3" s="116"/>
      <c r="QIK3" s="2"/>
      <c r="QIL3" s="2"/>
      <c r="QIM3" s="2"/>
      <c r="QIN3" s="8"/>
      <c r="QIO3" s="1"/>
      <c r="QIP3" s="1"/>
      <c r="QIQ3" s="116"/>
      <c r="QIR3" s="116"/>
      <c r="QIS3" s="116"/>
      <c r="QIT3" s="2"/>
      <c r="QIU3" s="2"/>
      <c r="QIV3" s="2"/>
      <c r="QIW3" s="8"/>
      <c r="QIX3" s="1"/>
      <c r="QIY3" s="1"/>
      <c r="QIZ3" s="116"/>
      <c r="QJA3" s="116"/>
      <c r="QJB3" s="116"/>
      <c r="QJC3" s="2"/>
      <c r="QJD3" s="2"/>
      <c r="QJE3" s="2"/>
      <c r="QJF3" s="8"/>
      <c r="QJG3" s="1"/>
      <c r="QJH3" s="1"/>
      <c r="QJI3" s="116"/>
      <c r="QJJ3" s="116"/>
      <c r="QJK3" s="116"/>
      <c r="QJL3" s="2"/>
      <c r="QJM3" s="2"/>
      <c r="QJN3" s="2"/>
      <c r="QJO3" s="8"/>
      <c r="QJP3" s="1"/>
      <c r="QJQ3" s="1"/>
      <c r="QJR3" s="116"/>
      <c r="QJS3" s="116"/>
      <c r="QJT3" s="116"/>
      <c r="QJU3" s="2"/>
      <c r="QJV3" s="2"/>
      <c r="QJW3" s="2"/>
      <c r="QJX3" s="8"/>
      <c r="QJY3" s="1"/>
      <c r="QJZ3" s="1"/>
      <c r="QKA3" s="116"/>
      <c r="QKB3" s="116"/>
      <c r="QKC3" s="116"/>
      <c r="QKD3" s="2"/>
      <c r="QKE3" s="2"/>
      <c r="QKF3" s="2"/>
      <c r="QKG3" s="8"/>
      <c r="QKH3" s="1"/>
      <c r="QKI3" s="1"/>
      <c r="QKJ3" s="116"/>
      <c r="QKK3" s="116"/>
      <c r="QKL3" s="116"/>
      <c r="QKM3" s="2"/>
      <c r="QKN3" s="2"/>
      <c r="QKO3" s="2"/>
      <c r="QKP3" s="8"/>
      <c r="QKQ3" s="1"/>
      <c r="QKR3" s="1"/>
      <c r="QKS3" s="116"/>
      <c r="QKT3" s="116"/>
      <c r="QKU3" s="116"/>
      <c r="QKV3" s="2"/>
      <c r="QKW3" s="2"/>
      <c r="QKX3" s="2"/>
      <c r="QKY3" s="8"/>
      <c r="QKZ3" s="1"/>
      <c r="QLA3" s="1"/>
      <c r="QLB3" s="116"/>
      <c r="QLC3" s="116"/>
      <c r="QLD3" s="116"/>
      <c r="QLE3" s="2"/>
      <c r="QLF3" s="2"/>
      <c r="QLG3" s="2"/>
      <c r="QLH3" s="8"/>
      <c r="QLI3" s="1"/>
      <c r="QLJ3" s="1"/>
      <c r="QLK3" s="116"/>
      <c r="QLL3" s="116"/>
      <c r="QLM3" s="116"/>
      <c r="QLN3" s="2"/>
      <c r="QLO3" s="2"/>
      <c r="QLP3" s="2"/>
      <c r="QLQ3" s="8"/>
      <c r="QLR3" s="1"/>
      <c r="QLS3" s="1"/>
      <c r="QLT3" s="116"/>
      <c r="QLU3" s="116"/>
      <c r="QLV3" s="116"/>
      <c r="QLW3" s="2"/>
      <c r="QLX3" s="2"/>
      <c r="QLY3" s="2"/>
      <c r="QLZ3" s="8"/>
      <c r="QMA3" s="1"/>
      <c r="QMB3" s="1"/>
      <c r="QMC3" s="116"/>
      <c r="QMD3" s="116"/>
      <c r="QME3" s="116"/>
      <c r="QMF3" s="2"/>
      <c r="QMG3" s="2"/>
      <c r="QMH3" s="2"/>
      <c r="QMI3" s="8"/>
      <c r="QMJ3" s="1"/>
      <c r="QMK3" s="1"/>
      <c r="QML3" s="116"/>
      <c r="QMM3" s="116"/>
      <c r="QMN3" s="116"/>
      <c r="QMO3" s="2"/>
      <c r="QMP3" s="2"/>
      <c r="QMQ3" s="2"/>
      <c r="QMR3" s="8"/>
      <c r="QMS3" s="1"/>
      <c r="QMT3" s="1"/>
      <c r="QMU3" s="116"/>
      <c r="QMV3" s="116"/>
      <c r="QMW3" s="116"/>
      <c r="QMX3" s="2"/>
      <c r="QMY3" s="2"/>
      <c r="QMZ3" s="2"/>
      <c r="QNA3" s="8"/>
      <c r="QNB3" s="1"/>
      <c r="QNC3" s="1"/>
      <c r="QND3" s="116"/>
      <c r="QNE3" s="116"/>
      <c r="QNF3" s="116"/>
      <c r="QNG3" s="2"/>
      <c r="QNH3" s="2"/>
      <c r="QNI3" s="2"/>
      <c r="QNJ3" s="8"/>
      <c r="QNK3" s="1"/>
      <c r="QNL3" s="1"/>
      <c r="QNM3" s="116"/>
      <c r="QNN3" s="116"/>
      <c r="QNO3" s="116"/>
      <c r="QNP3" s="2"/>
      <c r="QNQ3" s="2"/>
      <c r="QNR3" s="2"/>
      <c r="QNS3" s="8"/>
      <c r="QNT3" s="1"/>
      <c r="QNU3" s="1"/>
      <c r="QNV3" s="116"/>
      <c r="QNW3" s="116"/>
      <c r="QNX3" s="116"/>
      <c r="QNY3" s="2"/>
      <c r="QNZ3" s="2"/>
      <c r="QOA3" s="2"/>
      <c r="QOB3" s="8"/>
      <c r="QOC3" s="1"/>
      <c r="QOD3" s="1"/>
      <c r="QOE3" s="116"/>
      <c r="QOF3" s="116"/>
      <c r="QOG3" s="116"/>
      <c r="QOH3" s="2"/>
      <c r="QOI3" s="2"/>
      <c r="QOJ3" s="2"/>
      <c r="QOK3" s="8"/>
      <c r="QOL3" s="1"/>
      <c r="QOM3" s="1"/>
      <c r="QON3" s="116"/>
      <c r="QOO3" s="116"/>
      <c r="QOP3" s="116"/>
      <c r="QOQ3" s="2"/>
      <c r="QOR3" s="2"/>
      <c r="QOS3" s="2"/>
      <c r="QOT3" s="8"/>
      <c r="QOU3" s="1"/>
      <c r="QOV3" s="1"/>
      <c r="QOW3" s="116"/>
      <c r="QOX3" s="116"/>
      <c r="QOY3" s="116"/>
      <c r="QOZ3" s="2"/>
      <c r="QPA3" s="2"/>
      <c r="QPB3" s="2"/>
      <c r="QPC3" s="8"/>
      <c r="QPD3" s="1"/>
      <c r="QPE3" s="1"/>
      <c r="QPF3" s="116"/>
      <c r="QPG3" s="116"/>
      <c r="QPH3" s="116"/>
      <c r="QPI3" s="2"/>
      <c r="QPJ3" s="2"/>
      <c r="QPK3" s="2"/>
      <c r="QPL3" s="8"/>
      <c r="QPM3" s="1"/>
      <c r="QPN3" s="1"/>
      <c r="QPO3" s="116"/>
      <c r="QPP3" s="116"/>
      <c r="QPQ3" s="116"/>
      <c r="QPR3" s="2"/>
      <c r="QPS3" s="2"/>
      <c r="QPT3" s="2"/>
      <c r="QPU3" s="8"/>
      <c r="QPV3" s="1"/>
      <c r="QPW3" s="1"/>
      <c r="QPX3" s="116"/>
      <c r="QPY3" s="116"/>
      <c r="QPZ3" s="116"/>
      <c r="QQA3" s="2"/>
      <c r="QQB3" s="2"/>
      <c r="QQC3" s="2"/>
      <c r="QQD3" s="8"/>
      <c r="QQE3" s="1"/>
      <c r="QQF3" s="1"/>
      <c r="QQG3" s="116"/>
      <c r="QQH3" s="116"/>
      <c r="QQI3" s="116"/>
      <c r="QQJ3" s="2"/>
      <c r="QQK3" s="2"/>
      <c r="QQL3" s="2"/>
      <c r="QQM3" s="8"/>
      <c r="QQN3" s="1"/>
      <c r="QQO3" s="1"/>
      <c r="QQP3" s="116"/>
      <c r="QQQ3" s="116"/>
      <c r="QQR3" s="116"/>
      <c r="QQS3" s="2"/>
      <c r="QQT3" s="2"/>
      <c r="QQU3" s="2"/>
      <c r="QQV3" s="8"/>
      <c r="QQW3" s="1"/>
      <c r="QQX3" s="1"/>
      <c r="QQY3" s="116"/>
      <c r="QQZ3" s="116"/>
      <c r="QRA3" s="116"/>
      <c r="QRB3" s="2"/>
      <c r="QRC3" s="2"/>
      <c r="QRD3" s="2"/>
      <c r="QRE3" s="8"/>
      <c r="QRF3" s="1"/>
      <c r="QRG3" s="1"/>
      <c r="QRH3" s="116"/>
      <c r="QRI3" s="116"/>
      <c r="QRJ3" s="116"/>
      <c r="QRK3" s="2"/>
      <c r="QRL3" s="2"/>
      <c r="QRM3" s="2"/>
      <c r="QRN3" s="8"/>
      <c r="QRO3" s="1"/>
      <c r="QRP3" s="1"/>
      <c r="QRQ3" s="116"/>
      <c r="QRR3" s="116"/>
      <c r="QRS3" s="116"/>
      <c r="QRT3" s="2"/>
      <c r="QRU3" s="2"/>
      <c r="QRV3" s="2"/>
      <c r="QRW3" s="8"/>
      <c r="QRX3" s="1"/>
      <c r="QRY3" s="1"/>
      <c r="QRZ3" s="116"/>
      <c r="QSA3" s="116"/>
      <c r="QSB3" s="116"/>
      <c r="QSC3" s="2"/>
      <c r="QSD3" s="2"/>
      <c r="QSE3" s="2"/>
      <c r="QSF3" s="8"/>
      <c r="QSG3" s="1"/>
      <c r="QSH3" s="1"/>
      <c r="QSI3" s="116"/>
      <c r="QSJ3" s="116"/>
      <c r="QSK3" s="116"/>
      <c r="QSL3" s="2"/>
      <c r="QSM3" s="2"/>
      <c r="QSN3" s="2"/>
      <c r="QSO3" s="8"/>
      <c r="QSP3" s="1"/>
      <c r="QSQ3" s="1"/>
      <c r="QSR3" s="116"/>
      <c r="QSS3" s="116"/>
      <c r="QST3" s="116"/>
      <c r="QSU3" s="2"/>
      <c r="QSV3" s="2"/>
      <c r="QSW3" s="2"/>
      <c r="QSX3" s="8"/>
      <c r="QSY3" s="1"/>
      <c r="QSZ3" s="1"/>
      <c r="QTA3" s="116"/>
      <c r="QTB3" s="116"/>
      <c r="QTC3" s="116"/>
      <c r="QTD3" s="2"/>
      <c r="QTE3" s="2"/>
      <c r="QTF3" s="2"/>
      <c r="QTG3" s="8"/>
      <c r="QTH3" s="1"/>
      <c r="QTI3" s="1"/>
      <c r="QTJ3" s="116"/>
      <c r="QTK3" s="116"/>
      <c r="QTL3" s="116"/>
      <c r="QTM3" s="2"/>
      <c r="QTN3" s="2"/>
      <c r="QTO3" s="2"/>
      <c r="QTP3" s="8"/>
      <c r="QTQ3" s="1"/>
      <c r="QTR3" s="1"/>
      <c r="QTS3" s="116"/>
      <c r="QTT3" s="116"/>
      <c r="QTU3" s="116"/>
      <c r="QTV3" s="2"/>
      <c r="QTW3" s="2"/>
      <c r="QTX3" s="2"/>
      <c r="QTY3" s="8"/>
      <c r="QTZ3" s="1"/>
      <c r="QUA3" s="1"/>
      <c r="QUB3" s="116"/>
      <c r="QUC3" s="116"/>
      <c r="QUD3" s="116"/>
      <c r="QUE3" s="2"/>
      <c r="QUF3" s="2"/>
      <c r="QUG3" s="2"/>
      <c r="QUH3" s="8"/>
      <c r="QUI3" s="1"/>
      <c r="QUJ3" s="1"/>
      <c r="QUK3" s="116"/>
      <c r="QUL3" s="116"/>
      <c r="QUM3" s="116"/>
      <c r="QUN3" s="2"/>
      <c r="QUO3" s="2"/>
      <c r="QUP3" s="2"/>
      <c r="QUQ3" s="8"/>
      <c r="QUR3" s="1"/>
      <c r="QUS3" s="1"/>
      <c r="QUT3" s="116"/>
      <c r="QUU3" s="116"/>
      <c r="QUV3" s="116"/>
      <c r="QUW3" s="2"/>
      <c r="QUX3" s="2"/>
      <c r="QUY3" s="2"/>
      <c r="QUZ3" s="8"/>
      <c r="QVA3" s="1"/>
      <c r="QVB3" s="1"/>
      <c r="QVC3" s="116"/>
      <c r="QVD3" s="116"/>
      <c r="QVE3" s="116"/>
      <c r="QVF3" s="2"/>
      <c r="QVG3" s="2"/>
      <c r="QVH3" s="2"/>
      <c r="QVI3" s="8"/>
      <c r="QVJ3" s="1"/>
      <c r="QVK3" s="1"/>
      <c r="QVL3" s="116"/>
      <c r="QVM3" s="116"/>
      <c r="QVN3" s="116"/>
      <c r="QVO3" s="2"/>
      <c r="QVP3" s="2"/>
      <c r="QVQ3" s="2"/>
      <c r="QVR3" s="8"/>
      <c r="QVS3" s="1"/>
      <c r="QVT3" s="1"/>
      <c r="QVU3" s="116"/>
      <c r="QVV3" s="116"/>
      <c r="QVW3" s="116"/>
      <c r="QVX3" s="2"/>
      <c r="QVY3" s="2"/>
      <c r="QVZ3" s="2"/>
      <c r="QWA3" s="8"/>
      <c r="QWB3" s="1"/>
      <c r="QWC3" s="1"/>
      <c r="QWD3" s="116"/>
      <c r="QWE3" s="116"/>
      <c r="QWF3" s="116"/>
      <c r="QWG3" s="2"/>
      <c r="QWH3" s="2"/>
      <c r="QWI3" s="2"/>
      <c r="QWJ3" s="8"/>
      <c r="QWK3" s="1"/>
      <c r="QWL3" s="1"/>
      <c r="QWM3" s="116"/>
      <c r="QWN3" s="116"/>
      <c r="QWO3" s="116"/>
      <c r="QWP3" s="2"/>
      <c r="QWQ3" s="2"/>
      <c r="QWR3" s="2"/>
      <c r="QWS3" s="8"/>
      <c r="QWT3" s="1"/>
      <c r="QWU3" s="1"/>
      <c r="QWV3" s="116"/>
      <c r="QWW3" s="116"/>
      <c r="QWX3" s="116"/>
      <c r="QWY3" s="2"/>
      <c r="QWZ3" s="2"/>
      <c r="QXA3" s="2"/>
      <c r="QXB3" s="8"/>
      <c r="QXC3" s="1"/>
      <c r="QXD3" s="1"/>
      <c r="QXE3" s="116"/>
      <c r="QXF3" s="116"/>
      <c r="QXG3" s="116"/>
      <c r="QXH3" s="2"/>
      <c r="QXI3" s="2"/>
      <c r="QXJ3" s="2"/>
      <c r="QXK3" s="8"/>
      <c r="QXL3" s="1"/>
      <c r="QXM3" s="1"/>
      <c r="QXN3" s="116"/>
      <c r="QXO3" s="116"/>
      <c r="QXP3" s="116"/>
      <c r="QXQ3" s="2"/>
      <c r="QXR3" s="2"/>
      <c r="QXS3" s="2"/>
      <c r="QXT3" s="8"/>
      <c r="QXU3" s="1"/>
      <c r="QXV3" s="1"/>
      <c r="QXW3" s="116"/>
      <c r="QXX3" s="116"/>
      <c r="QXY3" s="116"/>
      <c r="QXZ3" s="2"/>
      <c r="QYA3" s="2"/>
      <c r="QYB3" s="2"/>
      <c r="QYC3" s="8"/>
      <c r="QYD3" s="1"/>
      <c r="QYE3" s="1"/>
      <c r="QYF3" s="116"/>
      <c r="QYG3" s="116"/>
      <c r="QYH3" s="116"/>
      <c r="QYI3" s="2"/>
      <c r="QYJ3" s="2"/>
      <c r="QYK3" s="2"/>
      <c r="QYL3" s="8"/>
      <c r="QYM3" s="1"/>
      <c r="QYN3" s="1"/>
      <c r="QYO3" s="116"/>
      <c r="QYP3" s="116"/>
      <c r="QYQ3" s="116"/>
      <c r="QYR3" s="2"/>
      <c r="QYS3" s="2"/>
      <c r="QYT3" s="2"/>
      <c r="QYU3" s="8"/>
      <c r="QYV3" s="1"/>
      <c r="QYW3" s="1"/>
      <c r="QYX3" s="116"/>
      <c r="QYY3" s="116"/>
      <c r="QYZ3" s="116"/>
      <c r="QZA3" s="2"/>
      <c r="QZB3" s="2"/>
      <c r="QZC3" s="2"/>
      <c r="QZD3" s="8"/>
      <c r="QZE3" s="1"/>
      <c r="QZF3" s="1"/>
      <c r="QZG3" s="116"/>
      <c r="QZH3" s="116"/>
      <c r="QZI3" s="116"/>
      <c r="QZJ3" s="2"/>
      <c r="QZK3" s="2"/>
      <c r="QZL3" s="2"/>
      <c r="QZM3" s="8"/>
      <c r="QZN3" s="1"/>
      <c r="QZO3" s="1"/>
      <c r="QZP3" s="116"/>
      <c r="QZQ3" s="116"/>
      <c r="QZR3" s="116"/>
      <c r="QZS3" s="2"/>
      <c r="QZT3" s="2"/>
      <c r="QZU3" s="2"/>
      <c r="QZV3" s="8"/>
      <c r="QZW3" s="1"/>
      <c r="QZX3" s="1"/>
      <c r="QZY3" s="116"/>
      <c r="QZZ3" s="116"/>
      <c r="RAA3" s="116"/>
      <c r="RAB3" s="2"/>
      <c r="RAC3" s="2"/>
      <c r="RAD3" s="2"/>
      <c r="RAE3" s="8"/>
      <c r="RAF3" s="1"/>
      <c r="RAG3" s="1"/>
      <c r="RAH3" s="116"/>
      <c r="RAI3" s="116"/>
      <c r="RAJ3" s="116"/>
      <c r="RAK3" s="2"/>
      <c r="RAL3" s="2"/>
      <c r="RAM3" s="2"/>
      <c r="RAN3" s="8"/>
      <c r="RAO3" s="1"/>
      <c r="RAP3" s="1"/>
      <c r="RAQ3" s="116"/>
      <c r="RAR3" s="116"/>
      <c r="RAS3" s="116"/>
      <c r="RAT3" s="2"/>
      <c r="RAU3" s="2"/>
      <c r="RAV3" s="2"/>
      <c r="RAW3" s="8"/>
      <c r="RAX3" s="1"/>
      <c r="RAY3" s="1"/>
      <c r="RAZ3" s="116"/>
      <c r="RBA3" s="116"/>
      <c r="RBB3" s="116"/>
      <c r="RBC3" s="2"/>
      <c r="RBD3" s="2"/>
      <c r="RBE3" s="2"/>
      <c r="RBF3" s="8"/>
      <c r="RBG3" s="1"/>
      <c r="RBH3" s="1"/>
      <c r="RBI3" s="116"/>
      <c r="RBJ3" s="116"/>
      <c r="RBK3" s="116"/>
      <c r="RBL3" s="2"/>
      <c r="RBM3" s="2"/>
      <c r="RBN3" s="2"/>
      <c r="RBO3" s="8"/>
      <c r="RBP3" s="1"/>
      <c r="RBQ3" s="1"/>
      <c r="RBR3" s="116"/>
      <c r="RBS3" s="116"/>
      <c r="RBT3" s="116"/>
      <c r="RBU3" s="2"/>
      <c r="RBV3" s="2"/>
      <c r="RBW3" s="2"/>
      <c r="RBX3" s="8"/>
      <c r="RBY3" s="1"/>
      <c r="RBZ3" s="1"/>
      <c r="RCA3" s="116"/>
      <c r="RCB3" s="116"/>
      <c r="RCC3" s="116"/>
      <c r="RCD3" s="2"/>
      <c r="RCE3" s="2"/>
      <c r="RCF3" s="2"/>
      <c r="RCG3" s="8"/>
      <c r="RCH3" s="1"/>
      <c r="RCI3" s="1"/>
      <c r="RCJ3" s="116"/>
      <c r="RCK3" s="116"/>
      <c r="RCL3" s="116"/>
      <c r="RCM3" s="2"/>
      <c r="RCN3" s="2"/>
      <c r="RCO3" s="2"/>
      <c r="RCP3" s="8"/>
      <c r="RCQ3" s="1"/>
      <c r="RCR3" s="1"/>
      <c r="RCS3" s="116"/>
      <c r="RCT3" s="116"/>
      <c r="RCU3" s="116"/>
      <c r="RCV3" s="2"/>
      <c r="RCW3" s="2"/>
      <c r="RCX3" s="2"/>
      <c r="RCY3" s="8"/>
      <c r="RCZ3" s="1"/>
      <c r="RDA3" s="1"/>
      <c r="RDB3" s="116"/>
      <c r="RDC3" s="116"/>
      <c r="RDD3" s="116"/>
      <c r="RDE3" s="2"/>
      <c r="RDF3" s="2"/>
      <c r="RDG3" s="2"/>
      <c r="RDH3" s="8"/>
      <c r="RDI3" s="1"/>
      <c r="RDJ3" s="1"/>
      <c r="RDK3" s="116"/>
      <c r="RDL3" s="116"/>
      <c r="RDM3" s="116"/>
      <c r="RDN3" s="2"/>
      <c r="RDO3" s="2"/>
      <c r="RDP3" s="2"/>
      <c r="RDQ3" s="8"/>
      <c r="RDR3" s="1"/>
      <c r="RDS3" s="1"/>
      <c r="RDT3" s="116"/>
      <c r="RDU3" s="116"/>
      <c r="RDV3" s="116"/>
      <c r="RDW3" s="2"/>
      <c r="RDX3" s="2"/>
      <c r="RDY3" s="2"/>
      <c r="RDZ3" s="8"/>
      <c r="REA3" s="1"/>
      <c r="REB3" s="1"/>
      <c r="REC3" s="116"/>
      <c r="RED3" s="116"/>
      <c r="REE3" s="116"/>
      <c r="REF3" s="2"/>
      <c r="REG3" s="2"/>
      <c r="REH3" s="2"/>
      <c r="REI3" s="8"/>
      <c r="REJ3" s="1"/>
      <c r="REK3" s="1"/>
      <c r="REL3" s="116"/>
      <c r="REM3" s="116"/>
      <c r="REN3" s="116"/>
      <c r="REO3" s="2"/>
      <c r="REP3" s="2"/>
      <c r="REQ3" s="2"/>
      <c r="RER3" s="8"/>
      <c r="RES3" s="1"/>
      <c r="RET3" s="1"/>
      <c r="REU3" s="116"/>
      <c r="REV3" s="116"/>
      <c r="REW3" s="116"/>
      <c r="REX3" s="2"/>
      <c r="REY3" s="2"/>
      <c r="REZ3" s="2"/>
      <c r="RFA3" s="8"/>
      <c r="RFB3" s="1"/>
      <c r="RFC3" s="1"/>
      <c r="RFD3" s="116"/>
      <c r="RFE3" s="116"/>
      <c r="RFF3" s="116"/>
      <c r="RFG3" s="2"/>
      <c r="RFH3" s="2"/>
      <c r="RFI3" s="2"/>
      <c r="RFJ3" s="8"/>
      <c r="RFK3" s="1"/>
      <c r="RFL3" s="1"/>
      <c r="RFM3" s="116"/>
      <c r="RFN3" s="116"/>
      <c r="RFO3" s="116"/>
      <c r="RFP3" s="2"/>
      <c r="RFQ3" s="2"/>
      <c r="RFR3" s="2"/>
      <c r="RFS3" s="8"/>
      <c r="RFT3" s="1"/>
      <c r="RFU3" s="1"/>
      <c r="RFV3" s="116"/>
      <c r="RFW3" s="116"/>
      <c r="RFX3" s="116"/>
      <c r="RFY3" s="2"/>
      <c r="RFZ3" s="2"/>
      <c r="RGA3" s="2"/>
      <c r="RGB3" s="8"/>
      <c r="RGC3" s="1"/>
      <c r="RGD3" s="1"/>
      <c r="RGE3" s="116"/>
      <c r="RGF3" s="116"/>
      <c r="RGG3" s="116"/>
      <c r="RGH3" s="2"/>
      <c r="RGI3" s="2"/>
      <c r="RGJ3" s="2"/>
      <c r="RGK3" s="8"/>
      <c r="RGL3" s="1"/>
      <c r="RGM3" s="1"/>
      <c r="RGN3" s="116"/>
      <c r="RGO3" s="116"/>
      <c r="RGP3" s="116"/>
      <c r="RGQ3" s="2"/>
      <c r="RGR3" s="2"/>
      <c r="RGS3" s="2"/>
      <c r="RGT3" s="8"/>
      <c r="RGU3" s="1"/>
      <c r="RGV3" s="1"/>
      <c r="RGW3" s="116"/>
      <c r="RGX3" s="116"/>
      <c r="RGY3" s="116"/>
      <c r="RGZ3" s="2"/>
      <c r="RHA3" s="2"/>
      <c r="RHB3" s="2"/>
      <c r="RHC3" s="8"/>
      <c r="RHD3" s="1"/>
      <c r="RHE3" s="1"/>
      <c r="RHF3" s="116"/>
      <c r="RHG3" s="116"/>
      <c r="RHH3" s="116"/>
      <c r="RHI3" s="2"/>
      <c r="RHJ3" s="2"/>
      <c r="RHK3" s="2"/>
      <c r="RHL3" s="8"/>
      <c r="RHM3" s="1"/>
      <c r="RHN3" s="1"/>
      <c r="RHO3" s="116"/>
      <c r="RHP3" s="116"/>
      <c r="RHQ3" s="116"/>
      <c r="RHR3" s="2"/>
      <c r="RHS3" s="2"/>
      <c r="RHT3" s="2"/>
      <c r="RHU3" s="8"/>
      <c r="RHV3" s="1"/>
      <c r="RHW3" s="1"/>
      <c r="RHX3" s="116"/>
      <c r="RHY3" s="116"/>
      <c r="RHZ3" s="116"/>
      <c r="RIA3" s="2"/>
      <c r="RIB3" s="2"/>
      <c r="RIC3" s="2"/>
      <c r="RID3" s="8"/>
      <c r="RIE3" s="1"/>
      <c r="RIF3" s="1"/>
      <c r="RIG3" s="116"/>
      <c r="RIH3" s="116"/>
      <c r="RII3" s="116"/>
      <c r="RIJ3" s="2"/>
      <c r="RIK3" s="2"/>
      <c r="RIL3" s="2"/>
      <c r="RIM3" s="8"/>
      <c r="RIN3" s="1"/>
      <c r="RIO3" s="1"/>
      <c r="RIP3" s="116"/>
      <c r="RIQ3" s="116"/>
      <c r="RIR3" s="116"/>
      <c r="RIS3" s="2"/>
      <c r="RIT3" s="2"/>
      <c r="RIU3" s="2"/>
      <c r="RIV3" s="8"/>
      <c r="RIW3" s="1"/>
      <c r="RIX3" s="1"/>
      <c r="RIY3" s="116"/>
      <c r="RIZ3" s="116"/>
      <c r="RJA3" s="116"/>
      <c r="RJB3" s="2"/>
      <c r="RJC3" s="2"/>
      <c r="RJD3" s="2"/>
      <c r="RJE3" s="8"/>
      <c r="RJF3" s="1"/>
      <c r="RJG3" s="1"/>
      <c r="RJH3" s="116"/>
      <c r="RJI3" s="116"/>
      <c r="RJJ3" s="116"/>
      <c r="RJK3" s="2"/>
      <c r="RJL3" s="2"/>
      <c r="RJM3" s="2"/>
      <c r="RJN3" s="8"/>
      <c r="RJO3" s="1"/>
      <c r="RJP3" s="1"/>
      <c r="RJQ3" s="116"/>
      <c r="RJR3" s="116"/>
      <c r="RJS3" s="116"/>
      <c r="RJT3" s="2"/>
      <c r="RJU3" s="2"/>
      <c r="RJV3" s="2"/>
      <c r="RJW3" s="8"/>
      <c r="RJX3" s="1"/>
      <c r="RJY3" s="1"/>
      <c r="RJZ3" s="116"/>
      <c r="RKA3" s="116"/>
      <c r="RKB3" s="116"/>
      <c r="RKC3" s="2"/>
      <c r="RKD3" s="2"/>
      <c r="RKE3" s="2"/>
      <c r="RKF3" s="8"/>
      <c r="RKG3" s="1"/>
      <c r="RKH3" s="1"/>
      <c r="RKI3" s="116"/>
      <c r="RKJ3" s="116"/>
      <c r="RKK3" s="116"/>
      <c r="RKL3" s="2"/>
      <c r="RKM3" s="2"/>
      <c r="RKN3" s="2"/>
      <c r="RKO3" s="8"/>
      <c r="RKP3" s="1"/>
      <c r="RKQ3" s="1"/>
      <c r="RKR3" s="116"/>
      <c r="RKS3" s="116"/>
      <c r="RKT3" s="116"/>
      <c r="RKU3" s="2"/>
      <c r="RKV3" s="2"/>
      <c r="RKW3" s="2"/>
      <c r="RKX3" s="8"/>
      <c r="RKY3" s="1"/>
      <c r="RKZ3" s="1"/>
      <c r="RLA3" s="116"/>
      <c r="RLB3" s="116"/>
      <c r="RLC3" s="116"/>
      <c r="RLD3" s="2"/>
      <c r="RLE3" s="2"/>
      <c r="RLF3" s="2"/>
      <c r="RLG3" s="8"/>
      <c r="RLH3" s="1"/>
      <c r="RLI3" s="1"/>
      <c r="RLJ3" s="116"/>
      <c r="RLK3" s="116"/>
      <c r="RLL3" s="116"/>
      <c r="RLM3" s="2"/>
      <c r="RLN3" s="2"/>
      <c r="RLO3" s="2"/>
      <c r="RLP3" s="8"/>
      <c r="RLQ3" s="1"/>
      <c r="RLR3" s="1"/>
      <c r="RLS3" s="116"/>
      <c r="RLT3" s="116"/>
      <c r="RLU3" s="116"/>
      <c r="RLV3" s="2"/>
      <c r="RLW3" s="2"/>
      <c r="RLX3" s="2"/>
      <c r="RLY3" s="8"/>
      <c r="RLZ3" s="1"/>
      <c r="RMA3" s="1"/>
      <c r="RMB3" s="116"/>
      <c r="RMC3" s="116"/>
      <c r="RMD3" s="116"/>
      <c r="RME3" s="2"/>
      <c r="RMF3" s="2"/>
      <c r="RMG3" s="2"/>
      <c r="RMH3" s="8"/>
      <c r="RMI3" s="1"/>
      <c r="RMJ3" s="1"/>
      <c r="RMK3" s="116"/>
      <c r="RML3" s="116"/>
      <c r="RMM3" s="116"/>
      <c r="RMN3" s="2"/>
      <c r="RMO3" s="2"/>
      <c r="RMP3" s="2"/>
      <c r="RMQ3" s="8"/>
      <c r="RMR3" s="1"/>
      <c r="RMS3" s="1"/>
      <c r="RMT3" s="116"/>
      <c r="RMU3" s="116"/>
      <c r="RMV3" s="116"/>
      <c r="RMW3" s="2"/>
      <c r="RMX3" s="2"/>
      <c r="RMY3" s="2"/>
      <c r="RMZ3" s="8"/>
      <c r="RNA3" s="1"/>
      <c r="RNB3" s="1"/>
      <c r="RNC3" s="116"/>
      <c r="RND3" s="116"/>
      <c r="RNE3" s="116"/>
      <c r="RNF3" s="2"/>
      <c r="RNG3" s="2"/>
      <c r="RNH3" s="2"/>
      <c r="RNI3" s="8"/>
      <c r="RNJ3" s="1"/>
      <c r="RNK3" s="1"/>
      <c r="RNL3" s="116"/>
      <c r="RNM3" s="116"/>
      <c r="RNN3" s="116"/>
      <c r="RNO3" s="2"/>
      <c r="RNP3" s="2"/>
      <c r="RNQ3" s="2"/>
      <c r="RNR3" s="8"/>
      <c r="RNS3" s="1"/>
      <c r="RNT3" s="1"/>
      <c r="RNU3" s="116"/>
      <c r="RNV3" s="116"/>
      <c r="RNW3" s="116"/>
      <c r="RNX3" s="2"/>
      <c r="RNY3" s="2"/>
      <c r="RNZ3" s="2"/>
      <c r="ROA3" s="8"/>
      <c r="ROB3" s="1"/>
      <c r="ROC3" s="1"/>
      <c r="ROD3" s="116"/>
      <c r="ROE3" s="116"/>
      <c r="ROF3" s="116"/>
      <c r="ROG3" s="2"/>
      <c r="ROH3" s="2"/>
      <c r="ROI3" s="2"/>
      <c r="ROJ3" s="8"/>
      <c r="ROK3" s="1"/>
      <c r="ROL3" s="1"/>
      <c r="ROM3" s="116"/>
      <c r="RON3" s="116"/>
      <c r="ROO3" s="116"/>
      <c r="ROP3" s="2"/>
      <c r="ROQ3" s="2"/>
      <c r="ROR3" s="2"/>
      <c r="ROS3" s="8"/>
      <c r="ROT3" s="1"/>
      <c r="ROU3" s="1"/>
      <c r="ROV3" s="116"/>
      <c r="ROW3" s="116"/>
      <c r="ROX3" s="116"/>
      <c r="ROY3" s="2"/>
      <c r="ROZ3" s="2"/>
      <c r="RPA3" s="2"/>
      <c r="RPB3" s="8"/>
      <c r="RPC3" s="1"/>
      <c r="RPD3" s="1"/>
      <c r="RPE3" s="116"/>
      <c r="RPF3" s="116"/>
      <c r="RPG3" s="116"/>
      <c r="RPH3" s="2"/>
      <c r="RPI3" s="2"/>
      <c r="RPJ3" s="2"/>
      <c r="RPK3" s="8"/>
      <c r="RPL3" s="1"/>
      <c r="RPM3" s="1"/>
      <c r="RPN3" s="116"/>
      <c r="RPO3" s="116"/>
      <c r="RPP3" s="116"/>
      <c r="RPQ3" s="2"/>
      <c r="RPR3" s="2"/>
      <c r="RPS3" s="2"/>
      <c r="RPT3" s="8"/>
      <c r="RPU3" s="1"/>
      <c r="RPV3" s="1"/>
      <c r="RPW3" s="116"/>
      <c r="RPX3" s="116"/>
      <c r="RPY3" s="116"/>
      <c r="RPZ3" s="2"/>
      <c r="RQA3" s="2"/>
      <c r="RQB3" s="2"/>
      <c r="RQC3" s="8"/>
      <c r="RQD3" s="1"/>
      <c r="RQE3" s="1"/>
      <c r="RQF3" s="116"/>
      <c r="RQG3" s="116"/>
      <c r="RQH3" s="116"/>
      <c r="RQI3" s="2"/>
      <c r="RQJ3" s="2"/>
      <c r="RQK3" s="2"/>
      <c r="RQL3" s="8"/>
      <c r="RQM3" s="1"/>
      <c r="RQN3" s="1"/>
      <c r="RQO3" s="116"/>
      <c r="RQP3" s="116"/>
      <c r="RQQ3" s="116"/>
      <c r="RQR3" s="2"/>
      <c r="RQS3" s="2"/>
      <c r="RQT3" s="2"/>
      <c r="RQU3" s="8"/>
      <c r="RQV3" s="1"/>
      <c r="RQW3" s="1"/>
      <c r="RQX3" s="116"/>
      <c r="RQY3" s="116"/>
      <c r="RQZ3" s="116"/>
      <c r="RRA3" s="2"/>
      <c r="RRB3" s="2"/>
      <c r="RRC3" s="2"/>
      <c r="RRD3" s="8"/>
      <c r="RRE3" s="1"/>
      <c r="RRF3" s="1"/>
      <c r="RRG3" s="116"/>
      <c r="RRH3" s="116"/>
      <c r="RRI3" s="116"/>
      <c r="RRJ3" s="2"/>
      <c r="RRK3" s="2"/>
      <c r="RRL3" s="2"/>
      <c r="RRM3" s="8"/>
      <c r="RRN3" s="1"/>
      <c r="RRO3" s="1"/>
      <c r="RRP3" s="116"/>
      <c r="RRQ3" s="116"/>
      <c r="RRR3" s="116"/>
      <c r="RRS3" s="2"/>
      <c r="RRT3" s="2"/>
      <c r="RRU3" s="2"/>
      <c r="RRV3" s="8"/>
      <c r="RRW3" s="1"/>
      <c r="RRX3" s="1"/>
      <c r="RRY3" s="116"/>
      <c r="RRZ3" s="116"/>
      <c r="RSA3" s="116"/>
      <c r="RSB3" s="2"/>
      <c r="RSC3" s="2"/>
      <c r="RSD3" s="2"/>
      <c r="RSE3" s="8"/>
      <c r="RSF3" s="1"/>
      <c r="RSG3" s="1"/>
      <c r="RSH3" s="116"/>
      <c r="RSI3" s="116"/>
      <c r="RSJ3" s="116"/>
      <c r="RSK3" s="2"/>
      <c r="RSL3" s="2"/>
      <c r="RSM3" s="2"/>
      <c r="RSN3" s="8"/>
      <c r="RSO3" s="1"/>
      <c r="RSP3" s="1"/>
      <c r="RSQ3" s="116"/>
      <c r="RSR3" s="116"/>
      <c r="RSS3" s="116"/>
      <c r="RST3" s="2"/>
      <c r="RSU3" s="2"/>
      <c r="RSV3" s="2"/>
      <c r="RSW3" s="8"/>
      <c r="RSX3" s="1"/>
      <c r="RSY3" s="1"/>
      <c r="RSZ3" s="116"/>
      <c r="RTA3" s="116"/>
      <c r="RTB3" s="116"/>
      <c r="RTC3" s="2"/>
      <c r="RTD3" s="2"/>
      <c r="RTE3" s="2"/>
      <c r="RTF3" s="8"/>
      <c r="RTG3" s="1"/>
      <c r="RTH3" s="1"/>
      <c r="RTI3" s="116"/>
      <c r="RTJ3" s="116"/>
      <c r="RTK3" s="116"/>
      <c r="RTL3" s="2"/>
      <c r="RTM3" s="2"/>
      <c r="RTN3" s="2"/>
      <c r="RTO3" s="8"/>
      <c r="RTP3" s="1"/>
      <c r="RTQ3" s="1"/>
      <c r="RTR3" s="116"/>
      <c r="RTS3" s="116"/>
      <c r="RTT3" s="116"/>
      <c r="RTU3" s="2"/>
      <c r="RTV3" s="2"/>
      <c r="RTW3" s="2"/>
      <c r="RTX3" s="8"/>
      <c r="RTY3" s="1"/>
      <c r="RTZ3" s="1"/>
      <c r="RUA3" s="116"/>
      <c r="RUB3" s="116"/>
      <c r="RUC3" s="116"/>
      <c r="RUD3" s="2"/>
      <c r="RUE3" s="2"/>
      <c r="RUF3" s="2"/>
      <c r="RUG3" s="8"/>
      <c r="RUH3" s="1"/>
      <c r="RUI3" s="1"/>
      <c r="RUJ3" s="116"/>
      <c r="RUK3" s="116"/>
      <c r="RUL3" s="116"/>
      <c r="RUM3" s="2"/>
      <c r="RUN3" s="2"/>
      <c r="RUO3" s="2"/>
      <c r="RUP3" s="8"/>
      <c r="RUQ3" s="1"/>
      <c r="RUR3" s="1"/>
      <c r="RUS3" s="116"/>
      <c r="RUT3" s="116"/>
      <c r="RUU3" s="116"/>
      <c r="RUV3" s="2"/>
      <c r="RUW3" s="2"/>
      <c r="RUX3" s="2"/>
      <c r="RUY3" s="8"/>
      <c r="RUZ3" s="1"/>
      <c r="RVA3" s="1"/>
      <c r="RVB3" s="116"/>
      <c r="RVC3" s="116"/>
      <c r="RVD3" s="116"/>
      <c r="RVE3" s="2"/>
      <c r="RVF3" s="2"/>
      <c r="RVG3" s="2"/>
      <c r="RVH3" s="8"/>
      <c r="RVI3" s="1"/>
      <c r="RVJ3" s="1"/>
      <c r="RVK3" s="116"/>
      <c r="RVL3" s="116"/>
      <c r="RVM3" s="116"/>
      <c r="RVN3" s="2"/>
      <c r="RVO3" s="2"/>
      <c r="RVP3" s="2"/>
      <c r="RVQ3" s="8"/>
      <c r="RVR3" s="1"/>
      <c r="RVS3" s="1"/>
      <c r="RVT3" s="116"/>
      <c r="RVU3" s="116"/>
      <c r="RVV3" s="116"/>
      <c r="RVW3" s="2"/>
      <c r="RVX3" s="2"/>
      <c r="RVY3" s="2"/>
      <c r="RVZ3" s="8"/>
      <c r="RWA3" s="1"/>
      <c r="RWB3" s="1"/>
      <c r="RWC3" s="116"/>
      <c r="RWD3" s="116"/>
      <c r="RWE3" s="116"/>
      <c r="RWF3" s="2"/>
      <c r="RWG3" s="2"/>
      <c r="RWH3" s="2"/>
      <c r="RWI3" s="8"/>
      <c r="RWJ3" s="1"/>
      <c r="RWK3" s="1"/>
      <c r="RWL3" s="116"/>
      <c r="RWM3" s="116"/>
      <c r="RWN3" s="116"/>
      <c r="RWO3" s="2"/>
      <c r="RWP3" s="2"/>
      <c r="RWQ3" s="2"/>
      <c r="RWR3" s="8"/>
      <c r="RWS3" s="1"/>
      <c r="RWT3" s="1"/>
      <c r="RWU3" s="116"/>
      <c r="RWV3" s="116"/>
      <c r="RWW3" s="116"/>
      <c r="RWX3" s="2"/>
      <c r="RWY3" s="2"/>
      <c r="RWZ3" s="2"/>
      <c r="RXA3" s="8"/>
      <c r="RXB3" s="1"/>
      <c r="RXC3" s="1"/>
      <c r="RXD3" s="116"/>
      <c r="RXE3" s="116"/>
      <c r="RXF3" s="116"/>
      <c r="RXG3" s="2"/>
      <c r="RXH3" s="2"/>
      <c r="RXI3" s="2"/>
      <c r="RXJ3" s="8"/>
      <c r="RXK3" s="1"/>
      <c r="RXL3" s="1"/>
      <c r="RXM3" s="116"/>
      <c r="RXN3" s="116"/>
      <c r="RXO3" s="116"/>
      <c r="RXP3" s="2"/>
      <c r="RXQ3" s="2"/>
      <c r="RXR3" s="2"/>
      <c r="RXS3" s="8"/>
      <c r="RXT3" s="1"/>
      <c r="RXU3" s="1"/>
      <c r="RXV3" s="116"/>
      <c r="RXW3" s="116"/>
      <c r="RXX3" s="116"/>
      <c r="RXY3" s="2"/>
      <c r="RXZ3" s="2"/>
      <c r="RYA3" s="2"/>
      <c r="RYB3" s="8"/>
      <c r="RYC3" s="1"/>
      <c r="RYD3" s="1"/>
      <c r="RYE3" s="116"/>
      <c r="RYF3" s="116"/>
      <c r="RYG3" s="116"/>
      <c r="RYH3" s="2"/>
      <c r="RYI3" s="2"/>
      <c r="RYJ3" s="2"/>
      <c r="RYK3" s="8"/>
      <c r="RYL3" s="1"/>
      <c r="RYM3" s="1"/>
      <c r="RYN3" s="116"/>
      <c r="RYO3" s="116"/>
      <c r="RYP3" s="116"/>
      <c r="RYQ3" s="2"/>
      <c r="RYR3" s="2"/>
      <c r="RYS3" s="2"/>
      <c r="RYT3" s="8"/>
      <c r="RYU3" s="1"/>
      <c r="RYV3" s="1"/>
      <c r="RYW3" s="116"/>
      <c r="RYX3" s="116"/>
      <c r="RYY3" s="116"/>
      <c r="RYZ3" s="2"/>
      <c r="RZA3" s="2"/>
      <c r="RZB3" s="2"/>
      <c r="RZC3" s="8"/>
      <c r="RZD3" s="1"/>
      <c r="RZE3" s="1"/>
      <c r="RZF3" s="116"/>
      <c r="RZG3" s="116"/>
      <c r="RZH3" s="116"/>
      <c r="RZI3" s="2"/>
      <c r="RZJ3" s="2"/>
      <c r="RZK3" s="2"/>
      <c r="RZL3" s="8"/>
      <c r="RZM3" s="1"/>
      <c r="RZN3" s="1"/>
      <c r="RZO3" s="116"/>
      <c r="RZP3" s="116"/>
      <c r="RZQ3" s="116"/>
      <c r="RZR3" s="2"/>
      <c r="RZS3" s="2"/>
      <c r="RZT3" s="2"/>
      <c r="RZU3" s="8"/>
      <c r="RZV3" s="1"/>
      <c r="RZW3" s="1"/>
      <c r="RZX3" s="116"/>
      <c r="RZY3" s="116"/>
      <c r="RZZ3" s="116"/>
      <c r="SAA3" s="2"/>
      <c r="SAB3" s="2"/>
      <c r="SAC3" s="2"/>
      <c r="SAD3" s="8"/>
      <c r="SAE3" s="1"/>
      <c r="SAF3" s="1"/>
      <c r="SAG3" s="116"/>
      <c r="SAH3" s="116"/>
      <c r="SAI3" s="116"/>
      <c r="SAJ3" s="2"/>
      <c r="SAK3" s="2"/>
      <c r="SAL3" s="2"/>
      <c r="SAM3" s="8"/>
      <c r="SAN3" s="1"/>
      <c r="SAO3" s="1"/>
      <c r="SAP3" s="116"/>
      <c r="SAQ3" s="116"/>
      <c r="SAR3" s="116"/>
      <c r="SAS3" s="2"/>
      <c r="SAT3" s="2"/>
      <c r="SAU3" s="2"/>
      <c r="SAV3" s="8"/>
      <c r="SAW3" s="1"/>
      <c r="SAX3" s="1"/>
      <c r="SAY3" s="116"/>
      <c r="SAZ3" s="116"/>
      <c r="SBA3" s="116"/>
      <c r="SBB3" s="2"/>
      <c r="SBC3" s="2"/>
      <c r="SBD3" s="2"/>
      <c r="SBE3" s="8"/>
      <c r="SBF3" s="1"/>
      <c r="SBG3" s="1"/>
      <c r="SBH3" s="116"/>
      <c r="SBI3" s="116"/>
      <c r="SBJ3" s="116"/>
      <c r="SBK3" s="2"/>
      <c r="SBL3" s="2"/>
      <c r="SBM3" s="2"/>
      <c r="SBN3" s="8"/>
      <c r="SBO3" s="1"/>
      <c r="SBP3" s="1"/>
      <c r="SBQ3" s="116"/>
      <c r="SBR3" s="116"/>
      <c r="SBS3" s="116"/>
      <c r="SBT3" s="2"/>
      <c r="SBU3" s="2"/>
      <c r="SBV3" s="2"/>
      <c r="SBW3" s="8"/>
      <c r="SBX3" s="1"/>
      <c r="SBY3" s="1"/>
      <c r="SBZ3" s="116"/>
      <c r="SCA3" s="116"/>
      <c r="SCB3" s="116"/>
      <c r="SCC3" s="2"/>
      <c r="SCD3" s="2"/>
      <c r="SCE3" s="2"/>
      <c r="SCF3" s="8"/>
      <c r="SCG3" s="1"/>
      <c r="SCH3" s="1"/>
      <c r="SCI3" s="116"/>
      <c r="SCJ3" s="116"/>
      <c r="SCK3" s="116"/>
      <c r="SCL3" s="2"/>
      <c r="SCM3" s="2"/>
      <c r="SCN3" s="2"/>
      <c r="SCO3" s="8"/>
      <c r="SCP3" s="1"/>
      <c r="SCQ3" s="1"/>
      <c r="SCR3" s="116"/>
      <c r="SCS3" s="116"/>
      <c r="SCT3" s="116"/>
      <c r="SCU3" s="2"/>
      <c r="SCV3" s="2"/>
      <c r="SCW3" s="2"/>
      <c r="SCX3" s="8"/>
      <c r="SCY3" s="1"/>
      <c r="SCZ3" s="1"/>
      <c r="SDA3" s="116"/>
      <c r="SDB3" s="116"/>
      <c r="SDC3" s="116"/>
      <c r="SDD3" s="2"/>
      <c r="SDE3" s="2"/>
      <c r="SDF3" s="2"/>
      <c r="SDG3" s="8"/>
      <c r="SDH3" s="1"/>
      <c r="SDI3" s="1"/>
      <c r="SDJ3" s="116"/>
      <c r="SDK3" s="116"/>
      <c r="SDL3" s="116"/>
      <c r="SDM3" s="2"/>
      <c r="SDN3" s="2"/>
      <c r="SDO3" s="2"/>
      <c r="SDP3" s="8"/>
      <c r="SDQ3" s="1"/>
      <c r="SDR3" s="1"/>
      <c r="SDS3" s="116"/>
      <c r="SDT3" s="116"/>
      <c r="SDU3" s="116"/>
      <c r="SDV3" s="2"/>
      <c r="SDW3" s="2"/>
      <c r="SDX3" s="2"/>
      <c r="SDY3" s="8"/>
      <c r="SDZ3" s="1"/>
      <c r="SEA3" s="1"/>
      <c r="SEB3" s="116"/>
      <c r="SEC3" s="116"/>
      <c r="SED3" s="116"/>
      <c r="SEE3" s="2"/>
      <c r="SEF3" s="2"/>
      <c r="SEG3" s="2"/>
      <c r="SEH3" s="8"/>
      <c r="SEI3" s="1"/>
      <c r="SEJ3" s="1"/>
      <c r="SEK3" s="116"/>
      <c r="SEL3" s="116"/>
      <c r="SEM3" s="116"/>
      <c r="SEN3" s="2"/>
      <c r="SEO3" s="2"/>
      <c r="SEP3" s="2"/>
      <c r="SEQ3" s="8"/>
      <c r="SER3" s="1"/>
      <c r="SES3" s="1"/>
      <c r="SET3" s="116"/>
      <c r="SEU3" s="116"/>
      <c r="SEV3" s="116"/>
      <c r="SEW3" s="2"/>
      <c r="SEX3" s="2"/>
      <c r="SEY3" s="2"/>
      <c r="SEZ3" s="8"/>
      <c r="SFA3" s="1"/>
      <c r="SFB3" s="1"/>
      <c r="SFC3" s="116"/>
      <c r="SFD3" s="116"/>
      <c r="SFE3" s="116"/>
      <c r="SFF3" s="2"/>
      <c r="SFG3" s="2"/>
      <c r="SFH3" s="2"/>
      <c r="SFI3" s="8"/>
      <c r="SFJ3" s="1"/>
      <c r="SFK3" s="1"/>
      <c r="SFL3" s="116"/>
      <c r="SFM3" s="116"/>
      <c r="SFN3" s="116"/>
      <c r="SFO3" s="2"/>
      <c r="SFP3" s="2"/>
      <c r="SFQ3" s="2"/>
      <c r="SFR3" s="8"/>
      <c r="SFS3" s="1"/>
      <c r="SFT3" s="1"/>
      <c r="SFU3" s="116"/>
      <c r="SFV3" s="116"/>
      <c r="SFW3" s="116"/>
      <c r="SFX3" s="2"/>
      <c r="SFY3" s="2"/>
      <c r="SFZ3" s="2"/>
      <c r="SGA3" s="8"/>
      <c r="SGB3" s="1"/>
      <c r="SGC3" s="1"/>
      <c r="SGD3" s="116"/>
      <c r="SGE3" s="116"/>
      <c r="SGF3" s="116"/>
      <c r="SGG3" s="2"/>
      <c r="SGH3" s="2"/>
      <c r="SGI3" s="2"/>
      <c r="SGJ3" s="8"/>
      <c r="SGK3" s="1"/>
      <c r="SGL3" s="1"/>
      <c r="SGM3" s="116"/>
      <c r="SGN3" s="116"/>
      <c r="SGO3" s="116"/>
      <c r="SGP3" s="2"/>
      <c r="SGQ3" s="2"/>
      <c r="SGR3" s="2"/>
      <c r="SGS3" s="8"/>
      <c r="SGT3" s="1"/>
      <c r="SGU3" s="1"/>
      <c r="SGV3" s="116"/>
      <c r="SGW3" s="116"/>
      <c r="SGX3" s="116"/>
      <c r="SGY3" s="2"/>
      <c r="SGZ3" s="2"/>
      <c r="SHA3" s="2"/>
      <c r="SHB3" s="8"/>
      <c r="SHC3" s="1"/>
      <c r="SHD3" s="1"/>
      <c r="SHE3" s="116"/>
      <c r="SHF3" s="116"/>
      <c r="SHG3" s="116"/>
      <c r="SHH3" s="2"/>
      <c r="SHI3" s="2"/>
      <c r="SHJ3" s="2"/>
      <c r="SHK3" s="8"/>
      <c r="SHL3" s="1"/>
      <c r="SHM3" s="1"/>
      <c r="SHN3" s="116"/>
      <c r="SHO3" s="116"/>
      <c r="SHP3" s="116"/>
      <c r="SHQ3" s="2"/>
      <c r="SHR3" s="2"/>
      <c r="SHS3" s="2"/>
      <c r="SHT3" s="8"/>
      <c r="SHU3" s="1"/>
      <c r="SHV3" s="1"/>
      <c r="SHW3" s="116"/>
      <c r="SHX3" s="116"/>
      <c r="SHY3" s="116"/>
      <c r="SHZ3" s="2"/>
      <c r="SIA3" s="2"/>
      <c r="SIB3" s="2"/>
      <c r="SIC3" s="8"/>
      <c r="SID3" s="1"/>
      <c r="SIE3" s="1"/>
      <c r="SIF3" s="116"/>
      <c r="SIG3" s="116"/>
      <c r="SIH3" s="116"/>
      <c r="SII3" s="2"/>
      <c r="SIJ3" s="2"/>
      <c r="SIK3" s="2"/>
      <c r="SIL3" s="8"/>
      <c r="SIM3" s="1"/>
      <c r="SIN3" s="1"/>
      <c r="SIO3" s="116"/>
      <c r="SIP3" s="116"/>
      <c r="SIQ3" s="116"/>
      <c r="SIR3" s="2"/>
      <c r="SIS3" s="2"/>
      <c r="SIT3" s="2"/>
      <c r="SIU3" s="8"/>
      <c r="SIV3" s="1"/>
      <c r="SIW3" s="1"/>
      <c r="SIX3" s="116"/>
      <c r="SIY3" s="116"/>
      <c r="SIZ3" s="116"/>
      <c r="SJA3" s="2"/>
      <c r="SJB3" s="2"/>
      <c r="SJC3" s="2"/>
      <c r="SJD3" s="8"/>
      <c r="SJE3" s="1"/>
      <c r="SJF3" s="1"/>
      <c r="SJG3" s="116"/>
      <c r="SJH3" s="116"/>
      <c r="SJI3" s="116"/>
      <c r="SJJ3" s="2"/>
      <c r="SJK3" s="2"/>
      <c r="SJL3" s="2"/>
      <c r="SJM3" s="8"/>
      <c r="SJN3" s="1"/>
      <c r="SJO3" s="1"/>
      <c r="SJP3" s="116"/>
      <c r="SJQ3" s="116"/>
      <c r="SJR3" s="116"/>
      <c r="SJS3" s="2"/>
      <c r="SJT3" s="2"/>
      <c r="SJU3" s="2"/>
      <c r="SJV3" s="8"/>
      <c r="SJW3" s="1"/>
      <c r="SJX3" s="1"/>
      <c r="SJY3" s="116"/>
      <c r="SJZ3" s="116"/>
      <c r="SKA3" s="116"/>
      <c r="SKB3" s="2"/>
      <c r="SKC3" s="2"/>
      <c r="SKD3" s="2"/>
      <c r="SKE3" s="8"/>
      <c r="SKF3" s="1"/>
      <c r="SKG3" s="1"/>
      <c r="SKH3" s="116"/>
      <c r="SKI3" s="116"/>
      <c r="SKJ3" s="116"/>
      <c r="SKK3" s="2"/>
      <c r="SKL3" s="2"/>
      <c r="SKM3" s="2"/>
      <c r="SKN3" s="8"/>
      <c r="SKO3" s="1"/>
      <c r="SKP3" s="1"/>
      <c r="SKQ3" s="116"/>
      <c r="SKR3" s="116"/>
      <c r="SKS3" s="116"/>
      <c r="SKT3" s="2"/>
      <c r="SKU3" s="2"/>
      <c r="SKV3" s="2"/>
      <c r="SKW3" s="8"/>
      <c r="SKX3" s="1"/>
      <c r="SKY3" s="1"/>
      <c r="SKZ3" s="116"/>
      <c r="SLA3" s="116"/>
      <c r="SLB3" s="116"/>
      <c r="SLC3" s="2"/>
      <c r="SLD3" s="2"/>
      <c r="SLE3" s="2"/>
      <c r="SLF3" s="8"/>
      <c r="SLG3" s="1"/>
      <c r="SLH3" s="1"/>
      <c r="SLI3" s="116"/>
      <c r="SLJ3" s="116"/>
      <c r="SLK3" s="116"/>
      <c r="SLL3" s="2"/>
      <c r="SLM3" s="2"/>
      <c r="SLN3" s="2"/>
      <c r="SLO3" s="8"/>
      <c r="SLP3" s="1"/>
      <c r="SLQ3" s="1"/>
      <c r="SLR3" s="116"/>
      <c r="SLS3" s="116"/>
      <c r="SLT3" s="116"/>
      <c r="SLU3" s="2"/>
      <c r="SLV3" s="2"/>
      <c r="SLW3" s="2"/>
      <c r="SLX3" s="8"/>
      <c r="SLY3" s="1"/>
      <c r="SLZ3" s="1"/>
      <c r="SMA3" s="116"/>
      <c r="SMB3" s="116"/>
      <c r="SMC3" s="116"/>
      <c r="SMD3" s="2"/>
      <c r="SME3" s="2"/>
      <c r="SMF3" s="2"/>
      <c r="SMG3" s="8"/>
      <c r="SMH3" s="1"/>
      <c r="SMI3" s="1"/>
      <c r="SMJ3" s="116"/>
      <c r="SMK3" s="116"/>
      <c r="SML3" s="116"/>
      <c r="SMM3" s="2"/>
      <c r="SMN3" s="2"/>
      <c r="SMO3" s="2"/>
      <c r="SMP3" s="8"/>
      <c r="SMQ3" s="1"/>
      <c r="SMR3" s="1"/>
      <c r="SMS3" s="116"/>
      <c r="SMT3" s="116"/>
      <c r="SMU3" s="116"/>
      <c r="SMV3" s="2"/>
      <c r="SMW3" s="2"/>
      <c r="SMX3" s="2"/>
      <c r="SMY3" s="8"/>
      <c r="SMZ3" s="1"/>
      <c r="SNA3" s="1"/>
      <c r="SNB3" s="116"/>
      <c r="SNC3" s="116"/>
      <c r="SND3" s="116"/>
      <c r="SNE3" s="2"/>
      <c r="SNF3" s="2"/>
      <c r="SNG3" s="2"/>
      <c r="SNH3" s="8"/>
      <c r="SNI3" s="1"/>
      <c r="SNJ3" s="1"/>
      <c r="SNK3" s="116"/>
      <c r="SNL3" s="116"/>
      <c r="SNM3" s="116"/>
      <c r="SNN3" s="2"/>
      <c r="SNO3" s="2"/>
      <c r="SNP3" s="2"/>
      <c r="SNQ3" s="8"/>
      <c r="SNR3" s="1"/>
      <c r="SNS3" s="1"/>
      <c r="SNT3" s="116"/>
      <c r="SNU3" s="116"/>
      <c r="SNV3" s="116"/>
      <c r="SNW3" s="2"/>
      <c r="SNX3" s="2"/>
      <c r="SNY3" s="2"/>
      <c r="SNZ3" s="8"/>
      <c r="SOA3" s="1"/>
      <c r="SOB3" s="1"/>
      <c r="SOC3" s="116"/>
      <c r="SOD3" s="116"/>
      <c r="SOE3" s="116"/>
      <c r="SOF3" s="2"/>
      <c r="SOG3" s="2"/>
      <c r="SOH3" s="2"/>
      <c r="SOI3" s="8"/>
      <c r="SOJ3" s="1"/>
      <c r="SOK3" s="1"/>
      <c r="SOL3" s="116"/>
      <c r="SOM3" s="116"/>
      <c r="SON3" s="116"/>
      <c r="SOO3" s="2"/>
      <c r="SOP3" s="2"/>
      <c r="SOQ3" s="2"/>
      <c r="SOR3" s="8"/>
      <c r="SOS3" s="1"/>
      <c r="SOT3" s="1"/>
      <c r="SOU3" s="116"/>
      <c r="SOV3" s="116"/>
      <c r="SOW3" s="116"/>
      <c r="SOX3" s="2"/>
      <c r="SOY3" s="2"/>
      <c r="SOZ3" s="2"/>
      <c r="SPA3" s="8"/>
      <c r="SPB3" s="1"/>
      <c r="SPC3" s="1"/>
      <c r="SPD3" s="116"/>
      <c r="SPE3" s="116"/>
      <c r="SPF3" s="116"/>
      <c r="SPG3" s="2"/>
      <c r="SPH3" s="2"/>
      <c r="SPI3" s="2"/>
      <c r="SPJ3" s="8"/>
      <c r="SPK3" s="1"/>
      <c r="SPL3" s="1"/>
      <c r="SPM3" s="116"/>
      <c r="SPN3" s="116"/>
      <c r="SPO3" s="116"/>
      <c r="SPP3" s="2"/>
      <c r="SPQ3" s="2"/>
      <c r="SPR3" s="2"/>
      <c r="SPS3" s="8"/>
      <c r="SPT3" s="1"/>
      <c r="SPU3" s="1"/>
      <c r="SPV3" s="116"/>
      <c r="SPW3" s="116"/>
      <c r="SPX3" s="116"/>
      <c r="SPY3" s="2"/>
      <c r="SPZ3" s="2"/>
      <c r="SQA3" s="2"/>
      <c r="SQB3" s="8"/>
      <c r="SQC3" s="1"/>
      <c r="SQD3" s="1"/>
      <c r="SQE3" s="116"/>
      <c r="SQF3" s="116"/>
      <c r="SQG3" s="116"/>
      <c r="SQH3" s="2"/>
      <c r="SQI3" s="2"/>
      <c r="SQJ3" s="2"/>
      <c r="SQK3" s="8"/>
      <c r="SQL3" s="1"/>
      <c r="SQM3" s="1"/>
      <c r="SQN3" s="116"/>
      <c r="SQO3" s="116"/>
      <c r="SQP3" s="116"/>
      <c r="SQQ3" s="2"/>
      <c r="SQR3" s="2"/>
      <c r="SQS3" s="2"/>
      <c r="SQT3" s="8"/>
      <c r="SQU3" s="1"/>
      <c r="SQV3" s="1"/>
      <c r="SQW3" s="116"/>
      <c r="SQX3" s="116"/>
      <c r="SQY3" s="116"/>
      <c r="SQZ3" s="2"/>
      <c r="SRA3" s="2"/>
      <c r="SRB3" s="2"/>
      <c r="SRC3" s="8"/>
      <c r="SRD3" s="1"/>
      <c r="SRE3" s="1"/>
      <c r="SRF3" s="116"/>
      <c r="SRG3" s="116"/>
      <c r="SRH3" s="116"/>
      <c r="SRI3" s="2"/>
      <c r="SRJ3" s="2"/>
      <c r="SRK3" s="2"/>
      <c r="SRL3" s="8"/>
      <c r="SRM3" s="1"/>
      <c r="SRN3" s="1"/>
      <c r="SRO3" s="116"/>
      <c r="SRP3" s="116"/>
      <c r="SRQ3" s="116"/>
      <c r="SRR3" s="2"/>
      <c r="SRS3" s="2"/>
      <c r="SRT3" s="2"/>
      <c r="SRU3" s="8"/>
      <c r="SRV3" s="1"/>
      <c r="SRW3" s="1"/>
      <c r="SRX3" s="116"/>
      <c r="SRY3" s="116"/>
      <c r="SRZ3" s="116"/>
      <c r="SSA3" s="2"/>
      <c r="SSB3" s="2"/>
      <c r="SSC3" s="2"/>
      <c r="SSD3" s="8"/>
      <c r="SSE3" s="1"/>
      <c r="SSF3" s="1"/>
      <c r="SSG3" s="116"/>
      <c r="SSH3" s="116"/>
      <c r="SSI3" s="116"/>
      <c r="SSJ3" s="2"/>
      <c r="SSK3" s="2"/>
      <c r="SSL3" s="2"/>
      <c r="SSM3" s="8"/>
      <c r="SSN3" s="1"/>
      <c r="SSO3" s="1"/>
      <c r="SSP3" s="116"/>
      <c r="SSQ3" s="116"/>
      <c r="SSR3" s="116"/>
      <c r="SSS3" s="2"/>
      <c r="SST3" s="2"/>
      <c r="SSU3" s="2"/>
      <c r="SSV3" s="8"/>
      <c r="SSW3" s="1"/>
      <c r="SSX3" s="1"/>
      <c r="SSY3" s="116"/>
      <c r="SSZ3" s="116"/>
      <c r="STA3" s="116"/>
      <c r="STB3" s="2"/>
      <c r="STC3" s="2"/>
      <c r="STD3" s="2"/>
      <c r="STE3" s="8"/>
      <c r="STF3" s="1"/>
      <c r="STG3" s="1"/>
      <c r="STH3" s="116"/>
      <c r="STI3" s="116"/>
      <c r="STJ3" s="116"/>
      <c r="STK3" s="2"/>
      <c r="STL3" s="2"/>
      <c r="STM3" s="2"/>
      <c r="STN3" s="8"/>
      <c r="STO3" s="1"/>
      <c r="STP3" s="1"/>
      <c r="STQ3" s="116"/>
      <c r="STR3" s="116"/>
      <c r="STS3" s="116"/>
      <c r="STT3" s="2"/>
      <c r="STU3" s="2"/>
      <c r="STV3" s="2"/>
      <c r="STW3" s="8"/>
      <c r="STX3" s="1"/>
      <c r="STY3" s="1"/>
      <c r="STZ3" s="116"/>
      <c r="SUA3" s="116"/>
      <c r="SUB3" s="116"/>
      <c r="SUC3" s="2"/>
      <c r="SUD3" s="2"/>
      <c r="SUE3" s="2"/>
      <c r="SUF3" s="8"/>
      <c r="SUG3" s="1"/>
      <c r="SUH3" s="1"/>
      <c r="SUI3" s="116"/>
      <c r="SUJ3" s="116"/>
      <c r="SUK3" s="116"/>
      <c r="SUL3" s="2"/>
      <c r="SUM3" s="2"/>
      <c r="SUN3" s="2"/>
      <c r="SUO3" s="8"/>
      <c r="SUP3" s="1"/>
      <c r="SUQ3" s="1"/>
      <c r="SUR3" s="116"/>
      <c r="SUS3" s="116"/>
      <c r="SUT3" s="116"/>
      <c r="SUU3" s="2"/>
      <c r="SUV3" s="2"/>
      <c r="SUW3" s="2"/>
      <c r="SUX3" s="8"/>
      <c r="SUY3" s="1"/>
      <c r="SUZ3" s="1"/>
      <c r="SVA3" s="116"/>
      <c r="SVB3" s="116"/>
      <c r="SVC3" s="116"/>
      <c r="SVD3" s="2"/>
      <c r="SVE3" s="2"/>
      <c r="SVF3" s="2"/>
      <c r="SVG3" s="8"/>
      <c r="SVH3" s="1"/>
      <c r="SVI3" s="1"/>
      <c r="SVJ3" s="116"/>
      <c r="SVK3" s="116"/>
      <c r="SVL3" s="116"/>
      <c r="SVM3" s="2"/>
      <c r="SVN3" s="2"/>
      <c r="SVO3" s="2"/>
      <c r="SVP3" s="8"/>
      <c r="SVQ3" s="1"/>
      <c r="SVR3" s="1"/>
      <c r="SVS3" s="116"/>
      <c r="SVT3" s="116"/>
      <c r="SVU3" s="116"/>
      <c r="SVV3" s="2"/>
      <c r="SVW3" s="2"/>
      <c r="SVX3" s="2"/>
      <c r="SVY3" s="8"/>
      <c r="SVZ3" s="1"/>
      <c r="SWA3" s="1"/>
      <c r="SWB3" s="116"/>
      <c r="SWC3" s="116"/>
      <c r="SWD3" s="116"/>
      <c r="SWE3" s="2"/>
      <c r="SWF3" s="2"/>
      <c r="SWG3" s="2"/>
      <c r="SWH3" s="8"/>
      <c r="SWI3" s="1"/>
      <c r="SWJ3" s="1"/>
      <c r="SWK3" s="116"/>
      <c r="SWL3" s="116"/>
      <c r="SWM3" s="116"/>
      <c r="SWN3" s="2"/>
      <c r="SWO3" s="2"/>
      <c r="SWP3" s="2"/>
      <c r="SWQ3" s="8"/>
      <c r="SWR3" s="1"/>
      <c r="SWS3" s="1"/>
      <c r="SWT3" s="116"/>
      <c r="SWU3" s="116"/>
      <c r="SWV3" s="116"/>
      <c r="SWW3" s="2"/>
      <c r="SWX3" s="2"/>
      <c r="SWY3" s="2"/>
      <c r="SWZ3" s="8"/>
      <c r="SXA3" s="1"/>
      <c r="SXB3" s="1"/>
      <c r="SXC3" s="116"/>
      <c r="SXD3" s="116"/>
      <c r="SXE3" s="116"/>
      <c r="SXF3" s="2"/>
      <c r="SXG3" s="2"/>
      <c r="SXH3" s="2"/>
      <c r="SXI3" s="8"/>
      <c r="SXJ3" s="1"/>
      <c r="SXK3" s="1"/>
      <c r="SXL3" s="116"/>
      <c r="SXM3" s="116"/>
      <c r="SXN3" s="116"/>
      <c r="SXO3" s="2"/>
      <c r="SXP3" s="2"/>
      <c r="SXQ3" s="2"/>
      <c r="SXR3" s="8"/>
      <c r="SXS3" s="1"/>
      <c r="SXT3" s="1"/>
      <c r="SXU3" s="116"/>
      <c r="SXV3" s="116"/>
      <c r="SXW3" s="116"/>
      <c r="SXX3" s="2"/>
      <c r="SXY3" s="2"/>
      <c r="SXZ3" s="2"/>
      <c r="SYA3" s="8"/>
      <c r="SYB3" s="1"/>
      <c r="SYC3" s="1"/>
      <c r="SYD3" s="116"/>
      <c r="SYE3" s="116"/>
      <c r="SYF3" s="116"/>
      <c r="SYG3" s="2"/>
      <c r="SYH3" s="2"/>
      <c r="SYI3" s="2"/>
      <c r="SYJ3" s="8"/>
      <c r="SYK3" s="1"/>
      <c r="SYL3" s="1"/>
      <c r="SYM3" s="116"/>
      <c r="SYN3" s="116"/>
      <c r="SYO3" s="116"/>
      <c r="SYP3" s="2"/>
      <c r="SYQ3" s="2"/>
      <c r="SYR3" s="2"/>
      <c r="SYS3" s="8"/>
      <c r="SYT3" s="1"/>
      <c r="SYU3" s="1"/>
      <c r="SYV3" s="116"/>
      <c r="SYW3" s="116"/>
      <c r="SYX3" s="116"/>
      <c r="SYY3" s="2"/>
      <c r="SYZ3" s="2"/>
      <c r="SZA3" s="2"/>
      <c r="SZB3" s="8"/>
      <c r="SZC3" s="1"/>
      <c r="SZD3" s="1"/>
      <c r="SZE3" s="116"/>
      <c r="SZF3" s="116"/>
      <c r="SZG3" s="116"/>
      <c r="SZH3" s="2"/>
      <c r="SZI3" s="2"/>
      <c r="SZJ3" s="2"/>
      <c r="SZK3" s="8"/>
      <c r="SZL3" s="1"/>
      <c r="SZM3" s="1"/>
      <c r="SZN3" s="116"/>
      <c r="SZO3" s="116"/>
      <c r="SZP3" s="116"/>
      <c r="SZQ3" s="2"/>
      <c r="SZR3" s="2"/>
      <c r="SZS3" s="2"/>
      <c r="SZT3" s="8"/>
      <c r="SZU3" s="1"/>
      <c r="SZV3" s="1"/>
      <c r="SZW3" s="116"/>
      <c r="SZX3" s="116"/>
      <c r="SZY3" s="116"/>
      <c r="SZZ3" s="2"/>
      <c r="TAA3" s="2"/>
      <c r="TAB3" s="2"/>
      <c r="TAC3" s="8"/>
      <c r="TAD3" s="1"/>
      <c r="TAE3" s="1"/>
      <c r="TAF3" s="116"/>
      <c r="TAG3" s="116"/>
      <c r="TAH3" s="116"/>
      <c r="TAI3" s="2"/>
      <c r="TAJ3" s="2"/>
      <c r="TAK3" s="2"/>
      <c r="TAL3" s="8"/>
      <c r="TAM3" s="1"/>
      <c r="TAN3" s="1"/>
      <c r="TAO3" s="116"/>
      <c r="TAP3" s="116"/>
      <c r="TAQ3" s="116"/>
      <c r="TAR3" s="2"/>
      <c r="TAS3" s="2"/>
      <c r="TAT3" s="2"/>
      <c r="TAU3" s="8"/>
      <c r="TAV3" s="1"/>
      <c r="TAW3" s="1"/>
      <c r="TAX3" s="116"/>
      <c r="TAY3" s="116"/>
      <c r="TAZ3" s="116"/>
      <c r="TBA3" s="2"/>
      <c r="TBB3" s="2"/>
      <c r="TBC3" s="2"/>
      <c r="TBD3" s="8"/>
      <c r="TBE3" s="1"/>
      <c r="TBF3" s="1"/>
      <c r="TBG3" s="116"/>
      <c r="TBH3" s="116"/>
      <c r="TBI3" s="116"/>
      <c r="TBJ3" s="2"/>
      <c r="TBK3" s="2"/>
      <c r="TBL3" s="2"/>
      <c r="TBM3" s="8"/>
      <c r="TBN3" s="1"/>
      <c r="TBO3" s="1"/>
      <c r="TBP3" s="116"/>
      <c r="TBQ3" s="116"/>
      <c r="TBR3" s="116"/>
      <c r="TBS3" s="2"/>
      <c r="TBT3" s="2"/>
      <c r="TBU3" s="2"/>
      <c r="TBV3" s="8"/>
      <c r="TBW3" s="1"/>
      <c r="TBX3" s="1"/>
      <c r="TBY3" s="116"/>
      <c r="TBZ3" s="116"/>
      <c r="TCA3" s="116"/>
      <c r="TCB3" s="2"/>
      <c r="TCC3" s="2"/>
      <c r="TCD3" s="2"/>
      <c r="TCE3" s="8"/>
      <c r="TCF3" s="1"/>
      <c r="TCG3" s="1"/>
      <c r="TCH3" s="116"/>
      <c r="TCI3" s="116"/>
      <c r="TCJ3" s="116"/>
      <c r="TCK3" s="2"/>
      <c r="TCL3" s="2"/>
      <c r="TCM3" s="2"/>
      <c r="TCN3" s="8"/>
      <c r="TCO3" s="1"/>
      <c r="TCP3" s="1"/>
      <c r="TCQ3" s="116"/>
      <c r="TCR3" s="116"/>
      <c r="TCS3" s="116"/>
      <c r="TCT3" s="2"/>
      <c r="TCU3" s="2"/>
      <c r="TCV3" s="2"/>
      <c r="TCW3" s="8"/>
      <c r="TCX3" s="1"/>
      <c r="TCY3" s="1"/>
      <c r="TCZ3" s="116"/>
      <c r="TDA3" s="116"/>
      <c r="TDB3" s="116"/>
      <c r="TDC3" s="2"/>
      <c r="TDD3" s="2"/>
      <c r="TDE3" s="2"/>
      <c r="TDF3" s="8"/>
      <c r="TDG3" s="1"/>
      <c r="TDH3" s="1"/>
      <c r="TDI3" s="116"/>
      <c r="TDJ3" s="116"/>
      <c r="TDK3" s="116"/>
      <c r="TDL3" s="2"/>
      <c r="TDM3" s="2"/>
      <c r="TDN3" s="2"/>
      <c r="TDO3" s="8"/>
      <c r="TDP3" s="1"/>
      <c r="TDQ3" s="1"/>
      <c r="TDR3" s="116"/>
      <c r="TDS3" s="116"/>
      <c r="TDT3" s="116"/>
      <c r="TDU3" s="2"/>
      <c r="TDV3" s="2"/>
      <c r="TDW3" s="2"/>
      <c r="TDX3" s="8"/>
      <c r="TDY3" s="1"/>
      <c r="TDZ3" s="1"/>
      <c r="TEA3" s="116"/>
      <c r="TEB3" s="116"/>
      <c r="TEC3" s="116"/>
      <c r="TED3" s="2"/>
      <c r="TEE3" s="2"/>
      <c r="TEF3" s="2"/>
      <c r="TEG3" s="8"/>
      <c r="TEH3" s="1"/>
      <c r="TEI3" s="1"/>
      <c r="TEJ3" s="116"/>
      <c r="TEK3" s="116"/>
      <c r="TEL3" s="116"/>
      <c r="TEM3" s="2"/>
      <c r="TEN3" s="2"/>
      <c r="TEO3" s="2"/>
      <c r="TEP3" s="8"/>
      <c r="TEQ3" s="1"/>
      <c r="TER3" s="1"/>
      <c r="TES3" s="116"/>
      <c r="TET3" s="116"/>
      <c r="TEU3" s="116"/>
      <c r="TEV3" s="2"/>
      <c r="TEW3" s="2"/>
      <c r="TEX3" s="2"/>
      <c r="TEY3" s="8"/>
      <c r="TEZ3" s="1"/>
      <c r="TFA3" s="1"/>
      <c r="TFB3" s="116"/>
      <c r="TFC3" s="116"/>
      <c r="TFD3" s="116"/>
      <c r="TFE3" s="2"/>
      <c r="TFF3" s="2"/>
      <c r="TFG3" s="2"/>
      <c r="TFH3" s="8"/>
      <c r="TFI3" s="1"/>
      <c r="TFJ3" s="1"/>
      <c r="TFK3" s="116"/>
      <c r="TFL3" s="116"/>
      <c r="TFM3" s="116"/>
      <c r="TFN3" s="2"/>
      <c r="TFO3" s="2"/>
      <c r="TFP3" s="2"/>
      <c r="TFQ3" s="8"/>
      <c r="TFR3" s="1"/>
      <c r="TFS3" s="1"/>
      <c r="TFT3" s="116"/>
      <c r="TFU3" s="116"/>
      <c r="TFV3" s="116"/>
      <c r="TFW3" s="2"/>
      <c r="TFX3" s="2"/>
      <c r="TFY3" s="2"/>
      <c r="TFZ3" s="8"/>
      <c r="TGA3" s="1"/>
      <c r="TGB3" s="1"/>
      <c r="TGC3" s="116"/>
      <c r="TGD3" s="116"/>
      <c r="TGE3" s="116"/>
      <c r="TGF3" s="2"/>
      <c r="TGG3" s="2"/>
      <c r="TGH3" s="2"/>
      <c r="TGI3" s="8"/>
      <c r="TGJ3" s="1"/>
      <c r="TGK3" s="1"/>
      <c r="TGL3" s="116"/>
      <c r="TGM3" s="116"/>
      <c r="TGN3" s="116"/>
      <c r="TGO3" s="2"/>
      <c r="TGP3" s="2"/>
      <c r="TGQ3" s="2"/>
      <c r="TGR3" s="8"/>
      <c r="TGS3" s="1"/>
      <c r="TGT3" s="1"/>
      <c r="TGU3" s="116"/>
      <c r="TGV3" s="116"/>
      <c r="TGW3" s="116"/>
      <c r="TGX3" s="2"/>
      <c r="TGY3" s="2"/>
      <c r="TGZ3" s="2"/>
      <c r="THA3" s="8"/>
      <c r="THB3" s="1"/>
      <c r="THC3" s="1"/>
      <c r="THD3" s="116"/>
      <c r="THE3" s="116"/>
      <c r="THF3" s="116"/>
      <c r="THG3" s="2"/>
      <c r="THH3" s="2"/>
      <c r="THI3" s="2"/>
      <c r="THJ3" s="8"/>
      <c r="THK3" s="1"/>
      <c r="THL3" s="1"/>
      <c r="THM3" s="116"/>
      <c r="THN3" s="116"/>
      <c r="THO3" s="116"/>
      <c r="THP3" s="2"/>
      <c r="THQ3" s="2"/>
      <c r="THR3" s="2"/>
      <c r="THS3" s="8"/>
      <c r="THT3" s="1"/>
      <c r="THU3" s="1"/>
      <c r="THV3" s="116"/>
      <c r="THW3" s="116"/>
      <c r="THX3" s="116"/>
      <c r="THY3" s="2"/>
      <c r="THZ3" s="2"/>
      <c r="TIA3" s="2"/>
      <c r="TIB3" s="8"/>
      <c r="TIC3" s="1"/>
      <c r="TID3" s="1"/>
      <c r="TIE3" s="116"/>
      <c r="TIF3" s="116"/>
      <c r="TIG3" s="116"/>
      <c r="TIH3" s="2"/>
      <c r="TII3" s="2"/>
      <c r="TIJ3" s="2"/>
      <c r="TIK3" s="8"/>
      <c r="TIL3" s="1"/>
      <c r="TIM3" s="1"/>
      <c r="TIN3" s="116"/>
      <c r="TIO3" s="116"/>
      <c r="TIP3" s="116"/>
      <c r="TIQ3" s="2"/>
      <c r="TIR3" s="2"/>
      <c r="TIS3" s="2"/>
      <c r="TIT3" s="8"/>
      <c r="TIU3" s="1"/>
      <c r="TIV3" s="1"/>
      <c r="TIW3" s="116"/>
      <c r="TIX3" s="116"/>
      <c r="TIY3" s="116"/>
      <c r="TIZ3" s="2"/>
      <c r="TJA3" s="2"/>
      <c r="TJB3" s="2"/>
      <c r="TJC3" s="8"/>
      <c r="TJD3" s="1"/>
      <c r="TJE3" s="1"/>
      <c r="TJF3" s="116"/>
      <c r="TJG3" s="116"/>
      <c r="TJH3" s="116"/>
      <c r="TJI3" s="2"/>
      <c r="TJJ3" s="2"/>
      <c r="TJK3" s="2"/>
      <c r="TJL3" s="8"/>
      <c r="TJM3" s="1"/>
      <c r="TJN3" s="1"/>
      <c r="TJO3" s="116"/>
      <c r="TJP3" s="116"/>
      <c r="TJQ3" s="116"/>
      <c r="TJR3" s="2"/>
      <c r="TJS3" s="2"/>
      <c r="TJT3" s="2"/>
      <c r="TJU3" s="8"/>
      <c r="TJV3" s="1"/>
      <c r="TJW3" s="1"/>
      <c r="TJX3" s="116"/>
      <c r="TJY3" s="116"/>
      <c r="TJZ3" s="116"/>
      <c r="TKA3" s="2"/>
      <c r="TKB3" s="2"/>
      <c r="TKC3" s="2"/>
      <c r="TKD3" s="8"/>
      <c r="TKE3" s="1"/>
      <c r="TKF3" s="1"/>
      <c r="TKG3" s="116"/>
      <c r="TKH3" s="116"/>
      <c r="TKI3" s="116"/>
      <c r="TKJ3" s="2"/>
      <c r="TKK3" s="2"/>
      <c r="TKL3" s="2"/>
      <c r="TKM3" s="8"/>
      <c r="TKN3" s="1"/>
      <c r="TKO3" s="1"/>
      <c r="TKP3" s="116"/>
      <c r="TKQ3" s="116"/>
      <c r="TKR3" s="116"/>
      <c r="TKS3" s="2"/>
      <c r="TKT3" s="2"/>
      <c r="TKU3" s="2"/>
      <c r="TKV3" s="8"/>
      <c r="TKW3" s="1"/>
      <c r="TKX3" s="1"/>
      <c r="TKY3" s="116"/>
      <c r="TKZ3" s="116"/>
      <c r="TLA3" s="116"/>
      <c r="TLB3" s="2"/>
      <c r="TLC3" s="2"/>
      <c r="TLD3" s="2"/>
      <c r="TLE3" s="8"/>
      <c r="TLF3" s="1"/>
      <c r="TLG3" s="1"/>
      <c r="TLH3" s="116"/>
      <c r="TLI3" s="116"/>
      <c r="TLJ3" s="116"/>
      <c r="TLK3" s="2"/>
      <c r="TLL3" s="2"/>
      <c r="TLM3" s="2"/>
      <c r="TLN3" s="8"/>
      <c r="TLO3" s="1"/>
      <c r="TLP3" s="1"/>
      <c r="TLQ3" s="116"/>
      <c r="TLR3" s="116"/>
      <c r="TLS3" s="116"/>
      <c r="TLT3" s="2"/>
      <c r="TLU3" s="2"/>
      <c r="TLV3" s="2"/>
      <c r="TLW3" s="8"/>
      <c r="TLX3" s="1"/>
      <c r="TLY3" s="1"/>
      <c r="TLZ3" s="116"/>
      <c r="TMA3" s="116"/>
      <c r="TMB3" s="116"/>
      <c r="TMC3" s="2"/>
      <c r="TMD3" s="2"/>
      <c r="TME3" s="2"/>
      <c r="TMF3" s="8"/>
      <c r="TMG3" s="1"/>
      <c r="TMH3" s="1"/>
      <c r="TMI3" s="116"/>
      <c r="TMJ3" s="116"/>
      <c r="TMK3" s="116"/>
      <c r="TML3" s="2"/>
      <c r="TMM3" s="2"/>
      <c r="TMN3" s="2"/>
      <c r="TMO3" s="8"/>
      <c r="TMP3" s="1"/>
      <c r="TMQ3" s="1"/>
      <c r="TMR3" s="116"/>
      <c r="TMS3" s="116"/>
      <c r="TMT3" s="116"/>
      <c r="TMU3" s="2"/>
      <c r="TMV3" s="2"/>
      <c r="TMW3" s="2"/>
      <c r="TMX3" s="8"/>
      <c r="TMY3" s="1"/>
      <c r="TMZ3" s="1"/>
      <c r="TNA3" s="116"/>
      <c r="TNB3" s="116"/>
      <c r="TNC3" s="116"/>
      <c r="TND3" s="2"/>
      <c r="TNE3" s="2"/>
      <c r="TNF3" s="2"/>
      <c r="TNG3" s="8"/>
      <c r="TNH3" s="1"/>
      <c r="TNI3" s="1"/>
      <c r="TNJ3" s="116"/>
      <c r="TNK3" s="116"/>
      <c r="TNL3" s="116"/>
      <c r="TNM3" s="2"/>
      <c r="TNN3" s="2"/>
      <c r="TNO3" s="2"/>
      <c r="TNP3" s="8"/>
      <c r="TNQ3" s="1"/>
      <c r="TNR3" s="1"/>
      <c r="TNS3" s="116"/>
      <c r="TNT3" s="116"/>
      <c r="TNU3" s="116"/>
      <c r="TNV3" s="2"/>
      <c r="TNW3" s="2"/>
      <c r="TNX3" s="2"/>
      <c r="TNY3" s="8"/>
      <c r="TNZ3" s="1"/>
      <c r="TOA3" s="1"/>
      <c r="TOB3" s="116"/>
      <c r="TOC3" s="116"/>
      <c r="TOD3" s="116"/>
      <c r="TOE3" s="2"/>
      <c r="TOF3" s="2"/>
      <c r="TOG3" s="2"/>
      <c r="TOH3" s="8"/>
      <c r="TOI3" s="1"/>
      <c r="TOJ3" s="1"/>
      <c r="TOK3" s="116"/>
      <c r="TOL3" s="116"/>
      <c r="TOM3" s="116"/>
      <c r="TON3" s="2"/>
      <c r="TOO3" s="2"/>
      <c r="TOP3" s="2"/>
      <c r="TOQ3" s="8"/>
      <c r="TOR3" s="1"/>
      <c r="TOS3" s="1"/>
      <c r="TOT3" s="116"/>
      <c r="TOU3" s="116"/>
      <c r="TOV3" s="116"/>
      <c r="TOW3" s="2"/>
      <c r="TOX3" s="2"/>
      <c r="TOY3" s="2"/>
      <c r="TOZ3" s="8"/>
      <c r="TPA3" s="1"/>
      <c r="TPB3" s="1"/>
      <c r="TPC3" s="116"/>
      <c r="TPD3" s="116"/>
      <c r="TPE3" s="116"/>
      <c r="TPF3" s="2"/>
      <c r="TPG3" s="2"/>
      <c r="TPH3" s="2"/>
      <c r="TPI3" s="8"/>
      <c r="TPJ3" s="1"/>
      <c r="TPK3" s="1"/>
      <c r="TPL3" s="116"/>
      <c r="TPM3" s="116"/>
      <c r="TPN3" s="116"/>
      <c r="TPO3" s="2"/>
      <c r="TPP3" s="2"/>
      <c r="TPQ3" s="2"/>
      <c r="TPR3" s="8"/>
      <c r="TPS3" s="1"/>
      <c r="TPT3" s="1"/>
      <c r="TPU3" s="116"/>
      <c r="TPV3" s="116"/>
      <c r="TPW3" s="116"/>
      <c r="TPX3" s="2"/>
      <c r="TPY3" s="2"/>
      <c r="TPZ3" s="2"/>
      <c r="TQA3" s="8"/>
      <c r="TQB3" s="1"/>
      <c r="TQC3" s="1"/>
      <c r="TQD3" s="116"/>
      <c r="TQE3" s="116"/>
      <c r="TQF3" s="116"/>
      <c r="TQG3" s="2"/>
      <c r="TQH3" s="2"/>
      <c r="TQI3" s="2"/>
      <c r="TQJ3" s="8"/>
      <c r="TQK3" s="1"/>
      <c r="TQL3" s="1"/>
      <c r="TQM3" s="116"/>
      <c r="TQN3" s="116"/>
      <c r="TQO3" s="116"/>
      <c r="TQP3" s="2"/>
      <c r="TQQ3" s="2"/>
      <c r="TQR3" s="2"/>
      <c r="TQS3" s="8"/>
      <c r="TQT3" s="1"/>
      <c r="TQU3" s="1"/>
      <c r="TQV3" s="116"/>
      <c r="TQW3" s="116"/>
      <c r="TQX3" s="116"/>
      <c r="TQY3" s="2"/>
      <c r="TQZ3" s="2"/>
      <c r="TRA3" s="2"/>
      <c r="TRB3" s="8"/>
      <c r="TRC3" s="1"/>
      <c r="TRD3" s="1"/>
      <c r="TRE3" s="116"/>
      <c r="TRF3" s="116"/>
      <c r="TRG3" s="116"/>
      <c r="TRH3" s="2"/>
      <c r="TRI3" s="2"/>
      <c r="TRJ3" s="2"/>
      <c r="TRK3" s="8"/>
      <c r="TRL3" s="1"/>
      <c r="TRM3" s="1"/>
      <c r="TRN3" s="116"/>
      <c r="TRO3" s="116"/>
      <c r="TRP3" s="116"/>
      <c r="TRQ3" s="2"/>
      <c r="TRR3" s="2"/>
      <c r="TRS3" s="2"/>
      <c r="TRT3" s="8"/>
      <c r="TRU3" s="1"/>
      <c r="TRV3" s="1"/>
      <c r="TRW3" s="116"/>
      <c r="TRX3" s="116"/>
      <c r="TRY3" s="116"/>
      <c r="TRZ3" s="2"/>
      <c r="TSA3" s="2"/>
      <c r="TSB3" s="2"/>
      <c r="TSC3" s="8"/>
      <c r="TSD3" s="1"/>
      <c r="TSE3" s="1"/>
      <c r="TSF3" s="116"/>
      <c r="TSG3" s="116"/>
      <c r="TSH3" s="116"/>
      <c r="TSI3" s="2"/>
      <c r="TSJ3" s="2"/>
      <c r="TSK3" s="2"/>
      <c r="TSL3" s="8"/>
      <c r="TSM3" s="1"/>
      <c r="TSN3" s="1"/>
      <c r="TSO3" s="116"/>
      <c r="TSP3" s="116"/>
      <c r="TSQ3" s="116"/>
      <c r="TSR3" s="2"/>
      <c r="TSS3" s="2"/>
      <c r="TST3" s="2"/>
      <c r="TSU3" s="8"/>
      <c r="TSV3" s="1"/>
      <c r="TSW3" s="1"/>
      <c r="TSX3" s="116"/>
      <c r="TSY3" s="116"/>
      <c r="TSZ3" s="116"/>
      <c r="TTA3" s="2"/>
      <c r="TTB3" s="2"/>
      <c r="TTC3" s="2"/>
      <c r="TTD3" s="8"/>
      <c r="TTE3" s="1"/>
      <c r="TTF3" s="1"/>
      <c r="TTG3" s="116"/>
      <c r="TTH3" s="116"/>
      <c r="TTI3" s="116"/>
      <c r="TTJ3" s="2"/>
      <c r="TTK3" s="2"/>
      <c r="TTL3" s="2"/>
      <c r="TTM3" s="8"/>
      <c r="TTN3" s="1"/>
      <c r="TTO3" s="1"/>
      <c r="TTP3" s="116"/>
      <c r="TTQ3" s="116"/>
      <c r="TTR3" s="116"/>
      <c r="TTS3" s="2"/>
      <c r="TTT3" s="2"/>
      <c r="TTU3" s="2"/>
      <c r="TTV3" s="8"/>
      <c r="TTW3" s="1"/>
      <c r="TTX3" s="1"/>
      <c r="TTY3" s="116"/>
      <c r="TTZ3" s="116"/>
      <c r="TUA3" s="116"/>
      <c r="TUB3" s="2"/>
      <c r="TUC3" s="2"/>
      <c r="TUD3" s="2"/>
      <c r="TUE3" s="8"/>
      <c r="TUF3" s="1"/>
      <c r="TUG3" s="1"/>
      <c r="TUH3" s="116"/>
      <c r="TUI3" s="116"/>
      <c r="TUJ3" s="116"/>
      <c r="TUK3" s="2"/>
      <c r="TUL3" s="2"/>
      <c r="TUM3" s="2"/>
      <c r="TUN3" s="8"/>
      <c r="TUO3" s="1"/>
      <c r="TUP3" s="1"/>
      <c r="TUQ3" s="116"/>
      <c r="TUR3" s="116"/>
      <c r="TUS3" s="116"/>
      <c r="TUT3" s="2"/>
      <c r="TUU3" s="2"/>
      <c r="TUV3" s="2"/>
      <c r="TUW3" s="8"/>
      <c r="TUX3" s="1"/>
      <c r="TUY3" s="1"/>
      <c r="TUZ3" s="116"/>
      <c r="TVA3" s="116"/>
      <c r="TVB3" s="116"/>
      <c r="TVC3" s="2"/>
      <c r="TVD3" s="2"/>
      <c r="TVE3" s="2"/>
      <c r="TVF3" s="8"/>
      <c r="TVG3" s="1"/>
      <c r="TVH3" s="1"/>
      <c r="TVI3" s="116"/>
      <c r="TVJ3" s="116"/>
      <c r="TVK3" s="116"/>
      <c r="TVL3" s="2"/>
      <c r="TVM3" s="2"/>
      <c r="TVN3" s="2"/>
      <c r="TVO3" s="8"/>
      <c r="TVP3" s="1"/>
      <c r="TVQ3" s="1"/>
      <c r="TVR3" s="116"/>
      <c r="TVS3" s="116"/>
      <c r="TVT3" s="116"/>
      <c r="TVU3" s="2"/>
      <c r="TVV3" s="2"/>
      <c r="TVW3" s="2"/>
      <c r="TVX3" s="8"/>
      <c r="TVY3" s="1"/>
      <c r="TVZ3" s="1"/>
      <c r="TWA3" s="116"/>
      <c r="TWB3" s="116"/>
      <c r="TWC3" s="116"/>
      <c r="TWD3" s="2"/>
      <c r="TWE3" s="2"/>
      <c r="TWF3" s="2"/>
      <c r="TWG3" s="8"/>
      <c r="TWH3" s="1"/>
      <c r="TWI3" s="1"/>
      <c r="TWJ3" s="116"/>
      <c r="TWK3" s="116"/>
      <c r="TWL3" s="116"/>
      <c r="TWM3" s="2"/>
      <c r="TWN3" s="2"/>
      <c r="TWO3" s="2"/>
      <c r="TWP3" s="8"/>
      <c r="TWQ3" s="1"/>
      <c r="TWR3" s="1"/>
      <c r="TWS3" s="116"/>
      <c r="TWT3" s="116"/>
      <c r="TWU3" s="116"/>
      <c r="TWV3" s="2"/>
      <c r="TWW3" s="2"/>
      <c r="TWX3" s="2"/>
      <c r="TWY3" s="8"/>
      <c r="TWZ3" s="1"/>
      <c r="TXA3" s="1"/>
      <c r="TXB3" s="116"/>
      <c r="TXC3" s="116"/>
      <c r="TXD3" s="116"/>
      <c r="TXE3" s="2"/>
      <c r="TXF3" s="2"/>
      <c r="TXG3" s="2"/>
      <c r="TXH3" s="8"/>
      <c r="TXI3" s="1"/>
      <c r="TXJ3" s="1"/>
      <c r="TXK3" s="116"/>
      <c r="TXL3" s="116"/>
      <c r="TXM3" s="116"/>
      <c r="TXN3" s="2"/>
      <c r="TXO3" s="2"/>
      <c r="TXP3" s="2"/>
      <c r="TXQ3" s="8"/>
      <c r="TXR3" s="1"/>
      <c r="TXS3" s="1"/>
      <c r="TXT3" s="116"/>
      <c r="TXU3" s="116"/>
      <c r="TXV3" s="116"/>
      <c r="TXW3" s="2"/>
      <c r="TXX3" s="2"/>
      <c r="TXY3" s="2"/>
      <c r="TXZ3" s="8"/>
      <c r="TYA3" s="1"/>
      <c r="TYB3" s="1"/>
      <c r="TYC3" s="116"/>
      <c r="TYD3" s="116"/>
      <c r="TYE3" s="116"/>
      <c r="TYF3" s="2"/>
      <c r="TYG3" s="2"/>
      <c r="TYH3" s="2"/>
      <c r="TYI3" s="8"/>
      <c r="TYJ3" s="1"/>
      <c r="TYK3" s="1"/>
      <c r="TYL3" s="116"/>
      <c r="TYM3" s="116"/>
      <c r="TYN3" s="116"/>
      <c r="TYO3" s="2"/>
      <c r="TYP3" s="2"/>
      <c r="TYQ3" s="2"/>
      <c r="TYR3" s="8"/>
      <c r="TYS3" s="1"/>
      <c r="TYT3" s="1"/>
      <c r="TYU3" s="116"/>
      <c r="TYV3" s="116"/>
      <c r="TYW3" s="116"/>
      <c r="TYX3" s="2"/>
      <c r="TYY3" s="2"/>
      <c r="TYZ3" s="2"/>
      <c r="TZA3" s="8"/>
      <c r="TZB3" s="1"/>
      <c r="TZC3" s="1"/>
      <c r="TZD3" s="116"/>
      <c r="TZE3" s="116"/>
      <c r="TZF3" s="116"/>
      <c r="TZG3" s="2"/>
      <c r="TZH3" s="2"/>
      <c r="TZI3" s="2"/>
      <c r="TZJ3" s="8"/>
      <c r="TZK3" s="1"/>
      <c r="TZL3" s="1"/>
      <c r="TZM3" s="116"/>
      <c r="TZN3" s="116"/>
      <c r="TZO3" s="116"/>
      <c r="TZP3" s="2"/>
      <c r="TZQ3" s="2"/>
      <c r="TZR3" s="2"/>
      <c r="TZS3" s="8"/>
      <c r="TZT3" s="1"/>
      <c r="TZU3" s="1"/>
      <c r="TZV3" s="116"/>
      <c r="TZW3" s="116"/>
      <c r="TZX3" s="116"/>
      <c r="TZY3" s="2"/>
      <c r="TZZ3" s="2"/>
      <c r="UAA3" s="2"/>
      <c r="UAB3" s="8"/>
      <c r="UAC3" s="1"/>
      <c r="UAD3" s="1"/>
      <c r="UAE3" s="116"/>
      <c r="UAF3" s="116"/>
      <c r="UAG3" s="116"/>
      <c r="UAH3" s="2"/>
      <c r="UAI3" s="2"/>
      <c r="UAJ3" s="2"/>
      <c r="UAK3" s="8"/>
      <c r="UAL3" s="1"/>
      <c r="UAM3" s="1"/>
      <c r="UAN3" s="116"/>
      <c r="UAO3" s="116"/>
      <c r="UAP3" s="116"/>
      <c r="UAQ3" s="2"/>
      <c r="UAR3" s="2"/>
      <c r="UAS3" s="2"/>
      <c r="UAT3" s="8"/>
      <c r="UAU3" s="1"/>
      <c r="UAV3" s="1"/>
      <c r="UAW3" s="116"/>
      <c r="UAX3" s="116"/>
      <c r="UAY3" s="116"/>
      <c r="UAZ3" s="2"/>
      <c r="UBA3" s="2"/>
      <c r="UBB3" s="2"/>
      <c r="UBC3" s="8"/>
      <c r="UBD3" s="1"/>
      <c r="UBE3" s="1"/>
      <c r="UBF3" s="116"/>
      <c r="UBG3" s="116"/>
      <c r="UBH3" s="116"/>
      <c r="UBI3" s="2"/>
      <c r="UBJ3" s="2"/>
      <c r="UBK3" s="2"/>
      <c r="UBL3" s="8"/>
      <c r="UBM3" s="1"/>
      <c r="UBN3" s="1"/>
      <c r="UBO3" s="116"/>
      <c r="UBP3" s="116"/>
      <c r="UBQ3" s="116"/>
      <c r="UBR3" s="2"/>
      <c r="UBS3" s="2"/>
      <c r="UBT3" s="2"/>
      <c r="UBU3" s="8"/>
      <c r="UBV3" s="1"/>
      <c r="UBW3" s="1"/>
      <c r="UBX3" s="116"/>
      <c r="UBY3" s="116"/>
      <c r="UBZ3" s="116"/>
      <c r="UCA3" s="2"/>
      <c r="UCB3" s="2"/>
      <c r="UCC3" s="2"/>
      <c r="UCD3" s="8"/>
      <c r="UCE3" s="1"/>
      <c r="UCF3" s="1"/>
      <c r="UCG3" s="116"/>
      <c r="UCH3" s="116"/>
      <c r="UCI3" s="116"/>
      <c r="UCJ3" s="2"/>
      <c r="UCK3" s="2"/>
      <c r="UCL3" s="2"/>
      <c r="UCM3" s="8"/>
      <c r="UCN3" s="1"/>
      <c r="UCO3" s="1"/>
      <c r="UCP3" s="116"/>
      <c r="UCQ3" s="116"/>
      <c r="UCR3" s="116"/>
      <c r="UCS3" s="2"/>
      <c r="UCT3" s="2"/>
      <c r="UCU3" s="2"/>
      <c r="UCV3" s="8"/>
      <c r="UCW3" s="1"/>
      <c r="UCX3" s="1"/>
      <c r="UCY3" s="116"/>
      <c r="UCZ3" s="116"/>
      <c r="UDA3" s="116"/>
      <c r="UDB3" s="2"/>
      <c r="UDC3" s="2"/>
      <c r="UDD3" s="2"/>
      <c r="UDE3" s="8"/>
      <c r="UDF3" s="1"/>
      <c r="UDG3" s="1"/>
      <c r="UDH3" s="116"/>
      <c r="UDI3" s="116"/>
      <c r="UDJ3" s="116"/>
      <c r="UDK3" s="2"/>
      <c r="UDL3" s="2"/>
      <c r="UDM3" s="2"/>
      <c r="UDN3" s="8"/>
      <c r="UDO3" s="1"/>
      <c r="UDP3" s="1"/>
      <c r="UDQ3" s="116"/>
      <c r="UDR3" s="116"/>
      <c r="UDS3" s="116"/>
      <c r="UDT3" s="2"/>
      <c r="UDU3" s="2"/>
      <c r="UDV3" s="2"/>
      <c r="UDW3" s="8"/>
      <c r="UDX3" s="1"/>
      <c r="UDY3" s="1"/>
      <c r="UDZ3" s="116"/>
      <c r="UEA3" s="116"/>
      <c r="UEB3" s="116"/>
      <c r="UEC3" s="2"/>
      <c r="UED3" s="2"/>
      <c r="UEE3" s="2"/>
      <c r="UEF3" s="8"/>
      <c r="UEG3" s="1"/>
      <c r="UEH3" s="1"/>
      <c r="UEI3" s="116"/>
      <c r="UEJ3" s="116"/>
      <c r="UEK3" s="116"/>
      <c r="UEL3" s="2"/>
      <c r="UEM3" s="2"/>
      <c r="UEN3" s="2"/>
      <c r="UEO3" s="8"/>
      <c r="UEP3" s="1"/>
      <c r="UEQ3" s="1"/>
      <c r="UER3" s="116"/>
      <c r="UES3" s="116"/>
      <c r="UET3" s="116"/>
      <c r="UEU3" s="2"/>
      <c r="UEV3" s="2"/>
      <c r="UEW3" s="2"/>
      <c r="UEX3" s="8"/>
      <c r="UEY3" s="1"/>
      <c r="UEZ3" s="1"/>
      <c r="UFA3" s="116"/>
      <c r="UFB3" s="116"/>
      <c r="UFC3" s="116"/>
      <c r="UFD3" s="2"/>
      <c r="UFE3" s="2"/>
      <c r="UFF3" s="2"/>
      <c r="UFG3" s="8"/>
      <c r="UFH3" s="1"/>
      <c r="UFI3" s="1"/>
      <c r="UFJ3" s="116"/>
      <c r="UFK3" s="116"/>
      <c r="UFL3" s="116"/>
      <c r="UFM3" s="2"/>
      <c r="UFN3" s="2"/>
      <c r="UFO3" s="2"/>
      <c r="UFP3" s="8"/>
      <c r="UFQ3" s="1"/>
      <c r="UFR3" s="1"/>
      <c r="UFS3" s="116"/>
      <c r="UFT3" s="116"/>
      <c r="UFU3" s="116"/>
      <c r="UFV3" s="2"/>
      <c r="UFW3" s="2"/>
      <c r="UFX3" s="2"/>
      <c r="UFY3" s="8"/>
      <c r="UFZ3" s="1"/>
      <c r="UGA3" s="1"/>
      <c r="UGB3" s="116"/>
      <c r="UGC3" s="116"/>
      <c r="UGD3" s="116"/>
      <c r="UGE3" s="2"/>
      <c r="UGF3" s="2"/>
      <c r="UGG3" s="2"/>
      <c r="UGH3" s="8"/>
      <c r="UGI3" s="1"/>
      <c r="UGJ3" s="1"/>
      <c r="UGK3" s="116"/>
      <c r="UGL3" s="116"/>
      <c r="UGM3" s="116"/>
      <c r="UGN3" s="2"/>
      <c r="UGO3" s="2"/>
      <c r="UGP3" s="2"/>
      <c r="UGQ3" s="8"/>
      <c r="UGR3" s="1"/>
      <c r="UGS3" s="1"/>
      <c r="UGT3" s="116"/>
      <c r="UGU3" s="116"/>
      <c r="UGV3" s="116"/>
      <c r="UGW3" s="2"/>
      <c r="UGX3" s="2"/>
      <c r="UGY3" s="2"/>
      <c r="UGZ3" s="8"/>
      <c r="UHA3" s="1"/>
      <c r="UHB3" s="1"/>
      <c r="UHC3" s="116"/>
      <c r="UHD3" s="116"/>
      <c r="UHE3" s="116"/>
      <c r="UHF3" s="2"/>
      <c r="UHG3" s="2"/>
      <c r="UHH3" s="2"/>
      <c r="UHI3" s="8"/>
      <c r="UHJ3" s="1"/>
      <c r="UHK3" s="1"/>
      <c r="UHL3" s="116"/>
      <c r="UHM3" s="116"/>
      <c r="UHN3" s="116"/>
      <c r="UHO3" s="2"/>
      <c r="UHP3" s="2"/>
      <c r="UHQ3" s="2"/>
      <c r="UHR3" s="8"/>
      <c r="UHS3" s="1"/>
      <c r="UHT3" s="1"/>
      <c r="UHU3" s="116"/>
      <c r="UHV3" s="116"/>
      <c r="UHW3" s="116"/>
      <c r="UHX3" s="2"/>
      <c r="UHY3" s="2"/>
      <c r="UHZ3" s="2"/>
      <c r="UIA3" s="8"/>
      <c r="UIB3" s="1"/>
      <c r="UIC3" s="1"/>
      <c r="UID3" s="116"/>
      <c r="UIE3" s="116"/>
      <c r="UIF3" s="116"/>
      <c r="UIG3" s="2"/>
      <c r="UIH3" s="2"/>
      <c r="UII3" s="2"/>
      <c r="UIJ3" s="8"/>
      <c r="UIK3" s="1"/>
      <c r="UIL3" s="1"/>
      <c r="UIM3" s="116"/>
      <c r="UIN3" s="116"/>
      <c r="UIO3" s="116"/>
      <c r="UIP3" s="2"/>
      <c r="UIQ3" s="2"/>
      <c r="UIR3" s="2"/>
      <c r="UIS3" s="8"/>
      <c r="UIT3" s="1"/>
      <c r="UIU3" s="1"/>
      <c r="UIV3" s="116"/>
      <c r="UIW3" s="116"/>
      <c r="UIX3" s="116"/>
      <c r="UIY3" s="2"/>
      <c r="UIZ3" s="2"/>
      <c r="UJA3" s="2"/>
      <c r="UJB3" s="8"/>
      <c r="UJC3" s="1"/>
      <c r="UJD3" s="1"/>
      <c r="UJE3" s="116"/>
      <c r="UJF3" s="116"/>
      <c r="UJG3" s="116"/>
      <c r="UJH3" s="2"/>
      <c r="UJI3" s="2"/>
      <c r="UJJ3" s="2"/>
      <c r="UJK3" s="8"/>
      <c r="UJL3" s="1"/>
      <c r="UJM3" s="1"/>
      <c r="UJN3" s="116"/>
      <c r="UJO3" s="116"/>
      <c r="UJP3" s="116"/>
      <c r="UJQ3" s="2"/>
      <c r="UJR3" s="2"/>
      <c r="UJS3" s="2"/>
      <c r="UJT3" s="8"/>
      <c r="UJU3" s="1"/>
      <c r="UJV3" s="1"/>
      <c r="UJW3" s="116"/>
      <c r="UJX3" s="116"/>
      <c r="UJY3" s="116"/>
      <c r="UJZ3" s="2"/>
      <c r="UKA3" s="2"/>
      <c r="UKB3" s="2"/>
      <c r="UKC3" s="8"/>
      <c r="UKD3" s="1"/>
      <c r="UKE3" s="1"/>
      <c r="UKF3" s="116"/>
      <c r="UKG3" s="116"/>
      <c r="UKH3" s="116"/>
      <c r="UKI3" s="2"/>
      <c r="UKJ3" s="2"/>
      <c r="UKK3" s="2"/>
      <c r="UKL3" s="8"/>
      <c r="UKM3" s="1"/>
      <c r="UKN3" s="1"/>
      <c r="UKO3" s="116"/>
      <c r="UKP3" s="116"/>
      <c r="UKQ3" s="116"/>
      <c r="UKR3" s="2"/>
      <c r="UKS3" s="2"/>
      <c r="UKT3" s="2"/>
      <c r="UKU3" s="8"/>
      <c r="UKV3" s="1"/>
      <c r="UKW3" s="1"/>
      <c r="UKX3" s="116"/>
      <c r="UKY3" s="116"/>
      <c r="UKZ3" s="116"/>
      <c r="ULA3" s="2"/>
      <c r="ULB3" s="2"/>
      <c r="ULC3" s="2"/>
      <c r="ULD3" s="8"/>
      <c r="ULE3" s="1"/>
      <c r="ULF3" s="1"/>
      <c r="ULG3" s="116"/>
      <c r="ULH3" s="116"/>
      <c r="ULI3" s="116"/>
      <c r="ULJ3" s="2"/>
      <c r="ULK3" s="2"/>
      <c r="ULL3" s="2"/>
      <c r="ULM3" s="8"/>
      <c r="ULN3" s="1"/>
      <c r="ULO3" s="1"/>
      <c r="ULP3" s="116"/>
      <c r="ULQ3" s="116"/>
      <c r="ULR3" s="116"/>
      <c r="ULS3" s="2"/>
      <c r="ULT3" s="2"/>
      <c r="ULU3" s="2"/>
      <c r="ULV3" s="8"/>
      <c r="ULW3" s="1"/>
      <c r="ULX3" s="1"/>
      <c r="ULY3" s="116"/>
      <c r="ULZ3" s="116"/>
      <c r="UMA3" s="116"/>
      <c r="UMB3" s="2"/>
      <c r="UMC3" s="2"/>
      <c r="UMD3" s="2"/>
      <c r="UME3" s="8"/>
      <c r="UMF3" s="1"/>
      <c r="UMG3" s="1"/>
      <c r="UMH3" s="116"/>
      <c r="UMI3" s="116"/>
      <c r="UMJ3" s="116"/>
      <c r="UMK3" s="2"/>
      <c r="UML3" s="2"/>
      <c r="UMM3" s="2"/>
      <c r="UMN3" s="8"/>
      <c r="UMO3" s="1"/>
      <c r="UMP3" s="1"/>
      <c r="UMQ3" s="116"/>
      <c r="UMR3" s="116"/>
      <c r="UMS3" s="116"/>
      <c r="UMT3" s="2"/>
      <c r="UMU3" s="2"/>
      <c r="UMV3" s="2"/>
      <c r="UMW3" s="8"/>
      <c r="UMX3" s="1"/>
      <c r="UMY3" s="1"/>
      <c r="UMZ3" s="116"/>
      <c r="UNA3" s="116"/>
      <c r="UNB3" s="116"/>
      <c r="UNC3" s="2"/>
      <c r="UND3" s="2"/>
      <c r="UNE3" s="2"/>
      <c r="UNF3" s="8"/>
      <c r="UNG3" s="1"/>
      <c r="UNH3" s="1"/>
      <c r="UNI3" s="116"/>
      <c r="UNJ3" s="116"/>
      <c r="UNK3" s="116"/>
      <c r="UNL3" s="2"/>
      <c r="UNM3" s="2"/>
      <c r="UNN3" s="2"/>
      <c r="UNO3" s="8"/>
      <c r="UNP3" s="1"/>
      <c r="UNQ3" s="1"/>
      <c r="UNR3" s="116"/>
      <c r="UNS3" s="116"/>
      <c r="UNT3" s="116"/>
      <c r="UNU3" s="2"/>
      <c r="UNV3" s="2"/>
      <c r="UNW3" s="2"/>
      <c r="UNX3" s="8"/>
      <c r="UNY3" s="1"/>
      <c r="UNZ3" s="1"/>
      <c r="UOA3" s="116"/>
      <c r="UOB3" s="116"/>
      <c r="UOC3" s="116"/>
      <c r="UOD3" s="2"/>
      <c r="UOE3" s="2"/>
      <c r="UOF3" s="2"/>
      <c r="UOG3" s="8"/>
      <c r="UOH3" s="1"/>
      <c r="UOI3" s="1"/>
      <c r="UOJ3" s="116"/>
      <c r="UOK3" s="116"/>
      <c r="UOL3" s="116"/>
      <c r="UOM3" s="2"/>
      <c r="UON3" s="2"/>
      <c r="UOO3" s="2"/>
      <c r="UOP3" s="8"/>
      <c r="UOQ3" s="1"/>
      <c r="UOR3" s="1"/>
      <c r="UOS3" s="116"/>
      <c r="UOT3" s="116"/>
      <c r="UOU3" s="116"/>
      <c r="UOV3" s="2"/>
      <c r="UOW3" s="2"/>
      <c r="UOX3" s="2"/>
      <c r="UOY3" s="8"/>
      <c r="UOZ3" s="1"/>
      <c r="UPA3" s="1"/>
      <c r="UPB3" s="116"/>
      <c r="UPC3" s="116"/>
      <c r="UPD3" s="116"/>
      <c r="UPE3" s="2"/>
      <c r="UPF3" s="2"/>
      <c r="UPG3" s="2"/>
      <c r="UPH3" s="8"/>
      <c r="UPI3" s="1"/>
      <c r="UPJ3" s="1"/>
      <c r="UPK3" s="116"/>
      <c r="UPL3" s="116"/>
      <c r="UPM3" s="116"/>
      <c r="UPN3" s="2"/>
      <c r="UPO3" s="2"/>
      <c r="UPP3" s="2"/>
      <c r="UPQ3" s="8"/>
      <c r="UPR3" s="1"/>
      <c r="UPS3" s="1"/>
      <c r="UPT3" s="116"/>
      <c r="UPU3" s="116"/>
      <c r="UPV3" s="116"/>
      <c r="UPW3" s="2"/>
      <c r="UPX3" s="2"/>
      <c r="UPY3" s="2"/>
      <c r="UPZ3" s="8"/>
      <c r="UQA3" s="1"/>
      <c r="UQB3" s="1"/>
      <c r="UQC3" s="116"/>
      <c r="UQD3" s="116"/>
      <c r="UQE3" s="116"/>
      <c r="UQF3" s="2"/>
      <c r="UQG3" s="2"/>
      <c r="UQH3" s="2"/>
      <c r="UQI3" s="8"/>
      <c r="UQJ3" s="1"/>
      <c r="UQK3" s="1"/>
      <c r="UQL3" s="116"/>
      <c r="UQM3" s="116"/>
      <c r="UQN3" s="116"/>
      <c r="UQO3" s="2"/>
      <c r="UQP3" s="2"/>
      <c r="UQQ3" s="2"/>
      <c r="UQR3" s="8"/>
      <c r="UQS3" s="1"/>
      <c r="UQT3" s="1"/>
      <c r="UQU3" s="116"/>
      <c r="UQV3" s="116"/>
      <c r="UQW3" s="116"/>
      <c r="UQX3" s="2"/>
      <c r="UQY3" s="2"/>
      <c r="UQZ3" s="2"/>
      <c r="URA3" s="8"/>
      <c r="URB3" s="1"/>
      <c r="URC3" s="1"/>
      <c r="URD3" s="116"/>
      <c r="URE3" s="116"/>
      <c r="URF3" s="116"/>
      <c r="URG3" s="2"/>
      <c r="URH3" s="2"/>
      <c r="URI3" s="2"/>
      <c r="URJ3" s="8"/>
      <c r="URK3" s="1"/>
      <c r="URL3" s="1"/>
      <c r="URM3" s="116"/>
      <c r="URN3" s="116"/>
      <c r="URO3" s="116"/>
      <c r="URP3" s="2"/>
      <c r="URQ3" s="2"/>
      <c r="URR3" s="2"/>
      <c r="URS3" s="8"/>
      <c r="URT3" s="1"/>
      <c r="URU3" s="1"/>
      <c r="URV3" s="116"/>
      <c r="URW3" s="116"/>
      <c r="URX3" s="116"/>
      <c r="URY3" s="2"/>
      <c r="URZ3" s="2"/>
      <c r="USA3" s="2"/>
      <c r="USB3" s="8"/>
      <c r="USC3" s="1"/>
      <c r="USD3" s="1"/>
      <c r="USE3" s="116"/>
      <c r="USF3" s="116"/>
      <c r="USG3" s="116"/>
      <c r="USH3" s="2"/>
      <c r="USI3" s="2"/>
      <c r="USJ3" s="2"/>
      <c r="USK3" s="8"/>
      <c r="USL3" s="1"/>
      <c r="USM3" s="1"/>
      <c r="USN3" s="116"/>
      <c r="USO3" s="116"/>
      <c r="USP3" s="116"/>
      <c r="USQ3" s="2"/>
      <c r="USR3" s="2"/>
      <c r="USS3" s="2"/>
      <c r="UST3" s="8"/>
      <c r="USU3" s="1"/>
      <c r="USV3" s="1"/>
      <c r="USW3" s="116"/>
      <c r="USX3" s="116"/>
      <c r="USY3" s="116"/>
      <c r="USZ3" s="2"/>
      <c r="UTA3" s="2"/>
      <c r="UTB3" s="2"/>
      <c r="UTC3" s="8"/>
      <c r="UTD3" s="1"/>
      <c r="UTE3" s="1"/>
      <c r="UTF3" s="116"/>
      <c r="UTG3" s="116"/>
      <c r="UTH3" s="116"/>
      <c r="UTI3" s="2"/>
      <c r="UTJ3" s="2"/>
      <c r="UTK3" s="2"/>
      <c r="UTL3" s="8"/>
      <c r="UTM3" s="1"/>
      <c r="UTN3" s="1"/>
      <c r="UTO3" s="116"/>
      <c r="UTP3" s="116"/>
      <c r="UTQ3" s="116"/>
      <c r="UTR3" s="2"/>
      <c r="UTS3" s="2"/>
      <c r="UTT3" s="2"/>
      <c r="UTU3" s="8"/>
      <c r="UTV3" s="1"/>
      <c r="UTW3" s="1"/>
      <c r="UTX3" s="116"/>
      <c r="UTY3" s="116"/>
      <c r="UTZ3" s="116"/>
      <c r="UUA3" s="2"/>
      <c r="UUB3" s="2"/>
      <c r="UUC3" s="2"/>
      <c r="UUD3" s="8"/>
      <c r="UUE3" s="1"/>
      <c r="UUF3" s="1"/>
      <c r="UUG3" s="116"/>
      <c r="UUH3" s="116"/>
      <c r="UUI3" s="116"/>
      <c r="UUJ3" s="2"/>
      <c r="UUK3" s="2"/>
      <c r="UUL3" s="2"/>
      <c r="UUM3" s="8"/>
      <c r="UUN3" s="1"/>
      <c r="UUO3" s="1"/>
      <c r="UUP3" s="116"/>
      <c r="UUQ3" s="116"/>
      <c r="UUR3" s="116"/>
      <c r="UUS3" s="2"/>
      <c r="UUT3" s="2"/>
      <c r="UUU3" s="2"/>
      <c r="UUV3" s="8"/>
      <c r="UUW3" s="1"/>
      <c r="UUX3" s="1"/>
      <c r="UUY3" s="116"/>
      <c r="UUZ3" s="116"/>
      <c r="UVA3" s="116"/>
      <c r="UVB3" s="2"/>
      <c r="UVC3" s="2"/>
      <c r="UVD3" s="2"/>
      <c r="UVE3" s="8"/>
      <c r="UVF3" s="1"/>
      <c r="UVG3" s="1"/>
      <c r="UVH3" s="116"/>
      <c r="UVI3" s="116"/>
      <c r="UVJ3" s="116"/>
      <c r="UVK3" s="2"/>
      <c r="UVL3" s="2"/>
      <c r="UVM3" s="2"/>
      <c r="UVN3" s="8"/>
      <c r="UVO3" s="1"/>
      <c r="UVP3" s="1"/>
      <c r="UVQ3" s="116"/>
      <c r="UVR3" s="116"/>
      <c r="UVS3" s="116"/>
      <c r="UVT3" s="2"/>
      <c r="UVU3" s="2"/>
      <c r="UVV3" s="2"/>
      <c r="UVW3" s="8"/>
      <c r="UVX3" s="1"/>
      <c r="UVY3" s="1"/>
      <c r="UVZ3" s="116"/>
      <c r="UWA3" s="116"/>
      <c r="UWB3" s="116"/>
      <c r="UWC3" s="2"/>
      <c r="UWD3" s="2"/>
      <c r="UWE3" s="2"/>
      <c r="UWF3" s="8"/>
      <c r="UWG3" s="1"/>
      <c r="UWH3" s="1"/>
      <c r="UWI3" s="116"/>
      <c r="UWJ3" s="116"/>
      <c r="UWK3" s="116"/>
      <c r="UWL3" s="2"/>
      <c r="UWM3" s="2"/>
      <c r="UWN3" s="2"/>
      <c r="UWO3" s="8"/>
      <c r="UWP3" s="1"/>
      <c r="UWQ3" s="1"/>
      <c r="UWR3" s="116"/>
      <c r="UWS3" s="116"/>
      <c r="UWT3" s="116"/>
      <c r="UWU3" s="2"/>
      <c r="UWV3" s="2"/>
      <c r="UWW3" s="2"/>
      <c r="UWX3" s="8"/>
      <c r="UWY3" s="1"/>
      <c r="UWZ3" s="1"/>
      <c r="UXA3" s="116"/>
      <c r="UXB3" s="116"/>
      <c r="UXC3" s="116"/>
      <c r="UXD3" s="2"/>
      <c r="UXE3" s="2"/>
      <c r="UXF3" s="2"/>
      <c r="UXG3" s="8"/>
      <c r="UXH3" s="1"/>
      <c r="UXI3" s="1"/>
      <c r="UXJ3" s="116"/>
      <c r="UXK3" s="116"/>
      <c r="UXL3" s="116"/>
      <c r="UXM3" s="2"/>
      <c r="UXN3" s="2"/>
      <c r="UXO3" s="2"/>
      <c r="UXP3" s="8"/>
      <c r="UXQ3" s="1"/>
      <c r="UXR3" s="1"/>
      <c r="UXS3" s="116"/>
      <c r="UXT3" s="116"/>
      <c r="UXU3" s="116"/>
      <c r="UXV3" s="2"/>
      <c r="UXW3" s="2"/>
      <c r="UXX3" s="2"/>
      <c r="UXY3" s="8"/>
      <c r="UXZ3" s="1"/>
      <c r="UYA3" s="1"/>
      <c r="UYB3" s="116"/>
      <c r="UYC3" s="116"/>
      <c r="UYD3" s="116"/>
      <c r="UYE3" s="2"/>
      <c r="UYF3" s="2"/>
      <c r="UYG3" s="2"/>
      <c r="UYH3" s="8"/>
      <c r="UYI3" s="1"/>
      <c r="UYJ3" s="1"/>
      <c r="UYK3" s="116"/>
      <c r="UYL3" s="116"/>
      <c r="UYM3" s="116"/>
      <c r="UYN3" s="2"/>
      <c r="UYO3" s="2"/>
      <c r="UYP3" s="2"/>
      <c r="UYQ3" s="8"/>
      <c r="UYR3" s="1"/>
      <c r="UYS3" s="1"/>
      <c r="UYT3" s="116"/>
      <c r="UYU3" s="116"/>
      <c r="UYV3" s="116"/>
      <c r="UYW3" s="2"/>
      <c r="UYX3" s="2"/>
      <c r="UYY3" s="2"/>
      <c r="UYZ3" s="8"/>
      <c r="UZA3" s="1"/>
      <c r="UZB3" s="1"/>
      <c r="UZC3" s="116"/>
      <c r="UZD3" s="116"/>
      <c r="UZE3" s="116"/>
      <c r="UZF3" s="2"/>
      <c r="UZG3" s="2"/>
      <c r="UZH3" s="2"/>
      <c r="UZI3" s="8"/>
      <c r="UZJ3" s="1"/>
      <c r="UZK3" s="1"/>
      <c r="UZL3" s="116"/>
      <c r="UZM3" s="116"/>
      <c r="UZN3" s="116"/>
      <c r="UZO3" s="2"/>
      <c r="UZP3" s="2"/>
      <c r="UZQ3" s="2"/>
      <c r="UZR3" s="8"/>
      <c r="UZS3" s="1"/>
      <c r="UZT3" s="1"/>
      <c r="UZU3" s="116"/>
      <c r="UZV3" s="116"/>
      <c r="UZW3" s="116"/>
      <c r="UZX3" s="2"/>
      <c r="UZY3" s="2"/>
      <c r="UZZ3" s="2"/>
      <c r="VAA3" s="8"/>
      <c r="VAB3" s="1"/>
      <c r="VAC3" s="1"/>
      <c r="VAD3" s="116"/>
      <c r="VAE3" s="116"/>
      <c r="VAF3" s="116"/>
      <c r="VAG3" s="2"/>
      <c r="VAH3" s="2"/>
      <c r="VAI3" s="2"/>
      <c r="VAJ3" s="8"/>
      <c r="VAK3" s="1"/>
      <c r="VAL3" s="1"/>
      <c r="VAM3" s="116"/>
      <c r="VAN3" s="116"/>
      <c r="VAO3" s="116"/>
      <c r="VAP3" s="2"/>
      <c r="VAQ3" s="2"/>
      <c r="VAR3" s="2"/>
      <c r="VAS3" s="8"/>
      <c r="VAT3" s="1"/>
      <c r="VAU3" s="1"/>
      <c r="VAV3" s="116"/>
      <c r="VAW3" s="116"/>
      <c r="VAX3" s="116"/>
      <c r="VAY3" s="2"/>
      <c r="VAZ3" s="2"/>
      <c r="VBA3" s="2"/>
      <c r="VBB3" s="8"/>
      <c r="VBC3" s="1"/>
      <c r="VBD3" s="1"/>
      <c r="VBE3" s="116"/>
      <c r="VBF3" s="116"/>
      <c r="VBG3" s="116"/>
      <c r="VBH3" s="2"/>
      <c r="VBI3" s="2"/>
      <c r="VBJ3" s="2"/>
      <c r="VBK3" s="8"/>
      <c r="VBL3" s="1"/>
      <c r="VBM3" s="1"/>
      <c r="VBN3" s="116"/>
      <c r="VBO3" s="116"/>
      <c r="VBP3" s="116"/>
      <c r="VBQ3" s="2"/>
      <c r="VBR3" s="2"/>
      <c r="VBS3" s="2"/>
      <c r="VBT3" s="8"/>
      <c r="VBU3" s="1"/>
      <c r="VBV3" s="1"/>
      <c r="VBW3" s="116"/>
      <c r="VBX3" s="116"/>
      <c r="VBY3" s="116"/>
      <c r="VBZ3" s="2"/>
      <c r="VCA3" s="2"/>
      <c r="VCB3" s="2"/>
      <c r="VCC3" s="8"/>
      <c r="VCD3" s="1"/>
      <c r="VCE3" s="1"/>
      <c r="VCF3" s="116"/>
      <c r="VCG3" s="116"/>
      <c r="VCH3" s="116"/>
      <c r="VCI3" s="2"/>
      <c r="VCJ3" s="2"/>
      <c r="VCK3" s="2"/>
      <c r="VCL3" s="8"/>
      <c r="VCM3" s="1"/>
      <c r="VCN3" s="1"/>
      <c r="VCO3" s="116"/>
      <c r="VCP3" s="116"/>
      <c r="VCQ3" s="116"/>
      <c r="VCR3" s="2"/>
      <c r="VCS3" s="2"/>
      <c r="VCT3" s="2"/>
      <c r="VCU3" s="8"/>
      <c r="VCV3" s="1"/>
      <c r="VCW3" s="1"/>
      <c r="VCX3" s="116"/>
      <c r="VCY3" s="116"/>
      <c r="VCZ3" s="116"/>
      <c r="VDA3" s="2"/>
      <c r="VDB3" s="2"/>
      <c r="VDC3" s="2"/>
      <c r="VDD3" s="8"/>
      <c r="VDE3" s="1"/>
      <c r="VDF3" s="1"/>
      <c r="VDG3" s="116"/>
      <c r="VDH3" s="116"/>
      <c r="VDI3" s="116"/>
      <c r="VDJ3" s="2"/>
      <c r="VDK3" s="2"/>
      <c r="VDL3" s="2"/>
      <c r="VDM3" s="8"/>
      <c r="VDN3" s="1"/>
      <c r="VDO3" s="1"/>
      <c r="VDP3" s="116"/>
      <c r="VDQ3" s="116"/>
      <c r="VDR3" s="116"/>
      <c r="VDS3" s="2"/>
      <c r="VDT3" s="2"/>
      <c r="VDU3" s="2"/>
      <c r="VDV3" s="8"/>
      <c r="VDW3" s="1"/>
      <c r="VDX3" s="1"/>
      <c r="VDY3" s="116"/>
      <c r="VDZ3" s="116"/>
      <c r="VEA3" s="116"/>
      <c r="VEB3" s="2"/>
      <c r="VEC3" s="2"/>
      <c r="VED3" s="2"/>
      <c r="VEE3" s="8"/>
      <c r="VEF3" s="1"/>
      <c r="VEG3" s="1"/>
      <c r="VEH3" s="116"/>
      <c r="VEI3" s="116"/>
      <c r="VEJ3" s="116"/>
      <c r="VEK3" s="2"/>
      <c r="VEL3" s="2"/>
      <c r="VEM3" s="2"/>
      <c r="VEN3" s="8"/>
      <c r="VEO3" s="1"/>
      <c r="VEP3" s="1"/>
      <c r="VEQ3" s="116"/>
      <c r="VER3" s="116"/>
      <c r="VES3" s="116"/>
      <c r="VET3" s="2"/>
      <c r="VEU3" s="2"/>
      <c r="VEV3" s="2"/>
      <c r="VEW3" s="8"/>
      <c r="VEX3" s="1"/>
      <c r="VEY3" s="1"/>
      <c r="VEZ3" s="116"/>
      <c r="VFA3" s="116"/>
      <c r="VFB3" s="116"/>
      <c r="VFC3" s="2"/>
      <c r="VFD3" s="2"/>
      <c r="VFE3" s="2"/>
      <c r="VFF3" s="8"/>
      <c r="VFG3" s="1"/>
      <c r="VFH3" s="1"/>
      <c r="VFI3" s="116"/>
      <c r="VFJ3" s="116"/>
      <c r="VFK3" s="116"/>
      <c r="VFL3" s="2"/>
      <c r="VFM3" s="2"/>
      <c r="VFN3" s="2"/>
      <c r="VFO3" s="8"/>
      <c r="VFP3" s="1"/>
      <c r="VFQ3" s="1"/>
      <c r="VFR3" s="116"/>
      <c r="VFS3" s="116"/>
      <c r="VFT3" s="116"/>
      <c r="VFU3" s="2"/>
      <c r="VFV3" s="2"/>
      <c r="VFW3" s="2"/>
      <c r="VFX3" s="8"/>
      <c r="VFY3" s="1"/>
      <c r="VFZ3" s="1"/>
      <c r="VGA3" s="116"/>
      <c r="VGB3" s="116"/>
      <c r="VGC3" s="116"/>
      <c r="VGD3" s="2"/>
      <c r="VGE3" s="2"/>
      <c r="VGF3" s="2"/>
      <c r="VGG3" s="8"/>
      <c r="VGH3" s="1"/>
      <c r="VGI3" s="1"/>
      <c r="VGJ3" s="116"/>
      <c r="VGK3" s="116"/>
      <c r="VGL3" s="116"/>
      <c r="VGM3" s="2"/>
      <c r="VGN3" s="2"/>
      <c r="VGO3" s="2"/>
      <c r="VGP3" s="8"/>
      <c r="VGQ3" s="1"/>
      <c r="VGR3" s="1"/>
      <c r="VGS3" s="116"/>
      <c r="VGT3" s="116"/>
      <c r="VGU3" s="116"/>
      <c r="VGV3" s="2"/>
      <c r="VGW3" s="2"/>
      <c r="VGX3" s="2"/>
      <c r="VGY3" s="8"/>
      <c r="VGZ3" s="1"/>
      <c r="VHA3" s="1"/>
      <c r="VHB3" s="116"/>
      <c r="VHC3" s="116"/>
      <c r="VHD3" s="116"/>
      <c r="VHE3" s="2"/>
      <c r="VHF3" s="2"/>
      <c r="VHG3" s="2"/>
      <c r="VHH3" s="8"/>
      <c r="VHI3" s="1"/>
      <c r="VHJ3" s="1"/>
      <c r="VHK3" s="116"/>
      <c r="VHL3" s="116"/>
      <c r="VHM3" s="116"/>
      <c r="VHN3" s="2"/>
      <c r="VHO3" s="2"/>
      <c r="VHP3" s="2"/>
      <c r="VHQ3" s="8"/>
      <c r="VHR3" s="1"/>
      <c r="VHS3" s="1"/>
      <c r="VHT3" s="116"/>
      <c r="VHU3" s="116"/>
      <c r="VHV3" s="116"/>
      <c r="VHW3" s="2"/>
      <c r="VHX3" s="2"/>
      <c r="VHY3" s="2"/>
      <c r="VHZ3" s="8"/>
      <c r="VIA3" s="1"/>
      <c r="VIB3" s="1"/>
      <c r="VIC3" s="116"/>
      <c r="VID3" s="116"/>
      <c r="VIE3" s="116"/>
      <c r="VIF3" s="2"/>
      <c r="VIG3" s="2"/>
      <c r="VIH3" s="2"/>
      <c r="VII3" s="8"/>
      <c r="VIJ3" s="1"/>
      <c r="VIK3" s="1"/>
      <c r="VIL3" s="116"/>
      <c r="VIM3" s="116"/>
      <c r="VIN3" s="116"/>
      <c r="VIO3" s="2"/>
      <c r="VIP3" s="2"/>
      <c r="VIQ3" s="2"/>
      <c r="VIR3" s="8"/>
      <c r="VIS3" s="1"/>
      <c r="VIT3" s="1"/>
      <c r="VIU3" s="116"/>
      <c r="VIV3" s="116"/>
      <c r="VIW3" s="116"/>
      <c r="VIX3" s="2"/>
      <c r="VIY3" s="2"/>
      <c r="VIZ3" s="2"/>
      <c r="VJA3" s="8"/>
      <c r="VJB3" s="1"/>
      <c r="VJC3" s="1"/>
      <c r="VJD3" s="116"/>
      <c r="VJE3" s="116"/>
      <c r="VJF3" s="116"/>
      <c r="VJG3" s="2"/>
      <c r="VJH3" s="2"/>
      <c r="VJI3" s="2"/>
      <c r="VJJ3" s="8"/>
      <c r="VJK3" s="1"/>
      <c r="VJL3" s="1"/>
      <c r="VJM3" s="116"/>
      <c r="VJN3" s="116"/>
      <c r="VJO3" s="116"/>
      <c r="VJP3" s="2"/>
      <c r="VJQ3" s="2"/>
      <c r="VJR3" s="2"/>
      <c r="VJS3" s="8"/>
      <c r="VJT3" s="1"/>
      <c r="VJU3" s="1"/>
      <c r="VJV3" s="116"/>
      <c r="VJW3" s="116"/>
      <c r="VJX3" s="116"/>
      <c r="VJY3" s="2"/>
      <c r="VJZ3" s="2"/>
      <c r="VKA3" s="2"/>
      <c r="VKB3" s="8"/>
      <c r="VKC3" s="1"/>
      <c r="VKD3" s="1"/>
      <c r="VKE3" s="116"/>
      <c r="VKF3" s="116"/>
      <c r="VKG3" s="116"/>
      <c r="VKH3" s="2"/>
      <c r="VKI3" s="2"/>
      <c r="VKJ3" s="2"/>
      <c r="VKK3" s="8"/>
      <c r="VKL3" s="1"/>
      <c r="VKM3" s="1"/>
      <c r="VKN3" s="116"/>
      <c r="VKO3" s="116"/>
      <c r="VKP3" s="116"/>
      <c r="VKQ3" s="2"/>
      <c r="VKR3" s="2"/>
      <c r="VKS3" s="2"/>
      <c r="VKT3" s="8"/>
      <c r="VKU3" s="1"/>
      <c r="VKV3" s="1"/>
      <c r="VKW3" s="116"/>
      <c r="VKX3" s="116"/>
      <c r="VKY3" s="116"/>
      <c r="VKZ3" s="2"/>
      <c r="VLA3" s="2"/>
      <c r="VLB3" s="2"/>
      <c r="VLC3" s="8"/>
      <c r="VLD3" s="1"/>
      <c r="VLE3" s="1"/>
      <c r="VLF3" s="116"/>
      <c r="VLG3" s="116"/>
      <c r="VLH3" s="116"/>
      <c r="VLI3" s="2"/>
      <c r="VLJ3" s="2"/>
      <c r="VLK3" s="2"/>
      <c r="VLL3" s="8"/>
      <c r="VLM3" s="1"/>
      <c r="VLN3" s="1"/>
      <c r="VLO3" s="116"/>
      <c r="VLP3" s="116"/>
      <c r="VLQ3" s="116"/>
      <c r="VLR3" s="2"/>
      <c r="VLS3" s="2"/>
      <c r="VLT3" s="2"/>
      <c r="VLU3" s="8"/>
      <c r="VLV3" s="1"/>
      <c r="VLW3" s="1"/>
      <c r="VLX3" s="116"/>
      <c r="VLY3" s="116"/>
      <c r="VLZ3" s="116"/>
      <c r="VMA3" s="2"/>
      <c r="VMB3" s="2"/>
      <c r="VMC3" s="2"/>
      <c r="VMD3" s="8"/>
      <c r="VME3" s="1"/>
      <c r="VMF3" s="1"/>
      <c r="VMG3" s="116"/>
      <c r="VMH3" s="116"/>
      <c r="VMI3" s="116"/>
      <c r="VMJ3" s="2"/>
      <c r="VMK3" s="2"/>
      <c r="VML3" s="2"/>
      <c r="VMM3" s="8"/>
      <c r="VMN3" s="1"/>
      <c r="VMO3" s="1"/>
      <c r="VMP3" s="116"/>
      <c r="VMQ3" s="116"/>
      <c r="VMR3" s="116"/>
      <c r="VMS3" s="2"/>
      <c r="VMT3" s="2"/>
      <c r="VMU3" s="2"/>
      <c r="VMV3" s="8"/>
      <c r="VMW3" s="1"/>
      <c r="VMX3" s="1"/>
      <c r="VMY3" s="116"/>
      <c r="VMZ3" s="116"/>
      <c r="VNA3" s="116"/>
      <c r="VNB3" s="2"/>
      <c r="VNC3" s="2"/>
      <c r="VND3" s="2"/>
      <c r="VNE3" s="8"/>
      <c r="VNF3" s="1"/>
      <c r="VNG3" s="1"/>
      <c r="VNH3" s="116"/>
      <c r="VNI3" s="116"/>
      <c r="VNJ3" s="116"/>
      <c r="VNK3" s="2"/>
      <c r="VNL3" s="2"/>
      <c r="VNM3" s="2"/>
      <c r="VNN3" s="8"/>
      <c r="VNO3" s="1"/>
      <c r="VNP3" s="1"/>
      <c r="VNQ3" s="116"/>
      <c r="VNR3" s="116"/>
      <c r="VNS3" s="116"/>
      <c r="VNT3" s="2"/>
      <c r="VNU3" s="2"/>
      <c r="VNV3" s="2"/>
      <c r="VNW3" s="8"/>
      <c r="VNX3" s="1"/>
      <c r="VNY3" s="1"/>
      <c r="VNZ3" s="116"/>
      <c r="VOA3" s="116"/>
      <c r="VOB3" s="116"/>
      <c r="VOC3" s="2"/>
      <c r="VOD3" s="2"/>
      <c r="VOE3" s="2"/>
      <c r="VOF3" s="8"/>
      <c r="VOG3" s="1"/>
      <c r="VOH3" s="1"/>
      <c r="VOI3" s="116"/>
      <c r="VOJ3" s="116"/>
      <c r="VOK3" s="116"/>
      <c r="VOL3" s="2"/>
      <c r="VOM3" s="2"/>
      <c r="VON3" s="2"/>
      <c r="VOO3" s="8"/>
      <c r="VOP3" s="1"/>
      <c r="VOQ3" s="1"/>
      <c r="VOR3" s="116"/>
      <c r="VOS3" s="116"/>
      <c r="VOT3" s="116"/>
      <c r="VOU3" s="2"/>
      <c r="VOV3" s="2"/>
      <c r="VOW3" s="2"/>
      <c r="VOX3" s="8"/>
      <c r="VOY3" s="1"/>
      <c r="VOZ3" s="1"/>
      <c r="VPA3" s="116"/>
      <c r="VPB3" s="116"/>
      <c r="VPC3" s="116"/>
      <c r="VPD3" s="2"/>
      <c r="VPE3" s="2"/>
      <c r="VPF3" s="2"/>
      <c r="VPG3" s="8"/>
      <c r="VPH3" s="1"/>
      <c r="VPI3" s="1"/>
      <c r="VPJ3" s="116"/>
      <c r="VPK3" s="116"/>
      <c r="VPL3" s="116"/>
      <c r="VPM3" s="2"/>
      <c r="VPN3" s="2"/>
      <c r="VPO3" s="2"/>
      <c r="VPP3" s="8"/>
      <c r="VPQ3" s="1"/>
      <c r="VPR3" s="1"/>
      <c r="VPS3" s="116"/>
      <c r="VPT3" s="116"/>
      <c r="VPU3" s="116"/>
      <c r="VPV3" s="2"/>
      <c r="VPW3" s="2"/>
      <c r="VPX3" s="2"/>
      <c r="VPY3" s="8"/>
      <c r="VPZ3" s="1"/>
      <c r="VQA3" s="1"/>
      <c r="VQB3" s="116"/>
      <c r="VQC3" s="116"/>
      <c r="VQD3" s="116"/>
      <c r="VQE3" s="2"/>
      <c r="VQF3" s="2"/>
      <c r="VQG3" s="2"/>
      <c r="VQH3" s="8"/>
      <c r="VQI3" s="1"/>
      <c r="VQJ3" s="1"/>
      <c r="VQK3" s="116"/>
      <c r="VQL3" s="116"/>
      <c r="VQM3" s="116"/>
      <c r="VQN3" s="2"/>
      <c r="VQO3" s="2"/>
      <c r="VQP3" s="2"/>
      <c r="VQQ3" s="8"/>
      <c r="VQR3" s="1"/>
      <c r="VQS3" s="1"/>
      <c r="VQT3" s="116"/>
      <c r="VQU3" s="116"/>
      <c r="VQV3" s="116"/>
      <c r="VQW3" s="2"/>
      <c r="VQX3" s="2"/>
      <c r="VQY3" s="2"/>
      <c r="VQZ3" s="8"/>
      <c r="VRA3" s="1"/>
      <c r="VRB3" s="1"/>
      <c r="VRC3" s="116"/>
      <c r="VRD3" s="116"/>
      <c r="VRE3" s="116"/>
      <c r="VRF3" s="2"/>
      <c r="VRG3" s="2"/>
      <c r="VRH3" s="2"/>
      <c r="VRI3" s="8"/>
      <c r="VRJ3" s="1"/>
      <c r="VRK3" s="1"/>
      <c r="VRL3" s="116"/>
      <c r="VRM3" s="116"/>
      <c r="VRN3" s="116"/>
      <c r="VRO3" s="2"/>
      <c r="VRP3" s="2"/>
      <c r="VRQ3" s="2"/>
      <c r="VRR3" s="8"/>
      <c r="VRS3" s="1"/>
      <c r="VRT3" s="1"/>
      <c r="VRU3" s="116"/>
      <c r="VRV3" s="116"/>
      <c r="VRW3" s="116"/>
      <c r="VRX3" s="2"/>
      <c r="VRY3" s="2"/>
      <c r="VRZ3" s="2"/>
      <c r="VSA3" s="8"/>
      <c r="VSB3" s="1"/>
      <c r="VSC3" s="1"/>
      <c r="VSD3" s="116"/>
      <c r="VSE3" s="116"/>
      <c r="VSF3" s="116"/>
      <c r="VSG3" s="2"/>
      <c r="VSH3" s="2"/>
      <c r="VSI3" s="2"/>
      <c r="VSJ3" s="8"/>
      <c r="VSK3" s="1"/>
      <c r="VSL3" s="1"/>
      <c r="VSM3" s="116"/>
      <c r="VSN3" s="116"/>
      <c r="VSO3" s="116"/>
      <c r="VSP3" s="2"/>
      <c r="VSQ3" s="2"/>
      <c r="VSR3" s="2"/>
      <c r="VSS3" s="8"/>
      <c r="VST3" s="1"/>
      <c r="VSU3" s="1"/>
      <c r="VSV3" s="116"/>
      <c r="VSW3" s="116"/>
      <c r="VSX3" s="116"/>
      <c r="VSY3" s="2"/>
      <c r="VSZ3" s="2"/>
      <c r="VTA3" s="2"/>
      <c r="VTB3" s="8"/>
      <c r="VTC3" s="1"/>
      <c r="VTD3" s="1"/>
      <c r="VTE3" s="116"/>
      <c r="VTF3" s="116"/>
      <c r="VTG3" s="116"/>
      <c r="VTH3" s="2"/>
      <c r="VTI3" s="2"/>
      <c r="VTJ3" s="2"/>
      <c r="VTK3" s="8"/>
      <c r="VTL3" s="1"/>
      <c r="VTM3" s="1"/>
      <c r="VTN3" s="116"/>
      <c r="VTO3" s="116"/>
      <c r="VTP3" s="116"/>
      <c r="VTQ3" s="2"/>
      <c r="VTR3" s="2"/>
      <c r="VTS3" s="2"/>
      <c r="VTT3" s="8"/>
      <c r="VTU3" s="1"/>
      <c r="VTV3" s="1"/>
      <c r="VTW3" s="116"/>
      <c r="VTX3" s="116"/>
      <c r="VTY3" s="116"/>
      <c r="VTZ3" s="2"/>
      <c r="VUA3" s="2"/>
      <c r="VUB3" s="2"/>
      <c r="VUC3" s="8"/>
      <c r="VUD3" s="1"/>
      <c r="VUE3" s="1"/>
      <c r="VUF3" s="116"/>
      <c r="VUG3" s="116"/>
      <c r="VUH3" s="116"/>
      <c r="VUI3" s="2"/>
      <c r="VUJ3" s="2"/>
      <c r="VUK3" s="2"/>
      <c r="VUL3" s="8"/>
      <c r="VUM3" s="1"/>
      <c r="VUN3" s="1"/>
      <c r="VUO3" s="116"/>
      <c r="VUP3" s="116"/>
      <c r="VUQ3" s="116"/>
      <c r="VUR3" s="2"/>
      <c r="VUS3" s="2"/>
      <c r="VUT3" s="2"/>
      <c r="VUU3" s="8"/>
      <c r="VUV3" s="1"/>
      <c r="VUW3" s="1"/>
      <c r="VUX3" s="116"/>
      <c r="VUY3" s="116"/>
      <c r="VUZ3" s="116"/>
      <c r="VVA3" s="2"/>
      <c r="VVB3" s="2"/>
      <c r="VVC3" s="2"/>
      <c r="VVD3" s="8"/>
      <c r="VVE3" s="1"/>
      <c r="VVF3" s="1"/>
      <c r="VVG3" s="116"/>
      <c r="VVH3" s="116"/>
      <c r="VVI3" s="116"/>
      <c r="VVJ3" s="2"/>
      <c r="VVK3" s="2"/>
      <c r="VVL3" s="2"/>
      <c r="VVM3" s="8"/>
      <c r="VVN3" s="1"/>
      <c r="VVO3" s="1"/>
      <c r="VVP3" s="116"/>
      <c r="VVQ3" s="116"/>
      <c r="VVR3" s="116"/>
      <c r="VVS3" s="2"/>
      <c r="VVT3" s="2"/>
      <c r="VVU3" s="2"/>
      <c r="VVV3" s="8"/>
      <c r="VVW3" s="1"/>
      <c r="VVX3" s="1"/>
      <c r="VVY3" s="116"/>
      <c r="VVZ3" s="116"/>
      <c r="VWA3" s="116"/>
      <c r="VWB3" s="2"/>
      <c r="VWC3" s="2"/>
      <c r="VWD3" s="2"/>
      <c r="VWE3" s="8"/>
      <c r="VWF3" s="1"/>
      <c r="VWG3" s="1"/>
      <c r="VWH3" s="116"/>
      <c r="VWI3" s="116"/>
      <c r="VWJ3" s="116"/>
      <c r="VWK3" s="2"/>
      <c r="VWL3" s="2"/>
      <c r="VWM3" s="2"/>
      <c r="VWN3" s="8"/>
      <c r="VWO3" s="1"/>
      <c r="VWP3" s="1"/>
      <c r="VWQ3" s="116"/>
      <c r="VWR3" s="116"/>
      <c r="VWS3" s="116"/>
      <c r="VWT3" s="2"/>
      <c r="VWU3" s="2"/>
      <c r="VWV3" s="2"/>
      <c r="VWW3" s="8"/>
      <c r="VWX3" s="1"/>
      <c r="VWY3" s="1"/>
      <c r="VWZ3" s="116"/>
      <c r="VXA3" s="116"/>
      <c r="VXB3" s="116"/>
      <c r="VXC3" s="2"/>
      <c r="VXD3" s="2"/>
      <c r="VXE3" s="2"/>
      <c r="VXF3" s="8"/>
      <c r="VXG3" s="1"/>
      <c r="VXH3" s="1"/>
      <c r="VXI3" s="116"/>
      <c r="VXJ3" s="116"/>
      <c r="VXK3" s="116"/>
      <c r="VXL3" s="2"/>
      <c r="VXM3" s="2"/>
      <c r="VXN3" s="2"/>
      <c r="VXO3" s="8"/>
      <c r="VXP3" s="1"/>
      <c r="VXQ3" s="1"/>
      <c r="VXR3" s="116"/>
      <c r="VXS3" s="116"/>
      <c r="VXT3" s="116"/>
      <c r="VXU3" s="2"/>
      <c r="VXV3" s="2"/>
      <c r="VXW3" s="2"/>
      <c r="VXX3" s="8"/>
      <c r="VXY3" s="1"/>
      <c r="VXZ3" s="1"/>
      <c r="VYA3" s="116"/>
      <c r="VYB3" s="116"/>
      <c r="VYC3" s="116"/>
      <c r="VYD3" s="2"/>
      <c r="VYE3" s="2"/>
      <c r="VYF3" s="2"/>
      <c r="VYG3" s="8"/>
      <c r="VYH3" s="1"/>
      <c r="VYI3" s="1"/>
      <c r="VYJ3" s="116"/>
      <c r="VYK3" s="116"/>
      <c r="VYL3" s="116"/>
      <c r="VYM3" s="2"/>
      <c r="VYN3" s="2"/>
      <c r="VYO3" s="2"/>
      <c r="VYP3" s="8"/>
      <c r="VYQ3" s="1"/>
      <c r="VYR3" s="1"/>
      <c r="VYS3" s="116"/>
      <c r="VYT3" s="116"/>
      <c r="VYU3" s="116"/>
      <c r="VYV3" s="2"/>
      <c r="VYW3" s="2"/>
      <c r="VYX3" s="2"/>
      <c r="VYY3" s="8"/>
      <c r="VYZ3" s="1"/>
      <c r="VZA3" s="1"/>
      <c r="VZB3" s="116"/>
      <c r="VZC3" s="116"/>
      <c r="VZD3" s="116"/>
      <c r="VZE3" s="2"/>
      <c r="VZF3" s="2"/>
      <c r="VZG3" s="2"/>
      <c r="VZH3" s="8"/>
      <c r="VZI3" s="1"/>
      <c r="VZJ3" s="1"/>
      <c r="VZK3" s="116"/>
      <c r="VZL3" s="116"/>
      <c r="VZM3" s="116"/>
      <c r="VZN3" s="2"/>
      <c r="VZO3" s="2"/>
      <c r="VZP3" s="2"/>
      <c r="VZQ3" s="8"/>
      <c r="VZR3" s="1"/>
      <c r="VZS3" s="1"/>
      <c r="VZT3" s="116"/>
      <c r="VZU3" s="116"/>
      <c r="VZV3" s="116"/>
      <c r="VZW3" s="2"/>
      <c r="VZX3" s="2"/>
      <c r="VZY3" s="2"/>
      <c r="VZZ3" s="8"/>
      <c r="WAA3" s="1"/>
      <c r="WAB3" s="1"/>
      <c r="WAC3" s="116"/>
      <c r="WAD3" s="116"/>
      <c r="WAE3" s="116"/>
      <c r="WAF3" s="2"/>
      <c r="WAG3" s="2"/>
      <c r="WAH3" s="2"/>
      <c r="WAI3" s="8"/>
      <c r="WAJ3" s="1"/>
      <c r="WAK3" s="1"/>
      <c r="WAL3" s="116"/>
      <c r="WAM3" s="116"/>
      <c r="WAN3" s="116"/>
      <c r="WAO3" s="2"/>
      <c r="WAP3" s="2"/>
      <c r="WAQ3" s="2"/>
      <c r="WAR3" s="8"/>
      <c r="WAS3" s="1"/>
      <c r="WAT3" s="1"/>
      <c r="WAU3" s="116"/>
      <c r="WAV3" s="116"/>
      <c r="WAW3" s="116"/>
      <c r="WAX3" s="2"/>
      <c r="WAY3" s="2"/>
      <c r="WAZ3" s="2"/>
      <c r="WBA3" s="8"/>
      <c r="WBB3" s="1"/>
      <c r="WBC3" s="1"/>
      <c r="WBD3" s="116"/>
      <c r="WBE3" s="116"/>
      <c r="WBF3" s="116"/>
      <c r="WBG3" s="2"/>
      <c r="WBH3" s="2"/>
      <c r="WBI3" s="2"/>
      <c r="WBJ3" s="8"/>
      <c r="WBK3" s="1"/>
      <c r="WBL3" s="1"/>
      <c r="WBM3" s="116"/>
      <c r="WBN3" s="116"/>
      <c r="WBO3" s="116"/>
      <c r="WBP3" s="2"/>
      <c r="WBQ3" s="2"/>
      <c r="WBR3" s="2"/>
      <c r="WBS3" s="8"/>
      <c r="WBT3" s="1"/>
      <c r="WBU3" s="1"/>
      <c r="WBV3" s="116"/>
      <c r="WBW3" s="116"/>
      <c r="WBX3" s="116"/>
      <c r="WBY3" s="2"/>
      <c r="WBZ3" s="2"/>
      <c r="WCA3" s="2"/>
      <c r="WCB3" s="8"/>
      <c r="WCC3" s="1"/>
      <c r="WCD3" s="1"/>
      <c r="WCE3" s="116"/>
      <c r="WCF3" s="116"/>
      <c r="WCG3" s="116"/>
      <c r="WCH3" s="2"/>
      <c r="WCI3" s="2"/>
      <c r="WCJ3" s="2"/>
      <c r="WCK3" s="8"/>
      <c r="WCL3" s="1"/>
      <c r="WCM3" s="1"/>
      <c r="WCN3" s="116"/>
      <c r="WCO3" s="116"/>
      <c r="WCP3" s="116"/>
      <c r="WCQ3" s="2"/>
      <c r="WCR3" s="2"/>
      <c r="WCS3" s="2"/>
      <c r="WCT3" s="8"/>
      <c r="WCU3" s="1"/>
      <c r="WCV3" s="1"/>
      <c r="WCW3" s="116"/>
      <c r="WCX3" s="116"/>
      <c r="WCY3" s="116"/>
      <c r="WCZ3" s="2"/>
      <c r="WDA3" s="2"/>
      <c r="WDB3" s="2"/>
      <c r="WDC3" s="8"/>
      <c r="WDD3" s="1"/>
      <c r="WDE3" s="1"/>
      <c r="WDF3" s="116"/>
      <c r="WDG3" s="116"/>
      <c r="WDH3" s="116"/>
      <c r="WDI3" s="2"/>
      <c r="WDJ3" s="2"/>
      <c r="WDK3" s="2"/>
      <c r="WDL3" s="8"/>
      <c r="WDM3" s="1"/>
      <c r="WDN3" s="1"/>
      <c r="WDO3" s="116"/>
      <c r="WDP3" s="116"/>
      <c r="WDQ3" s="116"/>
      <c r="WDR3" s="2"/>
      <c r="WDS3" s="2"/>
      <c r="WDT3" s="2"/>
      <c r="WDU3" s="8"/>
      <c r="WDV3" s="1"/>
      <c r="WDW3" s="1"/>
      <c r="WDX3" s="116"/>
      <c r="WDY3" s="116"/>
      <c r="WDZ3" s="116"/>
      <c r="WEA3" s="2"/>
      <c r="WEB3" s="2"/>
      <c r="WEC3" s="2"/>
      <c r="WED3" s="8"/>
      <c r="WEE3" s="1"/>
      <c r="WEF3" s="1"/>
      <c r="WEG3" s="116"/>
      <c r="WEH3" s="116"/>
      <c r="WEI3" s="116"/>
      <c r="WEJ3" s="2"/>
      <c r="WEK3" s="2"/>
      <c r="WEL3" s="2"/>
      <c r="WEM3" s="8"/>
      <c r="WEN3" s="1"/>
      <c r="WEO3" s="1"/>
      <c r="WEP3" s="116"/>
      <c r="WEQ3" s="116"/>
      <c r="WER3" s="116"/>
      <c r="WES3" s="2"/>
      <c r="WET3" s="2"/>
      <c r="WEU3" s="2"/>
      <c r="WEV3" s="8"/>
      <c r="WEW3" s="1"/>
      <c r="WEX3" s="1"/>
      <c r="WEY3" s="116"/>
      <c r="WEZ3" s="116"/>
      <c r="WFA3" s="116"/>
      <c r="WFB3" s="2"/>
      <c r="WFC3" s="2"/>
      <c r="WFD3" s="2"/>
      <c r="WFE3" s="8"/>
      <c r="WFF3" s="1"/>
      <c r="WFG3" s="1"/>
      <c r="WFH3" s="116"/>
      <c r="WFI3" s="116"/>
      <c r="WFJ3" s="116"/>
      <c r="WFK3" s="2"/>
      <c r="WFL3" s="2"/>
      <c r="WFM3" s="2"/>
      <c r="WFN3" s="8"/>
      <c r="WFO3" s="1"/>
      <c r="WFP3" s="1"/>
      <c r="WFQ3" s="116"/>
      <c r="WFR3" s="116"/>
      <c r="WFS3" s="116"/>
      <c r="WFT3" s="2"/>
      <c r="WFU3" s="2"/>
      <c r="WFV3" s="2"/>
      <c r="WFW3" s="8"/>
      <c r="WFX3" s="1"/>
      <c r="WFY3" s="1"/>
      <c r="WFZ3" s="116"/>
      <c r="WGA3" s="116"/>
      <c r="WGB3" s="116"/>
      <c r="WGC3" s="2"/>
      <c r="WGD3" s="2"/>
      <c r="WGE3" s="2"/>
      <c r="WGF3" s="8"/>
      <c r="WGG3" s="1"/>
      <c r="WGH3" s="1"/>
      <c r="WGI3" s="116"/>
      <c r="WGJ3" s="116"/>
      <c r="WGK3" s="116"/>
      <c r="WGL3" s="2"/>
      <c r="WGM3" s="2"/>
      <c r="WGN3" s="2"/>
      <c r="WGO3" s="8"/>
      <c r="WGP3" s="1"/>
      <c r="WGQ3" s="1"/>
      <c r="WGR3" s="116"/>
      <c r="WGS3" s="116"/>
      <c r="WGT3" s="116"/>
      <c r="WGU3" s="2"/>
      <c r="WGV3" s="2"/>
      <c r="WGW3" s="2"/>
      <c r="WGX3" s="8"/>
      <c r="WGY3" s="1"/>
      <c r="WGZ3" s="1"/>
      <c r="WHA3" s="116"/>
      <c r="WHB3" s="116"/>
      <c r="WHC3" s="116"/>
      <c r="WHD3" s="2"/>
      <c r="WHE3" s="2"/>
      <c r="WHF3" s="2"/>
      <c r="WHG3" s="8"/>
      <c r="WHH3" s="1"/>
      <c r="WHI3" s="1"/>
      <c r="WHJ3" s="116"/>
      <c r="WHK3" s="116"/>
      <c r="WHL3" s="116"/>
      <c r="WHM3" s="2"/>
      <c r="WHN3" s="2"/>
      <c r="WHO3" s="2"/>
      <c r="WHP3" s="8"/>
      <c r="WHQ3" s="1"/>
      <c r="WHR3" s="1"/>
      <c r="WHS3" s="116"/>
      <c r="WHT3" s="116"/>
      <c r="WHU3" s="116"/>
      <c r="WHV3" s="2"/>
      <c r="WHW3" s="2"/>
      <c r="WHX3" s="2"/>
      <c r="WHY3" s="8"/>
      <c r="WHZ3" s="1"/>
      <c r="WIA3" s="1"/>
      <c r="WIB3" s="116"/>
      <c r="WIC3" s="116"/>
      <c r="WID3" s="116"/>
      <c r="WIE3" s="2"/>
      <c r="WIF3" s="2"/>
      <c r="WIG3" s="2"/>
      <c r="WIH3" s="8"/>
      <c r="WII3" s="1"/>
      <c r="WIJ3" s="1"/>
      <c r="WIK3" s="116"/>
      <c r="WIL3" s="116"/>
      <c r="WIM3" s="116"/>
      <c r="WIN3" s="2"/>
      <c r="WIO3" s="2"/>
      <c r="WIP3" s="2"/>
      <c r="WIQ3" s="8"/>
      <c r="WIR3" s="1"/>
      <c r="WIS3" s="1"/>
      <c r="WIT3" s="116"/>
      <c r="WIU3" s="116"/>
      <c r="WIV3" s="116"/>
      <c r="WIW3" s="2"/>
      <c r="WIX3" s="2"/>
      <c r="WIY3" s="2"/>
      <c r="WIZ3" s="8"/>
      <c r="WJA3" s="1"/>
      <c r="WJB3" s="1"/>
      <c r="WJC3" s="116"/>
      <c r="WJD3" s="116"/>
      <c r="WJE3" s="116"/>
      <c r="WJF3" s="2"/>
      <c r="WJG3" s="2"/>
      <c r="WJH3" s="2"/>
      <c r="WJI3" s="8"/>
      <c r="WJJ3" s="1"/>
      <c r="WJK3" s="1"/>
      <c r="WJL3" s="116"/>
      <c r="WJM3" s="116"/>
      <c r="WJN3" s="116"/>
      <c r="WJO3" s="2"/>
      <c r="WJP3" s="2"/>
      <c r="WJQ3" s="2"/>
      <c r="WJR3" s="8"/>
      <c r="WJS3" s="1"/>
      <c r="WJT3" s="1"/>
      <c r="WJU3" s="116"/>
      <c r="WJV3" s="116"/>
      <c r="WJW3" s="116"/>
      <c r="WJX3" s="2"/>
      <c r="WJY3" s="2"/>
      <c r="WJZ3" s="2"/>
      <c r="WKA3" s="8"/>
      <c r="WKB3" s="1"/>
      <c r="WKC3" s="1"/>
      <c r="WKD3" s="116"/>
      <c r="WKE3" s="116"/>
      <c r="WKF3" s="116"/>
      <c r="WKG3" s="2"/>
      <c r="WKH3" s="2"/>
      <c r="WKI3" s="2"/>
      <c r="WKJ3" s="8"/>
      <c r="WKK3" s="1"/>
      <c r="WKL3" s="1"/>
      <c r="WKM3" s="116"/>
      <c r="WKN3" s="116"/>
      <c r="WKO3" s="116"/>
      <c r="WKP3" s="2"/>
      <c r="WKQ3" s="2"/>
      <c r="WKR3" s="2"/>
      <c r="WKS3" s="8"/>
      <c r="WKT3" s="1"/>
      <c r="WKU3" s="1"/>
      <c r="WKV3" s="116"/>
      <c r="WKW3" s="116"/>
      <c r="WKX3" s="116"/>
      <c r="WKY3" s="2"/>
      <c r="WKZ3" s="2"/>
      <c r="WLA3" s="2"/>
      <c r="WLB3" s="8"/>
      <c r="WLC3" s="1"/>
      <c r="WLD3" s="1"/>
      <c r="WLE3" s="116"/>
      <c r="WLF3" s="116"/>
      <c r="WLG3" s="116"/>
      <c r="WLH3" s="2"/>
      <c r="WLI3" s="2"/>
      <c r="WLJ3" s="2"/>
      <c r="WLK3" s="8"/>
      <c r="WLL3" s="1"/>
      <c r="WLM3" s="1"/>
      <c r="WLN3" s="116"/>
      <c r="WLO3" s="116"/>
      <c r="WLP3" s="116"/>
      <c r="WLQ3" s="2"/>
      <c r="WLR3" s="2"/>
      <c r="WLS3" s="2"/>
      <c r="WLT3" s="8"/>
      <c r="WLU3" s="1"/>
      <c r="WLV3" s="1"/>
      <c r="WLW3" s="116"/>
      <c r="WLX3" s="116"/>
      <c r="WLY3" s="116"/>
      <c r="WLZ3" s="2"/>
      <c r="WMA3" s="2"/>
      <c r="WMB3" s="2"/>
      <c r="WMC3" s="8"/>
      <c r="WMD3" s="1"/>
      <c r="WME3" s="1"/>
      <c r="WMF3" s="116"/>
      <c r="WMG3" s="116"/>
      <c r="WMH3" s="116"/>
      <c r="WMI3" s="2"/>
      <c r="WMJ3" s="2"/>
      <c r="WMK3" s="2"/>
      <c r="WML3" s="8"/>
      <c r="WMM3" s="1"/>
      <c r="WMN3" s="1"/>
      <c r="WMO3" s="116"/>
      <c r="WMP3" s="116"/>
      <c r="WMQ3" s="116"/>
      <c r="WMR3" s="2"/>
      <c r="WMS3" s="2"/>
      <c r="WMT3" s="2"/>
      <c r="WMU3" s="8"/>
      <c r="WMV3" s="1"/>
      <c r="WMW3" s="1"/>
      <c r="WMX3" s="116"/>
      <c r="WMY3" s="116"/>
      <c r="WMZ3" s="116"/>
      <c r="WNA3" s="2"/>
      <c r="WNB3" s="2"/>
      <c r="WNC3" s="2"/>
      <c r="WND3" s="8"/>
      <c r="WNE3" s="1"/>
      <c r="WNF3" s="1"/>
      <c r="WNG3" s="116"/>
      <c r="WNH3" s="116"/>
      <c r="WNI3" s="116"/>
      <c r="WNJ3" s="2"/>
      <c r="WNK3" s="2"/>
      <c r="WNL3" s="2"/>
      <c r="WNM3" s="8"/>
      <c r="WNN3" s="1"/>
      <c r="WNO3" s="1"/>
      <c r="WNP3" s="116"/>
      <c r="WNQ3" s="116"/>
      <c r="WNR3" s="116"/>
      <c r="WNS3" s="2"/>
      <c r="WNT3" s="2"/>
      <c r="WNU3" s="2"/>
      <c r="WNV3" s="8"/>
      <c r="WNW3" s="1"/>
      <c r="WNX3" s="1"/>
      <c r="WNY3" s="116"/>
      <c r="WNZ3" s="116"/>
      <c r="WOA3" s="116"/>
      <c r="WOB3" s="2"/>
      <c r="WOC3" s="2"/>
      <c r="WOD3" s="2"/>
      <c r="WOE3" s="8"/>
      <c r="WOF3" s="1"/>
      <c r="WOG3" s="1"/>
      <c r="WOH3" s="116"/>
      <c r="WOI3" s="116"/>
      <c r="WOJ3" s="116"/>
      <c r="WOK3" s="2"/>
      <c r="WOL3" s="2"/>
      <c r="WOM3" s="2"/>
      <c r="WON3" s="8"/>
      <c r="WOO3" s="1"/>
      <c r="WOP3" s="1"/>
      <c r="WOQ3" s="116"/>
      <c r="WOR3" s="116"/>
      <c r="WOS3" s="116"/>
      <c r="WOT3" s="2"/>
      <c r="WOU3" s="2"/>
      <c r="WOV3" s="2"/>
      <c r="WOW3" s="8"/>
      <c r="WOX3" s="1"/>
      <c r="WOY3" s="1"/>
      <c r="WOZ3" s="116"/>
      <c r="WPA3" s="116"/>
      <c r="WPB3" s="116"/>
      <c r="WPC3" s="2"/>
      <c r="WPD3" s="2"/>
      <c r="WPE3" s="2"/>
      <c r="WPF3" s="8"/>
      <c r="WPG3" s="1"/>
      <c r="WPH3" s="1"/>
      <c r="WPI3" s="116"/>
      <c r="WPJ3" s="116"/>
      <c r="WPK3" s="116"/>
      <c r="WPL3" s="2"/>
      <c r="WPM3" s="2"/>
      <c r="WPN3" s="2"/>
      <c r="WPO3" s="8"/>
      <c r="WPP3" s="1"/>
      <c r="WPQ3" s="1"/>
      <c r="WPR3" s="116"/>
      <c r="WPS3" s="116"/>
      <c r="WPT3" s="116"/>
      <c r="WPU3" s="2"/>
      <c r="WPV3" s="2"/>
      <c r="WPW3" s="2"/>
      <c r="WPX3" s="8"/>
      <c r="WPY3" s="1"/>
      <c r="WPZ3" s="1"/>
      <c r="WQA3" s="116"/>
      <c r="WQB3" s="116"/>
      <c r="WQC3" s="116"/>
      <c r="WQD3" s="2"/>
      <c r="WQE3" s="2"/>
      <c r="WQF3" s="2"/>
      <c r="WQG3" s="8"/>
      <c r="WQH3" s="1"/>
      <c r="WQI3" s="1"/>
      <c r="WQJ3" s="116"/>
      <c r="WQK3" s="116"/>
      <c r="WQL3" s="116"/>
      <c r="WQM3" s="2"/>
      <c r="WQN3" s="2"/>
      <c r="WQO3" s="2"/>
      <c r="WQP3" s="8"/>
      <c r="WQQ3" s="1"/>
      <c r="WQR3" s="1"/>
      <c r="WQS3" s="116"/>
      <c r="WQT3" s="116"/>
      <c r="WQU3" s="116"/>
      <c r="WQV3" s="2"/>
      <c r="WQW3" s="2"/>
      <c r="WQX3" s="2"/>
      <c r="WQY3" s="8"/>
      <c r="WQZ3" s="1"/>
      <c r="WRA3" s="1"/>
      <c r="WRB3" s="116"/>
      <c r="WRC3" s="116"/>
      <c r="WRD3" s="116"/>
      <c r="WRE3" s="2"/>
      <c r="WRF3" s="2"/>
      <c r="WRG3" s="2"/>
      <c r="WRH3" s="8"/>
      <c r="WRI3" s="1"/>
      <c r="WRJ3" s="1"/>
      <c r="WRK3" s="116"/>
      <c r="WRL3" s="116"/>
      <c r="WRM3" s="116"/>
      <c r="WRN3" s="2"/>
      <c r="WRO3" s="2"/>
      <c r="WRP3" s="2"/>
      <c r="WRQ3" s="8"/>
      <c r="WRR3" s="1"/>
      <c r="WRS3" s="1"/>
      <c r="WRT3" s="116"/>
      <c r="WRU3" s="116"/>
      <c r="WRV3" s="116"/>
      <c r="WRW3" s="2"/>
      <c r="WRX3" s="2"/>
      <c r="WRY3" s="2"/>
      <c r="WRZ3" s="8"/>
      <c r="WSA3" s="1"/>
      <c r="WSB3" s="1"/>
      <c r="WSC3" s="116"/>
      <c r="WSD3" s="116"/>
      <c r="WSE3" s="116"/>
      <c r="WSF3" s="2"/>
      <c r="WSG3" s="2"/>
      <c r="WSH3" s="2"/>
      <c r="WSI3" s="8"/>
      <c r="WSJ3" s="1"/>
      <c r="WSK3" s="1"/>
      <c r="WSL3" s="116"/>
      <c r="WSM3" s="116"/>
      <c r="WSN3" s="116"/>
      <c r="WSO3" s="2"/>
      <c r="WSP3" s="2"/>
      <c r="WSQ3" s="2"/>
      <c r="WSR3" s="8"/>
      <c r="WSS3" s="1"/>
      <c r="WST3" s="1"/>
      <c r="WSU3" s="116"/>
      <c r="WSV3" s="116"/>
      <c r="WSW3" s="116"/>
      <c r="WSX3" s="2"/>
      <c r="WSY3" s="2"/>
      <c r="WSZ3" s="2"/>
      <c r="WTA3" s="8"/>
      <c r="WTB3" s="1"/>
      <c r="WTC3" s="1"/>
      <c r="WTD3" s="116"/>
      <c r="WTE3" s="116"/>
      <c r="WTF3" s="116"/>
      <c r="WTG3" s="2"/>
      <c r="WTH3" s="2"/>
      <c r="WTI3" s="2"/>
      <c r="WTJ3" s="8"/>
      <c r="WTK3" s="1"/>
      <c r="WTL3" s="1"/>
      <c r="WTM3" s="116"/>
      <c r="WTN3" s="116"/>
      <c r="WTO3" s="116"/>
      <c r="WTP3" s="2"/>
      <c r="WTQ3" s="2"/>
      <c r="WTR3" s="2"/>
      <c r="WTS3" s="8"/>
      <c r="WTT3" s="1"/>
      <c r="WTU3" s="1"/>
      <c r="WTV3" s="116"/>
      <c r="WTW3" s="116"/>
      <c r="WTX3" s="116"/>
      <c r="WTY3" s="2"/>
      <c r="WTZ3" s="2"/>
      <c r="WUA3" s="2"/>
      <c r="WUB3" s="8"/>
      <c r="WUC3" s="1"/>
      <c r="WUD3" s="1"/>
      <c r="WUE3" s="116"/>
      <c r="WUF3" s="116"/>
      <c r="WUG3" s="116"/>
      <c r="WUH3" s="2"/>
      <c r="WUI3" s="2"/>
      <c r="WUJ3" s="2"/>
      <c r="WUK3" s="8"/>
      <c r="WUL3" s="1"/>
      <c r="WUM3" s="1"/>
      <c r="WUN3" s="116"/>
      <c r="WUO3" s="116"/>
      <c r="WUP3" s="116"/>
      <c r="WUQ3" s="2"/>
      <c r="WUR3" s="2"/>
      <c r="WUS3" s="2"/>
      <c r="WUT3" s="8"/>
      <c r="WUU3" s="1"/>
      <c r="WUV3" s="1"/>
      <c r="WUW3" s="116"/>
      <c r="WUX3" s="116"/>
      <c r="WUY3" s="116"/>
      <c r="WUZ3" s="2"/>
      <c r="WVA3" s="2"/>
      <c r="WVB3" s="2"/>
      <c r="WVC3" s="8"/>
      <c r="WVD3" s="1"/>
      <c r="WVE3" s="1"/>
      <c r="WVF3" s="116"/>
      <c r="WVG3" s="116"/>
      <c r="WVH3" s="116"/>
      <c r="WVI3" s="2"/>
      <c r="WVJ3" s="2"/>
      <c r="WVK3" s="2"/>
      <c r="WVL3" s="8"/>
      <c r="WVM3" s="1"/>
      <c r="WVN3" s="1"/>
      <c r="WVO3" s="116"/>
      <c r="WVP3" s="116"/>
      <c r="WVQ3" s="116"/>
      <c r="WVR3" s="2"/>
      <c r="WVS3" s="2"/>
      <c r="WVT3" s="2"/>
      <c r="WVU3" s="8"/>
      <c r="WVV3" s="1"/>
      <c r="WVW3" s="1"/>
      <c r="WVX3" s="116"/>
      <c r="WVY3" s="116"/>
      <c r="WVZ3" s="116"/>
      <c r="WWA3" s="2"/>
      <c r="WWB3" s="2"/>
      <c r="WWC3" s="2"/>
      <c r="WWD3" s="8"/>
      <c r="WWE3" s="1"/>
      <c r="WWF3" s="1"/>
      <c r="WWG3" s="116"/>
      <c r="WWH3" s="116"/>
      <c r="WWI3" s="116"/>
      <c r="WWJ3" s="2"/>
      <c r="WWK3" s="2"/>
      <c r="WWL3" s="2"/>
      <c r="WWM3" s="8"/>
      <c r="WWN3" s="1"/>
      <c r="WWO3" s="1"/>
      <c r="WWP3" s="116"/>
      <c r="WWQ3" s="116"/>
      <c r="WWR3" s="116"/>
      <c r="WWS3" s="2"/>
      <c r="WWT3" s="2"/>
      <c r="WWU3" s="2"/>
      <c r="WWV3" s="8"/>
      <c r="WWW3" s="1"/>
      <c r="WWX3" s="1"/>
      <c r="WWY3" s="116"/>
      <c r="WWZ3" s="116"/>
      <c r="WXA3" s="116"/>
      <c r="WXB3" s="2"/>
      <c r="WXC3" s="2"/>
      <c r="WXD3" s="2"/>
      <c r="WXE3" s="8"/>
      <c r="WXF3" s="1"/>
      <c r="WXG3" s="1"/>
      <c r="WXH3" s="116"/>
      <c r="WXI3" s="116"/>
      <c r="WXJ3" s="116"/>
      <c r="WXK3" s="2"/>
      <c r="WXL3" s="2"/>
      <c r="WXM3" s="2"/>
      <c r="WXN3" s="8"/>
      <c r="WXO3" s="1"/>
      <c r="WXP3" s="1"/>
      <c r="WXQ3" s="116"/>
      <c r="WXR3" s="116"/>
      <c r="WXS3" s="116"/>
      <c r="WXT3" s="2"/>
      <c r="WXU3" s="2"/>
      <c r="WXV3" s="2"/>
      <c r="WXW3" s="8"/>
      <c r="WXX3" s="1"/>
      <c r="WXY3" s="1"/>
      <c r="WXZ3" s="116"/>
      <c r="WYA3" s="116"/>
      <c r="WYB3" s="116"/>
      <c r="WYC3" s="2"/>
      <c r="WYD3" s="2"/>
      <c r="WYE3" s="2"/>
      <c r="WYF3" s="8"/>
      <c r="WYG3" s="1"/>
      <c r="WYH3" s="1"/>
      <c r="WYI3" s="116"/>
      <c r="WYJ3" s="116"/>
      <c r="WYK3" s="116"/>
      <c r="WYL3" s="2"/>
      <c r="WYM3" s="2"/>
      <c r="WYN3" s="2"/>
      <c r="WYO3" s="8"/>
      <c r="WYP3" s="1"/>
      <c r="WYQ3" s="1"/>
      <c r="WYR3" s="116"/>
      <c r="WYS3" s="116"/>
      <c r="WYT3" s="116"/>
      <c r="WYU3" s="2"/>
      <c r="WYV3" s="2"/>
      <c r="WYW3" s="2"/>
      <c r="WYX3" s="8"/>
      <c r="WYY3" s="1"/>
      <c r="WYZ3" s="1"/>
      <c r="WZA3" s="116"/>
      <c r="WZB3" s="116"/>
      <c r="WZC3" s="116"/>
      <c r="WZD3" s="2"/>
      <c r="WZE3" s="2"/>
      <c r="WZF3" s="2"/>
      <c r="WZG3" s="8"/>
      <c r="WZH3" s="1"/>
      <c r="WZI3" s="1"/>
      <c r="WZJ3" s="116"/>
      <c r="WZK3" s="116"/>
      <c r="WZL3" s="116"/>
      <c r="WZM3" s="2"/>
      <c r="WZN3" s="2"/>
      <c r="WZO3" s="2"/>
      <c r="WZP3" s="8"/>
      <c r="WZQ3" s="1"/>
      <c r="WZR3" s="1"/>
      <c r="WZS3" s="116"/>
      <c r="WZT3" s="116"/>
      <c r="WZU3" s="116"/>
      <c r="WZV3" s="2"/>
      <c r="WZW3" s="2"/>
      <c r="WZX3" s="2"/>
      <c r="WZY3" s="8"/>
      <c r="WZZ3" s="1"/>
      <c r="XAA3" s="1"/>
      <c r="XAB3" s="116"/>
      <c r="XAC3" s="116"/>
      <c r="XAD3" s="116"/>
      <c r="XAE3" s="2"/>
      <c r="XAF3" s="2"/>
      <c r="XAG3" s="2"/>
      <c r="XAH3" s="8"/>
      <c r="XAI3" s="1"/>
      <c r="XAJ3" s="1"/>
      <c r="XAK3" s="116"/>
      <c r="XAL3" s="116"/>
      <c r="XAM3" s="116"/>
      <c r="XAN3" s="2"/>
      <c r="XAO3" s="2"/>
      <c r="XAP3" s="2"/>
      <c r="XAQ3" s="8"/>
      <c r="XAR3" s="1"/>
      <c r="XAS3" s="1"/>
      <c r="XAT3" s="116"/>
      <c r="XAU3" s="116"/>
      <c r="XAV3" s="116"/>
      <c r="XAW3" s="2"/>
      <c r="XAX3" s="2"/>
      <c r="XAY3" s="2"/>
      <c r="XAZ3" s="8"/>
      <c r="XBA3" s="1"/>
      <c r="XBB3" s="1"/>
      <c r="XBC3" s="116"/>
      <c r="XBD3" s="116"/>
      <c r="XBE3" s="116"/>
      <c r="XBF3" s="2"/>
      <c r="XBG3" s="2"/>
      <c r="XBH3" s="2"/>
      <c r="XBI3" s="8"/>
      <c r="XBJ3" s="1"/>
      <c r="XBK3" s="1"/>
      <c r="XBL3" s="116"/>
      <c r="XBM3" s="116"/>
      <c r="XBN3" s="116"/>
      <c r="XBO3" s="2"/>
      <c r="XBP3" s="2"/>
      <c r="XBQ3" s="2"/>
      <c r="XBR3" s="8"/>
      <c r="XBS3" s="1"/>
      <c r="XBT3" s="1"/>
      <c r="XBU3" s="116"/>
      <c r="XBV3" s="116"/>
      <c r="XBW3" s="116"/>
      <c r="XBX3" s="2"/>
      <c r="XBY3" s="2"/>
      <c r="XBZ3" s="2"/>
      <c r="XCA3" s="8"/>
      <c r="XCB3" s="1"/>
      <c r="XCC3" s="1"/>
      <c r="XCD3" s="116"/>
      <c r="XCE3" s="116"/>
      <c r="XCF3" s="116"/>
      <c r="XCG3" s="2"/>
      <c r="XCH3" s="2"/>
      <c r="XCI3" s="2"/>
      <c r="XCJ3" s="8"/>
      <c r="XCK3" s="1"/>
      <c r="XCL3" s="1"/>
      <c r="XCM3" s="116"/>
      <c r="XCN3" s="116"/>
      <c r="XCO3" s="116"/>
      <c r="XCP3" s="2"/>
      <c r="XCQ3" s="2"/>
      <c r="XCR3" s="2"/>
      <c r="XCS3" s="8"/>
      <c r="XCT3" s="1"/>
      <c r="XCU3" s="1"/>
      <c r="XCV3" s="116"/>
      <c r="XCW3" s="116"/>
      <c r="XCX3" s="116"/>
      <c r="XCY3" s="2"/>
      <c r="XCZ3" s="2"/>
      <c r="XDA3" s="2"/>
      <c r="XDB3" s="8"/>
      <c r="XDC3" s="1"/>
      <c r="XDD3" s="1"/>
      <c r="XDE3" s="116"/>
      <c r="XDF3" s="116"/>
      <c r="XDG3" s="116"/>
      <c r="XDH3" s="2"/>
      <c r="XDI3" s="2"/>
      <c r="XDJ3" s="2"/>
      <c r="XDK3" s="8"/>
      <c r="XDL3" s="1"/>
      <c r="XDM3" s="1"/>
      <c r="XDN3" s="116"/>
      <c r="XDO3" s="116"/>
      <c r="XDP3" s="116"/>
      <c r="XDQ3" s="2"/>
      <c r="XDR3" s="2"/>
      <c r="XDS3" s="2"/>
      <c r="XDT3" s="8"/>
      <c r="XDU3" s="1"/>
      <c r="XDV3" s="1"/>
      <c r="XDW3" s="116"/>
      <c r="XDX3" s="116"/>
      <c r="XDY3" s="116"/>
      <c r="XDZ3" s="2"/>
      <c r="XEA3" s="2"/>
      <c r="XEB3" s="2"/>
      <c r="XEC3" s="8"/>
      <c r="XED3" s="1"/>
      <c r="XEE3" s="1"/>
      <c r="XEF3" s="116"/>
      <c r="XEG3" s="116"/>
      <c r="XEH3" s="116"/>
      <c r="XEI3" s="2"/>
      <c r="XEJ3" s="2"/>
      <c r="XEK3" s="2"/>
      <c r="XEL3" s="8"/>
      <c r="XEM3" s="1"/>
      <c r="XEN3" s="1"/>
      <c r="XEO3" s="116"/>
      <c r="XEP3" s="116"/>
    </row>
    <row r="4" spans="1:16370" s="4" customFormat="1" ht="60.6" customHeight="1">
      <c r="A4" s="121" t="s">
        <v>1</v>
      </c>
      <c r="B4" s="121" t="s">
        <v>2</v>
      </c>
      <c r="C4" s="121" t="s">
        <v>3</v>
      </c>
      <c r="D4" s="121" t="s">
        <v>4</v>
      </c>
      <c r="E4" s="122" t="s">
        <v>5</v>
      </c>
      <c r="F4" s="121" t="s">
        <v>6</v>
      </c>
      <c r="G4" s="123" t="s">
        <v>7</v>
      </c>
      <c r="H4" s="121" t="s">
        <v>8</v>
      </c>
      <c r="I4" s="121"/>
    </row>
    <row r="5" spans="1:16370" s="4" customFormat="1" ht="64.5" customHeight="1">
      <c r="A5" s="121"/>
      <c r="B5" s="121"/>
      <c r="C5" s="121"/>
      <c r="D5" s="121"/>
      <c r="E5" s="122"/>
      <c r="F5" s="121"/>
      <c r="G5" s="123"/>
      <c r="H5" s="3" t="s">
        <v>9</v>
      </c>
      <c r="I5" s="3" t="s">
        <v>10</v>
      </c>
    </row>
    <row r="6" spans="1:16370" s="4" customFormat="1">
      <c r="A6" s="119" t="s">
        <v>11</v>
      </c>
      <c r="B6" s="119"/>
      <c r="C6" s="119"/>
      <c r="D6" s="119"/>
      <c r="E6" s="5">
        <f>SUM(E7:E5201)</f>
        <v>1341100.9670000002</v>
      </c>
      <c r="F6" s="120"/>
      <c r="G6" s="120"/>
      <c r="H6" s="120"/>
      <c r="I6" s="120"/>
    </row>
    <row r="7" spans="1:16370" s="4" customFormat="1" ht="58.5">
      <c r="A7" s="57" t="s">
        <v>245</v>
      </c>
      <c r="B7" s="57" t="s">
        <v>246</v>
      </c>
      <c r="C7" s="58" t="s">
        <v>247</v>
      </c>
      <c r="D7" s="57" t="s">
        <v>248</v>
      </c>
      <c r="E7" s="59">
        <v>1367</v>
      </c>
      <c r="F7" s="9" t="s">
        <v>139</v>
      </c>
      <c r="G7" s="9"/>
      <c r="H7" s="44" t="s">
        <v>3489</v>
      </c>
      <c r="I7" s="9"/>
      <c r="J7" s="4" t="str">
        <f>A7</f>
        <v>議事業務-業務管理-獎補助費-對國內團體之捐助</v>
      </c>
      <c r="K7" s="4" t="str">
        <f>B7</f>
        <v>作為黨團(政團)辦公及一般所需的費用</v>
      </c>
    </row>
    <row r="8" spans="1:16370" s="29" customFormat="1" ht="58.5">
      <c r="A8" s="57" t="s">
        <v>4626</v>
      </c>
      <c r="B8" s="24" t="s">
        <v>3687</v>
      </c>
      <c r="C8" s="24" t="s">
        <v>3688</v>
      </c>
      <c r="D8" s="25" t="s">
        <v>3689</v>
      </c>
      <c r="E8" s="26">
        <v>20</v>
      </c>
      <c r="F8" s="27" t="s">
        <v>3106</v>
      </c>
      <c r="G8" s="28"/>
      <c r="H8" s="44" t="s">
        <v>3489</v>
      </c>
      <c r="I8" s="28"/>
      <c r="J8" s="4" t="str">
        <f t="shared" ref="J8:J71" si="0">A8</f>
        <v>原住民文教福利業務-教育文化-獎補助費-對國內團體之補助</v>
      </c>
      <c r="K8" s="4" t="str">
        <f t="shared" ref="K8:K71" si="1">B8</f>
        <v>領受復活的生命-經歷五餅二魚的豐盛</v>
      </c>
    </row>
    <row r="9" spans="1:16370" s="29" customFormat="1" ht="58.5">
      <c r="A9" s="57" t="s">
        <v>4626</v>
      </c>
      <c r="B9" s="24" t="s">
        <v>3690</v>
      </c>
      <c r="C9" s="24" t="s">
        <v>3691</v>
      </c>
      <c r="D9" s="25" t="s">
        <v>3689</v>
      </c>
      <c r="E9" s="26">
        <v>80</v>
      </c>
      <c r="F9" s="27" t="s">
        <v>3106</v>
      </c>
      <c r="G9" s="28"/>
      <c r="H9" s="44" t="s">
        <v>3489</v>
      </c>
      <c r="I9" s="28"/>
      <c r="J9" s="4" t="str">
        <f t="shared" si="0"/>
        <v>原住民文教福利業務-教育文化-獎補助費-對國內團體之補助</v>
      </c>
      <c r="K9" s="4" t="str">
        <f t="shared" si="1"/>
        <v>原住民樂舞閉幕展演補助經費</v>
      </c>
    </row>
    <row r="10" spans="1:16370" s="29" customFormat="1" ht="58.5">
      <c r="A10" s="57" t="s">
        <v>4626</v>
      </c>
      <c r="B10" s="24" t="s">
        <v>3692</v>
      </c>
      <c r="C10" s="24" t="s">
        <v>3693</v>
      </c>
      <c r="D10" s="25" t="s">
        <v>3689</v>
      </c>
      <c r="E10" s="26">
        <v>20</v>
      </c>
      <c r="F10" s="27" t="s">
        <v>3106</v>
      </c>
      <c r="G10" s="28"/>
      <c r="H10" s="44" t="s">
        <v>3489</v>
      </c>
      <c r="I10" s="28"/>
      <c r="J10" s="4" t="str">
        <f t="shared" si="0"/>
        <v>原住民文教福利業務-教育文化-獎補助費-對國內團體之補助</v>
      </c>
      <c r="K10" s="4" t="str">
        <f t="shared" si="1"/>
        <v>113年「部落體驗探索之旅」</v>
      </c>
    </row>
    <row r="11" spans="1:16370" s="29" customFormat="1" ht="58.5">
      <c r="A11" s="57" t="s">
        <v>4626</v>
      </c>
      <c r="B11" s="24" t="s">
        <v>3694</v>
      </c>
      <c r="C11" s="24" t="s">
        <v>3695</v>
      </c>
      <c r="D11" s="25" t="s">
        <v>3689</v>
      </c>
      <c r="E11" s="26">
        <v>20</v>
      </c>
      <c r="F11" s="27" t="s">
        <v>3106</v>
      </c>
      <c r="G11" s="28"/>
      <c r="H11" s="44" t="s">
        <v>3489</v>
      </c>
      <c r="I11" s="28"/>
      <c r="J11" s="4" t="str">
        <f t="shared" si="0"/>
        <v>原住民文教福利業務-教育文化-獎補助費-對國內團體之補助</v>
      </c>
      <c r="K11" s="4" t="str">
        <f t="shared" si="1"/>
        <v>2024年原住民家庭親子文化之旅活動</v>
      </c>
    </row>
    <row r="12" spans="1:16370" s="29" customFormat="1" ht="58.5">
      <c r="A12" s="57" t="s">
        <v>4626</v>
      </c>
      <c r="B12" s="24" t="s">
        <v>3696</v>
      </c>
      <c r="C12" s="24" t="s">
        <v>3697</v>
      </c>
      <c r="D12" s="25" t="s">
        <v>3689</v>
      </c>
      <c r="E12" s="26">
        <v>20</v>
      </c>
      <c r="F12" s="27" t="s">
        <v>3106</v>
      </c>
      <c r="G12" s="28"/>
      <c r="H12" s="44" t="s">
        <v>3489</v>
      </c>
      <c r="I12" s="28"/>
      <c r="J12" s="4" t="str">
        <f t="shared" si="0"/>
        <v>原住民文教福利業務-教育文化-獎補助費-對國內團體之補助</v>
      </c>
      <c r="K12" s="4" t="str">
        <f t="shared" si="1"/>
        <v>慶祝113年度慶祝母親節暨摸彩活動</v>
      </c>
    </row>
    <row r="13" spans="1:16370" s="29" customFormat="1" ht="97.5">
      <c r="A13" s="57" t="s">
        <v>4626</v>
      </c>
      <c r="B13" s="24" t="s">
        <v>3698</v>
      </c>
      <c r="C13" s="24" t="s">
        <v>3699</v>
      </c>
      <c r="D13" s="25" t="s">
        <v>3689</v>
      </c>
      <c r="E13" s="26">
        <v>20</v>
      </c>
      <c r="F13" s="27" t="s">
        <v>3106</v>
      </c>
      <c r="G13" s="28"/>
      <c r="H13" s="44" t="s">
        <v>3489</v>
      </c>
      <c r="I13" s="28"/>
      <c r="J13" s="4" t="str">
        <f t="shared" si="0"/>
        <v>原住民文教福利業務-教育文化-獎補助費-對國內團體之補助</v>
      </c>
      <c r="K13" s="4" t="str">
        <f t="shared" si="1"/>
        <v>113年度松鶴文化健康站傳統樂舞交流暨長照業務營運觀摩經費</v>
      </c>
    </row>
    <row r="14" spans="1:16370" s="29" customFormat="1" ht="97.5">
      <c r="A14" s="57" t="s">
        <v>4626</v>
      </c>
      <c r="B14" s="24" t="s">
        <v>3700</v>
      </c>
      <c r="C14" s="24" t="s">
        <v>3701</v>
      </c>
      <c r="D14" s="25" t="s">
        <v>3689</v>
      </c>
      <c r="E14" s="26">
        <v>20</v>
      </c>
      <c r="F14" s="27" t="s">
        <v>3106</v>
      </c>
      <c r="G14" s="28"/>
      <c r="H14" s="44" t="s">
        <v>3489</v>
      </c>
      <c r="I14" s="28"/>
      <c r="J14" s="4" t="str">
        <f t="shared" si="0"/>
        <v>原住民文教福利業務-教育文化-獎補助費-對國內團體之補助</v>
      </c>
      <c r="K14" s="4" t="str">
        <f t="shared" si="1"/>
        <v>113年度臺中市原住民族傳統文化『kilomaan』收穫祭活動</v>
      </c>
    </row>
    <row r="15" spans="1:16370" s="29" customFormat="1" ht="58.5">
      <c r="A15" s="57" t="s">
        <v>4626</v>
      </c>
      <c r="B15" s="24" t="s">
        <v>3702</v>
      </c>
      <c r="C15" s="24" t="s">
        <v>3703</v>
      </c>
      <c r="D15" s="25" t="s">
        <v>3689</v>
      </c>
      <c r="E15" s="26">
        <v>20</v>
      </c>
      <c r="F15" s="27" t="s">
        <v>3106</v>
      </c>
      <c r="G15" s="28"/>
      <c r="H15" s="44" t="s">
        <v>3489</v>
      </c>
      <c r="I15" s="28"/>
      <c r="J15" s="4" t="str">
        <f t="shared" si="0"/>
        <v>原住民文教福利業務-教育文化-獎補助費-對國內團體之補助</v>
      </c>
      <c r="K15" s="4" t="str">
        <f t="shared" si="1"/>
        <v>113年度母親節親職活動</v>
      </c>
    </row>
    <row r="16" spans="1:16370" s="29" customFormat="1" ht="78">
      <c r="A16" s="57" t="s">
        <v>4626</v>
      </c>
      <c r="B16" s="30" t="s">
        <v>3704</v>
      </c>
      <c r="C16" s="30" t="s">
        <v>3705</v>
      </c>
      <c r="D16" s="31" t="s">
        <v>3689</v>
      </c>
      <c r="E16" s="32">
        <v>20</v>
      </c>
      <c r="F16" s="33" t="s">
        <v>139</v>
      </c>
      <c r="G16" s="34"/>
      <c r="H16" s="44" t="s">
        <v>3489</v>
      </c>
      <c r="I16" s="28"/>
      <c r="J16" s="4" t="str">
        <f t="shared" si="0"/>
        <v>原住民文教福利業務-教育文化-獎補助費-對國內團體之補助</v>
      </c>
      <c r="K16" s="4" t="str">
        <f t="shared" si="1"/>
        <v>愛在家裏-你陪我長大,我陪你到老,母親節感恩活動</v>
      </c>
    </row>
    <row r="17" spans="1:11" s="29" customFormat="1" ht="58.5">
      <c r="A17" s="57" t="s">
        <v>4626</v>
      </c>
      <c r="B17" s="30" t="s">
        <v>3706</v>
      </c>
      <c r="C17" s="30" t="s">
        <v>3707</v>
      </c>
      <c r="D17" s="31" t="s">
        <v>3689</v>
      </c>
      <c r="E17" s="32">
        <v>20</v>
      </c>
      <c r="F17" s="33" t="s">
        <v>139</v>
      </c>
      <c r="G17" s="34"/>
      <c r="H17" s="44" t="s">
        <v>3489</v>
      </c>
      <c r="I17" s="28"/>
      <c r="J17" s="4" t="str">
        <f t="shared" si="0"/>
        <v>原住民文教福利業務-教育文化-獎補助費-對國內團體之補助</v>
      </c>
      <c r="K17" s="4" t="str">
        <f t="shared" si="1"/>
        <v>113年度泰灣美-農情蜜意樂舞文化活動</v>
      </c>
    </row>
    <row r="18" spans="1:11" s="29" customFormat="1" ht="58.5">
      <c r="A18" s="57" t="s">
        <v>4626</v>
      </c>
      <c r="B18" s="30" t="s">
        <v>3708</v>
      </c>
      <c r="C18" s="30" t="s">
        <v>3709</v>
      </c>
      <c r="D18" s="31" t="s">
        <v>3689</v>
      </c>
      <c r="E18" s="32">
        <v>55</v>
      </c>
      <c r="F18" s="33" t="s">
        <v>139</v>
      </c>
      <c r="G18" s="34"/>
      <c r="H18" s="44" t="s">
        <v>3489</v>
      </c>
      <c r="I18" s="28"/>
      <c r="J18" s="4" t="str">
        <f t="shared" si="0"/>
        <v>原住民文教福利業務-教育文化-獎補助費-對國內團體之補助</v>
      </c>
      <c r="K18" s="4" t="str">
        <f t="shared" si="1"/>
        <v>113年家庭親子樂活趣</v>
      </c>
    </row>
    <row r="19" spans="1:11" s="29" customFormat="1" ht="58.5">
      <c r="A19" s="57" t="s">
        <v>4626</v>
      </c>
      <c r="B19" s="30" t="s">
        <v>3710</v>
      </c>
      <c r="C19" s="30" t="s">
        <v>3711</v>
      </c>
      <c r="D19" s="31" t="s">
        <v>3689</v>
      </c>
      <c r="E19" s="32">
        <v>10</v>
      </c>
      <c r="F19" s="33" t="s">
        <v>139</v>
      </c>
      <c r="G19" s="34"/>
      <c r="H19" s="44" t="s">
        <v>3489</v>
      </c>
      <c r="I19" s="28"/>
      <c r="J19" s="4" t="str">
        <f t="shared" si="0"/>
        <v>原住民文教福利業務-教育文化-獎補助費-對國內團體之補助</v>
      </c>
      <c r="K19" s="4" t="str">
        <f t="shared" si="1"/>
        <v>113年我的超級爸爸親子活動</v>
      </c>
    </row>
    <row r="20" spans="1:11" s="29" customFormat="1" ht="78">
      <c r="A20" s="57" t="s">
        <v>4626</v>
      </c>
      <c r="B20" s="30" t="s">
        <v>3712</v>
      </c>
      <c r="C20" s="30" t="s">
        <v>3713</v>
      </c>
      <c r="D20" s="31" t="s">
        <v>3689</v>
      </c>
      <c r="E20" s="32">
        <v>20</v>
      </c>
      <c r="F20" s="33" t="s">
        <v>139</v>
      </c>
      <c r="G20" s="34"/>
      <c r="H20" s="44" t="s">
        <v>3489</v>
      </c>
      <c r="I20" s="28"/>
      <c r="J20" s="4" t="str">
        <f t="shared" si="0"/>
        <v>原住民文教福利業務-教育文化-獎補助費-對國內團體之補助</v>
      </c>
      <c r="K20" s="4" t="str">
        <f t="shared" si="1"/>
        <v>113年南勢文化健康站文化傳統交流暨觀摩電力設施活動</v>
      </c>
    </row>
    <row r="21" spans="1:11" s="29" customFormat="1" ht="58.5">
      <c r="A21" s="57" t="s">
        <v>4626</v>
      </c>
      <c r="B21" s="30" t="s">
        <v>3714</v>
      </c>
      <c r="C21" s="30" t="s">
        <v>3715</v>
      </c>
      <c r="D21" s="31" t="s">
        <v>3689</v>
      </c>
      <c r="E21" s="32">
        <v>10</v>
      </c>
      <c r="F21" s="33" t="s">
        <v>139</v>
      </c>
      <c r="G21" s="34"/>
      <c r="H21" s="44" t="s">
        <v>3489</v>
      </c>
      <c r="I21" s="28"/>
      <c r="J21" s="4" t="str">
        <f t="shared" si="0"/>
        <v>原住民文教福利業務-教育文化-獎補助費-對國內團體之補助</v>
      </c>
      <c r="K21" s="4" t="str">
        <f t="shared" si="1"/>
        <v>113年度防詐騙暨法律講座</v>
      </c>
    </row>
    <row r="22" spans="1:11" s="29" customFormat="1" ht="97.5">
      <c r="A22" s="57" t="s">
        <v>4626</v>
      </c>
      <c r="B22" s="30" t="s">
        <v>3716</v>
      </c>
      <c r="C22" s="30" t="s">
        <v>3717</v>
      </c>
      <c r="D22" s="31" t="s">
        <v>3689</v>
      </c>
      <c r="E22" s="32">
        <v>10</v>
      </c>
      <c r="F22" s="33" t="s">
        <v>139</v>
      </c>
      <c r="G22" s="34"/>
      <c r="H22" s="44" t="s">
        <v>3489</v>
      </c>
      <c r="I22" s="28"/>
      <c r="J22" s="4" t="str">
        <f t="shared" si="0"/>
        <v>原住民文教福利業務-教育文化-獎補助費-對國內團體之補助</v>
      </c>
      <c r="K22" s="4" t="str">
        <f t="shared" si="1"/>
        <v>113年度臺中市和平區體育協會第二屆理事長盃籃球錦標賽</v>
      </c>
    </row>
    <row r="23" spans="1:11" s="29" customFormat="1" ht="58.5">
      <c r="A23" s="57" t="s">
        <v>4626</v>
      </c>
      <c r="B23" s="30" t="s">
        <v>3718</v>
      </c>
      <c r="C23" s="30" t="s">
        <v>3719</v>
      </c>
      <c r="D23" s="31" t="s">
        <v>3689</v>
      </c>
      <c r="E23" s="32">
        <v>20</v>
      </c>
      <c r="F23" s="33" t="s">
        <v>139</v>
      </c>
      <c r="G23" s="34"/>
      <c r="H23" s="44" t="s">
        <v>3489</v>
      </c>
      <c r="I23" s="28"/>
      <c r="J23" s="4" t="str">
        <f t="shared" si="0"/>
        <v>原住民文教福利業務-教育文化-獎補助費-對國內團體之補助</v>
      </c>
      <c r="K23" s="4" t="str">
        <f t="shared" si="1"/>
        <v>113年度回到原點，學習新視野部落學習</v>
      </c>
    </row>
    <row r="24" spans="1:11" s="29" customFormat="1" ht="58.5">
      <c r="A24" s="57" t="s">
        <v>4626</v>
      </c>
      <c r="B24" s="30" t="s">
        <v>3720</v>
      </c>
      <c r="C24" s="30" t="s">
        <v>3721</v>
      </c>
      <c r="D24" s="31" t="s">
        <v>3689</v>
      </c>
      <c r="E24" s="32">
        <v>70</v>
      </c>
      <c r="F24" s="33" t="s">
        <v>139</v>
      </c>
      <c r="G24" s="34"/>
      <c r="H24" s="44" t="s">
        <v>3489</v>
      </c>
      <c r="I24" s="28"/>
      <c r="J24" s="4" t="str">
        <f t="shared" si="0"/>
        <v>原住民文教福利業務-教育文化-獎補助費-對國內團體之補助</v>
      </c>
      <c r="K24" s="4" t="str">
        <f t="shared" si="1"/>
        <v>113年度一卡皮箱公益廣告計畫</v>
      </c>
    </row>
    <row r="25" spans="1:11" s="29" customFormat="1" ht="97.5">
      <c r="A25" s="57" t="s">
        <v>4626</v>
      </c>
      <c r="B25" s="30" t="s">
        <v>3722</v>
      </c>
      <c r="C25" s="30" t="s">
        <v>3723</v>
      </c>
      <c r="D25" s="31" t="s">
        <v>3689</v>
      </c>
      <c r="E25" s="32">
        <v>35</v>
      </c>
      <c r="F25" s="33" t="s">
        <v>139</v>
      </c>
      <c r="G25" s="34"/>
      <c r="H25" s="44" t="s">
        <v>3489</v>
      </c>
      <c r="I25" s="28"/>
      <c r="J25" s="4" t="str">
        <f t="shared" si="0"/>
        <v>原住民文教福利業務-教育文化-獎補助費-對國內團體之補助</v>
      </c>
      <c r="K25" s="4" t="str">
        <f t="shared" si="1"/>
        <v>113年度臺中市原住民族社會教育學習型系列活動補助計畫</v>
      </c>
    </row>
    <row r="26" spans="1:11" s="29" customFormat="1" ht="58.5">
      <c r="A26" s="57" t="s">
        <v>4626</v>
      </c>
      <c r="B26" s="30" t="s">
        <v>3724</v>
      </c>
      <c r="C26" s="30" t="s">
        <v>3725</v>
      </c>
      <c r="D26" s="31" t="s">
        <v>3689</v>
      </c>
      <c r="E26" s="32">
        <v>20</v>
      </c>
      <c r="F26" s="33" t="s">
        <v>139</v>
      </c>
      <c r="G26" s="34"/>
      <c r="H26" s="44" t="s">
        <v>3489</v>
      </c>
      <c r="I26" s="28"/>
      <c r="J26" s="4" t="str">
        <f t="shared" si="0"/>
        <v>原住民文教福利業務-教育文化-獎補助費-對國內團體之補助</v>
      </c>
      <c r="K26" s="4" t="str">
        <f t="shared" si="1"/>
        <v>113年暑期親子射箭運動訓練營</v>
      </c>
    </row>
    <row r="27" spans="1:11" s="29" customFormat="1" ht="58.5">
      <c r="A27" s="57" t="s">
        <v>4626</v>
      </c>
      <c r="B27" s="30" t="s">
        <v>3726</v>
      </c>
      <c r="C27" s="30" t="s">
        <v>3727</v>
      </c>
      <c r="D27" s="31" t="s">
        <v>3689</v>
      </c>
      <c r="E27" s="32">
        <v>218</v>
      </c>
      <c r="F27" s="33" t="s">
        <v>139</v>
      </c>
      <c r="G27" s="34"/>
      <c r="H27" s="44" t="s">
        <v>3489</v>
      </c>
      <c r="I27" s="28"/>
      <c r="J27" s="4" t="str">
        <f t="shared" si="0"/>
        <v>原住民文教福利業務-教育文化-獎補助費-對國內團體之補助</v>
      </c>
      <c r="K27" s="4" t="str">
        <f t="shared" si="1"/>
        <v>113年度原住民學生課後扶植計畫</v>
      </c>
    </row>
    <row r="28" spans="1:11" s="29" customFormat="1" ht="97.5">
      <c r="A28" s="57" t="s">
        <v>4626</v>
      </c>
      <c r="B28" s="30" t="s">
        <v>3722</v>
      </c>
      <c r="C28" s="30" t="s">
        <v>3723</v>
      </c>
      <c r="D28" s="31" t="s">
        <v>3689</v>
      </c>
      <c r="E28" s="32">
        <v>40</v>
      </c>
      <c r="F28" s="33" t="s">
        <v>139</v>
      </c>
      <c r="G28" s="34"/>
      <c r="H28" s="44" t="s">
        <v>3489</v>
      </c>
      <c r="I28" s="28"/>
      <c r="J28" s="4" t="str">
        <f t="shared" si="0"/>
        <v>原住民文教福利業務-教育文化-獎補助費-對國內團體之補助</v>
      </c>
      <c r="K28" s="4" t="str">
        <f t="shared" si="1"/>
        <v>113年度臺中市原住民族社會教育學習型系列活動補助計畫</v>
      </c>
    </row>
    <row r="29" spans="1:11" s="29" customFormat="1" ht="78">
      <c r="A29" s="57" t="s">
        <v>4626</v>
      </c>
      <c r="B29" s="30" t="s">
        <v>3728</v>
      </c>
      <c r="C29" s="30" t="s">
        <v>417</v>
      </c>
      <c r="D29" s="31" t="s">
        <v>3689</v>
      </c>
      <c r="E29" s="32">
        <v>45</v>
      </c>
      <c r="F29" s="33" t="s">
        <v>139</v>
      </c>
      <c r="G29" s="34"/>
      <c r="H29" s="44" t="s">
        <v>3489</v>
      </c>
      <c r="I29" s="28"/>
      <c r="J29" s="4" t="str">
        <f t="shared" si="0"/>
        <v>原住民文教福利業務-教育文化-獎補助費-對國內團體之補助</v>
      </c>
      <c r="K29" s="4" t="str">
        <f t="shared" si="1"/>
        <v>113年度家庭法律講座暨祖孫情愛原續祖父母節活動</v>
      </c>
    </row>
    <row r="30" spans="1:11" s="29" customFormat="1" ht="78">
      <c r="A30" s="57" t="s">
        <v>4626</v>
      </c>
      <c r="B30" s="25" t="s">
        <v>3729</v>
      </c>
      <c r="C30" s="25" t="s">
        <v>3730</v>
      </c>
      <c r="D30" s="25" t="s">
        <v>3689</v>
      </c>
      <c r="E30" s="35">
        <v>180</v>
      </c>
      <c r="F30" s="27" t="s">
        <v>3106</v>
      </c>
      <c r="G30" s="28"/>
      <c r="H30" s="44" t="s">
        <v>3489</v>
      </c>
      <c r="I30" s="28"/>
      <c r="J30" s="4" t="str">
        <f t="shared" si="0"/>
        <v>原住民文教福利業務-教育文化-獎補助費-對國內團體之補助</v>
      </c>
      <c r="K30" s="4" t="str">
        <f t="shared" si="1"/>
        <v>原住民族樂舞推廣計畫-原住民樂舞開幕展演補助經費</v>
      </c>
    </row>
    <row r="31" spans="1:11" s="29" customFormat="1" ht="58.5">
      <c r="A31" s="57" t="s">
        <v>4626</v>
      </c>
      <c r="B31" s="24" t="s">
        <v>3731</v>
      </c>
      <c r="C31" s="24" t="s">
        <v>3732</v>
      </c>
      <c r="D31" s="25" t="s">
        <v>3689</v>
      </c>
      <c r="E31" s="26">
        <v>217</v>
      </c>
      <c r="F31" s="27" t="s">
        <v>3106</v>
      </c>
      <c r="G31" s="28"/>
      <c r="H31" s="44" t="s">
        <v>3489</v>
      </c>
      <c r="I31" s="28"/>
      <c r="J31" s="4" t="str">
        <f t="shared" si="0"/>
        <v>原住民文教福利業務-教育文化-獎補助費-對國內團體之補助</v>
      </c>
      <c r="K31" s="4" t="str">
        <f t="shared" si="1"/>
        <v>都市原住民族學生課後照顧計畫</v>
      </c>
    </row>
    <row r="32" spans="1:11" s="29" customFormat="1" ht="58.5">
      <c r="A32" s="57" t="s">
        <v>4626</v>
      </c>
      <c r="B32" s="24" t="s">
        <v>3731</v>
      </c>
      <c r="C32" s="24" t="s">
        <v>3733</v>
      </c>
      <c r="D32" s="25" t="s">
        <v>3689</v>
      </c>
      <c r="E32" s="26">
        <v>260</v>
      </c>
      <c r="F32" s="27" t="s">
        <v>3106</v>
      </c>
      <c r="G32" s="28"/>
      <c r="H32" s="44" t="s">
        <v>3489</v>
      </c>
      <c r="I32" s="28"/>
      <c r="J32" s="4" t="str">
        <f t="shared" si="0"/>
        <v>原住民文教福利業務-教育文化-獎補助費-對國內團體之補助</v>
      </c>
      <c r="K32" s="4" t="str">
        <f t="shared" si="1"/>
        <v>都市原住民族學生課後照顧計畫</v>
      </c>
    </row>
    <row r="33" spans="1:11" s="29" customFormat="1" ht="58.5">
      <c r="A33" s="57" t="s">
        <v>4626</v>
      </c>
      <c r="B33" s="24" t="s">
        <v>3734</v>
      </c>
      <c r="C33" s="24" t="s">
        <v>3735</v>
      </c>
      <c r="D33" s="25" t="s">
        <v>3689</v>
      </c>
      <c r="E33" s="26">
        <v>20</v>
      </c>
      <c r="F33" s="27" t="s">
        <v>3106</v>
      </c>
      <c r="G33" s="28"/>
      <c r="H33" s="44" t="s">
        <v>3489</v>
      </c>
      <c r="I33" s="28"/>
      <c r="J33" s="4" t="str">
        <f t="shared" si="0"/>
        <v>原住民文教福利業務-教育文化-獎補助費-對國內團體之補助</v>
      </c>
      <c r="K33" s="4" t="str">
        <f t="shared" si="1"/>
        <v>113年沙轆社藝文音樂饗宴</v>
      </c>
    </row>
    <row r="34" spans="1:11" s="29" customFormat="1" ht="78">
      <c r="A34" s="57" t="s">
        <v>4627</v>
      </c>
      <c r="B34" s="24" t="s">
        <v>3736</v>
      </c>
      <c r="C34" s="24" t="s">
        <v>3737</v>
      </c>
      <c r="D34" s="25" t="s">
        <v>3689</v>
      </c>
      <c r="E34" s="37">
        <v>1481</v>
      </c>
      <c r="F34" s="27" t="s">
        <v>3106</v>
      </c>
      <c r="G34" s="28"/>
      <c r="H34" s="44" t="s">
        <v>3489</v>
      </c>
      <c r="I34" s="28"/>
      <c r="J34" s="4" t="str">
        <f t="shared" si="0"/>
        <v>原住民文教福利業務-社會福利-獎補助費-對國內團體之補助</v>
      </c>
      <c r="K34" s="4" t="str">
        <f t="shared" si="1"/>
        <v>113年度推展原住民族長期照顧-文化健康站實施計畫</v>
      </c>
    </row>
    <row r="35" spans="1:11" s="29" customFormat="1" ht="78">
      <c r="A35" s="57" t="s">
        <v>4627</v>
      </c>
      <c r="B35" s="24" t="s">
        <v>3736</v>
      </c>
      <c r="C35" s="24" t="s">
        <v>3738</v>
      </c>
      <c r="D35" s="25" t="s">
        <v>3689</v>
      </c>
      <c r="E35" s="37">
        <v>1078</v>
      </c>
      <c r="F35" s="27" t="s">
        <v>3106</v>
      </c>
      <c r="G35" s="28"/>
      <c r="H35" s="44" t="s">
        <v>3489</v>
      </c>
      <c r="I35" s="28"/>
      <c r="J35" s="4" t="str">
        <f t="shared" si="0"/>
        <v>原住民文教福利業務-社會福利-獎補助費-對國內團體之補助</v>
      </c>
      <c r="K35" s="4" t="str">
        <f t="shared" si="1"/>
        <v>113年度推展原住民族長期照顧-文化健康站實施計畫</v>
      </c>
    </row>
    <row r="36" spans="1:11" s="29" customFormat="1" ht="78">
      <c r="A36" s="57" t="s">
        <v>4627</v>
      </c>
      <c r="B36" s="24" t="s">
        <v>3736</v>
      </c>
      <c r="C36" s="24" t="s">
        <v>3739</v>
      </c>
      <c r="D36" s="25" t="s">
        <v>3689</v>
      </c>
      <c r="E36" s="37">
        <v>1099</v>
      </c>
      <c r="F36" s="27" t="s">
        <v>3106</v>
      </c>
      <c r="G36" s="28"/>
      <c r="H36" s="44" t="s">
        <v>3489</v>
      </c>
      <c r="I36" s="28"/>
      <c r="J36" s="4" t="str">
        <f t="shared" si="0"/>
        <v>原住民文教福利業務-社會福利-獎補助費-對國內團體之補助</v>
      </c>
      <c r="K36" s="4" t="str">
        <f t="shared" si="1"/>
        <v>113年度推展原住民族長期照顧-文化健康站實施計畫</v>
      </c>
    </row>
    <row r="37" spans="1:11" s="29" customFormat="1" ht="78">
      <c r="A37" s="57" t="s">
        <v>4627</v>
      </c>
      <c r="B37" s="24" t="s">
        <v>3740</v>
      </c>
      <c r="C37" s="24" t="s">
        <v>3741</v>
      </c>
      <c r="D37" s="25" t="s">
        <v>3689</v>
      </c>
      <c r="E37" s="37">
        <v>826</v>
      </c>
      <c r="F37" s="27" t="s">
        <v>3106</v>
      </c>
      <c r="G37" s="28"/>
      <c r="H37" s="44" t="s">
        <v>3489</v>
      </c>
      <c r="I37" s="28"/>
      <c r="J37" s="4" t="str">
        <f t="shared" si="0"/>
        <v>原住民文教福利業務-社會福利-獎補助費-對國內團體之補助</v>
      </c>
      <c r="K37" s="4" t="str">
        <f t="shared" si="1"/>
        <v>113年度推展原住民族長期照顧-文化健康站實施計畫</v>
      </c>
    </row>
    <row r="38" spans="1:11" s="29" customFormat="1" ht="78">
      <c r="A38" s="57" t="s">
        <v>4627</v>
      </c>
      <c r="B38" s="24" t="s">
        <v>3740</v>
      </c>
      <c r="C38" s="24" t="s">
        <v>3742</v>
      </c>
      <c r="D38" s="25" t="s">
        <v>3689</v>
      </c>
      <c r="E38" s="26">
        <v>1064</v>
      </c>
      <c r="F38" s="27" t="s">
        <v>3106</v>
      </c>
      <c r="G38" s="28"/>
      <c r="H38" s="44" t="s">
        <v>3489</v>
      </c>
      <c r="I38" s="28"/>
      <c r="J38" s="4" t="str">
        <f t="shared" si="0"/>
        <v>原住民文教福利業務-社會福利-獎補助費-對國內團體之補助</v>
      </c>
      <c r="K38" s="4" t="str">
        <f t="shared" si="1"/>
        <v>113年度推展原住民族長期照顧-文化健康站實施計畫</v>
      </c>
    </row>
    <row r="39" spans="1:11" s="29" customFormat="1" ht="78">
      <c r="A39" s="57" t="s">
        <v>4627</v>
      </c>
      <c r="B39" s="36" t="s">
        <v>3740</v>
      </c>
      <c r="C39" s="36" t="s">
        <v>3743</v>
      </c>
      <c r="D39" s="25" t="s">
        <v>3689</v>
      </c>
      <c r="E39" s="37">
        <v>1566</v>
      </c>
      <c r="F39" s="27" t="s">
        <v>3106</v>
      </c>
      <c r="G39" s="28"/>
      <c r="H39" s="44" t="s">
        <v>3489</v>
      </c>
      <c r="I39" s="28"/>
      <c r="J39" s="4" t="str">
        <f t="shared" si="0"/>
        <v>原住民文教福利業務-社會福利-獎補助費-對國內團體之補助</v>
      </c>
      <c r="K39" s="4" t="str">
        <f t="shared" si="1"/>
        <v>113年度推展原住民族長期照顧-文化健康站實施計畫</v>
      </c>
    </row>
    <row r="40" spans="1:11" s="29" customFormat="1" ht="78">
      <c r="A40" s="57" t="s">
        <v>4627</v>
      </c>
      <c r="B40" s="36" t="s">
        <v>3740</v>
      </c>
      <c r="C40" s="36" t="s">
        <v>3744</v>
      </c>
      <c r="D40" s="25" t="s">
        <v>3689</v>
      </c>
      <c r="E40" s="37">
        <v>625</v>
      </c>
      <c r="F40" s="27" t="s">
        <v>3106</v>
      </c>
      <c r="G40" s="28"/>
      <c r="H40" s="44" t="s">
        <v>3489</v>
      </c>
      <c r="I40" s="28"/>
      <c r="J40" s="4" t="str">
        <f t="shared" si="0"/>
        <v>原住民文教福利業務-社會福利-獎補助費-對國內團體之補助</v>
      </c>
      <c r="K40" s="4" t="str">
        <f t="shared" si="1"/>
        <v>113年度推展原住民族長期照顧-文化健康站實施計畫</v>
      </c>
    </row>
    <row r="41" spans="1:11" s="29" customFormat="1" ht="78">
      <c r="A41" s="57" t="s">
        <v>4627</v>
      </c>
      <c r="B41" s="24" t="s">
        <v>3740</v>
      </c>
      <c r="C41" s="24" t="s">
        <v>3745</v>
      </c>
      <c r="D41" s="25" t="s">
        <v>3689</v>
      </c>
      <c r="E41" s="37">
        <v>905</v>
      </c>
      <c r="F41" s="27" t="s">
        <v>3106</v>
      </c>
      <c r="G41" s="28"/>
      <c r="H41" s="44" t="s">
        <v>3489</v>
      </c>
      <c r="I41" s="28"/>
      <c r="J41" s="4" t="str">
        <f t="shared" si="0"/>
        <v>原住民文教福利業務-社會福利-獎補助費-對國內團體之補助</v>
      </c>
      <c r="K41" s="4" t="str">
        <f t="shared" si="1"/>
        <v>113年度推展原住民族長期照顧-文化健康站實施計畫</v>
      </c>
    </row>
    <row r="42" spans="1:11" s="29" customFormat="1" ht="78">
      <c r="A42" s="57" t="s">
        <v>4627</v>
      </c>
      <c r="B42" s="24" t="s">
        <v>3740</v>
      </c>
      <c r="C42" s="24" t="s">
        <v>3746</v>
      </c>
      <c r="D42" s="25" t="s">
        <v>3689</v>
      </c>
      <c r="E42" s="37">
        <v>1205</v>
      </c>
      <c r="F42" s="27" t="s">
        <v>3106</v>
      </c>
      <c r="G42" s="28"/>
      <c r="H42" s="44" t="s">
        <v>3489</v>
      </c>
      <c r="I42" s="28"/>
      <c r="J42" s="4" t="str">
        <f t="shared" si="0"/>
        <v>原住民文教福利業務-社會福利-獎補助費-對國內團體之補助</v>
      </c>
      <c r="K42" s="4" t="str">
        <f t="shared" si="1"/>
        <v>113年度推展原住民族長期照顧-文化健康站實施計畫</v>
      </c>
    </row>
    <row r="43" spans="1:11" s="29" customFormat="1" ht="78">
      <c r="A43" s="57" t="s">
        <v>4627</v>
      </c>
      <c r="B43" s="24" t="s">
        <v>3740</v>
      </c>
      <c r="C43" s="24" t="s">
        <v>3747</v>
      </c>
      <c r="D43" s="25" t="s">
        <v>3748</v>
      </c>
      <c r="E43" s="37">
        <v>870</v>
      </c>
      <c r="F43" s="27" t="s">
        <v>3106</v>
      </c>
      <c r="G43" s="28"/>
      <c r="H43" s="44" t="s">
        <v>3489</v>
      </c>
      <c r="I43" s="28"/>
      <c r="J43" s="4" t="str">
        <f t="shared" si="0"/>
        <v>原住民文教福利業務-社會福利-獎補助費-對國內團體之補助</v>
      </c>
      <c r="K43" s="4" t="str">
        <f t="shared" si="1"/>
        <v>113年度推展原住民族長期照顧-文化健康站實施計畫</v>
      </c>
    </row>
    <row r="44" spans="1:11" s="29" customFormat="1" ht="78">
      <c r="A44" s="57" t="s">
        <v>4627</v>
      </c>
      <c r="B44" s="24" t="s">
        <v>3740</v>
      </c>
      <c r="C44" s="24" t="s">
        <v>3749</v>
      </c>
      <c r="D44" s="25" t="s">
        <v>3689</v>
      </c>
      <c r="E44" s="37">
        <v>963</v>
      </c>
      <c r="F44" s="27" t="s">
        <v>3106</v>
      </c>
      <c r="G44" s="28"/>
      <c r="H44" s="44" t="s">
        <v>3489</v>
      </c>
      <c r="I44" s="28"/>
      <c r="J44" s="4" t="str">
        <f t="shared" si="0"/>
        <v>原住民文教福利業務-社會福利-獎補助費-對國內團體之補助</v>
      </c>
      <c r="K44" s="4" t="str">
        <f t="shared" si="1"/>
        <v>113年度推展原住民族長期照顧-文化健康站實施計畫</v>
      </c>
    </row>
    <row r="45" spans="1:11" s="29" customFormat="1" ht="78">
      <c r="A45" s="57" t="s">
        <v>4627</v>
      </c>
      <c r="B45" s="36" t="s">
        <v>3750</v>
      </c>
      <c r="C45" s="36" t="s">
        <v>3751</v>
      </c>
      <c r="D45" s="25" t="s">
        <v>3689</v>
      </c>
      <c r="E45" s="37">
        <v>1117</v>
      </c>
      <c r="F45" s="27" t="s">
        <v>3106</v>
      </c>
      <c r="G45" s="28"/>
      <c r="H45" s="44" t="s">
        <v>3489</v>
      </c>
      <c r="I45" s="28"/>
      <c r="J45" s="4" t="str">
        <f t="shared" si="0"/>
        <v>原住民文教福利業務-社會福利-獎補助費-對國內團體之補助</v>
      </c>
      <c r="K45" s="4" t="str">
        <f t="shared" si="1"/>
        <v>113年度臺中市都會東區原住民族家庭服務中心</v>
      </c>
    </row>
    <row r="46" spans="1:11" s="29" customFormat="1" ht="78">
      <c r="A46" s="57" t="s">
        <v>4627</v>
      </c>
      <c r="B46" s="24" t="s">
        <v>3740</v>
      </c>
      <c r="C46" s="36" t="s">
        <v>3752</v>
      </c>
      <c r="D46" s="25" t="s">
        <v>3689</v>
      </c>
      <c r="E46" s="37">
        <v>924</v>
      </c>
      <c r="F46" s="27" t="s">
        <v>3106</v>
      </c>
      <c r="G46" s="28"/>
      <c r="H46" s="44" t="s">
        <v>3489</v>
      </c>
      <c r="I46" s="28"/>
      <c r="J46" s="4" t="str">
        <f t="shared" si="0"/>
        <v>原住民文教福利業務-社會福利-獎補助費-對國內團體之補助</v>
      </c>
      <c r="K46" s="4" t="str">
        <f t="shared" si="1"/>
        <v>113年度推展原住民族長期照顧-文化健康站實施計畫</v>
      </c>
    </row>
    <row r="47" spans="1:11" s="29" customFormat="1" ht="78">
      <c r="A47" s="57" t="s">
        <v>4627</v>
      </c>
      <c r="B47" s="24" t="s">
        <v>3740</v>
      </c>
      <c r="C47" s="24" t="s">
        <v>3753</v>
      </c>
      <c r="D47" s="25" t="s">
        <v>3689</v>
      </c>
      <c r="E47" s="37">
        <v>976</v>
      </c>
      <c r="F47" s="27" t="s">
        <v>3106</v>
      </c>
      <c r="G47" s="28"/>
      <c r="H47" s="44" t="s">
        <v>3489</v>
      </c>
      <c r="I47" s="28"/>
      <c r="J47" s="4" t="str">
        <f t="shared" si="0"/>
        <v>原住民文教福利業務-社會福利-獎補助費-對國內團體之補助</v>
      </c>
      <c r="K47" s="4" t="str">
        <f t="shared" si="1"/>
        <v>113年度推展原住民族長期照顧-文化健康站實施計畫</v>
      </c>
    </row>
    <row r="48" spans="1:11" s="29" customFormat="1" ht="78">
      <c r="A48" s="57" t="s">
        <v>4627</v>
      </c>
      <c r="B48" s="24" t="s">
        <v>3740</v>
      </c>
      <c r="C48" s="24" t="s">
        <v>3754</v>
      </c>
      <c r="D48" s="25" t="s">
        <v>3689</v>
      </c>
      <c r="E48" s="37">
        <v>911</v>
      </c>
      <c r="F48" s="27" t="s">
        <v>3106</v>
      </c>
      <c r="G48" s="28"/>
      <c r="H48" s="44" t="s">
        <v>3489</v>
      </c>
      <c r="I48" s="28"/>
      <c r="J48" s="4" t="str">
        <f t="shared" si="0"/>
        <v>原住民文教福利業務-社會福利-獎補助費-對國內團體之補助</v>
      </c>
      <c r="K48" s="4" t="str">
        <f t="shared" si="1"/>
        <v>113年度推展原住民族長期照顧-文化健康站實施計畫</v>
      </c>
    </row>
    <row r="49" spans="1:11" s="29" customFormat="1" ht="78">
      <c r="A49" s="57" t="s">
        <v>4627</v>
      </c>
      <c r="B49" s="24" t="s">
        <v>3740</v>
      </c>
      <c r="C49" s="24" t="s">
        <v>3755</v>
      </c>
      <c r="D49" s="25" t="s">
        <v>3689</v>
      </c>
      <c r="E49" s="37">
        <v>895</v>
      </c>
      <c r="F49" s="27" t="s">
        <v>3106</v>
      </c>
      <c r="G49" s="28"/>
      <c r="H49" s="44" t="s">
        <v>3489</v>
      </c>
      <c r="I49" s="28"/>
      <c r="J49" s="4" t="str">
        <f t="shared" si="0"/>
        <v>原住民文教福利業務-社會福利-獎補助費-對國內團體之補助</v>
      </c>
      <c r="K49" s="4" t="str">
        <f t="shared" si="1"/>
        <v>113年度推展原住民族長期照顧-文化健康站實施計畫</v>
      </c>
    </row>
    <row r="50" spans="1:11" s="29" customFormat="1" ht="78">
      <c r="A50" s="57" t="s">
        <v>4627</v>
      </c>
      <c r="B50" s="24" t="s">
        <v>3740</v>
      </c>
      <c r="C50" s="24" t="s">
        <v>3756</v>
      </c>
      <c r="D50" s="25" t="s">
        <v>3689</v>
      </c>
      <c r="E50" s="37">
        <v>980</v>
      </c>
      <c r="F50" s="27" t="s">
        <v>3106</v>
      </c>
      <c r="G50" s="28"/>
      <c r="H50" s="44" t="s">
        <v>3489</v>
      </c>
      <c r="I50" s="28"/>
      <c r="J50" s="4" t="str">
        <f t="shared" si="0"/>
        <v>原住民文教福利業務-社會福利-獎補助費-對國內團體之補助</v>
      </c>
      <c r="K50" s="4" t="str">
        <f t="shared" si="1"/>
        <v>113年度推展原住民族長期照顧-文化健康站實施計畫</v>
      </c>
    </row>
    <row r="51" spans="1:11" s="29" customFormat="1" ht="78">
      <c r="A51" s="57" t="s">
        <v>4627</v>
      </c>
      <c r="B51" s="36" t="s">
        <v>3740</v>
      </c>
      <c r="C51" s="36" t="s">
        <v>3757</v>
      </c>
      <c r="D51" s="25" t="s">
        <v>3689</v>
      </c>
      <c r="E51" s="37">
        <v>1371</v>
      </c>
      <c r="F51" s="27" t="s">
        <v>3106</v>
      </c>
      <c r="G51" s="28"/>
      <c r="H51" s="44" t="s">
        <v>3489</v>
      </c>
      <c r="I51" s="28"/>
      <c r="J51" s="4" t="str">
        <f t="shared" si="0"/>
        <v>原住民文教福利業務-社會福利-獎補助費-對國內團體之補助</v>
      </c>
      <c r="K51" s="4" t="str">
        <f t="shared" si="1"/>
        <v>113年度推展原住民族長期照顧-文化健康站實施計畫</v>
      </c>
    </row>
    <row r="52" spans="1:11" s="29" customFormat="1" ht="78">
      <c r="A52" s="57" t="s">
        <v>4627</v>
      </c>
      <c r="B52" s="24" t="s">
        <v>3740</v>
      </c>
      <c r="C52" s="24" t="s">
        <v>3758</v>
      </c>
      <c r="D52" s="25" t="s">
        <v>3689</v>
      </c>
      <c r="E52" s="37">
        <v>1191</v>
      </c>
      <c r="F52" s="27" t="s">
        <v>3106</v>
      </c>
      <c r="G52" s="28"/>
      <c r="H52" s="44" t="s">
        <v>3489</v>
      </c>
      <c r="I52" s="28"/>
      <c r="J52" s="4" t="str">
        <f t="shared" si="0"/>
        <v>原住民文教福利業務-社會福利-獎補助費-對國內團體之補助</v>
      </c>
      <c r="K52" s="4" t="str">
        <f t="shared" si="1"/>
        <v>113年度推展原住民族長期照顧-文化健康站實施計畫</v>
      </c>
    </row>
    <row r="53" spans="1:11" s="29" customFormat="1" ht="78">
      <c r="A53" s="57" t="s">
        <v>4627</v>
      </c>
      <c r="B53" s="24" t="s">
        <v>3740</v>
      </c>
      <c r="C53" s="24" t="s">
        <v>1168</v>
      </c>
      <c r="D53" s="25" t="s">
        <v>3689</v>
      </c>
      <c r="E53" s="37">
        <v>1288</v>
      </c>
      <c r="F53" s="27" t="s">
        <v>3106</v>
      </c>
      <c r="G53" s="28"/>
      <c r="H53" s="44" t="s">
        <v>3489</v>
      </c>
      <c r="I53" s="28"/>
      <c r="J53" s="4" t="str">
        <f t="shared" si="0"/>
        <v>原住民文教福利業務-社會福利-獎補助費-對國內團體之補助</v>
      </c>
      <c r="K53" s="4" t="str">
        <f t="shared" si="1"/>
        <v>113年度推展原住民族長期照顧-文化健康站實施計畫</v>
      </c>
    </row>
    <row r="54" spans="1:11" s="29" customFormat="1" ht="78">
      <c r="A54" s="57" t="s">
        <v>4627</v>
      </c>
      <c r="B54" s="36" t="s">
        <v>3740</v>
      </c>
      <c r="C54" s="36" t="s">
        <v>3759</v>
      </c>
      <c r="D54" s="25" t="s">
        <v>3689</v>
      </c>
      <c r="E54" s="37">
        <v>1515</v>
      </c>
      <c r="F54" s="27" t="s">
        <v>3106</v>
      </c>
      <c r="G54" s="28"/>
      <c r="H54" s="44" t="s">
        <v>3489</v>
      </c>
      <c r="I54" s="28"/>
      <c r="J54" s="4" t="str">
        <f t="shared" si="0"/>
        <v>原住民文教福利業務-社會福利-獎補助費-對國內團體之補助</v>
      </c>
      <c r="K54" s="4" t="str">
        <f t="shared" si="1"/>
        <v>113年度推展原住民族長期照顧-文化健康站實施計畫</v>
      </c>
    </row>
    <row r="55" spans="1:11" s="29" customFormat="1" ht="78">
      <c r="A55" s="57" t="s">
        <v>4627</v>
      </c>
      <c r="B55" s="36" t="s">
        <v>3740</v>
      </c>
      <c r="C55" s="36" t="s">
        <v>3760</v>
      </c>
      <c r="D55" s="25" t="s">
        <v>3689</v>
      </c>
      <c r="E55" s="37">
        <v>1240</v>
      </c>
      <c r="F55" s="27" t="s">
        <v>3106</v>
      </c>
      <c r="G55" s="28"/>
      <c r="H55" s="44" t="s">
        <v>3489</v>
      </c>
      <c r="I55" s="28"/>
      <c r="J55" s="4" t="str">
        <f t="shared" si="0"/>
        <v>原住民文教福利業務-社會福利-獎補助費-對國內團體之補助</v>
      </c>
      <c r="K55" s="4" t="str">
        <f t="shared" si="1"/>
        <v>113年度推展原住民族長期照顧-文化健康站實施計畫</v>
      </c>
    </row>
    <row r="56" spans="1:11" s="29" customFormat="1" ht="78">
      <c r="A56" s="57" t="s">
        <v>4627</v>
      </c>
      <c r="B56" s="24" t="s">
        <v>3740</v>
      </c>
      <c r="C56" s="24" t="s">
        <v>3761</v>
      </c>
      <c r="D56" s="25" t="s">
        <v>3689</v>
      </c>
      <c r="E56" s="37">
        <v>1249</v>
      </c>
      <c r="F56" s="27" t="s">
        <v>3106</v>
      </c>
      <c r="G56" s="28"/>
      <c r="H56" s="44" t="s">
        <v>3489</v>
      </c>
      <c r="I56" s="28"/>
      <c r="J56" s="4" t="str">
        <f t="shared" si="0"/>
        <v>原住民文教福利業務-社會福利-獎補助費-對國內團體之補助</v>
      </c>
      <c r="K56" s="4" t="str">
        <f t="shared" si="1"/>
        <v>113年度推展原住民族長期照顧-文化健康站實施計畫</v>
      </c>
    </row>
    <row r="57" spans="1:11" s="29" customFormat="1" ht="78">
      <c r="A57" s="57" t="s">
        <v>4627</v>
      </c>
      <c r="B57" s="24" t="s">
        <v>3740</v>
      </c>
      <c r="C57" s="24" t="s">
        <v>3762</v>
      </c>
      <c r="D57" s="25" t="s">
        <v>3689</v>
      </c>
      <c r="E57" s="37">
        <v>1620</v>
      </c>
      <c r="F57" s="27" t="s">
        <v>3106</v>
      </c>
      <c r="G57" s="28"/>
      <c r="H57" s="44" t="s">
        <v>3489</v>
      </c>
      <c r="I57" s="28"/>
      <c r="J57" s="4" t="str">
        <f t="shared" si="0"/>
        <v>原住民文教福利業務-社會福利-獎補助費-對國內團體之補助</v>
      </c>
      <c r="K57" s="4" t="str">
        <f t="shared" si="1"/>
        <v>113年度推展原住民族長期照顧-文化健康站實施計畫</v>
      </c>
    </row>
    <row r="58" spans="1:11" s="29" customFormat="1" ht="78">
      <c r="A58" s="57" t="s">
        <v>4627</v>
      </c>
      <c r="B58" s="24" t="s">
        <v>3763</v>
      </c>
      <c r="C58" s="24" t="s">
        <v>3764</v>
      </c>
      <c r="D58" s="25" t="s">
        <v>3689</v>
      </c>
      <c r="E58" s="37">
        <v>947</v>
      </c>
      <c r="F58" s="27" t="s">
        <v>3106</v>
      </c>
      <c r="G58" s="28"/>
      <c r="H58" s="44" t="s">
        <v>3489</v>
      </c>
      <c r="I58" s="28"/>
      <c r="J58" s="4" t="str">
        <f t="shared" si="0"/>
        <v>原住民文教福利業務-社會福利-獎補助費-對國內團體之補助</v>
      </c>
      <c r="K58" s="4" t="str">
        <f t="shared" si="1"/>
        <v>113年度臺中市都會西區原住民族家庭服務中心</v>
      </c>
    </row>
    <row r="59" spans="1:11" s="29" customFormat="1" ht="78">
      <c r="A59" s="57" t="s">
        <v>4627</v>
      </c>
      <c r="B59" s="24" t="s">
        <v>3765</v>
      </c>
      <c r="C59" s="24" t="s">
        <v>1548</v>
      </c>
      <c r="D59" s="25" t="s">
        <v>3689</v>
      </c>
      <c r="E59" s="37">
        <v>1240</v>
      </c>
      <c r="F59" s="27" t="s">
        <v>3106</v>
      </c>
      <c r="G59" s="28"/>
      <c r="H59" s="44" t="s">
        <v>3489</v>
      </c>
      <c r="I59" s="28"/>
      <c r="J59" s="4" t="str">
        <f t="shared" si="0"/>
        <v>原住民文教福利業務-社會福利-獎補助費-對國內團體之補助</v>
      </c>
      <c r="K59" s="4" t="str">
        <f t="shared" si="1"/>
        <v>113年度臺中市和平區原住民族家庭服務中心</v>
      </c>
    </row>
    <row r="60" spans="1:11" s="29" customFormat="1" ht="78">
      <c r="A60" s="57" t="s">
        <v>4627</v>
      </c>
      <c r="B60" s="24" t="s">
        <v>3766</v>
      </c>
      <c r="C60" s="24" t="s">
        <v>3767</v>
      </c>
      <c r="D60" s="25" t="s">
        <v>3689</v>
      </c>
      <c r="E60" s="37">
        <v>994</v>
      </c>
      <c r="F60" s="27" t="s">
        <v>3106</v>
      </c>
      <c r="G60" s="28"/>
      <c r="H60" s="44" t="s">
        <v>3489</v>
      </c>
      <c r="I60" s="28"/>
      <c r="J60" s="4" t="str">
        <f t="shared" si="0"/>
        <v>原住民文教福利業務-社會福利-獎補助費-對國內團體之補助</v>
      </c>
      <c r="K60" s="4" t="str">
        <f t="shared" si="1"/>
        <v>113年度補助設置市款都會區原住民族家庭服務中心計畫</v>
      </c>
    </row>
    <row r="61" spans="1:11" s="29" customFormat="1" ht="78">
      <c r="A61" s="57" t="s">
        <v>4627</v>
      </c>
      <c r="B61" s="24" t="s">
        <v>3740</v>
      </c>
      <c r="C61" s="36" t="s">
        <v>3768</v>
      </c>
      <c r="D61" s="25" t="s">
        <v>3689</v>
      </c>
      <c r="E61" s="37">
        <v>292</v>
      </c>
      <c r="F61" s="27" t="s">
        <v>3106</v>
      </c>
      <c r="G61" s="28"/>
      <c r="H61" s="44" t="s">
        <v>3489</v>
      </c>
      <c r="I61" s="28"/>
      <c r="J61" s="4" t="str">
        <f t="shared" si="0"/>
        <v>原住民文教福利業務-社會福利-獎補助費-對國內團體之補助</v>
      </c>
      <c r="K61" s="4" t="str">
        <f t="shared" si="1"/>
        <v>113年度推展原住民族長期照顧-文化健康站實施計畫</v>
      </c>
    </row>
    <row r="62" spans="1:11" s="29" customFormat="1" ht="97.5">
      <c r="A62" s="57" t="s">
        <v>4627</v>
      </c>
      <c r="B62" s="36" t="s">
        <v>3769</v>
      </c>
      <c r="C62" s="36" t="s">
        <v>3770</v>
      </c>
      <c r="D62" s="25" t="s">
        <v>3689</v>
      </c>
      <c r="E62" s="37">
        <v>982</v>
      </c>
      <c r="F62" s="27" t="s">
        <v>3106</v>
      </c>
      <c r="G62" s="28"/>
      <c r="H62" s="44" t="s">
        <v>3489</v>
      </c>
      <c r="I62" s="28"/>
      <c r="J62" s="4" t="str">
        <f t="shared" si="0"/>
        <v>原住民文教福利業務-社會福利-獎補助費-對國內團體之補助</v>
      </c>
      <c r="K62" s="4" t="str">
        <f t="shared" si="1"/>
        <v>原住民族委員會113年度推展原住民族長期照顧-文化健康站實施計畫</v>
      </c>
    </row>
    <row r="63" spans="1:11" s="29" customFormat="1" ht="97.5">
      <c r="A63" s="57" t="s">
        <v>4627</v>
      </c>
      <c r="B63" s="36" t="s">
        <v>3771</v>
      </c>
      <c r="C63" s="36" t="s">
        <v>3772</v>
      </c>
      <c r="D63" s="25" t="s">
        <v>3689</v>
      </c>
      <c r="E63" s="37">
        <v>299</v>
      </c>
      <c r="F63" s="27" t="s">
        <v>3106</v>
      </c>
      <c r="G63" s="28"/>
      <c r="H63" s="44" t="s">
        <v>3489</v>
      </c>
      <c r="I63" s="28"/>
      <c r="J63" s="4" t="str">
        <f t="shared" si="0"/>
        <v>原住民文教福利業務-社會福利-獎補助費-對國內團體之補助</v>
      </c>
      <c r="K63" s="4" t="str">
        <f t="shared" si="1"/>
        <v>113年度公益彩券回饋金補助計畫-大安溪促進原鄉就業計畫</v>
      </c>
    </row>
    <row r="64" spans="1:11" s="29" customFormat="1" ht="117">
      <c r="A64" s="57" t="s">
        <v>4627</v>
      </c>
      <c r="B64" s="36" t="s">
        <v>3773</v>
      </c>
      <c r="C64" s="36" t="s">
        <v>3774</v>
      </c>
      <c r="D64" s="25" t="s">
        <v>3689</v>
      </c>
      <c r="E64" s="26">
        <v>678</v>
      </c>
      <c r="F64" s="27" t="s">
        <v>3106</v>
      </c>
      <c r="G64" s="28"/>
      <c r="H64" s="44" t="s">
        <v>3489</v>
      </c>
      <c r="I64" s="28"/>
      <c r="J64" s="4" t="str">
        <f t="shared" si="0"/>
        <v>原住民文教福利業務-社會福利-獎補助費-對國內團體之補助</v>
      </c>
      <c r="K64" s="4" t="str">
        <f t="shared" si="1"/>
        <v>113年度推展原住民社會福利服務食物互助援助實體運作設置據點實施計畫</v>
      </c>
    </row>
    <row r="65" spans="1:11" s="17" customFormat="1" ht="78">
      <c r="A65" s="57" t="s">
        <v>4628</v>
      </c>
      <c r="B65" s="57" t="s">
        <v>3686</v>
      </c>
      <c r="C65" s="58" t="s">
        <v>249</v>
      </c>
      <c r="D65" s="57" t="s">
        <v>250</v>
      </c>
      <c r="E65" s="59">
        <v>80</v>
      </c>
      <c r="F65" s="9" t="s">
        <v>139</v>
      </c>
      <c r="G65" s="9"/>
      <c r="H65" s="44" t="s">
        <v>3489</v>
      </c>
      <c r="I65" s="9"/>
      <c r="J65" s="4" t="str">
        <f t="shared" si="0"/>
        <v>客家政策研究發展-研究發展業務-獎補助費-對國內團體之捐助</v>
      </c>
      <c r="K65" s="4" t="str">
        <f t="shared" si="1"/>
        <v>「2024臺中東勢新丁粄節-展望未來求文昌」活動</v>
      </c>
    </row>
    <row r="66" spans="1:11" s="18" customFormat="1" ht="78">
      <c r="A66" s="57" t="s">
        <v>4628</v>
      </c>
      <c r="B66" s="57" t="s">
        <v>251</v>
      </c>
      <c r="C66" s="58" t="s">
        <v>252</v>
      </c>
      <c r="D66" s="57" t="s">
        <v>250</v>
      </c>
      <c r="E66" s="59">
        <v>109</v>
      </c>
      <c r="F66" s="9" t="s">
        <v>139</v>
      </c>
      <c r="G66" s="9"/>
      <c r="H66" s="44" t="s">
        <v>3489</v>
      </c>
      <c r="I66" s="9"/>
      <c r="J66" s="4" t="str">
        <f t="shared" si="0"/>
        <v>客家政策研究發展-研究發展業務-獎補助費-對國內團體之捐助</v>
      </c>
      <c r="K66" s="4" t="str">
        <f t="shared" si="1"/>
        <v>「2024臺中東勢新丁粄節─傳統新丁粄鬪粄活動」</v>
      </c>
    </row>
    <row r="67" spans="1:11" s="18" customFormat="1" ht="78">
      <c r="A67" s="57" t="s">
        <v>4628</v>
      </c>
      <c r="B67" s="57" t="s">
        <v>251</v>
      </c>
      <c r="C67" s="58" t="s">
        <v>253</v>
      </c>
      <c r="D67" s="57" t="s">
        <v>250</v>
      </c>
      <c r="E67" s="59">
        <v>40</v>
      </c>
      <c r="F67" s="9" t="s">
        <v>139</v>
      </c>
      <c r="G67" s="9"/>
      <c r="H67" s="44" t="s">
        <v>3489</v>
      </c>
      <c r="I67" s="9"/>
      <c r="J67" s="4" t="str">
        <f t="shared" si="0"/>
        <v>客家政策研究發展-研究發展業務-獎補助費-對國內團體之捐助</v>
      </c>
      <c r="K67" s="4" t="str">
        <f t="shared" si="1"/>
        <v>「2024臺中東勢新丁粄節─傳統新丁粄鬪粄活動」</v>
      </c>
    </row>
    <row r="68" spans="1:11" s="18" customFormat="1" ht="78">
      <c r="A68" s="57" t="s">
        <v>4628</v>
      </c>
      <c r="B68" s="57" t="s">
        <v>251</v>
      </c>
      <c r="C68" s="58" t="s">
        <v>254</v>
      </c>
      <c r="D68" s="57" t="s">
        <v>250</v>
      </c>
      <c r="E68" s="59">
        <v>40</v>
      </c>
      <c r="F68" s="9" t="s">
        <v>139</v>
      </c>
      <c r="G68" s="9"/>
      <c r="H68" s="44" t="s">
        <v>3489</v>
      </c>
      <c r="I68" s="9"/>
      <c r="J68" s="4" t="str">
        <f t="shared" si="0"/>
        <v>客家政策研究發展-研究發展業務-獎補助費-對國內團體之捐助</v>
      </c>
      <c r="K68" s="4" t="str">
        <f t="shared" si="1"/>
        <v>「2024臺中東勢新丁粄節─傳統新丁粄鬪粄活動」</v>
      </c>
    </row>
    <row r="69" spans="1:11" s="18" customFormat="1" ht="78">
      <c r="A69" s="57" t="s">
        <v>4628</v>
      </c>
      <c r="B69" s="57" t="s">
        <v>251</v>
      </c>
      <c r="C69" s="58" t="s">
        <v>255</v>
      </c>
      <c r="D69" s="57" t="s">
        <v>250</v>
      </c>
      <c r="E69" s="59">
        <v>29</v>
      </c>
      <c r="F69" s="9" t="s">
        <v>139</v>
      </c>
      <c r="G69" s="9"/>
      <c r="H69" s="44" t="s">
        <v>3489</v>
      </c>
      <c r="I69" s="9"/>
      <c r="J69" s="4" t="str">
        <f t="shared" si="0"/>
        <v>客家政策研究發展-研究發展業務-獎補助費-對國內團體之捐助</v>
      </c>
      <c r="K69" s="4" t="str">
        <f t="shared" si="1"/>
        <v>「2024臺中東勢新丁粄節─傳統新丁粄鬪粄活動」</v>
      </c>
    </row>
    <row r="70" spans="1:11" s="18" customFormat="1" ht="78">
      <c r="A70" s="57" t="s">
        <v>4628</v>
      </c>
      <c r="B70" s="57" t="s">
        <v>251</v>
      </c>
      <c r="C70" s="58" t="s">
        <v>256</v>
      </c>
      <c r="D70" s="57" t="s">
        <v>250</v>
      </c>
      <c r="E70" s="59">
        <v>40</v>
      </c>
      <c r="F70" s="9" t="s">
        <v>139</v>
      </c>
      <c r="G70" s="9"/>
      <c r="H70" s="44" t="s">
        <v>3489</v>
      </c>
      <c r="I70" s="9"/>
      <c r="J70" s="4" t="str">
        <f t="shared" si="0"/>
        <v>客家政策研究發展-研究發展業務-獎補助費-對國內團體之捐助</v>
      </c>
      <c r="K70" s="4" t="str">
        <f t="shared" si="1"/>
        <v>「2024臺中東勢新丁粄節─傳統新丁粄鬪粄活動」</v>
      </c>
    </row>
    <row r="71" spans="1:11" s="18" customFormat="1" ht="78">
      <c r="A71" s="57" t="s">
        <v>4628</v>
      </c>
      <c r="B71" s="57" t="s">
        <v>251</v>
      </c>
      <c r="C71" s="58" t="s">
        <v>257</v>
      </c>
      <c r="D71" s="57" t="s">
        <v>250</v>
      </c>
      <c r="E71" s="59">
        <v>40</v>
      </c>
      <c r="F71" s="9" t="s">
        <v>139</v>
      </c>
      <c r="G71" s="9"/>
      <c r="H71" s="44" t="s">
        <v>3489</v>
      </c>
      <c r="I71" s="9"/>
      <c r="J71" s="4" t="str">
        <f t="shared" si="0"/>
        <v>客家政策研究發展-研究發展業務-獎補助費-對國內團體之捐助</v>
      </c>
      <c r="K71" s="4" t="str">
        <f t="shared" si="1"/>
        <v>「2024臺中東勢新丁粄節─傳統新丁粄鬪粄活動」</v>
      </c>
    </row>
    <row r="72" spans="1:11" s="18" customFormat="1" ht="78">
      <c r="A72" s="57" t="s">
        <v>4628</v>
      </c>
      <c r="B72" s="57" t="s">
        <v>251</v>
      </c>
      <c r="C72" s="58" t="s">
        <v>258</v>
      </c>
      <c r="D72" s="57" t="s">
        <v>250</v>
      </c>
      <c r="E72" s="59">
        <v>40</v>
      </c>
      <c r="F72" s="9" t="s">
        <v>139</v>
      </c>
      <c r="G72" s="9"/>
      <c r="H72" s="44" t="s">
        <v>3489</v>
      </c>
      <c r="I72" s="9"/>
      <c r="J72" s="4" t="str">
        <f t="shared" ref="J72:J135" si="2">A72</f>
        <v>客家政策研究發展-研究發展業務-獎補助費-對國內團體之捐助</v>
      </c>
      <c r="K72" s="4" t="str">
        <f t="shared" ref="K72:K135" si="3">B72</f>
        <v>「2024臺中東勢新丁粄節─傳統新丁粄鬪粄活動」</v>
      </c>
    </row>
    <row r="73" spans="1:11" s="18" customFormat="1" ht="97.5">
      <c r="A73" s="57" t="s">
        <v>4628</v>
      </c>
      <c r="B73" s="57" t="s">
        <v>259</v>
      </c>
      <c r="C73" s="58" t="s">
        <v>260</v>
      </c>
      <c r="D73" s="57" t="s">
        <v>250</v>
      </c>
      <c r="E73" s="59">
        <v>950</v>
      </c>
      <c r="F73" s="9" t="s">
        <v>139</v>
      </c>
      <c r="G73" s="9"/>
      <c r="H73" s="44" t="s">
        <v>3489</v>
      </c>
      <c r="I73" s="9"/>
      <c r="J73" s="4" t="str">
        <f t="shared" si="2"/>
        <v>客家政策研究發展-研究發展業務-獎補助費-對國內團體之捐助</v>
      </c>
      <c r="K73" s="4" t="str">
        <f t="shared" si="3"/>
        <v>「2024臺中巧聖仙師文化祭─三仙師環台徒步祈福繞境」活動</v>
      </c>
    </row>
    <row r="74" spans="1:11" s="18" customFormat="1" ht="58.5">
      <c r="A74" s="57" t="s">
        <v>4629</v>
      </c>
      <c r="B74" s="57" t="s">
        <v>262</v>
      </c>
      <c r="C74" s="58" t="s">
        <v>263</v>
      </c>
      <c r="D74" s="57" t="s">
        <v>250</v>
      </c>
      <c r="E74" s="59">
        <v>20</v>
      </c>
      <c r="F74" s="9" t="s">
        <v>139</v>
      </c>
      <c r="G74" s="9"/>
      <c r="H74" s="44" t="s">
        <v>3489</v>
      </c>
      <c r="I74" s="9"/>
      <c r="J74" s="4" t="str">
        <f t="shared" si="2"/>
        <v>客家語言文化推廣-文教推廣業務-獎補助費-對國內團體之捐助</v>
      </c>
      <c r="K74" s="4" t="str">
        <f t="shared" si="3"/>
        <v>新春揮毫綠美化客家族群主流化公益活動</v>
      </c>
    </row>
    <row r="75" spans="1:11" s="18" customFormat="1" ht="97.5">
      <c r="A75" s="57" t="s">
        <v>4629</v>
      </c>
      <c r="B75" s="57" t="s">
        <v>264</v>
      </c>
      <c r="C75" s="58" t="s">
        <v>265</v>
      </c>
      <c r="D75" s="57" t="s">
        <v>250</v>
      </c>
      <c r="E75" s="59">
        <v>20</v>
      </c>
      <c r="F75" s="9" t="s">
        <v>139</v>
      </c>
      <c r="G75" s="9"/>
      <c r="H75" s="44" t="s">
        <v>3489</v>
      </c>
      <c r="I75" s="9"/>
      <c r="J75" s="4" t="str">
        <f t="shared" si="2"/>
        <v>客家語言文化推廣-文教推廣業務-獎補助費-對國內團體之捐助</v>
      </c>
      <c r="K75" s="4" t="str">
        <f t="shared" si="3"/>
        <v>客家墨香暨米食文化政令宣導送好康客家族群主流化活動</v>
      </c>
    </row>
    <row r="76" spans="1:11" s="17" customFormat="1" ht="97.5">
      <c r="A76" s="57" t="s">
        <v>4629</v>
      </c>
      <c r="B76" s="57" t="s">
        <v>264</v>
      </c>
      <c r="C76" s="58" t="s">
        <v>266</v>
      </c>
      <c r="D76" s="57" t="s">
        <v>250</v>
      </c>
      <c r="E76" s="59">
        <v>20</v>
      </c>
      <c r="F76" s="9" t="s">
        <v>139</v>
      </c>
      <c r="G76" s="9"/>
      <c r="H76" s="44" t="s">
        <v>3489</v>
      </c>
      <c r="I76" s="9"/>
      <c r="J76" s="4" t="str">
        <f t="shared" si="2"/>
        <v>客家語言文化推廣-文教推廣業務-獎補助費-對國內團體之捐助</v>
      </c>
      <c r="K76" s="4" t="str">
        <f t="shared" si="3"/>
        <v>客家墨香暨米食文化政令宣導送好康客家族群主流化活動</v>
      </c>
    </row>
    <row r="77" spans="1:11" s="18" customFormat="1" ht="97.5">
      <c r="A77" s="57" t="s">
        <v>4629</v>
      </c>
      <c r="B77" s="57" t="s">
        <v>267</v>
      </c>
      <c r="C77" s="58" t="s">
        <v>268</v>
      </c>
      <c r="D77" s="57" t="s">
        <v>250</v>
      </c>
      <c r="E77" s="59">
        <v>20</v>
      </c>
      <c r="F77" s="9" t="s">
        <v>139</v>
      </c>
      <c r="G77" s="9"/>
      <c r="H77" s="44" t="s">
        <v>3489</v>
      </c>
      <c r="I77" s="9"/>
      <c r="J77" s="4" t="str">
        <f t="shared" si="2"/>
        <v>客家語言文化推廣-文教推廣業務-獎補助費-對國內團體之捐助</v>
      </c>
      <c r="K77" s="4" t="str">
        <f t="shared" si="3"/>
        <v>111年大埔客家協會新春迎好客，愛客講好話暨贈春聯活動</v>
      </c>
    </row>
    <row r="78" spans="1:11" s="18" customFormat="1" ht="78">
      <c r="A78" s="57" t="s">
        <v>4629</v>
      </c>
      <c r="B78" s="57" t="s">
        <v>269</v>
      </c>
      <c r="C78" s="58" t="s">
        <v>270</v>
      </c>
      <c r="D78" s="57" t="s">
        <v>250</v>
      </c>
      <c r="E78" s="59">
        <v>20</v>
      </c>
      <c r="F78" s="9" t="s">
        <v>139</v>
      </c>
      <c r="G78" s="9"/>
      <c r="H78" s="44" t="s">
        <v>3489</v>
      </c>
      <c r="I78" s="9"/>
      <c r="J78" s="4" t="str">
        <f t="shared" si="2"/>
        <v>客家語言文化推廣-文教推廣業務-獎補助費-對國內團體之捐助</v>
      </c>
      <c r="K78" s="4" t="str">
        <f t="shared" si="3"/>
        <v>113年「祥龍迎春—客家米食書法春聯推廣活動」</v>
      </c>
    </row>
    <row r="79" spans="1:11" s="18" customFormat="1" ht="58.5">
      <c r="A79" s="57" t="s">
        <v>4629</v>
      </c>
      <c r="B79" s="57" t="s">
        <v>271</v>
      </c>
      <c r="C79" s="58" t="s">
        <v>212</v>
      </c>
      <c r="D79" s="57" t="s">
        <v>250</v>
      </c>
      <c r="E79" s="59">
        <v>20</v>
      </c>
      <c r="F79" s="9" t="s">
        <v>139</v>
      </c>
      <c r="G79" s="9"/>
      <c r="H79" s="44" t="s">
        <v>3489</v>
      </c>
      <c r="I79" s="9"/>
      <c r="J79" s="4" t="str">
        <f t="shared" si="2"/>
        <v>客家語言文化推廣-文教推廣業務-獎補助費-對國內團體之捐助</v>
      </c>
      <c r="K79" s="4" t="str">
        <f t="shared" si="3"/>
        <v>113年元宵節客家傳統節慶活動</v>
      </c>
    </row>
    <row r="80" spans="1:11" s="18" customFormat="1" ht="58.5">
      <c r="A80" s="57" t="s">
        <v>4629</v>
      </c>
      <c r="B80" s="57" t="s">
        <v>272</v>
      </c>
      <c r="C80" s="58" t="s">
        <v>273</v>
      </c>
      <c r="D80" s="57" t="s">
        <v>250</v>
      </c>
      <c r="E80" s="59">
        <v>40</v>
      </c>
      <c r="F80" s="9" t="s">
        <v>139</v>
      </c>
      <c r="G80" s="9"/>
      <c r="H80" s="44" t="s">
        <v>3489</v>
      </c>
      <c r="I80" s="9"/>
      <c r="J80" s="4" t="str">
        <f t="shared" si="2"/>
        <v>客家語言文化推廣-文教推廣業務-獎補助費-對國內團體之捐助</v>
      </c>
      <c r="K80" s="4" t="str">
        <f t="shared" si="3"/>
        <v>113年客家慶天穿活動</v>
      </c>
    </row>
    <row r="81" spans="1:1022" s="18" customFormat="1" ht="58.5">
      <c r="A81" s="57" t="s">
        <v>4629</v>
      </c>
      <c r="B81" s="57" t="s">
        <v>274</v>
      </c>
      <c r="C81" s="58" t="s">
        <v>275</v>
      </c>
      <c r="D81" s="57" t="s">
        <v>250</v>
      </c>
      <c r="E81" s="59">
        <v>45</v>
      </c>
      <c r="F81" s="9" t="s">
        <v>139</v>
      </c>
      <c r="G81" s="9"/>
      <c r="H81" s="44" t="s">
        <v>3489</v>
      </c>
      <c r="I81" s="9"/>
      <c r="J81" s="4" t="str">
        <f t="shared" si="2"/>
        <v>客家語言文化推廣-文教推廣業務-獎補助費-對國內團體之捐助</v>
      </c>
      <c r="K81" s="4" t="str">
        <f t="shared" si="3"/>
        <v>快樂fun寒假客家文化成長營</v>
      </c>
    </row>
    <row r="82" spans="1:1022" s="18" customFormat="1" ht="58.5">
      <c r="A82" s="57" t="s">
        <v>4629</v>
      </c>
      <c r="B82" s="57" t="s">
        <v>276</v>
      </c>
      <c r="C82" s="58" t="s">
        <v>277</v>
      </c>
      <c r="D82" s="57" t="s">
        <v>250</v>
      </c>
      <c r="E82" s="59">
        <v>20</v>
      </c>
      <c r="F82" s="9" t="s">
        <v>139</v>
      </c>
      <c r="G82" s="9"/>
      <c r="H82" s="44" t="s">
        <v>3489</v>
      </c>
      <c r="I82" s="9"/>
      <c r="J82" s="4" t="str">
        <f t="shared" si="2"/>
        <v>客家語言文化推廣-文教推廣業務-獎補助費-對國內團體之捐助</v>
      </c>
      <c r="K82" s="4" t="str">
        <f t="shared" si="3"/>
        <v>大埔厝客家美食研習慶元宵</v>
      </c>
    </row>
    <row r="83" spans="1:1022" s="18" customFormat="1" ht="78">
      <c r="A83" s="57" t="s">
        <v>4629</v>
      </c>
      <c r="B83" s="57" t="s">
        <v>3851</v>
      </c>
      <c r="C83" s="58" t="s">
        <v>278</v>
      </c>
      <c r="D83" s="57" t="s">
        <v>250</v>
      </c>
      <c r="E83" s="59">
        <v>20</v>
      </c>
      <c r="F83" s="9" t="s">
        <v>139</v>
      </c>
      <c r="G83" s="9"/>
      <c r="H83" s="44" t="s">
        <v>3489</v>
      </c>
      <c r="I83" s="9"/>
      <c r="J83" s="4" t="str">
        <f t="shared" si="2"/>
        <v>客家語言文化推廣-文教推廣業務-獎補助費-對國內團體之捐助</v>
      </c>
      <c r="K83" s="4" t="str">
        <f t="shared" si="3"/>
        <v>113年臺中市公教退休人員客家文化推廣活動</v>
      </c>
    </row>
    <row r="84" spans="1:1022" s="61" customFormat="1" ht="58.5">
      <c r="A84" s="57" t="s">
        <v>4629</v>
      </c>
      <c r="B84" s="57" t="s">
        <v>279</v>
      </c>
      <c r="C84" s="58" t="s">
        <v>280</v>
      </c>
      <c r="D84" s="57" t="s">
        <v>250</v>
      </c>
      <c r="E84" s="59">
        <v>40</v>
      </c>
      <c r="F84" s="9" t="s">
        <v>139</v>
      </c>
      <c r="G84" s="9"/>
      <c r="H84" s="44" t="s">
        <v>3489</v>
      </c>
      <c r="I84" s="9"/>
      <c r="J84" s="4" t="str">
        <f t="shared" si="2"/>
        <v>客家語言文化推廣-文教推廣業務-獎補助費-對國內團體之捐助</v>
      </c>
      <c r="K84" s="4" t="str">
        <f t="shared" si="3"/>
        <v>茅埔鬧新年暨聚落文史特展</v>
      </c>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60"/>
      <c r="IW84" s="60"/>
      <c r="IX84" s="60"/>
      <c r="IY84" s="60"/>
      <c r="IZ84" s="60"/>
      <c r="JA84" s="60"/>
      <c r="JB84" s="60"/>
      <c r="JC84" s="60"/>
      <c r="JD84" s="60"/>
      <c r="JE84" s="60"/>
      <c r="JF84" s="60"/>
      <c r="JG84" s="60"/>
      <c r="JH84" s="60"/>
      <c r="JI84" s="60"/>
      <c r="JJ84" s="60"/>
      <c r="JK84" s="60"/>
      <c r="JL84" s="60"/>
      <c r="JM84" s="60"/>
      <c r="JN84" s="60"/>
      <c r="JO84" s="60"/>
      <c r="JP84" s="60"/>
      <c r="JQ84" s="60"/>
      <c r="JR84" s="60"/>
      <c r="JS84" s="60"/>
      <c r="JT84" s="60"/>
      <c r="JU84" s="60"/>
      <c r="JV84" s="60"/>
      <c r="JW84" s="60"/>
      <c r="JX84" s="60"/>
      <c r="JY84" s="60"/>
      <c r="JZ84" s="60"/>
      <c r="KA84" s="60"/>
      <c r="KB84" s="60"/>
      <c r="KC84" s="60"/>
      <c r="KD84" s="60"/>
      <c r="KE84" s="60"/>
      <c r="KF84" s="60"/>
      <c r="KG84" s="60"/>
      <c r="KH84" s="60"/>
      <c r="KI84" s="60"/>
      <c r="KJ84" s="60"/>
      <c r="KK84" s="60"/>
      <c r="KL84" s="60"/>
      <c r="KM84" s="60"/>
      <c r="KN84" s="60"/>
      <c r="KO84" s="60"/>
      <c r="KP84" s="60"/>
      <c r="KQ84" s="60"/>
      <c r="KR84" s="60"/>
      <c r="KS84" s="60"/>
      <c r="KT84" s="60"/>
      <c r="KU84" s="60"/>
      <c r="KV84" s="60"/>
      <c r="KW84" s="60"/>
      <c r="KX84" s="60"/>
      <c r="KY84" s="60"/>
      <c r="KZ84" s="60"/>
      <c r="LA84" s="60"/>
      <c r="LB84" s="60"/>
      <c r="LC84" s="60"/>
      <c r="LD84" s="60"/>
      <c r="LE84" s="60"/>
      <c r="LF84" s="60"/>
      <c r="LG84" s="60"/>
      <c r="LH84" s="60"/>
      <c r="LI84" s="60"/>
      <c r="LJ84" s="60"/>
      <c r="LK84" s="60"/>
      <c r="LL84" s="60"/>
      <c r="LM84" s="60"/>
      <c r="LN84" s="60"/>
      <c r="LO84" s="60"/>
      <c r="LP84" s="60"/>
      <c r="LQ84" s="60"/>
      <c r="LR84" s="60"/>
      <c r="LS84" s="60"/>
      <c r="LT84" s="60"/>
      <c r="LU84" s="60"/>
      <c r="LV84" s="60"/>
      <c r="LW84" s="60"/>
      <c r="LX84" s="60"/>
      <c r="LY84" s="60"/>
      <c r="LZ84" s="60"/>
      <c r="MA84" s="60"/>
      <c r="MB84" s="60"/>
      <c r="MC84" s="60"/>
      <c r="MD84" s="60"/>
      <c r="ME84" s="60"/>
      <c r="MF84" s="60"/>
      <c r="MG84" s="60"/>
      <c r="MH84" s="60"/>
      <c r="MI84" s="60"/>
      <c r="MJ84" s="60"/>
      <c r="MK84" s="60"/>
      <c r="ML84" s="60"/>
      <c r="MM84" s="60"/>
      <c r="MN84" s="60"/>
      <c r="MO84" s="60"/>
      <c r="MP84" s="60"/>
      <c r="MQ84" s="60"/>
      <c r="MR84" s="60"/>
      <c r="MS84" s="60"/>
      <c r="MT84" s="60"/>
      <c r="MU84" s="60"/>
      <c r="MV84" s="60"/>
      <c r="MW84" s="60"/>
      <c r="MX84" s="60"/>
      <c r="MY84" s="60"/>
      <c r="MZ84" s="60"/>
      <c r="NA84" s="60"/>
      <c r="NB84" s="60"/>
      <c r="NC84" s="60"/>
      <c r="ND84" s="60"/>
      <c r="NE84" s="60"/>
      <c r="NF84" s="60"/>
      <c r="NG84" s="60"/>
      <c r="NH84" s="60"/>
      <c r="NI84" s="60"/>
      <c r="NJ84" s="60"/>
      <c r="NK84" s="60"/>
      <c r="NL84" s="60"/>
      <c r="NM84" s="60"/>
      <c r="NN84" s="60"/>
      <c r="NO84" s="60"/>
      <c r="NP84" s="60"/>
      <c r="NQ84" s="60"/>
      <c r="NR84" s="60"/>
      <c r="NS84" s="60"/>
      <c r="NT84" s="60"/>
      <c r="NU84" s="60"/>
      <c r="NV84" s="60"/>
      <c r="NW84" s="60"/>
      <c r="NX84" s="60"/>
      <c r="NY84" s="60"/>
      <c r="NZ84" s="60"/>
      <c r="OA84" s="60"/>
      <c r="OB84" s="60"/>
      <c r="OC84" s="60"/>
      <c r="OD84" s="60"/>
      <c r="OE84" s="60"/>
      <c r="OF84" s="60"/>
      <c r="OG84" s="60"/>
      <c r="OH84" s="60"/>
      <c r="OI84" s="60"/>
      <c r="OJ84" s="60"/>
      <c r="OK84" s="60"/>
      <c r="OL84" s="60"/>
      <c r="OM84" s="60"/>
      <c r="ON84" s="60"/>
      <c r="OO84" s="60"/>
      <c r="OP84" s="60"/>
      <c r="OQ84" s="60"/>
      <c r="OR84" s="60"/>
      <c r="OS84" s="60"/>
      <c r="OT84" s="60"/>
      <c r="OU84" s="60"/>
      <c r="OV84" s="60"/>
      <c r="OW84" s="60"/>
      <c r="OX84" s="60"/>
      <c r="OY84" s="60"/>
      <c r="OZ84" s="60"/>
      <c r="PA84" s="60"/>
      <c r="PB84" s="60"/>
      <c r="PC84" s="60"/>
      <c r="PD84" s="60"/>
      <c r="PE84" s="60"/>
      <c r="PF84" s="60"/>
      <c r="PG84" s="60"/>
      <c r="PH84" s="60"/>
      <c r="PI84" s="60"/>
      <c r="PJ84" s="60"/>
      <c r="PK84" s="60"/>
      <c r="PL84" s="60"/>
      <c r="PM84" s="60"/>
      <c r="PN84" s="60"/>
      <c r="PO84" s="60"/>
      <c r="PP84" s="60"/>
      <c r="PQ84" s="60"/>
      <c r="PR84" s="60"/>
      <c r="PS84" s="60"/>
      <c r="PT84" s="60"/>
      <c r="PU84" s="60"/>
      <c r="PV84" s="60"/>
      <c r="PW84" s="60"/>
      <c r="PX84" s="60"/>
      <c r="PY84" s="60"/>
      <c r="PZ84" s="60"/>
      <c r="QA84" s="60"/>
      <c r="QB84" s="60"/>
      <c r="QC84" s="60"/>
      <c r="QD84" s="60"/>
      <c r="QE84" s="60"/>
      <c r="QF84" s="60"/>
      <c r="QG84" s="60"/>
      <c r="QH84" s="60"/>
      <c r="QI84" s="60"/>
      <c r="QJ84" s="60"/>
      <c r="QK84" s="60"/>
      <c r="QL84" s="60"/>
      <c r="QM84" s="60"/>
      <c r="QN84" s="60"/>
      <c r="QO84" s="60"/>
      <c r="QP84" s="60"/>
      <c r="QQ84" s="60"/>
      <c r="QR84" s="60"/>
      <c r="QS84" s="60"/>
      <c r="QT84" s="60"/>
      <c r="QU84" s="60"/>
      <c r="QV84" s="60"/>
      <c r="QW84" s="60"/>
      <c r="QX84" s="60"/>
      <c r="QY84" s="60"/>
      <c r="QZ84" s="60"/>
      <c r="RA84" s="60"/>
      <c r="RB84" s="60"/>
      <c r="RC84" s="60"/>
      <c r="RD84" s="60"/>
      <c r="RE84" s="60"/>
      <c r="RF84" s="60"/>
      <c r="RG84" s="60"/>
      <c r="RH84" s="60"/>
      <c r="RI84" s="60"/>
      <c r="RJ84" s="60"/>
      <c r="RK84" s="60"/>
      <c r="RL84" s="60"/>
      <c r="RM84" s="60"/>
      <c r="RN84" s="60"/>
      <c r="RO84" s="60"/>
      <c r="RP84" s="60"/>
      <c r="RQ84" s="60"/>
      <c r="RR84" s="60"/>
      <c r="RS84" s="60"/>
      <c r="RT84" s="60"/>
      <c r="RU84" s="60"/>
      <c r="RV84" s="60"/>
      <c r="RW84" s="60"/>
      <c r="RX84" s="60"/>
      <c r="RY84" s="60"/>
      <c r="RZ84" s="60"/>
      <c r="SA84" s="60"/>
      <c r="SB84" s="60"/>
      <c r="SC84" s="60"/>
      <c r="SD84" s="60"/>
      <c r="SE84" s="60"/>
      <c r="SF84" s="60"/>
      <c r="SG84" s="60"/>
      <c r="SH84" s="60"/>
      <c r="SI84" s="60"/>
      <c r="SJ84" s="60"/>
      <c r="SK84" s="60"/>
      <c r="SL84" s="60"/>
      <c r="SM84" s="60"/>
      <c r="SN84" s="60"/>
      <c r="SO84" s="60"/>
      <c r="SP84" s="60"/>
      <c r="SQ84" s="60"/>
      <c r="SR84" s="60"/>
      <c r="SS84" s="60"/>
      <c r="ST84" s="60"/>
      <c r="SU84" s="60"/>
      <c r="SV84" s="60"/>
      <c r="SW84" s="60"/>
      <c r="SX84" s="60"/>
      <c r="SY84" s="60"/>
      <c r="SZ84" s="60"/>
      <c r="TA84" s="60"/>
      <c r="TB84" s="60"/>
      <c r="TC84" s="60"/>
      <c r="TD84" s="60"/>
      <c r="TE84" s="60"/>
      <c r="TF84" s="60"/>
      <c r="TG84" s="60"/>
      <c r="TH84" s="60"/>
      <c r="TI84" s="60"/>
      <c r="TJ84" s="60"/>
      <c r="TK84" s="60"/>
      <c r="TL84" s="60"/>
      <c r="TM84" s="60"/>
      <c r="TN84" s="60"/>
      <c r="TO84" s="60"/>
      <c r="TP84" s="60"/>
      <c r="TQ84" s="60"/>
      <c r="TR84" s="60"/>
      <c r="TS84" s="60"/>
      <c r="TT84" s="60"/>
      <c r="TU84" s="60"/>
      <c r="TV84" s="60"/>
      <c r="TW84" s="60"/>
      <c r="TX84" s="60"/>
      <c r="TY84" s="60"/>
      <c r="TZ84" s="60"/>
      <c r="UA84" s="60"/>
      <c r="UB84" s="60"/>
      <c r="UC84" s="60"/>
      <c r="UD84" s="60"/>
      <c r="UE84" s="60"/>
      <c r="UF84" s="60"/>
      <c r="UG84" s="60"/>
      <c r="UH84" s="60"/>
      <c r="UI84" s="60"/>
      <c r="UJ84" s="60"/>
      <c r="UK84" s="60"/>
      <c r="UL84" s="60"/>
      <c r="UM84" s="60"/>
      <c r="UN84" s="60"/>
      <c r="UO84" s="60"/>
      <c r="UP84" s="60"/>
      <c r="UQ84" s="60"/>
      <c r="UR84" s="60"/>
      <c r="US84" s="60"/>
      <c r="UT84" s="60"/>
      <c r="UU84" s="60"/>
      <c r="UV84" s="60"/>
      <c r="UW84" s="60"/>
      <c r="UX84" s="60"/>
      <c r="UY84" s="60"/>
      <c r="UZ84" s="60"/>
      <c r="VA84" s="60"/>
      <c r="VB84" s="60"/>
      <c r="VC84" s="60"/>
      <c r="VD84" s="60"/>
      <c r="VE84" s="60"/>
      <c r="VF84" s="60"/>
      <c r="VG84" s="60"/>
      <c r="VH84" s="60"/>
      <c r="VI84" s="60"/>
      <c r="VJ84" s="60"/>
      <c r="VK84" s="60"/>
      <c r="VL84" s="60"/>
      <c r="VM84" s="60"/>
      <c r="VN84" s="60"/>
      <c r="VO84" s="60"/>
      <c r="VP84" s="60"/>
      <c r="VQ84" s="60"/>
      <c r="VR84" s="60"/>
      <c r="VS84" s="60"/>
      <c r="VT84" s="60"/>
      <c r="VU84" s="60"/>
      <c r="VV84" s="60"/>
      <c r="VW84" s="60"/>
      <c r="VX84" s="60"/>
      <c r="VY84" s="60"/>
      <c r="VZ84" s="60"/>
      <c r="WA84" s="60"/>
      <c r="WB84" s="60"/>
      <c r="WC84" s="60"/>
      <c r="WD84" s="60"/>
      <c r="WE84" s="60"/>
      <c r="WF84" s="60"/>
      <c r="WG84" s="60"/>
      <c r="WH84" s="60"/>
      <c r="WI84" s="60"/>
      <c r="WJ84" s="60"/>
      <c r="WK84" s="60"/>
      <c r="WL84" s="60"/>
      <c r="WM84" s="60"/>
      <c r="WN84" s="60"/>
      <c r="WO84" s="60"/>
      <c r="WP84" s="60"/>
      <c r="WQ84" s="60"/>
      <c r="WR84" s="60"/>
      <c r="WS84" s="60"/>
      <c r="WT84" s="60"/>
      <c r="WU84" s="60"/>
      <c r="WV84" s="60"/>
      <c r="WW84" s="60"/>
      <c r="WX84" s="60"/>
      <c r="WY84" s="60"/>
      <c r="WZ84" s="60"/>
      <c r="XA84" s="60"/>
      <c r="XB84" s="60"/>
      <c r="XC84" s="60"/>
      <c r="XD84" s="60"/>
      <c r="XE84" s="60"/>
      <c r="XF84" s="60"/>
      <c r="XG84" s="60"/>
      <c r="XH84" s="60"/>
      <c r="XI84" s="60"/>
      <c r="XJ84" s="60"/>
      <c r="XK84" s="60"/>
      <c r="XL84" s="60"/>
      <c r="XM84" s="60"/>
      <c r="XN84" s="60"/>
      <c r="XO84" s="60"/>
      <c r="XP84" s="60"/>
      <c r="XQ84" s="60"/>
      <c r="XR84" s="60"/>
      <c r="XS84" s="60"/>
      <c r="XT84" s="60"/>
      <c r="XU84" s="60"/>
      <c r="XV84" s="60"/>
      <c r="XW84" s="60"/>
      <c r="XX84" s="60"/>
      <c r="XY84" s="60"/>
      <c r="XZ84" s="60"/>
      <c r="YA84" s="60"/>
      <c r="YB84" s="60"/>
      <c r="YC84" s="60"/>
      <c r="YD84" s="60"/>
      <c r="YE84" s="60"/>
      <c r="YF84" s="60"/>
      <c r="YG84" s="60"/>
      <c r="YH84" s="60"/>
      <c r="YI84" s="60"/>
      <c r="YJ84" s="60"/>
      <c r="YK84" s="60"/>
      <c r="YL84" s="60"/>
      <c r="YM84" s="60"/>
      <c r="YN84" s="60"/>
      <c r="YO84" s="60"/>
      <c r="YP84" s="60"/>
      <c r="YQ84" s="60"/>
      <c r="YR84" s="60"/>
      <c r="YS84" s="60"/>
      <c r="YT84" s="60"/>
      <c r="YU84" s="60"/>
      <c r="YV84" s="60"/>
      <c r="YW84" s="60"/>
      <c r="YX84" s="60"/>
      <c r="YY84" s="60"/>
      <c r="YZ84" s="60"/>
      <c r="ZA84" s="60"/>
      <c r="ZB84" s="60"/>
      <c r="ZC84" s="60"/>
      <c r="ZD84" s="60"/>
      <c r="ZE84" s="60"/>
      <c r="ZF84" s="60"/>
      <c r="ZG84" s="60"/>
      <c r="ZH84" s="60"/>
      <c r="ZI84" s="60"/>
      <c r="ZJ84" s="60"/>
      <c r="ZK84" s="60"/>
      <c r="ZL84" s="60"/>
      <c r="ZM84" s="60"/>
      <c r="ZN84" s="60"/>
      <c r="ZO84" s="60"/>
      <c r="ZP84" s="60"/>
      <c r="ZQ84" s="60"/>
      <c r="ZR84" s="60"/>
      <c r="ZS84" s="60"/>
      <c r="ZT84" s="60"/>
      <c r="ZU84" s="60"/>
      <c r="ZV84" s="60"/>
      <c r="ZW84" s="60"/>
      <c r="ZX84" s="60"/>
      <c r="ZY84" s="60"/>
      <c r="ZZ84" s="60"/>
      <c r="AAA84" s="60"/>
      <c r="AAB84" s="60"/>
      <c r="AAC84" s="60"/>
      <c r="AAD84" s="60"/>
      <c r="AAE84" s="60"/>
      <c r="AAF84" s="60"/>
      <c r="AAG84" s="60"/>
      <c r="AAH84" s="60"/>
      <c r="AAI84" s="60"/>
      <c r="AAJ84" s="60"/>
      <c r="AAK84" s="60"/>
      <c r="AAL84" s="60"/>
      <c r="AAM84" s="60"/>
      <c r="AAN84" s="60"/>
      <c r="AAO84" s="60"/>
      <c r="AAP84" s="60"/>
      <c r="AAQ84" s="60"/>
      <c r="AAR84" s="60"/>
      <c r="AAS84" s="60"/>
      <c r="AAT84" s="60"/>
      <c r="AAU84" s="60"/>
      <c r="AAV84" s="60"/>
      <c r="AAW84" s="60"/>
      <c r="AAX84" s="60"/>
      <c r="AAY84" s="60"/>
      <c r="AAZ84" s="60"/>
      <c r="ABA84" s="60"/>
      <c r="ABB84" s="60"/>
      <c r="ABC84" s="60"/>
      <c r="ABD84" s="60"/>
      <c r="ABE84" s="60"/>
      <c r="ABF84" s="60"/>
      <c r="ABG84" s="60"/>
      <c r="ABH84" s="60"/>
      <c r="ABI84" s="60"/>
      <c r="ABJ84" s="60"/>
      <c r="ABK84" s="60"/>
      <c r="ABL84" s="60"/>
      <c r="ABM84" s="60"/>
      <c r="ABN84" s="60"/>
      <c r="ABO84" s="60"/>
      <c r="ABP84" s="60"/>
      <c r="ABQ84" s="60"/>
      <c r="ABR84" s="60"/>
      <c r="ABS84" s="60"/>
      <c r="ABT84" s="60"/>
      <c r="ABU84" s="60"/>
      <c r="ABV84" s="60"/>
      <c r="ABW84" s="60"/>
      <c r="ABX84" s="60"/>
      <c r="ABY84" s="60"/>
      <c r="ABZ84" s="60"/>
      <c r="ACA84" s="60"/>
      <c r="ACB84" s="60"/>
      <c r="ACC84" s="60"/>
      <c r="ACD84" s="60"/>
      <c r="ACE84" s="60"/>
      <c r="ACF84" s="60"/>
      <c r="ACG84" s="60"/>
      <c r="ACH84" s="60"/>
      <c r="ACI84" s="60"/>
      <c r="ACJ84" s="60"/>
      <c r="ACK84" s="60"/>
      <c r="ACL84" s="60"/>
      <c r="ACM84" s="60"/>
      <c r="ACN84" s="60"/>
      <c r="ACO84" s="60"/>
      <c r="ACP84" s="60"/>
      <c r="ACQ84" s="60"/>
      <c r="ACR84" s="60"/>
      <c r="ACS84" s="60"/>
      <c r="ACT84" s="60"/>
      <c r="ACU84" s="60"/>
      <c r="ACV84" s="60"/>
      <c r="ACW84" s="60"/>
      <c r="ACX84" s="60"/>
      <c r="ACY84" s="60"/>
      <c r="ACZ84" s="60"/>
      <c r="ADA84" s="60"/>
      <c r="ADB84" s="60"/>
      <c r="ADC84" s="60"/>
      <c r="ADD84" s="60"/>
      <c r="ADE84" s="60"/>
      <c r="ADF84" s="60"/>
      <c r="ADG84" s="60"/>
      <c r="ADH84" s="60"/>
      <c r="ADI84" s="60"/>
      <c r="ADJ84" s="60"/>
      <c r="ADK84" s="60"/>
      <c r="ADL84" s="60"/>
      <c r="ADM84" s="60"/>
      <c r="ADN84" s="60"/>
      <c r="ADO84" s="60"/>
      <c r="ADP84" s="60"/>
      <c r="ADQ84" s="60"/>
      <c r="ADR84" s="60"/>
      <c r="ADS84" s="60"/>
      <c r="ADT84" s="60"/>
      <c r="ADU84" s="60"/>
      <c r="ADV84" s="60"/>
      <c r="ADW84" s="60"/>
      <c r="ADX84" s="60"/>
      <c r="ADY84" s="60"/>
      <c r="ADZ84" s="60"/>
      <c r="AEA84" s="60"/>
      <c r="AEB84" s="60"/>
      <c r="AEC84" s="60"/>
      <c r="AED84" s="60"/>
      <c r="AEE84" s="60"/>
      <c r="AEF84" s="60"/>
      <c r="AEG84" s="60"/>
      <c r="AEH84" s="60"/>
      <c r="AEI84" s="60"/>
      <c r="AEJ84" s="60"/>
      <c r="AEK84" s="60"/>
      <c r="AEL84" s="60"/>
      <c r="AEM84" s="60"/>
      <c r="AEN84" s="60"/>
      <c r="AEO84" s="60"/>
      <c r="AEP84" s="60"/>
      <c r="AEQ84" s="60"/>
      <c r="AER84" s="60"/>
      <c r="AES84" s="60"/>
      <c r="AET84" s="60"/>
      <c r="AEU84" s="60"/>
      <c r="AEV84" s="60"/>
      <c r="AEW84" s="60"/>
      <c r="AEX84" s="60"/>
      <c r="AEY84" s="60"/>
      <c r="AEZ84" s="60"/>
      <c r="AFA84" s="60"/>
      <c r="AFB84" s="60"/>
      <c r="AFC84" s="60"/>
      <c r="AFD84" s="60"/>
      <c r="AFE84" s="60"/>
      <c r="AFF84" s="60"/>
      <c r="AFG84" s="60"/>
      <c r="AFH84" s="60"/>
      <c r="AFI84" s="60"/>
      <c r="AFJ84" s="60"/>
      <c r="AFK84" s="60"/>
      <c r="AFL84" s="60"/>
      <c r="AFM84" s="60"/>
      <c r="AFN84" s="60"/>
      <c r="AFO84" s="60"/>
      <c r="AFP84" s="60"/>
      <c r="AFQ84" s="60"/>
      <c r="AFR84" s="60"/>
      <c r="AFS84" s="60"/>
      <c r="AFT84" s="60"/>
      <c r="AFU84" s="60"/>
      <c r="AFV84" s="60"/>
      <c r="AFW84" s="60"/>
      <c r="AFX84" s="60"/>
      <c r="AFY84" s="60"/>
      <c r="AFZ84" s="60"/>
      <c r="AGA84" s="60"/>
      <c r="AGB84" s="60"/>
      <c r="AGC84" s="60"/>
      <c r="AGD84" s="60"/>
      <c r="AGE84" s="60"/>
      <c r="AGF84" s="60"/>
      <c r="AGG84" s="60"/>
      <c r="AGH84" s="60"/>
      <c r="AGI84" s="60"/>
      <c r="AGJ84" s="60"/>
      <c r="AGK84" s="60"/>
      <c r="AGL84" s="60"/>
      <c r="AGM84" s="60"/>
      <c r="AGN84" s="60"/>
      <c r="AGO84" s="60"/>
      <c r="AGP84" s="60"/>
      <c r="AGQ84" s="60"/>
      <c r="AGR84" s="60"/>
      <c r="AGS84" s="60"/>
      <c r="AGT84" s="60"/>
      <c r="AGU84" s="60"/>
      <c r="AGV84" s="60"/>
      <c r="AGW84" s="60"/>
      <c r="AGX84" s="60"/>
      <c r="AGY84" s="60"/>
      <c r="AGZ84" s="60"/>
      <c r="AHA84" s="60"/>
      <c r="AHB84" s="60"/>
      <c r="AHC84" s="60"/>
      <c r="AHD84" s="60"/>
      <c r="AHE84" s="60"/>
      <c r="AHF84" s="60"/>
      <c r="AHG84" s="60"/>
      <c r="AHH84" s="60"/>
      <c r="AHI84" s="60"/>
      <c r="AHJ84" s="60"/>
      <c r="AHK84" s="60"/>
      <c r="AHL84" s="60"/>
      <c r="AHM84" s="60"/>
      <c r="AHN84" s="60"/>
      <c r="AHO84" s="60"/>
      <c r="AHP84" s="60"/>
      <c r="AHQ84" s="60"/>
      <c r="AHR84" s="60"/>
      <c r="AHS84" s="60"/>
      <c r="AHT84" s="60"/>
      <c r="AHU84" s="60"/>
      <c r="AHV84" s="60"/>
      <c r="AHW84" s="60"/>
      <c r="AHX84" s="60"/>
      <c r="AHY84" s="60"/>
      <c r="AHZ84" s="60"/>
      <c r="AIA84" s="60"/>
      <c r="AIB84" s="60"/>
      <c r="AIC84" s="60"/>
      <c r="AID84" s="60"/>
      <c r="AIE84" s="60"/>
      <c r="AIF84" s="60"/>
      <c r="AIG84" s="60"/>
      <c r="AIH84" s="60"/>
      <c r="AII84" s="60"/>
      <c r="AIJ84" s="60"/>
      <c r="AIK84" s="60"/>
      <c r="AIL84" s="60"/>
      <c r="AIM84" s="60"/>
      <c r="AIN84" s="60"/>
      <c r="AIO84" s="60"/>
      <c r="AIP84" s="60"/>
      <c r="AIQ84" s="60"/>
      <c r="AIR84" s="60"/>
      <c r="AIS84" s="60"/>
      <c r="AIT84" s="60"/>
      <c r="AIU84" s="60"/>
      <c r="AIV84" s="60"/>
      <c r="AIW84" s="60"/>
      <c r="AIX84" s="60"/>
      <c r="AIY84" s="60"/>
      <c r="AIZ84" s="60"/>
      <c r="AJA84" s="60"/>
      <c r="AJB84" s="60"/>
      <c r="AJC84" s="60"/>
      <c r="AJD84" s="60"/>
      <c r="AJE84" s="60"/>
      <c r="AJF84" s="60"/>
      <c r="AJG84" s="60"/>
      <c r="AJH84" s="60"/>
      <c r="AJI84" s="60"/>
      <c r="AJJ84" s="60"/>
      <c r="AJK84" s="60"/>
      <c r="AJL84" s="60"/>
      <c r="AJM84" s="60"/>
      <c r="AJN84" s="60"/>
      <c r="AJO84" s="60"/>
      <c r="AJP84" s="60"/>
      <c r="AJQ84" s="60"/>
      <c r="AJR84" s="60"/>
      <c r="AJS84" s="60"/>
      <c r="AJT84" s="60"/>
      <c r="AJU84" s="60"/>
      <c r="AJV84" s="60"/>
      <c r="AJW84" s="60"/>
      <c r="AJX84" s="60"/>
      <c r="AJY84" s="60"/>
      <c r="AJZ84" s="60"/>
      <c r="AKA84" s="60"/>
      <c r="AKB84" s="60"/>
      <c r="AKC84" s="60"/>
      <c r="AKD84" s="60"/>
      <c r="AKE84" s="60"/>
      <c r="AKF84" s="60"/>
      <c r="AKG84" s="60"/>
      <c r="AKH84" s="60"/>
      <c r="AKI84" s="60"/>
      <c r="AKJ84" s="60"/>
      <c r="AKK84" s="60"/>
      <c r="AKL84" s="60"/>
      <c r="AKM84" s="60"/>
      <c r="AKN84" s="60"/>
      <c r="AKO84" s="60"/>
      <c r="AKP84" s="60"/>
      <c r="AKQ84" s="60"/>
      <c r="AKR84" s="60"/>
      <c r="AKS84" s="60"/>
      <c r="AKT84" s="60"/>
      <c r="AKU84" s="60"/>
      <c r="AKV84" s="60"/>
      <c r="AKW84" s="60"/>
      <c r="AKX84" s="60"/>
      <c r="AKY84" s="60"/>
      <c r="AKZ84" s="60"/>
      <c r="ALA84" s="60"/>
      <c r="ALB84" s="60"/>
      <c r="ALC84" s="60"/>
      <c r="ALD84" s="60"/>
      <c r="ALE84" s="60"/>
      <c r="ALF84" s="60"/>
      <c r="ALG84" s="60"/>
      <c r="ALH84" s="60"/>
      <c r="ALI84" s="60"/>
      <c r="ALJ84" s="60"/>
      <c r="ALK84" s="60"/>
      <c r="ALL84" s="60"/>
      <c r="ALM84" s="60"/>
      <c r="ALN84" s="60"/>
      <c r="ALO84" s="60"/>
      <c r="ALP84" s="60"/>
      <c r="ALQ84" s="60"/>
      <c r="ALR84" s="60"/>
      <c r="ALS84" s="60"/>
      <c r="ALT84" s="60"/>
      <c r="ALU84" s="60"/>
      <c r="ALV84" s="60"/>
      <c r="ALW84" s="60"/>
      <c r="ALX84" s="60"/>
      <c r="ALY84" s="60"/>
      <c r="ALZ84" s="60"/>
      <c r="AMA84" s="60"/>
      <c r="AMB84" s="60"/>
      <c r="AMC84" s="60"/>
      <c r="AMD84" s="60"/>
      <c r="AME84" s="60"/>
      <c r="AMF84" s="60"/>
      <c r="AMG84" s="60"/>
      <c r="AMH84" s="60"/>
    </row>
    <row r="85" spans="1:1022" s="61" customFormat="1" ht="58.5">
      <c r="A85" s="57" t="s">
        <v>4629</v>
      </c>
      <c r="B85" s="57" t="s">
        <v>281</v>
      </c>
      <c r="C85" s="58" t="s">
        <v>282</v>
      </c>
      <c r="D85" s="57" t="s">
        <v>250</v>
      </c>
      <c r="E85" s="59">
        <v>20</v>
      </c>
      <c r="F85" s="9" t="s">
        <v>139</v>
      </c>
      <c r="G85" s="9"/>
      <c r="H85" s="44" t="s">
        <v>3489</v>
      </c>
      <c r="I85" s="9"/>
      <c r="J85" s="4" t="str">
        <f t="shared" si="2"/>
        <v>客家語言文化推廣-文教推廣業務-獎補助費-對國內團體之捐助</v>
      </c>
      <c r="K85" s="4" t="str">
        <f t="shared" si="3"/>
        <v>來就係客作伴來尞天穿</v>
      </c>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60"/>
      <c r="IW85" s="60"/>
      <c r="IX85" s="60"/>
      <c r="IY85" s="60"/>
      <c r="IZ85" s="60"/>
      <c r="JA85" s="60"/>
      <c r="JB85" s="60"/>
      <c r="JC85" s="60"/>
      <c r="JD85" s="60"/>
      <c r="JE85" s="60"/>
      <c r="JF85" s="60"/>
      <c r="JG85" s="60"/>
      <c r="JH85" s="60"/>
      <c r="JI85" s="60"/>
      <c r="JJ85" s="60"/>
      <c r="JK85" s="60"/>
      <c r="JL85" s="60"/>
      <c r="JM85" s="60"/>
      <c r="JN85" s="60"/>
      <c r="JO85" s="60"/>
      <c r="JP85" s="60"/>
      <c r="JQ85" s="60"/>
      <c r="JR85" s="60"/>
      <c r="JS85" s="60"/>
      <c r="JT85" s="60"/>
      <c r="JU85" s="60"/>
      <c r="JV85" s="60"/>
      <c r="JW85" s="60"/>
      <c r="JX85" s="60"/>
      <c r="JY85" s="60"/>
      <c r="JZ85" s="60"/>
      <c r="KA85" s="60"/>
      <c r="KB85" s="60"/>
      <c r="KC85" s="60"/>
      <c r="KD85" s="60"/>
      <c r="KE85" s="60"/>
      <c r="KF85" s="60"/>
      <c r="KG85" s="60"/>
      <c r="KH85" s="60"/>
      <c r="KI85" s="60"/>
      <c r="KJ85" s="60"/>
      <c r="KK85" s="60"/>
      <c r="KL85" s="60"/>
      <c r="KM85" s="60"/>
      <c r="KN85" s="60"/>
      <c r="KO85" s="60"/>
      <c r="KP85" s="60"/>
      <c r="KQ85" s="60"/>
      <c r="KR85" s="60"/>
      <c r="KS85" s="60"/>
      <c r="KT85" s="60"/>
      <c r="KU85" s="60"/>
      <c r="KV85" s="60"/>
      <c r="KW85" s="60"/>
      <c r="KX85" s="60"/>
      <c r="KY85" s="60"/>
      <c r="KZ85" s="60"/>
      <c r="LA85" s="60"/>
      <c r="LB85" s="60"/>
      <c r="LC85" s="60"/>
      <c r="LD85" s="60"/>
      <c r="LE85" s="60"/>
      <c r="LF85" s="60"/>
      <c r="LG85" s="60"/>
      <c r="LH85" s="60"/>
      <c r="LI85" s="60"/>
      <c r="LJ85" s="60"/>
      <c r="LK85" s="60"/>
      <c r="LL85" s="60"/>
      <c r="LM85" s="60"/>
      <c r="LN85" s="60"/>
      <c r="LO85" s="60"/>
      <c r="LP85" s="60"/>
      <c r="LQ85" s="60"/>
      <c r="LR85" s="60"/>
      <c r="LS85" s="60"/>
      <c r="LT85" s="60"/>
      <c r="LU85" s="60"/>
      <c r="LV85" s="60"/>
      <c r="LW85" s="60"/>
      <c r="LX85" s="60"/>
      <c r="LY85" s="60"/>
      <c r="LZ85" s="60"/>
      <c r="MA85" s="60"/>
      <c r="MB85" s="60"/>
      <c r="MC85" s="60"/>
      <c r="MD85" s="60"/>
      <c r="ME85" s="60"/>
      <c r="MF85" s="60"/>
      <c r="MG85" s="60"/>
      <c r="MH85" s="60"/>
      <c r="MI85" s="60"/>
      <c r="MJ85" s="60"/>
      <c r="MK85" s="60"/>
      <c r="ML85" s="60"/>
      <c r="MM85" s="60"/>
      <c r="MN85" s="60"/>
      <c r="MO85" s="60"/>
      <c r="MP85" s="60"/>
      <c r="MQ85" s="60"/>
      <c r="MR85" s="60"/>
      <c r="MS85" s="60"/>
      <c r="MT85" s="60"/>
      <c r="MU85" s="60"/>
      <c r="MV85" s="60"/>
      <c r="MW85" s="60"/>
      <c r="MX85" s="60"/>
      <c r="MY85" s="60"/>
      <c r="MZ85" s="60"/>
      <c r="NA85" s="60"/>
      <c r="NB85" s="60"/>
      <c r="NC85" s="60"/>
      <c r="ND85" s="60"/>
      <c r="NE85" s="60"/>
      <c r="NF85" s="60"/>
      <c r="NG85" s="60"/>
      <c r="NH85" s="60"/>
      <c r="NI85" s="60"/>
      <c r="NJ85" s="60"/>
      <c r="NK85" s="60"/>
      <c r="NL85" s="60"/>
      <c r="NM85" s="60"/>
      <c r="NN85" s="60"/>
      <c r="NO85" s="60"/>
      <c r="NP85" s="60"/>
      <c r="NQ85" s="60"/>
      <c r="NR85" s="60"/>
      <c r="NS85" s="60"/>
      <c r="NT85" s="60"/>
      <c r="NU85" s="60"/>
      <c r="NV85" s="60"/>
      <c r="NW85" s="60"/>
      <c r="NX85" s="60"/>
      <c r="NY85" s="60"/>
      <c r="NZ85" s="60"/>
      <c r="OA85" s="60"/>
      <c r="OB85" s="60"/>
      <c r="OC85" s="60"/>
      <c r="OD85" s="60"/>
      <c r="OE85" s="60"/>
      <c r="OF85" s="60"/>
      <c r="OG85" s="60"/>
      <c r="OH85" s="60"/>
      <c r="OI85" s="60"/>
      <c r="OJ85" s="60"/>
      <c r="OK85" s="60"/>
      <c r="OL85" s="60"/>
      <c r="OM85" s="60"/>
      <c r="ON85" s="60"/>
      <c r="OO85" s="60"/>
      <c r="OP85" s="60"/>
      <c r="OQ85" s="60"/>
      <c r="OR85" s="60"/>
      <c r="OS85" s="60"/>
      <c r="OT85" s="60"/>
      <c r="OU85" s="60"/>
      <c r="OV85" s="60"/>
      <c r="OW85" s="60"/>
      <c r="OX85" s="60"/>
      <c r="OY85" s="60"/>
      <c r="OZ85" s="60"/>
      <c r="PA85" s="60"/>
      <c r="PB85" s="60"/>
      <c r="PC85" s="60"/>
      <c r="PD85" s="60"/>
      <c r="PE85" s="60"/>
      <c r="PF85" s="60"/>
      <c r="PG85" s="60"/>
      <c r="PH85" s="60"/>
      <c r="PI85" s="60"/>
      <c r="PJ85" s="60"/>
      <c r="PK85" s="60"/>
      <c r="PL85" s="60"/>
      <c r="PM85" s="60"/>
      <c r="PN85" s="60"/>
      <c r="PO85" s="60"/>
      <c r="PP85" s="60"/>
      <c r="PQ85" s="60"/>
      <c r="PR85" s="60"/>
      <c r="PS85" s="60"/>
      <c r="PT85" s="60"/>
      <c r="PU85" s="60"/>
      <c r="PV85" s="60"/>
      <c r="PW85" s="60"/>
      <c r="PX85" s="60"/>
      <c r="PY85" s="60"/>
      <c r="PZ85" s="60"/>
      <c r="QA85" s="60"/>
      <c r="QB85" s="60"/>
      <c r="QC85" s="60"/>
      <c r="QD85" s="60"/>
      <c r="QE85" s="60"/>
      <c r="QF85" s="60"/>
      <c r="QG85" s="60"/>
      <c r="QH85" s="60"/>
      <c r="QI85" s="60"/>
      <c r="QJ85" s="60"/>
      <c r="QK85" s="60"/>
      <c r="QL85" s="60"/>
      <c r="QM85" s="60"/>
      <c r="QN85" s="60"/>
      <c r="QO85" s="60"/>
      <c r="QP85" s="60"/>
      <c r="QQ85" s="60"/>
      <c r="QR85" s="60"/>
      <c r="QS85" s="60"/>
      <c r="QT85" s="60"/>
      <c r="QU85" s="60"/>
      <c r="QV85" s="60"/>
      <c r="QW85" s="60"/>
      <c r="QX85" s="60"/>
      <c r="QY85" s="60"/>
      <c r="QZ85" s="60"/>
      <c r="RA85" s="60"/>
      <c r="RB85" s="60"/>
      <c r="RC85" s="60"/>
      <c r="RD85" s="60"/>
      <c r="RE85" s="60"/>
      <c r="RF85" s="60"/>
      <c r="RG85" s="60"/>
      <c r="RH85" s="60"/>
      <c r="RI85" s="60"/>
      <c r="RJ85" s="60"/>
      <c r="RK85" s="60"/>
      <c r="RL85" s="60"/>
      <c r="RM85" s="60"/>
      <c r="RN85" s="60"/>
      <c r="RO85" s="60"/>
      <c r="RP85" s="60"/>
      <c r="RQ85" s="60"/>
      <c r="RR85" s="60"/>
      <c r="RS85" s="60"/>
      <c r="RT85" s="60"/>
      <c r="RU85" s="60"/>
      <c r="RV85" s="60"/>
      <c r="RW85" s="60"/>
      <c r="RX85" s="60"/>
      <c r="RY85" s="60"/>
      <c r="RZ85" s="60"/>
      <c r="SA85" s="60"/>
      <c r="SB85" s="60"/>
      <c r="SC85" s="60"/>
      <c r="SD85" s="60"/>
      <c r="SE85" s="60"/>
      <c r="SF85" s="60"/>
      <c r="SG85" s="60"/>
      <c r="SH85" s="60"/>
      <c r="SI85" s="60"/>
      <c r="SJ85" s="60"/>
      <c r="SK85" s="60"/>
      <c r="SL85" s="60"/>
      <c r="SM85" s="60"/>
      <c r="SN85" s="60"/>
      <c r="SO85" s="60"/>
      <c r="SP85" s="60"/>
      <c r="SQ85" s="60"/>
      <c r="SR85" s="60"/>
      <c r="SS85" s="60"/>
      <c r="ST85" s="60"/>
      <c r="SU85" s="60"/>
      <c r="SV85" s="60"/>
      <c r="SW85" s="60"/>
      <c r="SX85" s="60"/>
      <c r="SY85" s="60"/>
      <c r="SZ85" s="60"/>
      <c r="TA85" s="60"/>
      <c r="TB85" s="60"/>
      <c r="TC85" s="60"/>
      <c r="TD85" s="60"/>
      <c r="TE85" s="60"/>
      <c r="TF85" s="60"/>
      <c r="TG85" s="60"/>
      <c r="TH85" s="60"/>
      <c r="TI85" s="60"/>
      <c r="TJ85" s="60"/>
      <c r="TK85" s="60"/>
      <c r="TL85" s="60"/>
      <c r="TM85" s="60"/>
      <c r="TN85" s="60"/>
      <c r="TO85" s="60"/>
      <c r="TP85" s="60"/>
      <c r="TQ85" s="60"/>
      <c r="TR85" s="60"/>
      <c r="TS85" s="60"/>
      <c r="TT85" s="60"/>
      <c r="TU85" s="60"/>
      <c r="TV85" s="60"/>
      <c r="TW85" s="60"/>
      <c r="TX85" s="60"/>
      <c r="TY85" s="60"/>
      <c r="TZ85" s="60"/>
      <c r="UA85" s="60"/>
      <c r="UB85" s="60"/>
      <c r="UC85" s="60"/>
      <c r="UD85" s="60"/>
      <c r="UE85" s="60"/>
      <c r="UF85" s="60"/>
      <c r="UG85" s="60"/>
      <c r="UH85" s="60"/>
      <c r="UI85" s="60"/>
      <c r="UJ85" s="60"/>
      <c r="UK85" s="60"/>
      <c r="UL85" s="60"/>
      <c r="UM85" s="60"/>
      <c r="UN85" s="60"/>
      <c r="UO85" s="60"/>
      <c r="UP85" s="60"/>
      <c r="UQ85" s="60"/>
      <c r="UR85" s="60"/>
      <c r="US85" s="60"/>
      <c r="UT85" s="60"/>
      <c r="UU85" s="60"/>
      <c r="UV85" s="60"/>
      <c r="UW85" s="60"/>
      <c r="UX85" s="60"/>
      <c r="UY85" s="60"/>
      <c r="UZ85" s="60"/>
      <c r="VA85" s="60"/>
      <c r="VB85" s="60"/>
      <c r="VC85" s="60"/>
      <c r="VD85" s="60"/>
      <c r="VE85" s="60"/>
      <c r="VF85" s="60"/>
      <c r="VG85" s="60"/>
      <c r="VH85" s="60"/>
      <c r="VI85" s="60"/>
      <c r="VJ85" s="60"/>
      <c r="VK85" s="60"/>
      <c r="VL85" s="60"/>
      <c r="VM85" s="60"/>
      <c r="VN85" s="60"/>
      <c r="VO85" s="60"/>
      <c r="VP85" s="60"/>
      <c r="VQ85" s="60"/>
      <c r="VR85" s="60"/>
      <c r="VS85" s="60"/>
      <c r="VT85" s="60"/>
      <c r="VU85" s="60"/>
      <c r="VV85" s="60"/>
      <c r="VW85" s="60"/>
      <c r="VX85" s="60"/>
      <c r="VY85" s="60"/>
      <c r="VZ85" s="60"/>
      <c r="WA85" s="60"/>
      <c r="WB85" s="60"/>
      <c r="WC85" s="60"/>
      <c r="WD85" s="60"/>
      <c r="WE85" s="60"/>
      <c r="WF85" s="60"/>
      <c r="WG85" s="60"/>
      <c r="WH85" s="60"/>
      <c r="WI85" s="60"/>
      <c r="WJ85" s="60"/>
      <c r="WK85" s="60"/>
      <c r="WL85" s="60"/>
      <c r="WM85" s="60"/>
      <c r="WN85" s="60"/>
      <c r="WO85" s="60"/>
      <c r="WP85" s="60"/>
      <c r="WQ85" s="60"/>
      <c r="WR85" s="60"/>
      <c r="WS85" s="60"/>
      <c r="WT85" s="60"/>
      <c r="WU85" s="60"/>
      <c r="WV85" s="60"/>
      <c r="WW85" s="60"/>
      <c r="WX85" s="60"/>
      <c r="WY85" s="60"/>
      <c r="WZ85" s="60"/>
      <c r="XA85" s="60"/>
      <c r="XB85" s="60"/>
      <c r="XC85" s="60"/>
      <c r="XD85" s="60"/>
      <c r="XE85" s="60"/>
      <c r="XF85" s="60"/>
      <c r="XG85" s="60"/>
      <c r="XH85" s="60"/>
      <c r="XI85" s="60"/>
      <c r="XJ85" s="60"/>
      <c r="XK85" s="60"/>
      <c r="XL85" s="60"/>
      <c r="XM85" s="60"/>
      <c r="XN85" s="60"/>
      <c r="XO85" s="60"/>
      <c r="XP85" s="60"/>
      <c r="XQ85" s="60"/>
      <c r="XR85" s="60"/>
      <c r="XS85" s="60"/>
      <c r="XT85" s="60"/>
      <c r="XU85" s="60"/>
      <c r="XV85" s="60"/>
      <c r="XW85" s="60"/>
      <c r="XX85" s="60"/>
      <c r="XY85" s="60"/>
      <c r="XZ85" s="60"/>
      <c r="YA85" s="60"/>
      <c r="YB85" s="60"/>
      <c r="YC85" s="60"/>
      <c r="YD85" s="60"/>
      <c r="YE85" s="60"/>
      <c r="YF85" s="60"/>
      <c r="YG85" s="60"/>
      <c r="YH85" s="60"/>
      <c r="YI85" s="60"/>
      <c r="YJ85" s="60"/>
      <c r="YK85" s="60"/>
      <c r="YL85" s="60"/>
      <c r="YM85" s="60"/>
      <c r="YN85" s="60"/>
      <c r="YO85" s="60"/>
      <c r="YP85" s="60"/>
      <c r="YQ85" s="60"/>
      <c r="YR85" s="60"/>
      <c r="YS85" s="60"/>
      <c r="YT85" s="60"/>
      <c r="YU85" s="60"/>
      <c r="YV85" s="60"/>
      <c r="YW85" s="60"/>
      <c r="YX85" s="60"/>
      <c r="YY85" s="60"/>
      <c r="YZ85" s="60"/>
      <c r="ZA85" s="60"/>
      <c r="ZB85" s="60"/>
      <c r="ZC85" s="60"/>
      <c r="ZD85" s="60"/>
      <c r="ZE85" s="60"/>
      <c r="ZF85" s="60"/>
      <c r="ZG85" s="60"/>
      <c r="ZH85" s="60"/>
      <c r="ZI85" s="60"/>
      <c r="ZJ85" s="60"/>
      <c r="ZK85" s="60"/>
      <c r="ZL85" s="60"/>
      <c r="ZM85" s="60"/>
      <c r="ZN85" s="60"/>
      <c r="ZO85" s="60"/>
      <c r="ZP85" s="60"/>
      <c r="ZQ85" s="60"/>
      <c r="ZR85" s="60"/>
      <c r="ZS85" s="60"/>
      <c r="ZT85" s="60"/>
      <c r="ZU85" s="60"/>
      <c r="ZV85" s="60"/>
      <c r="ZW85" s="60"/>
      <c r="ZX85" s="60"/>
      <c r="ZY85" s="60"/>
      <c r="ZZ85" s="60"/>
      <c r="AAA85" s="60"/>
      <c r="AAB85" s="60"/>
      <c r="AAC85" s="60"/>
      <c r="AAD85" s="60"/>
      <c r="AAE85" s="60"/>
      <c r="AAF85" s="60"/>
      <c r="AAG85" s="60"/>
      <c r="AAH85" s="60"/>
      <c r="AAI85" s="60"/>
      <c r="AAJ85" s="60"/>
      <c r="AAK85" s="60"/>
      <c r="AAL85" s="60"/>
      <c r="AAM85" s="60"/>
      <c r="AAN85" s="60"/>
      <c r="AAO85" s="60"/>
      <c r="AAP85" s="60"/>
      <c r="AAQ85" s="60"/>
      <c r="AAR85" s="60"/>
      <c r="AAS85" s="60"/>
      <c r="AAT85" s="60"/>
      <c r="AAU85" s="60"/>
      <c r="AAV85" s="60"/>
      <c r="AAW85" s="60"/>
      <c r="AAX85" s="60"/>
      <c r="AAY85" s="60"/>
      <c r="AAZ85" s="60"/>
      <c r="ABA85" s="60"/>
      <c r="ABB85" s="60"/>
      <c r="ABC85" s="60"/>
      <c r="ABD85" s="60"/>
      <c r="ABE85" s="60"/>
      <c r="ABF85" s="60"/>
      <c r="ABG85" s="60"/>
      <c r="ABH85" s="60"/>
      <c r="ABI85" s="60"/>
      <c r="ABJ85" s="60"/>
      <c r="ABK85" s="60"/>
      <c r="ABL85" s="60"/>
      <c r="ABM85" s="60"/>
      <c r="ABN85" s="60"/>
      <c r="ABO85" s="60"/>
      <c r="ABP85" s="60"/>
      <c r="ABQ85" s="60"/>
      <c r="ABR85" s="60"/>
      <c r="ABS85" s="60"/>
      <c r="ABT85" s="60"/>
      <c r="ABU85" s="60"/>
      <c r="ABV85" s="60"/>
      <c r="ABW85" s="60"/>
      <c r="ABX85" s="60"/>
      <c r="ABY85" s="60"/>
      <c r="ABZ85" s="60"/>
      <c r="ACA85" s="60"/>
      <c r="ACB85" s="60"/>
      <c r="ACC85" s="60"/>
      <c r="ACD85" s="60"/>
      <c r="ACE85" s="60"/>
      <c r="ACF85" s="60"/>
      <c r="ACG85" s="60"/>
      <c r="ACH85" s="60"/>
      <c r="ACI85" s="60"/>
      <c r="ACJ85" s="60"/>
      <c r="ACK85" s="60"/>
      <c r="ACL85" s="60"/>
      <c r="ACM85" s="60"/>
      <c r="ACN85" s="60"/>
      <c r="ACO85" s="60"/>
      <c r="ACP85" s="60"/>
      <c r="ACQ85" s="60"/>
      <c r="ACR85" s="60"/>
      <c r="ACS85" s="60"/>
      <c r="ACT85" s="60"/>
      <c r="ACU85" s="60"/>
      <c r="ACV85" s="60"/>
      <c r="ACW85" s="60"/>
      <c r="ACX85" s="60"/>
      <c r="ACY85" s="60"/>
      <c r="ACZ85" s="60"/>
      <c r="ADA85" s="60"/>
      <c r="ADB85" s="60"/>
      <c r="ADC85" s="60"/>
      <c r="ADD85" s="60"/>
      <c r="ADE85" s="60"/>
      <c r="ADF85" s="60"/>
      <c r="ADG85" s="60"/>
      <c r="ADH85" s="60"/>
      <c r="ADI85" s="60"/>
      <c r="ADJ85" s="60"/>
      <c r="ADK85" s="60"/>
      <c r="ADL85" s="60"/>
      <c r="ADM85" s="60"/>
      <c r="ADN85" s="60"/>
      <c r="ADO85" s="60"/>
      <c r="ADP85" s="60"/>
      <c r="ADQ85" s="60"/>
      <c r="ADR85" s="60"/>
      <c r="ADS85" s="60"/>
      <c r="ADT85" s="60"/>
      <c r="ADU85" s="60"/>
      <c r="ADV85" s="60"/>
      <c r="ADW85" s="60"/>
      <c r="ADX85" s="60"/>
      <c r="ADY85" s="60"/>
      <c r="ADZ85" s="60"/>
      <c r="AEA85" s="60"/>
      <c r="AEB85" s="60"/>
      <c r="AEC85" s="60"/>
      <c r="AED85" s="60"/>
      <c r="AEE85" s="60"/>
      <c r="AEF85" s="60"/>
      <c r="AEG85" s="60"/>
      <c r="AEH85" s="60"/>
      <c r="AEI85" s="60"/>
      <c r="AEJ85" s="60"/>
      <c r="AEK85" s="60"/>
      <c r="AEL85" s="60"/>
      <c r="AEM85" s="60"/>
      <c r="AEN85" s="60"/>
      <c r="AEO85" s="60"/>
      <c r="AEP85" s="60"/>
      <c r="AEQ85" s="60"/>
      <c r="AER85" s="60"/>
      <c r="AES85" s="60"/>
      <c r="AET85" s="60"/>
      <c r="AEU85" s="60"/>
      <c r="AEV85" s="60"/>
      <c r="AEW85" s="60"/>
      <c r="AEX85" s="60"/>
      <c r="AEY85" s="60"/>
      <c r="AEZ85" s="60"/>
      <c r="AFA85" s="60"/>
      <c r="AFB85" s="60"/>
      <c r="AFC85" s="60"/>
      <c r="AFD85" s="60"/>
      <c r="AFE85" s="60"/>
      <c r="AFF85" s="60"/>
      <c r="AFG85" s="60"/>
      <c r="AFH85" s="60"/>
      <c r="AFI85" s="60"/>
      <c r="AFJ85" s="60"/>
      <c r="AFK85" s="60"/>
      <c r="AFL85" s="60"/>
      <c r="AFM85" s="60"/>
      <c r="AFN85" s="60"/>
      <c r="AFO85" s="60"/>
      <c r="AFP85" s="60"/>
      <c r="AFQ85" s="60"/>
      <c r="AFR85" s="60"/>
      <c r="AFS85" s="60"/>
      <c r="AFT85" s="60"/>
      <c r="AFU85" s="60"/>
      <c r="AFV85" s="60"/>
      <c r="AFW85" s="60"/>
      <c r="AFX85" s="60"/>
      <c r="AFY85" s="60"/>
      <c r="AFZ85" s="60"/>
      <c r="AGA85" s="60"/>
      <c r="AGB85" s="60"/>
      <c r="AGC85" s="60"/>
      <c r="AGD85" s="60"/>
      <c r="AGE85" s="60"/>
      <c r="AGF85" s="60"/>
      <c r="AGG85" s="60"/>
      <c r="AGH85" s="60"/>
      <c r="AGI85" s="60"/>
      <c r="AGJ85" s="60"/>
      <c r="AGK85" s="60"/>
      <c r="AGL85" s="60"/>
      <c r="AGM85" s="60"/>
      <c r="AGN85" s="60"/>
      <c r="AGO85" s="60"/>
      <c r="AGP85" s="60"/>
      <c r="AGQ85" s="60"/>
      <c r="AGR85" s="60"/>
      <c r="AGS85" s="60"/>
      <c r="AGT85" s="60"/>
      <c r="AGU85" s="60"/>
      <c r="AGV85" s="60"/>
      <c r="AGW85" s="60"/>
      <c r="AGX85" s="60"/>
      <c r="AGY85" s="60"/>
      <c r="AGZ85" s="60"/>
      <c r="AHA85" s="60"/>
      <c r="AHB85" s="60"/>
      <c r="AHC85" s="60"/>
      <c r="AHD85" s="60"/>
      <c r="AHE85" s="60"/>
      <c r="AHF85" s="60"/>
      <c r="AHG85" s="60"/>
      <c r="AHH85" s="60"/>
      <c r="AHI85" s="60"/>
      <c r="AHJ85" s="60"/>
      <c r="AHK85" s="60"/>
      <c r="AHL85" s="60"/>
      <c r="AHM85" s="60"/>
      <c r="AHN85" s="60"/>
      <c r="AHO85" s="60"/>
      <c r="AHP85" s="60"/>
      <c r="AHQ85" s="60"/>
      <c r="AHR85" s="60"/>
      <c r="AHS85" s="60"/>
      <c r="AHT85" s="60"/>
      <c r="AHU85" s="60"/>
      <c r="AHV85" s="60"/>
      <c r="AHW85" s="60"/>
      <c r="AHX85" s="60"/>
      <c r="AHY85" s="60"/>
      <c r="AHZ85" s="60"/>
      <c r="AIA85" s="60"/>
      <c r="AIB85" s="60"/>
      <c r="AIC85" s="60"/>
      <c r="AID85" s="60"/>
      <c r="AIE85" s="60"/>
      <c r="AIF85" s="60"/>
      <c r="AIG85" s="60"/>
      <c r="AIH85" s="60"/>
      <c r="AII85" s="60"/>
      <c r="AIJ85" s="60"/>
      <c r="AIK85" s="60"/>
      <c r="AIL85" s="60"/>
      <c r="AIM85" s="60"/>
      <c r="AIN85" s="60"/>
      <c r="AIO85" s="60"/>
      <c r="AIP85" s="60"/>
      <c r="AIQ85" s="60"/>
      <c r="AIR85" s="60"/>
      <c r="AIS85" s="60"/>
      <c r="AIT85" s="60"/>
      <c r="AIU85" s="60"/>
      <c r="AIV85" s="60"/>
      <c r="AIW85" s="60"/>
      <c r="AIX85" s="60"/>
      <c r="AIY85" s="60"/>
      <c r="AIZ85" s="60"/>
      <c r="AJA85" s="60"/>
      <c r="AJB85" s="60"/>
      <c r="AJC85" s="60"/>
      <c r="AJD85" s="60"/>
      <c r="AJE85" s="60"/>
      <c r="AJF85" s="60"/>
      <c r="AJG85" s="60"/>
      <c r="AJH85" s="60"/>
      <c r="AJI85" s="60"/>
      <c r="AJJ85" s="60"/>
      <c r="AJK85" s="60"/>
      <c r="AJL85" s="60"/>
      <c r="AJM85" s="60"/>
      <c r="AJN85" s="60"/>
      <c r="AJO85" s="60"/>
      <c r="AJP85" s="60"/>
      <c r="AJQ85" s="60"/>
      <c r="AJR85" s="60"/>
      <c r="AJS85" s="60"/>
      <c r="AJT85" s="60"/>
      <c r="AJU85" s="60"/>
      <c r="AJV85" s="60"/>
      <c r="AJW85" s="60"/>
      <c r="AJX85" s="60"/>
      <c r="AJY85" s="60"/>
      <c r="AJZ85" s="60"/>
      <c r="AKA85" s="60"/>
      <c r="AKB85" s="60"/>
      <c r="AKC85" s="60"/>
      <c r="AKD85" s="60"/>
      <c r="AKE85" s="60"/>
      <c r="AKF85" s="60"/>
      <c r="AKG85" s="60"/>
      <c r="AKH85" s="60"/>
      <c r="AKI85" s="60"/>
      <c r="AKJ85" s="60"/>
      <c r="AKK85" s="60"/>
      <c r="AKL85" s="60"/>
      <c r="AKM85" s="60"/>
      <c r="AKN85" s="60"/>
      <c r="AKO85" s="60"/>
      <c r="AKP85" s="60"/>
      <c r="AKQ85" s="60"/>
      <c r="AKR85" s="60"/>
      <c r="AKS85" s="60"/>
      <c r="AKT85" s="60"/>
      <c r="AKU85" s="60"/>
      <c r="AKV85" s="60"/>
      <c r="AKW85" s="60"/>
      <c r="AKX85" s="60"/>
      <c r="AKY85" s="60"/>
      <c r="AKZ85" s="60"/>
      <c r="ALA85" s="60"/>
      <c r="ALB85" s="60"/>
      <c r="ALC85" s="60"/>
      <c r="ALD85" s="60"/>
      <c r="ALE85" s="60"/>
      <c r="ALF85" s="60"/>
      <c r="ALG85" s="60"/>
      <c r="ALH85" s="60"/>
      <c r="ALI85" s="60"/>
      <c r="ALJ85" s="60"/>
      <c r="ALK85" s="60"/>
      <c r="ALL85" s="60"/>
      <c r="ALM85" s="60"/>
      <c r="ALN85" s="60"/>
      <c r="ALO85" s="60"/>
      <c r="ALP85" s="60"/>
      <c r="ALQ85" s="60"/>
      <c r="ALR85" s="60"/>
      <c r="ALS85" s="60"/>
      <c r="ALT85" s="60"/>
      <c r="ALU85" s="60"/>
      <c r="ALV85" s="60"/>
      <c r="ALW85" s="60"/>
      <c r="ALX85" s="60"/>
      <c r="ALY85" s="60"/>
      <c r="ALZ85" s="60"/>
      <c r="AMA85" s="60"/>
      <c r="AMB85" s="60"/>
      <c r="AMC85" s="60"/>
      <c r="AMD85" s="60"/>
      <c r="AME85" s="60"/>
      <c r="AMF85" s="60"/>
      <c r="AMG85" s="60"/>
      <c r="AMH85" s="60"/>
    </row>
    <row r="86" spans="1:1022" s="61" customFormat="1" ht="78">
      <c r="A86" s="57" t="s">
        <v>4629</v>
      </c>
      <c r="B86" s="57" t="s">
        <v>3852</v>
      </c>
      <c r="C86" s="58" t="s">
        <v>283</v>
      </c>
      <c r="D86" s="57" t="s">
        <v>250</v>
      </c>
      <c r="E86" s="59">
        <v>80</v>
      </c>
      <c r="F86" s="9" t="s">
        <v>139</v>
      </c>
      <c r="G86" s="9"/>
      <c r="H86" s="44" t="s">
        <v>3489</v>
      </c>
      <c r="I86" s="9"/>
      <c r="J86" s="4" t="str">
        <f t="shared" si="2"/>
        <v>客家語言文化推廣-文教推廣業務-獎補助費-對國內團體之捐助</v>
      </c>
      <c r="K86" s="4" t="str">
        <f t="shared" si="3"/>
        <v>113年忠平母親節感恩暨藝起擾動客家文化傳承親子活動</v>
      </c>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60"/>
      <c r="IW86" s="60"/>
      <c r="IX86" s="60"/>
      <c r="IY86" s="60"/>
      <c r="IZ86" s="60"/>
      <c r="JA86" s="60"/>
      <c r="JB86" s="60"/>
      <c r="JC86" s="60"/>
      <c r="JD86" s="60"/>
      <c r="JE86" s="60"/>
      <c r="JF86" s="60"/>
      <c r="JG86" s="60"/>
      <c r="JH86" s="60"/>
      <c r="JI86" s="60"/>
      <c r="JJ86" s="60"/>
      <c r="JK86" s="60"/>
      <c r="JL86" s="60"/>
      <c r="JM86" s="60"/>
      <c r="JN86" s="60"/>
      <c r="JO86" s="60"/>
      <c r="JP86" s="60"/>
      <c r="JQ86" s="60"/>
      <c r="JR86" s="60"/>
      <c r="JS86" s="60"/>
      <c r="JT86" s="60"/>
      <c r="JU86" s="60"/>
      <c r="JV86" s="60"/>
      <c r="JW86" s="60"/>
      <c r="JX86" s="60"/>
      <c r="JY86" s="60"/>
      <c r="JZ86" s="60"/>
      <c r="KA86" s="60"/>
      <c r="KB86" s="60"/>
      <c r="KC86" s="60"/>
      <c r="KD86" s="60"/>
      <c r="KE86" s="60"/>
      <c r="KF86" s="60"/>
      <c r="KG86" s="60"/>
      <c r="KH86" s="60"/>
      <c r="KI86" s="60"/>
      <c r="KJ86" s="60"/>
      <c r="KK86" s="60"/>
      <c r="KL86" s="60"/>
      <c r="KM86" s="60"/>
      <c r="KN86" s="60"/>
      <c r="KO86" s="60"/>
      <c r="KP86" s="60"/>
      <c r="KQ86" s="60"/>
      <c r="KR86" s="60"/>
      <c r="KS86" s="60"/>
      <c r="KT86" s="60"/>
      <c r="KU86" s="60"/>
      <c r="KV86" s="60"/>
      <c r="KW86" s="60"/>
      <c r="KX86" s="60"/>
      <c r="KY86" s="60"/>
      <c r="KZ86" s="60"/>
      <c r="LA86" s="60"/>
      <c r="LB86" s="60"/>
      <c r="LC86" s="60"/>
      <c r="LD86" s="60"/>
      <c r="LE86" s="60"/>
      <c r="LF86" s="60"/>
      <c r="LG86" s="60"/>
      <c r="LH86" s="60"/>
      <c r="LI86" s="60"/>
      <c r="LJ86" s="60"/>
      <c r="LK86" s="60"/>
      <c r="LL86" s="60"/>
      <c r="LM86" s="60"/>
      <c r="LN86" s="60"/>
      <c r="LO86" s="60"/>
      <c r="LP86" s="60"/>
      <c r="LQ86" s="60"/>
      <c r="LR86" s="60"/>
      <c r="LS86" s="60"/>
      <c r="LT86" s="60"/>
      <c r="LU86" s="60"/>
      <c r="LV86" s="60"/>
      <c r="LW86" s="60"/>
      <c r="LX86" s="60"/>
      <c r="LY86" s="60"/>
      <c r="LZ86" s="60"/>
      <c r="MA86" s="60"/>
      <c r="MB86" s="60"/>
      <c r="MC86" s="60"/>
      <c r="MD86" s="60"/>
      <c r="ME86" s="60"/>
      <c r="MF86" s="60"/>
      <c r="MG86" s="60"/>
      <c r="MH86" s="60"/>
      <c r="MI86" s="60"/>
      <c r="MJ86" s="60"/>
      <c r="MK86" s="60"/>
      <c r="ML86" s="60"/>
      <c r="MM86" s="60"/>
      <c r="MN86" s="60"/>
      <c r="MO86" s="60"/>
      <c r="MP86" s="60"/>
      <c r="MQ86" s="60"/>
      <c r="MR86" s="60"/>
      <c r="MS86" s="60"/>
      <c r="MT86" s="60"/>
      <c r="MU86" s="60"/>
      <c r="MV86" s="60"/>
      <c r="MW86" s="60"/>
      <c r="MX86" s="60"/>
      <c r="MY86" s="60"/>
      <c r="MZ86" s="60"/>
      <c r="NA86" s="60"/>
      <c r="NB86" s="60"/>
      <c r="NC86" s="60"/>
      <c r="ND86" s="60"/>
      <c r="NE86" s="60"/>
      <c r="NF86" s="60"/>
      <c r="NG86" s="60"/>
      <c r="NH86" s="60"/>
      <c r="NI86" s="60"/>
      <c r="NJ86" s="60"/>
      <c r="NK86" s="60"/>
      <c r="NL86" s="60"/>
      <c r="NM86" s="60"/>
      <c r="NN86" s="60"/>
      <c r="NO86" s="60"/>
      <c r="NP86" s="60"/>
      <c r="NQ86" s="60"/>
      <c r="NR86" s="60"/>
      <c r="NS86" s="60"/>
      <c r="NT86" s="60"/>
      <c r="NU86" s="60"/>
      <c r="NV86" s="60"/>
      <c r="NW86" s="60"/>
      <c r="NX86" s="60"/>
      <c r="NY86" s="60"/>
      <c r="NZ86" s="60"/>
      <c r="OA86" s="60"/>
      <c r="OB86" s="60"/>
      <c r="OC86" s="60"/>
      <c r="OD86" s="60"/>
      <c r="OE86" s="60"/>
      <c r="OF86" s="60"/>
      <c r="OG86" s="60"/>
      <c r="OH86" s="60"/>
      <c r="OI86" s="60"/>
      <c r="OJ86" s="60"/>
      <c r="OK86" s="60"/>
      <c r="OL86" s="60"/>
      <c r="OM86" s="60"/>
      <c r="ON86" s="60"/>
      <c r="OO86" s="60"/>
      <c r="OP86" s="60"/>
      <c r="OQ86" s="60"/>
      <c r="OR86" s="60"/>
      <c r="OS86" s="60"/>
      <c r="OT86" s="60"/>
      <c r="OU86" s="60"/>
      <c r="OV86" s="60"/>
      <c r="OW86" s="60"/>
      <c r="OX86" s="60"/>
      <c r="OY86" s="60"/>
      <c r="OZ86" s="60"/>
      <c r="PA86" s="60"/>
      <c r="PB86" s="60"/>
      <c r="PC86" s="60"/>
      <c r="PD86" s="60"/>
      <c r="PE86" s="60"/>
      <c r="PF86" s="60"/>
      <c r="PG86" s="60"/>
      <c r="PH86" s="60"/>
      <c r="PI86" s="60"/>
      <c r="PJ86" s="60"/>
      <c r="PK86" s="60"/>
      <c r="PL86" s="60"/>
      <c r="PM86" s="60"/>
      <c r="PN86" s="60"/>
      <c r="PO86" s="60"/>
      <c r="PP86" s="60"/>
      <c r="PQ86" s="60"/>
      <c r="PR86" s="60"/>
      <c r="PS86" s="60"/>
      <c r="PT86" s="60"/>
      <c r="PU86" s="60"/>
      <c r="PV86" s="60"/>
      <c r="PW86" s="60"/>
      <c r="PX86" s="60"/>
      <c r="PY86" s="60"/>
      <c r="PZ86" s="60"/>
      <c r="QA86" s="60"/>
      <c r="QB86" s="60"/>
      <c r="QC86" s="60"/>
      <c r="QD86" s="60"/>
      <c r="QE86" s="60"/>
      <c r="QF86" s="60"/>
      <c r="QG86" s="60"/>
      <c r="QH86" s="60"/>
      <c r="QI86" s="60"/>
      <c r="QJ86" s="60"/>
      <c r="QK86" s="60"/>
      <c r="QL86" s="60"/>
      <c r="QM86" s="60"/>
      <c r="QN86" s="60"/>
      <c r="QO86" s="60"/>
      <c r="QP86" s="60"/>
      <c r="QQ86" s="60"/>
      <c r="QR86" s="60"/>
      <c r="QS86" s="60"/>
      <c r="QT86" s="60"/>
      <c r="QU86" s="60"/>
      <c r="QV86" s="60"/>
      <c r="QW86" s="60"/>
      <c r="QX86" s="60"/>
      <c r="QY86" s="60"/>
      <c r="QZ86" s="60"/>
      <c r="RA86" s="60"/>
      <c r="RB86" s="60"/>
      <c r="RC86" s="60"/>
      <c r="RD86" s="60"/>
      <c r="RE86" s="60"/>
      <c r="RF86" s="60"/>
      <c r="RG86" s="60"/>
      <c r="RH86" s="60"/>
      <c r="RI86" s="60"/>
      <c r="RJ86" s="60"/>
      <c r="RK86" s="60"/>
      <c r="RL86" s="60"/>
      <c r="RM86" s="60"/>
      <c r="RN86" s="60"/>
      <c r="RO86" s="60"/>
      <c r="RP86" s="60"/>
      <c r="RQ86" s="60"/>
      <c r="RR86" s="60"/>
      <c r="RS86" s="60"/>
      <c r="RT86" s="60"/>
      <c r="RU86" s="60"/>
      <c r="RV86" s="60"/>
      <c r="RW86" s="60"/>
      <c r="RX86" s="60"/>
      <c r="RY86" s="60"/>
      <c r="RZ86" s="60"/>
      <c r="SA86" s="60"/>
      <c r="SB86" s="60"/>
      <c r="SC86" s="60"/>
      <c r="SD86" s="60"/>
      <c r="SE86" s="60"/>
      <c r="SF86" s="60"/>
      <c r="SG86" s="60"/>
      <c r="SH86" s="60"/>
      <c r="SI86" s="60"/>
      <c r="SJ86" s="60"/>
      <c r="SK86" s="60"/>
      <c r="SL86" s="60"/>
      <c r="SM86" s="60"/>
      <c r="SN86" s="60"/>
      <c r="SO86" s="60"/>
      <c r="SP86" s="60"/>
      <c r="SQ86" s="60"/>
      <c r="SR86" s="60"/>
      <c r="SS86" s="60"/>
      <c r="ST86" s="60"/>
      <c r="SU86" s="60"/>
      <c r="SV86" s="60"/>
      <c r="SW86" s="60"/>
      <c r="SX86" s="60"/>
      <c r="SY86" s="60"/>
      <c r="SZ86" s="60"/>
      <c r="TA86" s="60"/>
      <c r="TB86" s="60"/>
      <c r="TC86" s="60"/>
      <c r="TD86" s="60"/>
      <c r="TE86" s="60"/>
      <c r="TF86" s="60"/>
      <c r="TG86" s="60"/>
      <c r="TH86" s="60"/>
      <c r="TI86" s="60"/>
      <c r="TJ86" s="60"/>
      <c r="TK86" s="60"/>
      <c r="TL86" s="60"/>
      <c r="TM86" s="60"/>
      <c r="TN86" s="60"/>
      <c r="TO86" s="60"/>
      <c r="TP86" s="60"/>
      <c r="TQ86" s="60"/>
      <c r="TR86" s="60"/>
      <c r="TS86" s="60"/>
      <c r="TT86" s="60"/>
      <c r="TU86" s="60"/>
      <c r="TV86" s="60"/>
      <c r="TW86" s="60"/>
      <c r="TX86" s="60"/>
      <c r="TY86" s="60"/>
      <c r="TZ86" s="60"/>
      <c r="UA86" s="60"/>
      <c r="UB86" s="60"/>
      <c r="UC86" s="60"/>
      <c r="UD86" s="60"/>
      <c r="UE86" s="60"/>
      <c r="UF86" s="60"/>
      <c r="UG86" s="60"/>
      <c r="UH86" s="60"/>
      <c r="UI86" s="60"/>
      <c r="UJ86" s="60"/>
      <c r="UK86" s="60"/>
      <c r="UL86" s="60"/>
      <c r="UM86" s="60"/>
      <c r="UN86" s="60"/>
      <c r="UO86" s="60"/>
      <c r="UP86" s="60"/>
      <c r="UQ86" s="60"/>
      <c r="UR86" s="60"/>
      <c r="US86" s="60"/>
      <c r="UT86" s="60"/>
      <c r="UU86" s="60"/>
      <c r="UV86" s="60"/>
      <c r="UW86" s="60"/>
      <c r="UX86" s="60"/>
      <c r="UY86" s="60"/>
      <c r="UZ86" s="60"/>
      <c r="VA86" s="60"/>
      <c r="VB86" s="60"/>
      <c r="VC86" s="60"/>
      <c r="VD86" s="60"/>
      <c r="VE86" s="60"/>
      <c r="VF86" s="60"/>
      <c r="VG86" s="60"/>
      <c r="VH86" s="60"/>
      <c r="VI86" s="60"/>
      <c r="VJ86" s="60"/>
      <c r="VK86" s="60"/>
      <c r="VL86" s="60"/>
      <c r="VM86" s="60"/>
      <c r="VN86" s="60"/>
      <c r="VO86" s="60"/>
      <c r="VP86" s="60"/>
      <c r="VQ86" s="60"/>
      <c r="VR86" s="60"/>
      <c r="VS86" s="60"/>
      <c r="VT86" s="60"/>
      <c r="VU86" s="60"/>
      <c r="VV86" s="60"/>
      <c r="VW86" s="60"/>
      <c r="VX86" s="60"/>
      <c r="VY86" s="60"/>
      <c r="VZ86" s="60"/>
      <c r="WA86" s="60"/>
      <c r="WB86" s="60"/>
      <c r="WC86" s="60"/>
      <c r="WD86" s="60"/>
      <c r="WE86" s="60"/>
      <c r="WF86" s="60"/>
      <c r="WG86" s="60"/>
      <c r="WH86" s="60"/>
      <c r="WI86" s="60"/>
      <c r="WJ86" s="60"/>
      <c r="WK86" s="60"/>
      <c r="WL86" s="60"/>
      <c r="WM86" s="60"/>
      <c r="WN86" s="60"/>
      <c r="WO86" s="60"/>
      <c r="WP86" s="60"/>
      <c r="WQ86" s="60"/>
      <c r="WR86" s="60"/>
      <c r="WS86" s="60"/>
      <c r="WT86" s="60"/>
      <c r="WU86" s="60"/>
      <c r="WV86" s="60"/>
      <c r="WW86" s="60"/>
      <c r="WX86" s="60"/>
      <c r="WY86" s="60"/>
      <c r="WZ86" s="60"/>
      <c r="XA86" s="60"/>
      <c r="XB86" s="60"/>
      <c r="XC86" s="60"/>
      <c r="XD86" s="60"/>
      <c r="XE86" s="60"/>
      <c r="XF86" s="60"/>
      <c r="XG86" s="60"/>
      <c r="XH86" s="60"/>
      <c r="XI86" s="60"/>
      <c r="XJ86" s="60"/>
      <c r="XK86" s="60"/>
      <c r="XL86" s="60"/>
      <c r="XM86" s="60"/>
      <c r="XN86" s="60"/>
      <c r="XO86" s="60"/>
      <c r="XP86" s="60"/>
      <c r="XQ86" s="60"/>
      <c r="XR86" s="60"/>
      <c r="XS86" s="60"/>
      <c r="XT86" s="60"/>
      <c r="XU86" s="60"/>
      <c r="XV86" s="60"/>
      <c r="XW86" s="60"/>
      <c r="XX86" s="60"/>
      <c r="XY86" s="60"/>
      <c r="XZ86" s="60"/>
      <c r="YA86" s="60"/>
      <c r="YB86" s="60"/>
      <c r="YC86" s="60"/>
      <c r="YD86" s="60"/>
      <c r="YE86" s="60"/>
      <c r="YF86" s="60"/>
      <c r="YG86" s="60"/>
      <c r="YH86" s="60"/>
      <c r="YI86" s="60"/>
      <c r="YJ86" s="60"/>
      <c r="YK86" s="60"/>
      <c r="YL86" s="60"/>
      <c r="YM86" s="60"/>
      <c r="YN86" s="60"/>
      <c r="YO86" s="60"/>
      <c r="YP86" s="60"/>
      <c r="YQ86" s="60"/>
      <c r="YR86" s="60"/>
      <c r="YS86" s="60"/>
      <c r="YT86" s="60"/>
      <c r="YU86" s="60"/>
      <c r="YV86" s="60"/>
      <c r="YW86" s="60"/>
      <c r="YX86" s="60"/>
      <c r="YY86" s="60"/>
      <c r="YZ86" s="60"/>
      <c r="ZA86" s="60"/>
      <c r="ZB86" s="60"/>
      <c r="ZC86" s="60"/>
      <c r="ZD86" s="60"/>
      <c r="ZE86" s="60"/>
      <c r="ZF86" s="60"/>
      <c r="ZG86" s="60"/>
      <c r="ZH86" s="60"/>
      <c r="ZI86" s="60"/>
      <c r="ZJ86" s="60"/>
      <c r="ZK86" s="60"/>
      <c r="ZL86" s="60"/>
      <c r="ZM86" s="60"/>
      <c r="ZN86" s="60"/>
      <c r="ZO86" s="60"/>
      <c r="ZP86" s="60"/>
      <c r="ZQ86" s="60"/>
      <c r="ZR86" s="60"/>
      <c r="ZS86" s="60"/>
      <c r="ZT86" s="60"/>
      <c r="ZU86" s="60"/>
      <c r="ZV86" s="60"/>
      <c r="ZW86" s="60"/>
      <c r="ZX86" s="60"/>
      <c r="ZY86" s="60"/>
      <c r="ZZ86" s="60"/>
      <c r="AAA86" s="60"/>
      <c r="AAB86" s="60"/>
      <c r="AAC86" s="60"/>
      <c r="AAD86" s="60"/>
      <c r="AAE86" s="60"/>
      <c r="AAF86" s="60"/>
      <c r="AAG86" s="60"/>
      <c r="AAH86" s="60"/>
      <c r="AAI86" s="60"/>
      <c r="AAJ86" s="60"/>
      <c r="AAK86" s="60"/>
      <c r="AAL86" s="60"/>
      <c r="AAM86" s="60"/>
      <c r="AAN86" s="60"/>
      <c r="AAO86" s="60"/>
      <c r="AAP86" s="60"/>
      <c r="AAQ86" s="60"/>
      <c r="AAR86" s="60"/>
      <c r="AAS86" s="60"/>
      <c r="AAT86" s="60"/>
      <c r="AAU86" s="60"/>
      <c r="AAV86" s="60"/>
      <c r="AAW86" s="60"/>
      <c r="AAX86" s="60"/>
      <c r="AAY86" s="60"/>
      <c r="AAZ86" s="60"/>
      <c r="ABA86" s="60"/>
      <c r="ABB86" s="60"/>
      <c r="ABC86" s="60"/>
      <c r="ABD86" s="60"/>
      <c r="ABE86" s="60"/>
      <c r="ABF86" s="60"/>
      <c r="ABG86" s="60"/>
      <c r="ABH86" s="60"/>
      <c r="ABI86" s="60"/>
      <c r="ABJ86" s="60"/>
      <c r="ABK86" s="60"/>
      <c r="ABL86" s="60"/>
      <c r="ABM86" s="60"/>
      <c r="ABN86" s="60"/>
      <c r="ABO86" s="60"/>
      <c r="ABP86" s="60"/>
      <c r="ABQ86" s="60"/>
      <c r="ABR86" s="60"/>
      <c r="ABS86" s="60"/>
      <c r="ABT86" s="60"/>
      <c r="ABU86" s="60"/>
      <c r="ABV86" s="60"/>
      <c r="ABW86" s="60"/>
      <c r="ABX86" s="60"/>
      <c r="ABY86" s="60"/>
      <c r="ABZ86" s="60"/>
      <c r="ACA86" s="60"/>
      <c r="ACB86" s="60"/>
      <c r="ACC86" s="60"/>
      <c r="ACD86" s="60"/>
      <c r="ACE86" s="60"/>
      <c r="ACF86" s="60"/>
      <c r="ACG86" s="60"/>
      <c r="ACH86" s="60"/>
      <c r="ACI86" s="60"/>
      <c r="ACJ86" s="60"/>
      <c r="ACK86" s="60"/>
      <c r="ACL86" s="60"/>
      <c r="ACM86" s="60"/>
      <c r="ACN86" s="60"/>
      <c r="ACO86" s="60"/>
      <c r="ACP86" s="60"/>
      <c r="ACQ86" s="60"/>
      <c r="ACR86" s="60"/>
      <c r="ACS86" s="60"/>
      <c r="ACT86" s="60"/>
      <c r="ACU86" s="60"/>
      <c r="ACV86" s="60"/>
      <c r="ACW86" s="60"/>
      <c r="ACX86" s="60"/>
      <c r="ACY86" s="60"/>
      <c r="ACZ86" s="60"/>
      <c r="ADA86" s="60"/>
      <c r="ADB86" s="60"/>
      <c r="ADC86" s="60"/>
      <c r="ADD86" s="60"/>
      <c r="ADE86" s="60"/>
      <c r="ADF86" s="60"/>
      <c r="ADG86" s="60"/>
      <c r="ADH86" s="60"/>
      <c r="ADI86" s="60"/>
      <c r="ADJ86" s="60"/>
      <c r="ADK86" s="60"/>
      <c r="ADL86" s="60"/>
      <c r="ADM86" s="60"/>
      <c r="ADN86" s="60"/>
      <c r="ADO86" s="60"/>
      <c r="ADP86" s="60"/>
      <c r="ADQ86" s="60"/>
      <c r="ADR86" s="60"/>
      <c r="ADS86" s="60"/>
      <c r="ADT86" s="60"/>
      <c r="ADU86" s="60"/>
      <c r="ADV86" s="60"/>
      <c r="ADW86" s="60"/>
      <c r="ADX86" s="60"/>
      <c r="ADY86" s="60"/>
      <c r="ADZ86" s="60"/>
      <c r="AEA86" s="60"/>
      <c r="AEB86" s="60"/>
      <c r="AEC86" s="60"/>
      <c r="AED86" s="60"/>
      <c r="AEE86" s="60"/>
      <c r="AEF86" s="60"/>
      <c r="AEG86" s="60"/>
      <c r="AEH86" s="60"/>
      <c r="AEI86" s="60"/>
      <c r="AEJ86" s="60"/>
      <c r="AEK86" s="60"/>
      <c r="AEL86" s="60"/>
      <c r="AEM86" s="60"/>
      <c r="AEN86" s="60"/>
      <c r="AEO86" s="60"/>
      <c r="AEP86" s="60"/>
      <c r="AEQ86" s="60"/>
      <c r="AER86" s="60"/>
      <c r="AES86" s="60"/>
      <c r="AET86" s="60"/>
      <c r="AEU86" s="60"/>
      <c r="AEV86" s="60"/>
      <c r="AEW86" s="60"/>
      <c r="AEX86" s="60"/>
      <c r="AEY86" s="60"/>
      <c r="AEZ86" s="60"/>
      <c r="AFA86" s="60"/>
      <c r="AFB86" s="60"/>
      <c r="AFC86" s="60"/>
      <c r="AFD86" s="60"/>
      <c r="AFE86" s="60"/>
      <c r="AFF86" s="60"/>
      <c r="AFG86" s="60"/>
      <c r="AFH86" s="60"/>
      <c r="AFI86" s="60"/>
      <c r="AFJ86" s="60"/>
      <c r="AFK86" s="60"/>
      <c r="AFL86" s="60"/>
      <c r="AFM86" s="60"/>
      <c r="AFN86" s="60"/>
      <c r="AFO86" s="60"/>
      <c r="AFP86" s="60"/>
      <c r="AFQ86" s="60"/>
      <c r="AFR86" s="60"/>
      <c r="AFS86" s="60"/>
      <c r="AFT86" s="60"/>
      <c r="AFU86" s="60"/>
      <c r="AFV86" s="60"/>
      <c r="AFW86" s="60"/>
      <c r="AFX86" s="60"/>
      <c r="AFY86" s="60"/>
      <c r="AFZ86" s="60"/>
      <c r="AGA86" s="60"/>
      <c r="AGB86" s="60"/>
      <c r="AGC86" s="60"/>
      <c r="AGD86" s="60"/>
      <c r="AGE86" s="60"/>
      <c r="AGF86" s="60"/>
      <c r="AGG86" s="60"/>
      <c r="AGH86" s="60"/>
      <c r="AGI86" s="60"/>
      <c r="AGJ86" s="60"/>
      <c r="AGK86" s="60"/>
      <c r="AGL86" s="60"/>
      <c r="AGM86" s="60"/>
      <c r="AGN86" s="60"/>
      <c r="AGO86" s="60"/>
      <c r="AGP86" s="60"/>
      <c r="AGQ86" s="60"/>
      <c r="AGR86" s="60"/>
      <c r="AGS86" s="60"/>
      <c r="AGT86" s="60"/>
      <c r="AGU86" s="60"/>
      <c r="AGV86" s="60"/>
      <c r="AGW86" s="60"/>
      <c r="AGX86" s="60"/>
      <c r="AGY86" s="60"/>
      <c r="AGZ86" s="60"/>
      <c r="AHA86" s="60"/>
      <c r="AHB86" s="60"/>
      <c r="AHC86" s="60"/>
      <c r="AHD86" s="60"/>
      <c r="AHE86" s="60"/>
      <c r="AHF86" s="60"/>
      <c r="AHG86" s="60"/>
      <c r="AHH86" s="60"/>
      <c r="AHI86" s="60"/>
      <c r="AHJ86" s="60"/>
      <c r="AHK86" s="60"/>
      <c r="AHL86" s="60"/>
      <c r="AHM86" s="60"/>
      <c r="AHN86" s="60"/>
      <c r="AHO86" s="60"/>
      <c r="AHP86" s="60"/>
      <c r="AHQ86" s="60"/>
      <c r="AHR86" s="60"/>
      <c r="AHS86" s="60"/>
      <c r="AHT86" s="60"/>
      <c r="AHU86" s="60"/>
      <c r="AHV86" s="60"/>
      <c r="AHW86" s="60"/>
      <c r="AHX86" s="60"/>
      <c r="AHY86" s="60"/>
      <c r="AHZ86" s="60"/>
      <c r="AIA86" s="60"/>
      <c r="AIB86" s="60"/>
      <c r="AIC86" s="60"/>
      <c r="AID86" s="60"/>
      <c r="AIE86" s="60"/>
      <c r="AIF86" s="60"/>
      <c r="AIG86" s="60"/>
      <c r="AIH86" s="60"/>
      <c r="AII86" s="60"/>
      <c r="AIJ86" s="60"/>
      <c r="AIK86" s="60"/>
      <c r="AIL86" s="60"/>
      <c r="AIM86" s="60"/>
      <c r="AIN86" s="60"/>
      <c r="AIO86" s="60"/>
      <c r="AIP86" s="60"/>
      <c r="AIQ86" s="60"/>
      <c r="AIR86" s="60"/>
      <c r="AIS86" s="60"/>
      <c r="AIT86" s="60"/>
      <c r="AIU86" s="60"/>
      <c r="AIV86" s="60"/>
      <c r="AIW86" s="60"/>
      <c r="AIX86" s="60"/>
      <c r="AIY86" s="60"/>
      <c r="AIZ86" s="60"/>
      <c r="AJA86" s="60"/>
      <c r="AJB86" s="60"/>
      <c r="AJC86" s="60"/>
      <c r="AJD86" s="60"/>
      <c r="AJE86" s="60"/>
      <c r="AJF86" s="60"/>
      <c r="AJG86" s="60"/>
      <c r="AJH86" s="60"/>
      <c r="AJI86" s="60"/>
      <c r="AJJ86" s="60"/>
      <c r="AJK86" s="60"/>
      <c r="AJL86" s="60"/>
      <c r="AJM86" s="60"/>
      <c r="AJN86" s="60"/>
      <c r="AJO86" s="60"/>
      <c r="AJP86" s="60"/>
      <c r="AJQ86" s="60"/>
      <c r="AJR86" s="60"/>
      <c r="AJS86" s="60"/>
      <c r="AJT86" s="60"/>
      <c r="AJU86" s="60"/>
      <c r="AJV86" s="60"/>
      <c r="AJW86" s="60"/>
      <c r="AJX86" s="60"/>
      <c r="AJY86" s="60"/>
      <c r="AJZ86" s="60"/>
      <c r="AKA86" s="60"/>
      <c r="AKB86" s="60"/>
      <c r="AKC86" s="60"/>
      <c r="AKD86" s="60"/>
      <c r="AKE86" s="60"/>
      <c r="AKF86" s="60"/>
      <c r="AKG86" s="60"/>
      <c r="AKH86" s="60"/>
      <c r="AKI86" s="60"/>
      <c r="AKJ86" s="60"/>
      <c r="AKK86" s="60"/>
      <c r="AKL86" s="60"/>
      <c r="AKM86" s="60"/>
      <c r="AKN86" s="60"/>
      <c r="AKO86" s="60"/>
      <c r="AKP86" s="60"/>
      <c r="AKQ86" s="60"/>
      <c r="AKR86" s="60"/>
      <c r="AKS86" s="60"/>
      <c r="AKT86" s="60"/>
      <c r="AKU86" s="60"/>
      <c r="AKV86" s="60"/>
      <c r="AKW86" s="60"/>
      <c r="AKX86" s="60"/>
      <c r="AKY86" s="60"/>
      <c r="AKZ86" s="60"/>
      <c r="ALA86" s="60"/>
      <c r="ALB86" s="60"/>
      <c r="ALC86" s="60"/>
      <c r="ALD86" s="60"/>
      <c r="ALE86" s="60"/>
      <c r="ALF86" s="60"/>
      <c r="ALG86" s="60"/>
      <c r="ALH86" s="60"/>
      <c r="ALI86" s="60"/>
      <c r="ALJ86" s="60"/>
      <c r="ALK86" s="60"/>
      <c r="ALL86" s="60"/>
      <c r="ALM86" s="60"/>
      <c r="ALN86" s="60"/>
      <c r="ALO86" s="60"/>
      <c r="ALP86" s="60"/>
      <c r="ALQ86" s="60"/>
      <c r="ALR86" s="60"/>
      <c r="ALS86" s="60"/>
      <c r="ALT86" s="60"/>
      <c r="ALU86" s="60"/>
      <c r="ALV86" s="60"/>
      <c r="ALW86" s="60"/>
      <c r="ALX86" s="60"/>
      <c r="ALY86" s="60"/>
      <c r="ALZ86" s="60"/>
      <c r="AMA86" s="60"/>
      <c r="AMB86" s="60"/>
      <c r="AMC86" s="60"/>
      <c r="AMD86" s="60"/>
      <c r="AME86" s="60"/>
      <c r="AMF86" s="60"/>
      <c r="AMG86" s="60"/>
      <c r="AMH86" s="60"/>
    </row>
    <row r="87" spans="1:1022" s="61" customFormat="1" ht="58.5">
      <c r="A87" s="57" t="s">
        <v>4629</v>
      </c>
      <c r="B87" s="57" t="s">
        <v>3853</v>
      </c>
      <c r="C87" s="58" t="s">
        <v>284</v>
      </c>
      <c r="D87" s="57" t="s">
        <v>250</v>
      </c>
      <c r="E87" s="59">
        <v>20</v>
      </c>
      <c r="F87" s="9" t="s">
        <v>139</v>
      </c>
      <c r="G87" s="9"/>
      <c r="H87" s="44" t="s">
        <v>3489</v>
      </c>
      <c r="I87" s="9"/>
      <c r="J87" s="4" t="str">
        <f t="shared" si="2"/>
        <v>客家語言文化推廣-文教推廣業務-獎補助費-對國內團體之捐助</v>
      </c>
      <c r="K87" s="4" t="str">
        <f t="shared" si="3"/>
        <v>113年臺中市客家語教師增能研習</v>
      </c>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60"/>
      <c r="IW87" s="60"/>
      <c r="IX87" s="60"/>
      <c r="IY87" s="60"/>
      <c r="IZ87" s="60"/>
      <c r="JA87" s="60"/>
      <c r="JB87" s="60"/>
      <c r="JC87" s="60"/>
      <c r="JD87" s="60"/>
      <c r="JE87" s="60"/>
      <c r="JF87" s="60"/>
      <c r="JG87" s="60"/>
      <c r="JH87" s="60"/>
      <c r="JI87" s="60"/>
      <c r="JJ87" s="60"/>
      <c r="JK87" s="60"/>
      <c r="JL87" s="60"/>
      <c r="JM87" s="60"/>
      <c r="JN87" s="60"/>
      <c r="JO87" s="60"/>
      <c r="JP87" s="60"/>
      <c r="JQ87" s="60"/>
      <c r="JR87" s="60"/>
      <c r="JS87" s="60"/>
      <c r="JT87" s="60"/>
      <c r="JU87" s="60"/>
      <c r="JV87" s="60"/>
      <c r="JW87" s="60"/>
      <c r="JX87" s="60"/>
      <c r="JY87" s="60"/>
      <c r="JZ87" s="60"/>
      <c r="KA87" s="60"/>
      <c r="KB87" s="60"/>
      <c r="KC87" s="60"/>
      <c r="KD87" s="60"/>
      <c r="KE87" s="60"/>
      <c r="KF87" s="60"/>
      <c r="KG87" s="60"/>
      <c r="KH87" s="60"/>
      <c r="KI87" s="60"/>
      <c r="KJ87" s="60"/>
      <c r="KK87" s="60"/>
      <c r="KL87" s="60"/>
      <c r="KM87" s="60"/>
      <c r="KN87" s="60"/>
      <c r="KO87" s="60"/>
      <c r="KP87" s="60"/>
      <c r="KQ87" s="60"/>
      <c r="KR87" s="60"/>
      <c r="KS87" s="60"/>
      <c r="KT87" s="60"/>
      <c r="KU87" s="60"/>
      <c r="KV87" s="60"/>
      <c r="KW87" s="60"/>
      <c r="KX87" s="60"/>
      <c r="KY87" s="60"/>
      <c r="KZ87" s="60"/>
      <c r="LA87" s="60"/>
      <c r="LB87" s="60"/>
      <c r="LC87" s="60"/>
      <c r="LD87" s="60"/>
      <c r="LE87" s="60"/>
      <c r="LF87" s="60"/>
      <c r="LG87" s="60"/>
      <c r="LH87" s="60"/>
      <c r="LI87" s="60"/>
      <c r="LJ87" s="60"/>
      <c r="LK87" s="60"/>
      <c r="LL87" s="60"/>
      <c r="LM87" s="60"/>
      <c r="LN87" s="60"/>
      <c r="LO87" s="60"/>
      <c r="LP87" s="60"/>
      <c r="LQ87" s="60"/>
      <c r="LR87" s="60"/>
      <c r="LS87" s="60"/>
      <c r="LT87" s="60"/>
      <c r="LU87" s="60"/>
      <c r="LV87" s="60"/>
      <c r="LW87" s="60"/>
      <c r="LX87" s="60"/>
      <c r="LY87" s="60"/>
      <c r="LZ87" s="60"/>
      <c r="MA87" s="60"/>
      <c r="MB87" s="60"/>
      <c r="MC87" s="60"/>
      <c r="MD87" s="60"/>
      <c r="ME87" s="60"/>
      <c r="MF87" s="60"/>
      <c r="MG87" s="60"/>
      <c r="MH87" s="60"/>
      <c r="MI87" s="60"/>
      <c r="MJ87" s="60"/>
      <c r="MK87" s="60"/>
      <c r="ML87" s="60"/>
      <c r="MM87" s="60"/>
      <c r="MN87" s="60"/>
      <c r="MO87" s="60"/>
      <c r="MP87" s="60"/>
      <c r="MQ87" s="60"/>
      <c r="MR87" s="60"/>
      <c r="MS87" s="60"/>
      <c r="MT87" s="60"/>
      <c r="MU87" s="60"/>
      <c r="MV87" s="60"/>
      <c r="MW87" s="60"/>
      <c r="MX87" s="60"/>
      <c r="MY87" s="60"/>
      <c r="MZ87" s="60"/>
      <c r="NA87" s="60"/>
      <c r="NB87" s="60"/>
      <c r="NC87" s="60"/>
      <c r="ND87" s="60"/>
      <c r="NE87" s="60"/>
      <c r="NF87" s="60"/>
      <c r="NG87" s="60"/>
      <c r="NH87" s="60"/>
      <c r="NI87" s="60"/>
      <c r="NJ87" s="60"/>
      <c r="NK87" s="60"/>
      <c r="NL87" s="60"/>
      <c r="NM87" s="60"/>
      <c r="NN87" s="60"/>
      <c r="NO87" s="60"/>
      <c r="NP87" s="60"/>
      <c r="NQ87" s="60"/>
      <c r="NR87" s="60"/>
      <c r="NS87" s="60"/>
      <c r="NT87" s="60"/>
      <c r="NU87" s="60"/>
      <c r="NV87" s="60"/>
      <c r="NW87" s="60"/>
      <c r="NX87" s="60"/>
      <c r="NY87" s="60"/>
      <c r="NZ87" s="60"/>
      <c r="OA87" s="60"/>
      <c r="OB87" s="60"/>
      <c r="OC87" s="60"/>
      <c r="OD87" s="60"/>
      <c r="OE87" s="60"/>
      <c r="OF87" s="60"/>
      <c r="OG87" s="60"/>
      <c r="OH87" s="60"/>
      <c r="OI87" s="60"/>
      <c r="OJ87" s="60"/>
      <c r="OK87" s="60"/>
      <c r="OL87" s="60"/>
      <c r="OM87" s="60"/>
      <c r="ON87" s="60"/>
      <c r="OO87" s="60"/>
      <c r="OP87" s="60"/>
      <c r="OQ87" s="60"/>
      <c r="OR87" s="60"/>
      <c r="OS87" s="60"/>
      <c r="OT87" s="60"/>
      <c r="OU87" s="60"/>
      <c r="OV87" s="60"/>
      <c r="OW87" s="60"/>
      <c r="OX87" s="60"/>
      <c r="OY87" s="60"/>
      <c r="OZ87" s="60"/>
      <c r="PA87" s="60"/>
      <c r="PB87" s="60"/>
      <c r="PC87" s="60"/>
      <c r="PD87" s="60"/>
      <c r="PE87" s="60"/>
      <c r="PF87" s="60"/>
      <c r="PG87" s="60"/>
      <c r="PH87" s="60"/>
      <c r="PI87" s="60"/>
      <c r="PJ87" s="60"/>
      <c r="PK87" s="60"/>
      <c r="PL87" s="60"/>
      <c r="PM87" s="60"/>
      <c r="PN87" s="60"/>
      <c r="PO87" s="60"/>
      <c r="PP87" s="60"/>
      <c r="PQ87" s="60"/>
      <c r="PR87" s="60"/>
      <c r="PS87" s="60"/>
      <c r="PT87" s="60"/>
      <c r="PU87" s="60"/>
      <c r="PV87" s="60"/>
      <c r="PW87" s="60"/>
      <c r="PX87" s="60"/>
      <c r="PY87" s="60"/>
      <c r="PZ87" s="60"/>
      <c r="QA87" s="60"/>
      <c r="QB87" s="60"/>
      <c r="QC87" s="60"/>
      <c r="QD87" s="60"/>
      <c r="QE87" s="60"/>
      <c r="QF87" s="60"/>
      <c r="QG87" s="60"/>
      <c r="QH87" s="60"/>
      <c r="QI87" s="60"/>
      <c r="QJ87" s="60"/>
      <c r="QK87" s="60"/>
      <c r="QL87" s="60"/>
      <c r="QM87" s="60"/>
      <c r="QN87" s="60"/>
      <c r="QO87" s="60"/>
      <c r="QP87" s="60"/>
      <c r="QQ87" s="60"/>
      <c r="QR87" s="60"/>
      <c r="QS87" s="60"/>
      <c r="QT87" s="60"/>
      <c r="QU87" s="60"/>
      <c r="QV87" s="60"/>
      <c r="QW87" s="60"/>
      <c r="QX87" s="60"/>
      <c r="QY87" s="60"/>
      <c r="QZ87" s="60"/>
      <c r="RA87" s="60"/>
      <c r="RB87" s="60"/>
      <c r="RC87" s="60"/>
      <c r="RD87" s="60"/>
      <c r="RE87" s="60"/>
      <c r="RF87" s="60"/>
      <c r="RG87" s="60"/>
      <c r="RH87" s="60"/>
      <c r="RI87" s="60"/>
      <c r="RJ87" s="60"/>
      <c r="RK87" s="60"/>
      <c r="RL87" s="60"/>
      <c r="RM87" s="60"/>
      <c r="RN87" s="60"/>
      <c r="RO87" s="60"/>
      <c r="RP87" s="60"/>
      <c r="RQ87" s="60"/>
      <c r="RR87" s="60"/>
      <c r="RS87" s="60"/>
      <c r="RT87" s="60"/>
      <c r="RU87" s="60"/>
      <c r="RV87" s="60"/>
      <c r="RW87" s="60"/>
      <c r="RX87" s="60"/>
      <c r="RY87" s="60"/>
      <c r="RZ87" s="60"/>
      <c r="SA87" s="60"/>
      <c r="SB87" s="60"/>
      <c r="SC87" s="60"/>
      <c r="SD87" s="60"/>
      <c r="SE87" s="60"/>
      <c r="SF87" s="60"/>
      <c r="SG87" s="60"/>
      <c r="SH87" s="60"/>
      <c r="SI87" s="60"/>
      <c r="SJ87" s="60"/>
      <c r="SK87" s="60"/>
      <c r="SL87" s="60"/>
      <c r="SM87" s="60"/>
      <c r="SN87" s="60"/>
      <c r="SO87" s="60"/>
      <c r="SP87" s="60"/>
      <c r="SQ87" s="60"/>
      <c r="SR87" s="60"/>
      <c r="SS87" s="60"/>
      <c r="ST87" s="60"/>
      <c r="SU87" s="60"/>
      <c r="SV87" s="60"/>
      <c r="SW87" s="60"/>
      <c r="SX87" s="60"/>
      <c r="SY87" s="60"/>
      <c r="SZ87" s="60"/>
      <c r="TA87" s="60"/>
      <c r="TB87" s="60"/>
      <c r="TC87" s="60"/>
      <c r="TD87" s="60"/>
      <c r="TE87" s="60"/>
      <c r="TF87" s="60"/>
      <c r="TG87" s="60"/>
      <c r="TH87" s="60"/>
      <c r="TI87" s="60"/>
      <c r="TJ87" s="60"/>
      <c r="TK87" s="60"/>
      <c r="TL87" s="60"/>
      <c r="TM87" s="60"/>
      <c r="TN87" s="60"/>
      <c r="TO87" s="60"/>
      <c r="TP87" s="60"/>
      <c r="TQ87" s="60"/>
      <c r="TR87" s="60"/>
      <c r="TS87" s="60"/>
      <c r="TT87" s="60"/>
      <c r="TU87" s="60"/>
      <c r="TV87" s="60"/>
      <c r="TW87" s="60"/>
      <c r="TX87" s="60"/>
      <c r="TY87" s="60"/>
      <c r="TZ87" s="60"/>
      <c r="UA87" s="60"/>
      <c r="UB87" s="60"/>
      <c r="UC87" s="60"/>
      <c r="UD87" s="60"/>
      <c r="UE87" s="60"/>
      <c r="UF87" s="60"/>
      <c r="UG87" s="60"/>
      <c r="UH87" s="60"/>
      <c r="UI87" s="60"/>
      <c r="UJ87" s="60"/>
      <c r="UK87" s="60"/>
      <c r="UL87" s="60"/>
      <c r="UM87" s="60"/>
      <c r="UN87" s="60"/>
      <c r="UO87" s="60"/>
      <c r="UP87" s="60"/>
      <c r="UQ87" s="60"/>
      <c r="UR87" s="60"/>
      <c r="US87" s="60"/>
      <c r="UT87" s="60"/>
      <c r="UU87" s="60"/>
      <c r="UV87" s="60"/>
      <c r="UW87" s="60"/>
      <c r="UX87" s="60"/>
      <c r="UY87" s="60"/>
      <c r="UZ87" s="60"/>
      <c r="VA87" s="60"/>
      <c r="VB87" s="60"/>
      <c r="VC87" s="60"/>
      <c r="VD87" s="60"/>
      <c r="VE87" s="60"/>
      <c r="VF87" s="60"/>
      <c r="VG87" s="60"/>
      <c r="VH87" s="60"/>
      <c r="VI87" s="60"/>
      <c r="VJ87" s="60"/>
      <c r="VK87" s="60"/>
      <c r="VL87" s="60"/>
      <c r="VM87" s="60"/>
      <c r="VN87" s="60"/>
      <c r="VO87" s="60"/>
      <c r="VP87" s="60"/>
      <c r="VQ87" s="60"/>
      <c r="VR87" s="60"/>
      <c r="VS87" s="60"/>
      <c r="VT87" s="60"/>
      <c r="VU87" s="60"/>
      <c r="VV87" s="60"/>
      <c r="VW87" s="60"/>
      <c r="VX87" s="60"/>
      <c r="VY87" s="60"/>
      <c r="VZ87" s="60"/>
      <c r="WA87" s="60"/>
      <c r="WB87" s="60"/>
      <c r="WC87" s="60"/>
      <c r="WD87" s="60"/>
      <c r="WE87" s="60"/>
      <c r="WF87" s="60"/>
      <c r="WG87" s="60"/>
      <c r="WH87" s="60"/>
      <c r="WI87" s="60"/>
      <c r="WJ87" s="60"/>
      <c r="WK87" s="60"/>
      <c r="WL87" s="60"/>
      <c r="WM87" s="60"/>
      <c r="WN87" s="60"/>
      <c r="WO87" s="60"/>
      <c r="WP87" s="60"/>
      <c r="WQ87" s="60"/>
      <c r="WR87" s="60"/>
      <c r="WS87" s="60"/>
      <c r="WT87" s="60"/>
      <c r="WU87" s="60"/>
      <c r="WV87" s="60"/>
      <c r="WW87" s="60"/>
      <c r="WX87" s="60"/>
      <c r="WY87" s="60"/>
      <c r="WZ87" s="60"/>
      <c r="XA87" s="60"/>
      <c r="XB87" s="60"/>
      <c r="XC87" s="60"/>
      <c r="XD87" s="60"/>
      <c r="XE87" s="60"/>
      <c r="XF87" s="60"/>
      <c r="XG87" s="60"/>
      <c r="XH87" s="60"/>
      <c r="XI87" s="60"/>
      <c r="XJ87" s="60"/>
      <c r="XK87" s="60"/>
      <c r="XL87" s="60"/>
      <c r="XM87" s="60"/>
      <c r="XN87" s="60"/>
      <c r="XO87" s="60"/>
      <c r="XP87" s="60"/>
      <c r="XQ87" s="60"/>
      <c r="XR87" s="60"/>
      <c r="XS87" s="60"/>
      <c r="XT87" s="60"/>
      <c r="XU87" s="60"/>
      <c r="XV87" s="60"/>
      <c r="XW87" s="60"/>
      <c r="XX87" s="60"/>
      <c r="XY87" s="60"/>
      <c r="XZ87" s="60"/>
      <c r="YA87" s="60"/>
      <c r="YB87" s="60"/>
      <c r="YC87" s="60"/>
      <c r="YD87" s="60"/>
      <c r="YE87" s="60"/>
      <c r="YF87" s="60"/>
      <c r="YG87" s="60"/>
      <c r="YH87" s="60"/>
      <c r="YI87" s="60"/>
      <c r="YJ87" s="60"/>
      <c r="YK87" s="60"/>
      <c r="YL87" s="60"/>
      <c r="YM87" s="60"/>
      <c r="YN87" s="60"/>
      <c r="YO87" s="60"/>
      <c r="YP87" s="60"/>
      <c r="YQ87" s="60"/>
      <c r="YR87" s="60"/>
      <c r="YS87" s="60"/>
      <c r="YT87" s="60"/>
      <c r="YU87" s="60"/>
      <c r="YV87" s="60"/>
      <c r="YW87" s="60"/>
      <c r="YX87" s="60"/>
      <c r="YY87" s="60"/>
      <c r="YZ87" s="60"/>
      <c r="ZA87" s="60"/>
      <c r="ZB87" s="60"/>
      <c r="ZC87" s="60"/>
      <c r="ZD87" s="60"/>
      <c r="ZE87" s="60"/>
      <c r="ZF87" s="60"/>
      <c r="ZG87" s="60"/>
      <c r="ZH87" s="60"/>
      <c r="ZI87" s="60"/>
      <c r="ZJ87" s="60"/>
      <c r="ZK87" s="60"/>
      <c r="ZL87" s="60"/>
      <c r="ZM87" s="60"/>
      <c r="ZN87" s="60"/>
      <c r="ZO87" s="60"/>
      <c r="ZP87" s="60"/>
      <c r="ZQ87" s="60"/>
      <c r="ZR87" s="60"/>
      <c r="ZS87" s="60"/>
      <c r="ZT87" s="60"/>
      <c r="ZU87" s="60"/>
      <c r="ZV87" s="60"/>
      <c r="ZW87" s="60"/>
      <c r="ZX87" s="60"/>
      <c r="ZY87" s="60"/>
      <c r="ZZ87" s="60"/>
      <c r="AAA87" s="60"/>
      <c r="AAB87" s="60"/>
      <c r="AAC87" s="60"/>
      <c r="AAD87" s="60"/>
      <c r="AAE87" s="60"/>
      <c r="AAF87" s="60"/>
      <c r="AAG87" s="60"/>
      <c r="AAH87" s="60"/>
      <c r="AAI87" s="60"/>
      <c r="AAJ87" s="60"/>
      <c r="AAK87" s="60"/>
      <c r="AAL87" s="60"/>
      <c r="AAM87" s="60"/>
      <c r="AAN87" s="60"/>
      <c r="AAO87" s="60"/>
      <c r="AAP87" s="60"/>
      <c r="AAQ87" s="60"/>
      <c r="AAR87" s="60"/>
      <c r="AAS87" s="60"/>
      <c r="AAT87" s="60"/>
      <c r="AAU87" s="60"/>
      <c r="AAV87" s="60"/>
      <c r="AAW87" s="60"/>
      <c r="AAX87" s="60"/>
      <c r="AAY87" s="60"/>
      <c r="AAZ87" s="60"/>
      <c r="ABA87" s="60"/>
      <c r="ABB87" s="60"/>
      <c r="ABC87" s="60"/>
      <c r="ABD87" s="60"/>
      <c r="ABE87" s="60"/>
      <c r="ABF87" s="60"/>
      <c r="ABG87" s="60"/>
      <c r="ABH87" s="60"/>
      <c r="ABI87" s="60"/>
      <c r="ABJ87" s="60"/>
      <c r="ABK87" s="60"/>
      <c r="ABL87" s="60"/>
      <c r="ABM87" s="60"/>
      <c r="ABN87" s="60"/>
      <c r="ABO87" s="60"/>
      <c r="ABP87" s="60"/>
      <c r="ABQ87" s="60"/>
      <c r="ABR87" s="60"/>
      <c r="ABS87" s="60"/>
      <c r="ABT87" s="60"/>
      <c r="ABU87" s="60"/>
      <c r="ABV87" s="60"/>
      <c r="ABW87" s="60"/>
      <c r="ABX87" s="60"/>
      <c r="ABY87" s="60"/>
      <c r="ABZ87" s="60"/>
      <c r="ACA87" s="60"/>
      <c r="ACB87" s="60"/>
      <c r="ACC87" s="60"/>
      <c r="ACD87" s="60"/>
      <c r="ACE87" s="60"/>
      <c r="ACF87" s="60"/>
      <c r="ACG87" s="60"/>
      <c r="ACH87" s="60"/>
      <c r="ACI87" s="60"/>
      <c r="ACJ87" s="60"/>
      <c r="ACK87" s="60"/>
      <c r="ACL87" s="60"/>
      <c r="ACM87" s="60"/>
      <c r="ACN87" s="60"/>
      <c r="ACO87" s="60"/>
      <c r="ACP87" s="60"/>
      <c r="ACQ87" s="60"/>
      <c r="ACR87" s="60"/>
      <c r="ACS87" s="60"/>
      <c r="ACT87" s="60"/>
      <c r="ACU87" s="60"/>
      <c r="ACV87" s="60"/>
      <c r="ACW87" s="60"/>
      <c r="ACX87" s="60"/>
      <c r="ACY87" s="60"/>
      <c r="ACZ87" s="60"/>
      <c r="ADA87" s="60"/>
      <c r="ADB87" s="60"/>
      <c r="ADC87" s="60"/>
      <c r="ADD87" s="60"/>
      <c r="ADE87" s="60"/>
      <c r="ADF87" s="60"/>
      <c r="ADG87" s="60"/>
      <c r="ADH87" s="60"/>
      <c r="ADI87" s="60"/>
      <c r="ADJ87" s="60"/>
      <c r="ADK87" s="60"/>
      <c r="ADL87" s="60"/>
      <c r="ADM87" s="60"/>
      <c r="ADN87" s="60"/>
      <c r="ADO87" s="60"/>
      <c r="ADP87" s="60"/>
      <c r="ADQ87" s="60"/>
      <c r="ADR87" s="60"/>
      <c r="ADS87" s="60"/>
      <c r="ADT87" s="60"/>
      <c r="ADU87" s="60"/>
      <c r="ADV87" s="60"/>
      <c r="ADW87" s="60"/>
      <c r="ADX87" s="60"/>
      <c r="ADY87" s="60"/>
      <c r="ADZ87" s="60"/>
      <c r="AEA87" s="60"/>
      <c r="AEB87" s="60"/>
      <c r="AEC87" s="60"/>
      <c r="AED87" s="60"/>
      <c r="AEE87" s="60"/>
      <c r="AEF87" s="60"/>
      <c r="AEG87" s="60"/>
      <c r="AEH87" s="60"/>
      <c r="AEI87" s="60"/>
      <c r="AEJ87" s="60"/>
      <c r="AEK87" s="60"/>
      <c r="AEL87" s="60"/>
      <c r="AEM87" s="60"/>
      <c r="AEN87" s="60"/>
      <c r="AEO87" s="60"/>
      <c r="AEP87" s="60"/>
      <c r="AEQ87" s="60"/>
      <c r="AER87" s="60"/>
      <c r="AES87" s="60"/>
      <c r="AET87" s="60"/>
      <c r="AEU87" s="60"/>
      <c r="AEV87" s="60"/>
      <c r="AEW87" s="60"/>
      <c r="AEX87" s="60"/>
      <c r="AEY87" s="60"/>
      <c r="AEZ87" s="60"/>
      <c r="AFA87" s="60"/>
      <c r="AFB87" s="60"/>
      <c r="AFC87" s="60"/>
      <c r="AFD87" s="60"/>
      <c r="AFE87" s="60"/>
      <c r="AFF87" s="60"/>
      <c r="AFG87" s="60"/>
      <c r="AFH87" s="60"/>
      <c r="AFI87" s="60"/>
      <c r="AFJ87" s="60"/>
      <c r="AFK87" s="60"/>
      <c r="AFL87" s="60"/>
      <c r="AFM87" s="60"/>
      <c r="AFN87" s="60"/>
      <c r="AFO87" s="60"/>
      <c r="AFP87" s="60"/>
      <c r="AFQ87" s="60"/>
      <c r="AFR87" s="60"/>
      <c r="AFS87" s="60"/>
      <c r="AFT87" s="60"/>
      <c r="AFU87" s="60"/>
      <c r="AFV87" s="60"/>
      <c r="AFW87" s="60"/>
      <c r="AFX87" s="60"/>
      <c r="AFY87" s="60"/>
      <c r="AFZ87" s="60"/>
      <c r="AGA87" s="60"/>
      <c r="AGB87" s="60"/>
      <c r="AGC87" s="60"/>
      <c r="AGD87" s="60"/>
      <c r="AGE87" s="60"/>
      <c r="AGF87" s="60"/>
      <c r="AGG87" s="60"/>
      <c r="AGH87" s="60"/>
      <c r="AGI87" s="60"/>
      <c r="AGJ87" s="60"/>
      <c r="AGK87" s="60"/>
      <c r="AGL87" s="60"/>
      <c r="AGM87" s="60"/>
      <c r="AGN87" s="60"/>
      <c r="AGO87" s="60"/>
      <c r="AGP87" s="60"/>
      <c r="AGQ87" s="60"/>
      <c r="AGR87" s="60"/>
      <c r="AGS87" s="60"/>
      <c r="AGT87" s="60"/>
      <c r="AGU87" s="60"/>
      <c r="AGV87" s="60"/>
      <c r="AGW87" s="60"/>
      <c r="AGX87" s="60"/>
      <c r="AGY87" s="60"/>
      <c r="AGZ87" s="60"/>
      <c r="AHA87" s="60"/>
      <c r="AHB87" s="60"/>
      <c r="AHC87" s="60"/>
      <c r="AHD87" s="60"/>
      <c r="AHE87" s="60"/>
      <c r="AHF87" s="60"/>
      <c r="AHG87" s="60"/>
      <c r="AHH87" s="60"/>
      <c r="AHI87" s="60"/>
      <c r="AHJ87" s="60"/>
      <c r="AHK87" s="60"/>
      <c r="AHL87" s="60"/>
      <c r="AHM87" s="60"/>
      <c r="AHN87" s="60"/>
      <c r="AHO87" s="60"/>
      <c r="AHP87" s="60"/>
      <c r="AHQ87" s="60"/>
      <c r="AHR87" s="60"/>
      <c r="AHS87" s="60"/>
      <c r="AHT87" s="60"/>
      <c r="AHU87" s="60"/>
      <c r="AHV87" s="60"/>
      <c r="AHW87" s="60"/>
      <c r="AHX87" s="60"/>
      <c r="AHY87" s="60"/>
      <c r="AHZ87" s="60"/>
      <c r="AIA87" s="60"/>
      <c r="AIB87" s="60"/>
      <c r="AIC87" s="60"/>
      <c r="AID87" s="60"/>
      <c r="AIE87" s="60"/>
      <c r="AIF87" s="60"/>
      <c r="AIG87" s="60"/>
      <c r="AIH87" s="60"/>
      <c r="AII87" s="60"/>
      <c r="AIJ87" s="60"/>
      <c r="AIK87" s="60"/>
      <c r="AIL87" s="60"/>
      <c r="AIM87" s="60"/>
      <c r="AIN87" s="60"/>
      <c r="AIO87" s="60"/>
      <c r="AIP87" s="60"/>
      <c r="AIQ87" s="60"/>
      <c r="AIR87" s="60"/>
      <c r="AIS87" s="60"/>
      <c r="AIT87" s="60"/>
      <c r="AIU87" s="60"/>
      <c r="AIV87" s="60"/>
      <c r="AIW87" s="60"/>
      <c r="AIX87" s="60"/>
      <c r="AIY87" s="60"/>
      <c r="AIZ87" s="60"/>
      <c r="AJA87" s="60"/>
      <c r="AJB87" s="60"/>
      <c r="AJC87" s="60"/>
      <c r="AJD87" s="60"/>
      <c r="AJE87" s="60"/>
      <c r="AJF87" s="60"/>
      <c r="AJG87" s="60"/>
      <c r="AJH87" s="60"/>
      <c r="AJI87" s="60"/>
      <c r="AJJ87" s="60"/>
      <c r="AJK87" s="60"/>
      <c r="AJL87" s="60"/>
      <c r="AJM87" s="60"/>
      <c r="AJN87" s="60"/>
      <c r="AJO87" s="60"/>
      <c r="AJP87" s="60"/>
      <c r="AJQ87" s="60"/>
      <c r="AJR87" s="60"/>
      <c r="AJS87" s="60"/>
      <c r="AJT87" s="60"/>
      <c r="AJU87" s="60"/>
      <c r="AJV87" s="60"/>
      <c r="AJW87" s="60"/>
      <c r="AJX87" s="60"/>
      <c r="AJY87" s="60"/>
      <c r="AJZ87" s="60"/>
      <c r="AKA87" s="60"/>
      <c r="AKB87" s="60"/>
      <c r="AKC87" s="60"/>
      <c r="AKD87" s="60"/>
      <c r="AKE87" s="60"/>
      <c r="AKF87" s="60"/>
      <c r="AKG87" s="60"/>
      <c r="AKH87" s="60"/>
      <c r="AKI87" s="60"/>
      <c r="AKJ87" s="60"/>
      <c r="AKK87" s="60"/>
      <c r="AKL87" s="60"/>
      <c r="AKM87" s="60"/>
      <c r="AKN87" s="60"/>
      <c r="AKO87" s="60"/>
      <c r="AKP87" s="60"/>
      <c r="AKQ87" s="60"/>
      <c r="AKR87" s="60"/>
      <c r="AKS87" s="60"/>
      <c r="AKT87" s="60"/>
      <c r="AKU87" s="60"/>
      <c r="AKV87" s="60"/>
      <c r="AKW87" s="60"/>
      <c r="AKX87" s="60"/>
      <c r="AKY87" s="60"/>
      <c r="AKZ87" s="60"/>
      <c r="ALA87" s="60"/>
      <c r="ALB87" s="60"/>
      <c r="ALC87" s="60"/>
      <c r="ALD87" s="60"/>
      <c r="ALE87" s="60"/>
      <c r="ALF87" s="60"/>
      <c r="ALG87" s="60"/>
      <c r="ALH87" s="60"/>
      <c r="ALI87" s="60"/>
      <c r="ALJ87" s="60"/>
      <c r="ALK87" s="60"/>
      <c r="ALL87" s="60"/>
      <c r="ALM87" s="60"/>
      <c r="ALN87" s="60"/>
      <c r="ALO87" s="60"/>
      <c r="ALP87" s="60"/>
      <c r="ALQ87" s="60"/>
      <c r="ALR87" s="60"/>
      <c r="ALS87" s="60"/>
      <c r="ALT87" s="60"/>
      <c r="ALU87" s="60"/>
      <c r="ALV87" s="60"/>
      <c r="ALW87" s="60"/>
      <c r="ALX87" s="60"/>
      <c r="ALY87" s="60"/>
      <c r="ALZ87" s="60"/>
      <c r="AMA87" s="60"/>
      <c r="AMB87" s="60"/>
      <c r="AMC87" s="60"/>
      <c r="AMD87" s="60"/>
      <c r="AME87" s="60"/>
      <c r="AMF87" s="60"/>
      <c r="AMG87" s="60"/>
      <c r="AMH87" s="60"/>
    </row>
    <row r="88" spans="1:1022" s="61" customFormat="1" ht="78">
      <c r="A88" s="57" t="s">
        <v>4629</v>
      </c>
      <c r="B88" s="57" t="s">
        <v>3854</v>
      </c>
      <c r="C88" s="58" t="s">
        <v>285</v>
      </c>
      <c r="D88" s="57" t="s">
        <v>250</v>
      </c>
      <c r="E88" s="59">
        <v>22</v>
      </c>
      <c r="F88" s="9" t="s">
        <v>139</v>
      </c>
      <c r="G88" s="9"/>
      <c r="H88" s="44" t="s">
        <v>3489</v>
      </c>
      <c r="I88" s="9"/>
      <c r="J88" s="4" t="str">
        <f t="shared" si="2"/>
        <v>客家語言文化推廣-文教推廣業務-獎補助費-對國內團體之捐助</v>
      </c>
      <c r="K88" s="4" t="str">
        <f t="shared" si="3"/>
        <v>2024國際麒麟獅邀請賽暨文化陣頭踩街活動</v>
      </c>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60"/>
      <c r="IW88" s="60"/>
      <c r="IX88" s="60"/>
      <c r="IY88" s="60"/>
      <c r="IZ88" s="60"/>
      <c r="JA88" s="60"/>
      <c r="JB88" s="60"/>
      <c r="JC88" s="60"/>
      <c r="JD88" s="60"/>
      <c r="JE88" s="60"/>
      <c r="JF88" s="60"/>
      <c r="JG88" s="60"/>
      <c r="JH88" s="60"/>
      <c r="JI88" s="60"/>
      <c r="JJ88" s="60"/>
      <c r="JK88" s="60"/>
      <c r="JL88" s="60"/>
      <c r="JM88" s="60"/>
      <c r="JN88" s="60"/>
      <c r="JO88" s="60"/>
      <c r="JP88" s="60"/>
      <c r="JQ88" s="60"/>
      <c r="JR88" s="60"/>
      <c r="JS88" s="60"/>
      <c r="JT88" s="60"/>
      <c r="JU88" s="60"/>
      <c r="JV88" s="60"/>
      <c r="JW88" s="60"/>
      <c r="JX88" s="60"/>
      <c r="JY88" s="60"/>
      <c r="JZ88" s="60"/>
      <c r="KA88" s="60"/>
      <c r="KB88" s="60"/>
      <c r="KC88" s="60"/>
      <c r="KD88" s="60"/>
      <c r="KE88" s="60"/>
      <c r="KF88" s="60"/>
      <c r="KG88" s="60"/>
      <c r="KH88" s="60"/>
      <c r="KI88" s="60"/>
      <c r="KJ88" s="60"/>
      <c r="KK88" s="60"/>
      <c r="KL88" s="60"/>
      <c r="KM88" s="60"/>
      <c r="KN88" s="60"/>
      <c r="KO88" s="60"/>
      <c r="KP88" s="60"/>
      <c r="KQ88" s="60"/>
      <c r="KR88" s="60"/>
      <c r="KS88" s="60"/>
      <c r="KT88" s="60"/>
      <c r="KU88" s="60"/>
      <c r="KV88" s="60"/>
      <c r="KW88" s="60"/>
      <c r="KX88" s="60"/>
      <c r="KY88" s="60"/>
      <c r="KZ88" s="60"/>
      <c r="LA88" s="60"/>
      <c r="LB88" s="60"/>
      <c r="LC88" s="60"/>
      <c r="LD88" s="60"/>
      <c r="LE88" s="60"/>
      <c r="LF88" s="60"/>
      <c r="LG88" s="60"/>
      <c r="LH88" s="60"/>
      <c r="LI88" s="60"/>
      <c r="LJ88" s="60"/>
      <c r="LK88" s="60"/>
      <c r="LL88" s="60"/>
      <c r="LM88" s="60"/>
      <c r="LN88" s="60"/>
      <c r="LO88" s="60"/>
      <c r="LP88" s="60"/>
      <c r="LQ88" s="60"/>
      <c r="LR88" s="60"/>
      <c r="LS88" s="60"/>
      <c r="LT88" s="60"/>
      <c r="LU88" s="60"/>
      <c r="LV88" s="60"/>
      <c r="LW88" s="60"/>
      <c r="LX88" s="60"/>
      <c r="LY88" s="60"/>
      <c r="LZ88" s="60"/>
      <c r="MA88" s="60"/>
      <c r="MB88" s="60"/>
      <c r="MC88" s="60"/>
      <c r="MD88" s="60"/>
      <c r="ME88" s="60"/>
      <c r="MF88" s="60"/>
      <c r="MG88" s="60"/>
      <c r="MH88" s="60"/>
      <c r="MI88" s="60"/>
      <c r="MJ88" s="60"/>
      <c r="MK88" s="60"/>
      <c r="ML88" s="60"/>
      <c r="MM88" s="60"/>
      <c r="MN88" s="60"/>
      <c r="MO88" s="60"/>
      <c r="MP88" s="60"/>
      <c r="MQ88" s="60"/>
      <c r="MR88" s="60"/>
      <c r="MS88" s="60"/>
      <c r="MT88" s="60"/>
      <c r="MU88" s="60"/>
      <c r="MV88" s="60"/>
      <c r="MW88" s="60"/>
      <c r="MX88" s="60"/>
      <c r="MY88" s="60"/>
      <c r="MZ88" s="60"/>
      <c r="NA88" s="60"/>
      <c r="NB88" s="60"/>
      <c r="NC88" s="60"/>
      <c r="ND88" s="60"/>
      <c r="NE88" s="60"/>
      <c r="NF88" s="60"/>
      <c r="NG88" s="60"/>
      <c r="NH88" s="60"/>
      <c r="NI88" s="60"/>
      <c r="NJ88" s="60"/>
      <c r="NK88" s="60"/>
      <c r="NL88" s="60"/>
      <c r="NM88" s="60"/>
      <c r="NN88" s="60"/>
      <c r="NO88" s="60"/>
      <c r="NP88" s="60"/>
      <c r="NQ88" s="60"/>
      <c r="NR88" s="60"/>
      <c r="NS88" s="60"/>
      <c r="NT88" s="60"/>
      <c r="NU88" s="60"/>
      <c r="NV88" s="60"/>
      <c r="NW88" s="60"/>
      <c r="NX88" s="60"/>
      <c r="NY88" s="60"/>
      <c r="NZ88" s="60"/>
      <c r="OA88" s="60"/>
      <c r="OB88" s="60"/>
      <c r="OC88" s="60"/>
      <c r="OD88" s="60"/>
      <c r="OE88" s="60"/>
      <c r="OF88" s="60"/>
      <c r="OG88" s="60"/>
      <c r="OH88" s="60"/>
      <c r="OI88" s="60"/>
      <c r="OJ88" s="60"/>
      <c r="OK88" s="60"/>
      <c r="OL88" s="60"/>
      <c r="OM88" s="60"/>
      <c r="ON88" s="60"/>
      <c r="OO88" s="60"/>
      <c r="OP88" s="60"/>
      <c r="OQ88" s="60"/>
      <c r="OR88" s="60"/>
      <c r="OS88" s="60"/>
      <c r="OT88" s="60"/>
      <c r="OU88" s="60"/>
      <c r="OV88" s="60"/>
      <c r="OW88" s="60"/>
      <c r="OX88" s="60"/>
      <c r="OY88" s="60"/>
      <c r="OZ88" s="60"/>
      <c r="PA88" s="60"/>
      <c r="PB88" s="60"/>
      <c r="PC88" s="60"/>
      <c r="PD88" s="60"/>
      <c r="PE88" s="60"/>
      <c r="PF88" s="60"/>
      <c r="PG88" s="60"/>
      <c r="PH88" s="60"/>
      <c r="PI88" s="60"/>
      <c r="PJ88" s="60"/>
      <c r="PK88" s="60"/>
      <c r="PL88" s="60"/>
      <c r="PM88" s="60"/>
      <c r="PN88" s="60"/>
      <c r="PO88" s="60"/>
      <c r="PP88" s="60"/>
      <c r="PQ88" s="60"/>
      <c r="PR88" s="60"/>
      <c r="PS88" s="60"/>
      <c r="PT88" s="60"/>
      <c r="PU88" s="60"/>
      <c r="PV88" s="60"/>
      <c r="PW88" s="60"/>
      <c r="PX88" s="60"/>
      <c r="PY88" s="60"/>
      <c r="PZ88" s="60"/>
      <c r="QA88" s="60"/>
      <c r="QB88" s="60"/>
      <c r="QC88" s="60"/>
      <c r="QD88" s="60"/>
      <c r="QE88" s="60"/>
      <c r="QF88" s="60"/>
      <c r="QG88" s="60"/>
      <c r="QH88" s="60"/>
      <c r="QI88" s="60"/>
      <c r="QJ88" s="60"/>
      <c r="QK88" s="60"/>
      <c r="QL88" s="60"/>
      <c r="QM88" s="60"/>
      <c r="QN88" s="60"/>
      <c r="QO88" s="60"/>
      <c r="QP88" s="60"/>
      <c r="QQ88" s="60"/>
      <c r="QR88" s="60"/>
      <c r="QS88" s="60"/>
      <c r="QT88" s="60"/>
      <c r="QU88" s="60"/>
      <c r="QV88" s="60"/>
      <c r="QW88" s="60"/>
      <c r="QX88" s="60"/>
      <c r="QY88" s="60"/>
      <c r="QZ88" s="60"/>
      <c r="RA88" s="60"/>
      <c r="RB88" s="60"/>
      <c r="RC88" s="60"/>
      <c r="RD88" s="60"/>
      <c r="RE88" s="60"/>
      <c r="RF88" s="60"/>
      <c r="RG88" s="60"/>
      <c r="RH88" s="60"/>
      <c r="RI88" s="60"/>
      <c r="RJ88" s="60"/>
      <c r="RK88" s="60"/>
      <c r="RL88" s="60"/>
      <c r="RM88" s="60"/>
      <c r="RN88" s="60"/>
      <c r="RO88" s="60"/>
      <c r="RP88" s="60"/>
      <c r="RQ88" s="60"/>
      <c r="RR88" s="60"/>
      <c r="RS88" s="60"/>
      <c r="RT88" s="60"/>
      <c r="RU88" s="60"/>
      <c r="RV88" s="60"/>
      <c r="RW88" s="60"/>
      <c r="RX88" s="60"/>
      <c r="RY88" s="60"/>
      <c r="RZ88" s="60"/>
      <c r="SA88" s="60"/>
      <c r="SB88" s="60"/>
      <c r="SC88" s="60"/>
      <c r="SD88" s="60"/>
      <c r="SE88" s="60"/>
      <c r="SF88" s="60"/>
      <c r="SG88" s="60"/>
      <c r="SH88" s="60"/>
      <c r="SI88" s="60"/>
      <c r="SJ88" s="60"/>
      <c r="SK88" s="60"/>
      <c r="SL88" s="60"/>
      <c r="SM88" s="60"/>
      <c r="SN88" s="60"/>
      <c r="SO88" s="60"/>
      <c r="SP88" s="60"/>
      <c r="SQ88" s="60"/>
      <c r="SR88" s="60"/>
      <c r="SS88" s="60"/>
      <c r="ST88" s="60"/>
      <c r="SU88" s="60"/>
      <c r="SV88" s="60"/>
      <c r="SW88" s="60"/>
      <c r="SX88" s="60"/>
      <c r="SY88" s="60"/>
      <c r="SZ88" s="60"/>
      <c r="TA88" s="60"/>
      <c r="TB88" s="60"/>
      <c r="TC88" s="60"/>
      <c r="TD88" s="60"/>
      <c r="TE88" s="60"/>
      <c r="TF88" s="60"/>
      <c r="TG88" s="60"/>
      <c r="TH88" s="60"/>
      <c r="TI88" s="60"/>
      <c r="TJ88" s="60"/>
      <c r="TK88" s="60"/>
      <c r="TL88" s="60"/>
      <c r="TM88" s="60"/>
      <c r="TN88" s="60"/>
      <c r="TO88" s="60"/>
      <c r="TP88" s="60"/>
      <c r="TQ88" s="60"/>
      <c r="TR88" s="60"/>
      <c r="TS88" s="60"/>
      <c r="TT88" s="60"/>
      <c r="TU88" s="60"/>
      <c r="TV88" s="60"/>
      <c r="TW88" s="60"/>
      <c r="TX88" s="60"/>
      <c r="TY88" s="60"/>
      <c r="TZ88" s="60"/>
      <c r="UA88" s="60"/>
      <c r="UB88" s="60"/>
      <c r="UC88" s="60"/>
      <c r="UD88" s="60"/>
      <c r="UE88" s="60"/>
      <c r="UF88" s="60"/>
      <c r="UG88" s="60"/>
      <c r="UH88" s="60"/>
      <c r="UI88" s="60"/>
      <c r="UJ88" s="60"/>
      <c r="UK88" s="60"/>
      <c r="UL88" s="60"/>
      <c r="UM88" s="60"/>
      <c r="UN88" s="60"/>
      <c r="UO88" s="60"/>
      <c r="UP88" s="60"/>
      <c r="UQ88" s="60"/>
      <c r="UR88" s="60"/>
      <c r="US88" s="60"/>
      <c r="UT88" s="60"/>
      <c r="UU88" s="60"/>
      <c r="UV88" s="60"/>
      <c r="UW88" s="60"/>
      <c r="UX88" s="60"/>
      <c r="UY88" s="60"/>
      <c r="UZ88" s="60"/>
      <c r="VA88" s="60"/>
      <c r="VB88" s="60"/>
      <c r="VC88" s="60"/>
      <c r="VD88" s="60"/>
      <c r="VE88" s="60"/>
      <c r="VF88" s="60"/>
      <c r="VG88" s="60"/>
      <c r="VH88" s="60"/>
      <c r="VI88" s="60"/>
      <c r="VJ88" s="60"/>
      <c r="VK88" s="60"/>
      <c r="VL88" s="60"/>
      <c r="VM88" s="60"/>
      <c r="VN88" s="60"/>
      <c r="VO88" s="60"/>
      <c r="VP88" s="60"/>
      <c r="VQ88" s="60"/>
      <c r="VR88" s="60"/>
      <c r="VS88" s="60"/>
      <c r="VT88" s="60"/>
      <c r="VU88" s="60"/>
      <c r="VV88" s="60"/>
      <c r="VW88" s="60"/>
      <c r="VX88" s="60"/>
      <c r="VY88" s="60"/>
      <c r="VZ88" s="60"/>
      <c r="WA88" s="60"/>
      <c r="WB88" s="60"/>
      <c r="WC88" s="60"/>
      <c r="WD88" s="60"/>
      <c r="WE88" s="60"/>
      <c r="WF88" s="60"/>
      <c r="WG88" s="60"/>
      <c r="WH88" s="60"/>
      <c r="WI88" s="60"/>
      <c r="WJ88" s="60"/>
      <c r="WK88" s="60"/>
      <c r="WL88" s="60"/>
      <c r="WM88" s="60"/>
      <c r="WN88" s="60"/>
      <c r="WO88" s="60"/>
      <c r="WP88" s="60"/>
      <c r="WQ88" s="60"/>
      <c r="WR88" s="60"/>
      <c r="WS88" s="60"/>
      <c r="WT88" s="60"/>
      <c r="WU88" s="60"/>
      <c r="WV88" s="60"/>
      <c r="WW88" s="60"/>
      <c r="WX88" s="60"/>
      <c r="WY88" s="60"/>
      <c r="WZ88" s="60"/>
      <c r="XA88" s="60"/>
      <c r="XB88" s="60"/>
      <c r="XC88" s="60"/>
      <c r="XD88" s="60"/>
      <c r="XE88" s="60"/>
      <c r="XF88" s="60"/>
      <c r="XG88" s="60"/>
      <c r="XH88" s="60"/>
      <c r="XI88" s="60"/>
      <c r="XJ88" s="60"/>
      <c r="XK88" s="60"/>
      <c r="XL88" s="60"/>
      <c r="XM88" s="60"/>
      <c r="XN88" s="60"/>
      <c r="XO88" s="60"/>
      <c r="XP88" s="60"/>
      <c r="XQ88" s="60"/>
      <c r="XR88" s="60"/>
      <c r="XS88" s="60"/>
      <c r="XT88" s="60"/>
      <c r="XU88" s="60"/>
      <c r="XV88" s="60"/>
      <c r="XW88" s="60"/>
      <c r="XX88" s="60"/>
      <c r="XY88" s="60"/>
      <c r="XZ88" s="60"/>
      <c r="YA88" s="60"/>
      <c r="YB88" s="60"/>
      <c r="YC88" s="60"/>
      <c r="YD88" s="60"/>
      <c r="YE88" s="60"/>
      <c r="YF88" s="60"/>
      <c r="YG88" s="60"/>
      <c r="YH88" s="60"/>
      <c r="YI88" s="60"/>
      <c r="YJ88" s="60"/>
      <c r="YK88" s="60"/>
      <c r="YL88" s="60"/>
      <c r="YM88" s="60"/>
      <c r="YN88" s="60"/>
      <c r="YO88" s="60"/>
      <c r="YP88" s="60"/>
      <c r="YQ88" s="60"/>
      <c r="YR88" s="60"/>
      <c r="YS88" s="60"/>
      <c r="YT88" s="60"/>
      <c r="YU88" s="60"/>
      <c r="YV88" s="60"/>
      <c r="YW88" s="60"/>
      <c r="YX88" s="60"/>
      <c r="YY88" s="60"/>
      <c r="YZ88" s="60"/>
      <c r="ZA88" s="60"/>
      <c r="ZB88" s="60"/>
      <c r="ZC88" s="60"/>
      <c r="ZD88" s="60"/>
      <c r="ZE88" s="60"/>
      <c r="ZF88" s="60"/>
      <c r="ZG88" s="60"/>
      <c r="ZH88" s="60"/>
      <c r="ZI88" s="60"/>
      <c r="ZJ88" s="60"/>
      <c r="ZK88" s="60"/>
      <c r="ZL88" s="60"/>
      <c r="ZM88" s="60"/>
      <c r="ZN88" s="60"/>
      <c r="ZO88" s="60"/>
      <c r="ZP88" s="60"/>
      <c r="ZQ88" s="60"/>
      <c r="ZR88" s="60"/>
      <c r="ZS88" s="60"/>
      <c r="ZT88" s="60"/>
      <c r="ZU88" s="60"/>
      <c r="ZV88" s="60"/>
      <c r="ZW88" s="60"/>
      <c r="ZX88" s="60"/>
      <c r="ZY88" s="60"/>
      <c r="ZZ88" s="60"/>
      <c r="AAA88" s="60"/>
      <c r="AAB88" s="60"/>
      <c r="AAC88" s="60"/>
      <c r="AAD88" s="60"/>
      <c r="AAE88" s="60"/>
      <c r="AAF88" s="60"/>
      <c r="AAG88" s="60"/>
      <c r="AAH88" s="60"/>
      <c r="AAI88" s="60"/>
      <c r="AAJ88" s="60"/>
      <c r="AAK88" s="60"/>
      <c r="AAL88" s="60"/>
      <c r="AAM88" s="60"/>
      <c r="AAN88" s="60"/>
      <c r="AAO88" s="60"/>
      <c r="AAP88" s="60"/>
      <c r="AAQ88" s="60"/>
      <c r="AAR88" s="60"/>
      <c r="AAS88" s="60"/>
      <c r="AAT88" s="60"/>
      <c r="AAU88" s="60"/>
      <c r="AAV88" s="60"/>
      <c r="AAW88" s="60"/>
      <c r="AAX88" s="60"/>
      <c r="AAY88" s="60"/>
      <c r="AAZ88" s="60"/>
      <c r="ABA88" s="60"/>
      <c r="ABB88" s="60"/>
      <c r="ABC88" s="60"/>
      <c r="ABD88" s="60"/>
      <c r="ABE88" s="60"/>
      <c r="ABF88" s="60"/>
      <c r="ABG88" s="60"/>
      <c r="ABH88" s="60"/>
      <c r="ABI88" s="60"/>
      <c r="ABJ88" s="60"/>
      <c r="ABK88" s="60"/>
      <c r="ABL88" s="60"/>
      <c r="ABM88" s="60"/>
      <c r="ABN88" s="60"/>
      <c r="ABO88" s="60"/>
      <c r="ABP88" s="60"/>
      <c r="ABQ88" s="60"/>
      <c r="ABR88" s="60"/>
      <c r="ABS88" s="60"/>
      <c r="ABT88" s="60"/>
      <c r="ABU88" s="60"/>
      <c r="ABV88" s="60"/>
      <c r="ABW88" s="60"/>
      <c r="ABX88" s="60"/>
      <c r="ABY88" s="60"/>
      <c r="ABZ88" s="60"/>
      <c r="ACA88" s="60"/>
      <c r="ACB88" s="60"/>
      <c r="ACC88" s="60"/>
      <c r="ACD88" s="60"/>
      <c r="ACE88" s="60"/>
      <c r="ACF88" s="60"/>
      <c r="ACG88" s="60"/>
      <c r="ACH88" s="60"/>
      <c r="ACI88" s="60"/>
      <c r="ACJ88" s="60"/>
      <c r="ACK88" s="60"/>
      <c r="ACL88" s="60"/>
      <c r="ACM88" s="60"/>
      <c r="ACN88" s="60"/>
      <c r="ACO88" s="60"/>
      <c r="ACP88" s="60"/>
      <c r="ACQ88" s="60"/>
      <c r="ACR88" s="60"/>
      <c r="ACS88" s="60"/>
      <c r="ACT88" s="60"/>
      <c r="ACU88" s="60"/>
      <c r="ACV88" s="60"/>
      <c r="ACW88" s="60"/>
      <c r="ACX88" s="60"/>
      <c r="ACY88" s="60"/>
      <c r="ACZ88" s="60"/>
      <c r="ADA88" s="60"/>
      <c r="ADB88" s="60"/>
      <c r="ADC88" s="60"/>
      <c r="ADD88" s="60"/>
      <c r="ADE88" s="60"/>
      <c r="ADF88" s="60"/>
      <c r="ADG88" s="60"/>
      <c r="ADH88" s="60"/>
      <c r="ADI88" s="60"/>
      <c r="ADJ88" s="60"/>
      <c r="ADK88" s="60"/>
      <c r="ADL88" s="60"/>
      <c r="ADM88" s="60"/>
      <c r="ADN88" s="60"/>
      <c r="ADO88" s="60"/>
      <c r="ADP88" s="60"/>
      <c r="ADQ88" s="60"/>
      <c r="ADR88" s="60"/>
      <c r="ADS88" s="60"/>
      <c r="ADT88" s="60"/>
      <c r="ADU88" s="60"/>
      <c r="ADV88" s="60"/>
      <c r="ADW88" s="60"/>
      <c r="ADX88" s="60"/>
      <c r="ADY88" s="60"/>
      <c r="ADZ88" s="60"/>
      <c r="AEA88" s="60"/>
      <c r="AEB88" s="60"/>
      <c r="AEC88" s="60"/>
      <c r="AED88" s="60"/>
      <c r="AEE88" s="60"/>
      <c r="AEF88" s="60"/>
      <c r="AEG88" s="60"/>
      <c r="AEH88" s="60"/>
      <c r="AEI88" s="60"/>
      <c r="AEJ88" s="60"/>
      <c r="AEK88" s="60"/>
      <c r="AEL88" s="60"/>
      <c r="AEM88" s="60"/>
      <c r="AEN88" s="60"/>
      <c r="AEO88" s="60"/>
      <c r="AEP88" s="60"/>
      <c r="AEQ88" s="60"/>
      <c r="AER88" s="60"/>
      <c r="AES88" s="60"/>
      <c r="AET88" s="60"/>
      <c r="AEU88" s="60"/>
      <c r="AEV88" s="60"/>
      <c r="AEW88" s="60"/>
      <c r="AEX88" s="60"/>
      <c r="AEY88" s="60"/>
      <c r="AEZ88" s="60"/>
      <c r="AFA88" s="60"/>
      <c r="AFB88" s="60"/>
      <c r="AFC88" s="60"/>
      <c r="AFD88" s="60"/>
      <c r="AFE88" s="60"/>
      <c r="AFF88" s="60"/>
      <c r="AFG88" s="60"/>
      <c r="AFH88" s="60"/>
      <c r="AFI88" s="60"/>
      <c r="AFJ88" s="60"/>
      <c r="AFK88" s="60"/>
      <c r="AFL88" s="60"/>
      <c r="AFM88" s="60"/>
      <c r="AFN88" s="60"/>
      <c r="AFO88" s="60"/>
      <c r="AFP88" s="60"/>
      <c r="AFQ88" s="60"/>
      <c r="AFR88" s="60"/>
      <c r="AFS88" s="60"/>
      <c r="AFT88" s="60"/>
      <c r="AFU88" s="60"/>
      <c r="AFV88" s="60"/>
      <c r="AFW88" s="60"/>
      <c r="AFX88" s="60"/>
      <c r="AFY88" s="60"/>
      <c r="AFZ88" s="60"/>
      <c r="AGA88" s="60"/>
      <c r="AGB88" s="60"/>
      <c r="AGC88" s="60"/>
      <c r="AGD88" s="60"/>
      <c r="AGE88" s="60"/>
      <c r="AGF88" s="60"/>
      <c r="AGG88" s="60"/>
      <c r="AGH88" s="60"/>
      <c r="AGI88" s="60"/>
      <c r="AGJ88" s="60"/>
      <c r="AGK88" s="60"/>
      <c r="AGL88" s="60"/>
      <c r="AGM88" s="60"/>
      <c r="AGN88" s="60"/>
      <c r="AGO88" s="60"/>
      <c r="AGP88" s="60"/>
      <c r="AGQ88" s="60"/>
      <c r="AGR88" s="60"/>
      <c r="AGS88" s="60"/>
      <c r="AGT88" s="60"/>
      <c r="AGU88" s="60"/>
      <c r="AGV88" s="60"/>
      <c r="AGW88" s="60"/>
      <c r="AGX88" s="60"/>
      <c r="AGY88" s="60"/>
      <c r="AGZ88" s="60"/>
      <c r="AHA88" s="60"/>
      <c r="AHB88" s="60"/>
      <c r="AHC88" s="60"/>
      <c r="AHD88" s="60"/>
      <c r="AHE88" s="60"/>
      <c r="AHF88" s="60"/>
      <c r="AHG88" s="60"/>
      <c r="AHH88" s="60"/>
      <c r="AHI88" s="60"/>
      <c r="AHJ88" s="60"/>
      <c r="AHK88" s="60"/>
      <c r="AHL88" s="60"/>
      <c r="AHM88" s="60"/>
      <c r="AHN88" s="60"/>
      <c r="AHO88" s="60"/>
      <c r="AHP88" s="60"/>
      <c r="AHQ88" s="60"/>
      <c r="AHR88" s="60"/>
      <c r="AHS88" s="60"/>
      <c r="AHT88" s="60"/>
      <c r="AHU88" s="60"/>
      <c r="AHV88" s="60"/>
      <c r="AHW88" s="60"/>
      <c r="AHX88" s="60"/>
      <c r="AHY88" s="60"/>
      <c r="AHZ88" s="60"/>
      <c r="AIA88" s="60"/>
      <c r="AIB88" s="60"/>
      <c r="AIC88" s="60"/>
      <c r="AID88" s="60"/>
      <c r="AIE88" s="60"/>
      <c r="AIF88" s="60"/>
      <c r="AIG88" s="60"/>
      <c r="AIH88" s="60"/>
      <c r="AII88" s="60"/>
      <c r="AIJ88" s="60"/>
      <c r="AIK88" s="60"/>
      <c r="AIL88" s="60"/>
      <c r="AIM88" s="60"/>
      <c r="AIN88" s="60"/>
      <c r="AIO88" s="60"/>
      <c r="AIP88" s="60"/>
      <c r="AIQ88" s="60"/>
      <c r="AIR88" s="60"/>
      <c r="AIS88" s="60"/>
      <c r="AIT88" s="60"/>
      <c r="AIU88" s="60"/>
      <c r="AIV88" s="60"/>
      <c r="AIW88" s="60"/>
      <c r="AIX88" s="60"/>
      <c r="AIY88" s="60"/>
      <c r="AIZ88" s="60"/>
      <c r="AJA88" s="60"/>
      <c r="AJB88" s="60"/>
      <c r="AJC88" s="60"/>
      <c r="AJD88" s="60"/>
      <c r="AJE88" s="60"/>
      <c r="AJF88" s="60"/>
      <c r="AJG88" s="60"/>
      <c r="AJH88" s="60"/>
      <c r="AJI88" s="60"/>
      <c r="AJJ88" s="60"/>
      <c r="AJK88" s="60"/>
      <c r="AJL88" s="60"/>
      <c r="AJM88" s="60"/>
      <c r="AJN88" s="60"/>
      <c r="AJO88" s="60"/>
      <c r="AJP88" s="60"/>
      <c r="AJQ88" s="60"/>
      <c r="AJR88" s="60"/>
      <c r="AJS88" s="60"/>
      <c r="AJT88" s="60"/>
      <c r="AJU88" s="60"/>
      <c r="AJV88" s="60"/>
      <c r="AJW88" s="60"/>
      <c r="AJX88" s="60"/>
      <c r="AJY88" s="60"/>
      <c r="AJZ88" s="60"/>
      <c r="AKA88" s="60"/>
      <c r="AKB88" s="60"/>
      <c r="AKC88" s="60"/>
      <c r="AKD88" s="60"/>
      <c r="AKE88" s="60"/>
      <c r="AKF88" s="60"/>
      <c r="AKG88" s="60"/>
      <c r="AKH88" s="60"/>
      <c r="AKI88" s="60"/>
      <c r="AKJ88" s="60"/>
      <c r="AKK88" s="60"/>
      <c r="AKL88" s="60"/>
      <c r="AKM88" s="60"/>
      <c r="AKN88" s="60"/>
      <c r="AKO88" s="60"/>
      <c r="AKP88" s="60"/>
      <c r="AKQ88" s="60"/>
      <c r="AKR88" s="60"/>
      <c r="AKS88" s="60"/>
      <c r="AKT88" s="60"/>
      <c r="AKU88" s="60"/>
      <c r="AKV88" s="60"/>
      <c r="AKW88" s="60"/>
      <c r="AKX88" s="60"/>
      <c r="AKY88" s="60"/>
      <c r="AKZ88" s="60"/>
      <c r="ALA88" s="60"/>
      <c r="ALB88" s="60"/>
      <c r="ALC88" s="60"/>
      <c r="ALD88" s="60"/>
      <c r="ALE88" s="60"/>
      <c r="ALF88" s="60"/>
      <c r="ALG88" s="60"/>
      <c r="ALH88" s="60"/>
      <c r="ALI88" s="60"/>
      <c r="ALJ88" s="60"/>
      <c r="ALK88" s="60"/>
      <c r="ALL88" s="60"/>
      <c r="ALM88" s="60"/>
      <c r="ALN88" s="60"/>
      <c r="ALO88" s="60"/>
      <c r="ALP88" s="60"/>
      <c r="ALQ88" s="60"/>
      <c r="ALR88" s="60"/>
      <c r="ALS88" s="60"/>
      <c r="ALT88" s="60"/>
      <c r="ALU88" s="60"/>
      <c r="ALV88" s="60"/>
      <c r="ALW88" s="60"/>
      <c r="ALX88" s="60"/>
      <c r="ALY88" s="60"/>
      <c r="ALZ88" s="60"/>
      <c r="AMA88" s="60"/>
      <c r="AMB88" s="60"/>
      <c r="AMC88" s="60"/>
      <c r="AMD88" s="60"/>
      <c r="AME88" s="60"/>
      <c r="AMF88" s="60"/>
      <c r="AMG88" s="60"/>
      <c r="AMH88" s="60"/>
    </row>
    <row r="89" spans="1:1022" s="61" customFormat="1" ht="58.5">
      <c r="A89" s="57" t="s">
        <v>4629</v>
      </c>
      <c r="B89" s="57" t="s">
        <v>286</v>
      </c>
      <c r="C89" s="58" t="s">
        <v>273</v>
      </c>
      <c r="D89" s="57" t="s">
        <v>250</v>
      </c>
      <c r="E89" s="59">
        <v>20</v>
      </c>
      <c r="F89" s="9" t="s">
        <v>139</v>
      </c>
      <c r="G89" s="9"/>
      <c r="H89" s="44" t="s">
        <v>3489</v>
      </c>
      <c r="I89" s="9"/>
      <c r="J89" s="4" t="str">
        <f t="shared" si="2"/>
        <v>客家語言文化推廣-文教推廣業務-獎補助費-對國內團體之捐助</v>
      </c>
      <c r="K89" s="4" t="str">
        <f t="shared" si="3"/>
        <v>后里客家慶端午活動</v>
      </c>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60"/>
      <c r="IW89" s="60"/>
      <c r="IX89" s="60"/>
      <c r="IY89" s="60"/>
      <c r="IZ89" s="60"/>
      <c r="JA89" s="60"/>
      <c r="JB89" s="60"/>
      <c r="JC89" s="60"/>
      <c r="JD89" s="60"/>
      <c r="JE89" s="60"/>
      <c r="JF89" s="60"/>
      <c r="JG89" s="60"/>
      <c r="JH89" s="60"/>
      <c r="JI89" s="60"/>
      <c r="JJ89" s="60"/>
      <c r="JK89" s="60"/>
      <c r="JL89" s="60"/>
      <c r="JM89" s="60"/>
      <c r="JN89" s="60"/>
      <c r="JO89" s="60"/>
      <c r="JP89" s="60"/>
      <c r="JQ89" s="60"/>
      <c r="JR89" s="60"/>
      <c r="JS89" s="60"/>
      <c r="JT89" s="60"/>
      <c r="JU89" s="60"/>
      <c r="JV89" s="60"/>
      <c r="JW89" s="60"/>
      <c r="JX89" s="60"/>
      <c r="JY89" s="60"/>
      <c r="JZ89" s="60"/>
      <c r="KA89" s="60"/>
      <c r="KB89" s="60"/>
      <c r="KC89" s="60"/>
      <c r="KD89" s="60"/>
      <c r="KE89" s="60"/>
      <c r="KF89" s="60"/>
      <c r="KG89" s="60"/>
      <c r="KH89" s="60"/>
      <c r="KI89" s="60"/>
      <c r="KJ89" s="60"/>
      <c r="KK89" s="60"/>
      <c r="KL89" s="60"/>
      <c r="KM89" s="60"/>
      <c r="KN89" s="60"/>
      <c r="KO89" s="60"/>
      <c r="KP89" s="60"/>
      <c r="KQ89" s="60"/>
      <c r="KR89" s="60"/>
      <c r="KS89" s="60"/>
      <c r="KT89" s="60"/>
      <c r="KU89" s="60"/>
      <c r="KV89" s="60"/>
      <c r="KW89" s="60"/>
      <c r="KX89" s="60"/>
      <c r="KY89" s="60"/>
      <c r="KZ89" s="60"/>
      <c r="LA89" s="60"/>
      <c r="LB89" s="60"/>
      <c r="LC89" s="60"/>
      <c r="LD89" s="60"/>
      <c r="LE89" s="60"/>
      <c r="LF89" s="60"/>
      <c r="LG89" s="60"/>
      <c r="LH89" s="60"/>
      <c r="LI89" s="60"/>
      <c r="LJ89" s="60"/>
      <c r="LK89" s="60"/>
      <c r="LL89" s="60"/>
      <c r="LM89" s="60"/>
      <c r="LN89" s="60"/>
      <c r="LO89" s="60"/>
      <c r="LP89" s="60"/>
      <c r="LQ89" s="60"/>
      <c r="LR89" s="60"/>
      <c r="LS89" s="60"/>
      <c r="LT89" s="60"/>
      <c r="LU89" s="60"/>
      <c r="LV89" s="60"/>
      <c r="LW89" s="60"/>
      <c r="LX89" s="60"/>
      <c r="LY89" s="60"/>
      <c r="LZ89" s="60"/>
      <c r="MA89" s="60"/>
      <c r="MB89" s="60"/>
      <c r="MC89" s="60"/>
      <c r="MD89" s="60"/>
      <c r="ME89" s="60"/>
      <c r="MF89" s="60"/>
      <c r="MG89" s="60"/>
      <c r="MH89" s="60"/>
      <c r="MI89" s="60"/>
      <c r="MJ89" s="60"/>
      <c r="MK89" s="60"/>
      <c r="ML89" s="60"/>
      <c r="MM89" s="60"/>
      <c r="MN89" s="60"/>
      <c r="MO89" s="60"/>
      <c r="MP89" s="60"/>
      <c r="MQ89" s="60"/>
      <c r="MR89" s="60"/>
      <c r="MS89" s="60"/>
      <c r="MT89" s="60"/>
      <c r="MU89" s="60"/>
      <c r="MV89" s="60"/>
      <c r="MW89" s="60"/>
      <c r="MX89" s="60"/>
      <c r="MY89" s="60"/>
      <c r="MZ89" s="60"/>
      <c r="NA89" s="60"/>
      <c r="NB89" s="60"/>
      <c r="NC89" s="60"/>
      <c r="ND89" s="60"/>
      <c r="NE89" s="60"/>
      <c r="NF89" s="60"/>
      <c r="NG89" s="60"/>
      <c r="NH89" s="60"/>
      <c r="NI89" s="60"/>
      <c r="NJ89" s="60"/>
      <c r="NK89" s="60"/>
      <c r="NL89" s="60"/>
      <c r="NM89" s="60"/>
      <c r="NN89" s="60"/>
      <c r="NO89" s="60"/>
      <c r="NP89" s="60"/>
      <c r="NQ89" s="60"/>
      <c r="NR89" s="60"/>
      <c r="NS89" s="60"/>
      <c r="NT89" s="60"/>
      <c r="NU89" s="60"/>
      <c r="NV89" s="60"/>
      <c r="NW89" s="60"/>
      <c r="NX89" s="60"/>
      <c r="NY89" s="60"/>
      <c r="NZ89" s="60"/>
      <c r="OA89" s="60"/>
      <c r="OB89" s="60"/>
      <c r="OC89" s="60"/>
      <c r="OD89" s="60"/>
      <c r="OE89" s="60"/>
      <c r="OF89" s="60"/>
      <c r="OG89" s="60"/>
      <c r="OH89" s="60"/>
      <c r="OI89" s="60"/>
      <c r="OJ89" s="60"/>
      <c r="OK89" s="60"/>
      <c r="OL89" s="60"/>
      <c r="OM89" s="60"/>
      <c r="ON89" s="60"/>
      <c r="OO89" s="60"/>
      <c r="OP89" s="60"/>
      <c r="OQ89" s="60"/>
      <c r="OR89" s="60"/>
      <c r="OS89" s="60"/>
      <c r="OT89" s="60"/>
      <c r="OU89" s="60"/>
      <c r="OV89" s="60"/>
      <c r="OW89" s="60"/>
      <c r="OX89" s="60"/>
      <c r="OY89" s="60"/>
      <c r="OZ89" s="60"/>
      <c r="PA89" s="60"/>
      <c r="PB89" s="60"/>
      <c r="PC89" s="60"/>
      <c r="PD89" s="60"/>
      <c r="PE89" s="60"/>
      <c r="PF89" s="60"/>
      <c r="PG89" s="60"/>
      <c r="PH89" s="60"/>
      <c r="PI89" s="60"/>
      <c r="PJ89" s="60"/>
      <c r="PK89" s="60"/>
      <c r="PL89" s="60"/>
      <c r="PM89" s="60"/>
      <c r="PN89" s="60"/>
      <c r="PO89" s="60"/>
      <c r="PP89" s="60"/>
      <c r="PQ89" s="60"/>
      <c r="PR89" s="60"/>
      <c r="PS89" s="60"/>
      <c r="PT89" s="60"/>
      <c r="PU89" s="60"/>
      <c r="PV89" s="60"/>
      <c r="PW89" s="60"/>
      <c r="PX89" s="60"/>
      <c r="PY89" s="60"/>
      <c r="PZ89" s="60"/>
      <c r="QA89" s="60"/>
      <c r="QB89" s="60"/>
      <c r="QC89" s="60"/>
      <c r="QD89" s="60"/>
      <c r="QE89" s="60"/>
      <c r="QF89" s="60"/>
      <c r="QG89" s="60"/>
      <c r="QH89" s="60"/>
      <c r="QI89" s="60"/>
      <c r="QJ89" s="60"/>
      <c r="QK89" s="60"/>
      <c r="QL89" s="60"/>
      <c r="QM89" s="60"/>
      <c r="QN89" s="60"/>
      <c r="QO89" s="60"/>
      <c r="QP89" s="60"/>
      <c r="QQ89" s="60"/>
      <c r="QR89" s="60"/>
      <c r="QS89" s="60"/>
      <c r="QT89" s="60"/>
      <c r="QU89" s="60"/>
      <c r="QV89" s="60"/>
      <c r="QW89" s="60"/>
      <c r="QX89" s="60"/>
      <c r="QY89" s="60"/>
      <c r="QZ89" s="60"/>
      <c r="RA89" s="60"/>
      <c r="RB89" s="60"/>
      <c r="RC89" s="60"/>
      <c r="RD89" s="60"/>
      <c r="RE89" s="60"/>
      <c r="RF89" s="60"/>
      <c r="RG89" s="60"/>
      <c r="RH89" s="60"/>
      <c r="RI89" s="60"/>
      <c r="RJ89" s="60"/>
      <c r="RK89" s="60"/>
      <c r="RL89" s="60"/>
      <c r="RM89" s="60"/>
      <c r="RN89" s="60"/>
      <c r="RO89" s="60"/>
      <c r="RP89" s="60"/>
      <c r="RQ89" s="60"/>
      <c r="RR89" s="60"/>
      <c r="RS89" s="60"/>
      <c r="RT89" s="60"/>
      <c r="RU89" s="60"/>
      <c r="RV89" s="60"/>
      <c r="RW89" s="60"/>
      <c r="RX89" s="60"/>
      <c r="RY89" s="60"/>
      <c r="RZ89" s="60"/>
      <c r="SA89" s="60"/>
      <c r="SB89" s="60"/>
      <c r="SC89" s="60"/>
      <c r="SD89" s="60"/>
      <c r="SE89" s="60"/>
      <c r="SF89" s="60"/>
      <c r="SG89" s="60"/>
      <c r="SH89" s="60"/>
      <c r="SI89" s="60"/>
      <c r="SJ89" s="60"/>
      <c r="SK89" s="60"/>
      <c r="SL89" s="60"/>
      <c r="SM89" s="60"/>
      <c r="SN89" s="60"/>
      <c r="SO89" s="60"/>
      <c r="SP89" s="60"/>
      <c r="SQ89" s="60"/>
      <c r="SR89" s="60"/>
      <c r="SS89" s="60"/>
      <c r="ST89" s="60"/>
      <c r="SU89" s="60"/>
      <c r="SV89" s="60"/>
      <c r="SW89" s="60"/>
      <c r="SX89" s="60"/>
      <c r="SY89" s="60"/>
      <c r="SZ89" s="60"/>
      <c r="TA89" s="60"/>
      <c r="TB89" s="60"/>
      <c r="TC89" s="60"/>
      <c r="TD89" s="60"/>
      <c r="TE89" s="60"/>
      <c r="TF89" s="60"/>
      <c r="TG89" s="60"/>
      <c r="TH89" s="60"/>
      <c r="TI89" s="60"/>
      <c r="TJ89" s="60"/>
      <c r="TK89" s="60"/>
      <c r="TL89" s="60"/>
      <c r="TM89" s="60"/>
      <c r="TN89" s="60"/>
      <c r="TO89" s="60"/>
      <c r="TP89" s="60"/>
      <c r="TQ89" s="60"/>
      <c r="TR89" s="60"/>
      <c r="TS89" s="60"/>
      <c r="TT89" s="60"/>
      <c r="TU89" s="60"/>
      <c r="TV89" s="60"/>
      <c r="TW89" s="60"/>
      <c r="TX89" s="60"/>
      <c r="TY89" s="60"/>
      <c r="TZ89" s="60"/>
      <c r="UA89" s="60"/>
      <c r="UB89" s="60"/>
      <c r="UC89" s="60"/>
      <c r="UD89" s="60"/>
      <c r="UE89" s="60"/>
      <c r="UF89" s="60"/>
      <c r="UG89" s="60"/>
      <c r="UH89" s="60"/>
      <c r="UI89" s="60"/>
      <c r="UJ89" s="60"/>
      <c r="UK89" s="60"/>
      <c r="UL89" s="60"/>
      <c r="UM89" s="60"/>
      <c r="UN89" s="60"/>
      <c r="UO89" s="60"/>
      <c r="UP89" s="60"/>
      <c r="UQ89" s="60"/>
      <c r="UR89" s="60"/>
      <c r="US89" s="60"/>
      <c r="UT89" s="60"/>
      <c r="UU89" s="60"/>
      <c r="UV89" s="60"/>
      <c r="UW89" s="60"/>
      <c r="UX89" s="60"/>
      <c r="UY89" s="60"/>
      <c r="UZ89" s="60"/>
      <c r="VA89" s="60"/>
      <c r="VB89" s="60"/>
      <c r="VC89" s="60"/>
      <c r="VD89" s="60"/>
      <c r="VE89" s="60"/>
      <c r="VF89" s="60"/>
      <c r="VG89" s="60"/>
      <c r="VH89" s="60"/>
      <c r="VI89" s="60"/>
      <c r="VJ89" s="60"/>
      <c r="VK89" s="60"/>
      <c r="VL89" s="60"/>
      <c r="VM89" s="60"/>
      <c r="VN89" s="60"/>
      <c r="VO89" s="60"/>
      <c r="VP89" s="60"/>
      <c r="VQ89" s="60"/>
      <c r="VR89" s="60"/>
      <c r="VS89" s="60"/>
      <c r="VT89" s="60"/>
      <c r="VU89" s="60"/>
      <c r="VV89" s="60"/>
      <c r="VW89" s="60"/>
      <c r="VX89" s="60"/>
      <c r="VY89" s="60"/>
      <c r="VZ89" s="60"/>
      <c r="WA89" s="60"/>
      <c r="WB89" s="60"/>
      <c r="WC89" s="60"/>
      <c r="WD89" s="60"/>
      <c r="WE89" s="60"/>
      <c r="WF89" s="60"/>
      <c r="WG89" s="60"/>
      <c r="WH89" s="60"/>
      <c r="WI89" s="60"/>
      <c r="WJ89" s="60"/>
      <c r="WK89" s="60"/>
      <c r="WL89" s="60"/>
      <c r="WM89" s="60"/>
      <c r="WN89" s="60"/>
      <c r="WO89" s="60"/>
      <c r="WP89" s="60"/>
      <c r="WQ89" s="60"/>
      <c r="WR89" s="60"/>
      <c r="WS89" s="60"/>
      <c r="WT89" s="60"/>
      <c r="WU89" s="60"/>
      <c r="WV89" s="60"/>
      <c r="WW89" s="60"/>
      <c r="WX89" s="60"/>
      <c r="WY89" s="60"/>
      <c r="WZ89" s="60"/>
      <c r="XA89" s="60"/>
      <c r="XB89" s="60"/>
      <c r="XC89" s="60"/>
      <c r="XD89" s="60"/>
      <c r="XE89" s="60"/>
      <c r="XF89" s="60"/>
      <c r="XG89" s="60"/>
      <c r="XH89" s="60"/>
      <c r="XI89" s="60"/>
      <c r="XJ89" s="60"/>
      <c r="XK89" s="60"/>
      <c r="XL89" s="60"/>
      <c r="XM89" s="60"/>
      <c r="XN89" s="60"/>
      <c r="XO89" s="60"/>
      <c r="XP89" s="60"/>
      <c r="XQ89" s="60"/>
      <c r="XR89" s="60"/>
      <c r="XS89" s="60"/>
      <c r="XT89" s="60"/>
      <c r="XU89" s="60"/>
      <c r="XV89" s="60"/>
      <c r="XW89" s="60"/>
      <c r="XX89" s="60"/>
      <c r="XY89" s="60"/>
      <c r="XZ89" s="60"/>
      <c r="YA89" s="60"/>
      <c r="YB89" s="60"/>
      <c r="YC89" s="60"/>
      <c r="YD89" s="60"/>
      <c r="YE89" s="60"/>
      <c r="YF89" s="60"/>
      <c r="YG89" s="60"/>
      <c r="YH89" s="60"/>
      <c r="YI89" s="60"/>
      <c r="YJ89" s="60"/>
      <c r="YK89" s="60"/>
      <c r="YL89" s="60"/>
      <c r="YM89" s="60"/>
      <c r="YN89" s="60"/>
      <c r="YO89" s="60"/>
      <c r="YP89" s="60"/>
      <c r="YQ89" s="60"/>
      <c r="YR89" s="60"/>
      <c r="YS89" s="60"/>
      <c r="YT89" s="60"/>
      <c r="YU89" s="60"/>
      <c r="YV89" s="60"/>
      <c r="YW89" s="60"/>
      <c r="YX89" s="60"/>
      <c r="YY89" s="60"/>
      <c r="YZ89" s="60"/>
      <c r="ZA89" s="60"/>
      <c r="ZB89" s="60"/>
      <c r="ZC89" s="60"/>
      <c r="ZD89" s="60"/>
      <c r="ZE89" s="60"/>
      <c r="ZF89" s="60"/>
      <c r="ZG89" s="60"/>
      <c r="ZH89" s="60"/>
      <c r="ZI89" s="60"/>
      <c r="ZJ89" s="60"/>
      <c r="ZK89" s="60"/>
      <c r="ZL89" s="60"/>
      <c r="ZM89" s="60"/>
      <c r="ZN89" s="60"/>
      <c r="ZO89" s="60"/>
      <c r="ZP89" s="60"/>
      <c r="ZQ89" s="60"/>
      <c r="ZR89" s="60"/>
      <c r="ZS89" s="60"/>
      <c r="ZT89" s="60"/>
      <c r="ZU89" s="60"/>
      <c r="ZV89" s="60"/>
      <c r="ZW89" s="60"/>
      <c r="ZX89" s="60"/>
      <c r="ZY89" s="60"/>
      <c r="ZZ89" s="60"/>
      <c r="AAA89" s="60"/>
      <c r="AAB89" s="60"/>
      <c r="AAC89" s="60"/>
      <c r="AAD89" s="60"/>
      <c r="AAE89" s="60"/>
      <c r="AAF89" s="60"/>
      <c r="AAG89" s="60"/>
      <c r="AAH89" s="60"/>
      <c r="AAI89" s="60"/>
      <c r="AAJ89" s="60"/>
      <c r="AAK89" s="60"/>
      <c r="AAL89" s="60"/>
      <c r="AAM89" s="60"/>
      <c r="AAN89" s="60"/>
      <c r="AAO89" s="60"/>
      <c r="AAP89" s="60"/>
      <c r="AAQ89" s="60"/>
      <c r="AAR89" s="60"/>
      <c r="AAS89" s="60"/>
      <c r="AAT89" s="60"/>
      <c r="AAU89" s="60"/>
      <c r="AAV89" s="60"/>
      <c r="AAW89" s="60"/>
      <c r="AAX89" s="60"/>
      <c r="AAY89" s="60"/>
      <c r="AAZ89" s="60"/>
      <c r="ABA89" s="60"/>
      <c r="ABB89" s="60"/>
      <c r="ABC89" s="60"/>
      <c r="ABD89" s="60"/>
      <c r="ABE89" s="60"/>
      <c r="ABF89" s="60"/>
      <c r="ABG89" s="60"/>
      <c r="ABH89" s="60"/>
      <c r="ABI89" s="60"/>
      <c r="ABJ89" s="60"/>
      <c r="ABK89" s="60"/>
      <c r="ABL89" s="60"/>
      <c r="ABM89" s="60"/>
      <c r="ABN89" s="60"/>
      <c r="ABO89" s="60"/>
      <c r="ABP89" s="60"/>
      <c r="ABQ89" s="60"/>
      <c r="ABR89" s="60"/>
      <c r="ABS89" s="60"/>
      <c r="ABT89" s="60"/>
      <c r="ABU89" s="60"/>
      <c r="ABV89" s="60"/>
      <c r="ABW89" s="60"/>
      <c r="ABX89" s="60"/>
      <c r="ABY89" s="60"/>
      <c r="ABZ89" s="60"/>
      <c r="ACA89" s="60"/>
      <c r="ACB89" s="60"/>
      <c r="ACC89" s="60"/>
      <c r="ACD89" s="60"/>
      <c r="ACE89" s="60"/>
      <c r="ACF89" s="60"/>
      <c r="ACG89" s="60"/>
      <c r="ACH89" s="60"/>
      <c r="ACI89" s="60"/>
      <c r="ACJ89" s="60"/>
      <c r="ACK89" s="60"/>
      <c r="ACL89" s="60"/>
      <c r="ACM89" s="60"/>
      <c r="ACN89" s="60"/>
      <c r="ACO89" s="60"/>
      <c r="ACP89" s="60"/>
      <c r="ACQ89" s="60"/>
      <c r="ACR89" s="60"/>
      <c r="ACS89" s="60"/>
      <c r="ACT89" s="60"/>
      <c r="ACU89" s="60"/>
      <c r="ACV89" s="60"/>
      <c r="ACW89" s="60"/>
      <c r="ACX89" s="60"/>
      <c r="ACY89" s="60"/>
      <c r="ACZ89" s="60"/>
      <c r="ADA89" s="60"/>
      <c r="ADB89" s="60"/>
      <c r="ADC89" s="60"/>
      <c r="ADD89" s="60"/>
      <c r="ADE89" s="60"/>
      <c r="ADF89" s="60"/>
      <c r="ADG89" s="60"/>
      <c r="ADH89" s="60"/>
      <c r="ADI89" s="60"/>
      <c r="ADJ89" s="60"/>
      <c r="ADK89" s="60"/>
      <c r="ADL89" s="60"/>
      <c r="ADM89" s="60"/>
      <c r="ADN89" s="60"/>
      <c r="ADO89" s="60"/>
      <c r="ADP89" s="60"/>
      <c r="ADQ89" s="60"/>
      <c r="ADR89" s="60"/>
      <c r="ADS89" s="60"/>
      <c r="ADT89" s="60"/>
      <c r="ADU89" s="60"/>
      <c r="ADV89" s="60"/>
      <c r="ADW89" s="60"/>
      <c r="ADX89" s="60"/>
      <c r="ADY89" s="60"/>
      <c r="ADZ89" s="60"/>
      <c r="AEA89" s="60"/>
      <c r="AEB89" s="60"/>
      <c r="AEC89" s="60"/>
      <c r="AED89" s="60"/>
      <c r="AEE89" s="60"/>
      <c r="AEF89" s="60"/>
      <c r="AEG89" s="60"/>
      <c r="AEH89" s="60"/>
      <c r="AEI89" s="60"/>
      <c r="AEJ89" s="60"/>
      <c r="AEK89" s="60"/>
      <c r="AEL89" s="60"/>
      <c r="AEM89" s="60"/>
      <c r="AEN89" s="60"/>
      <c r="AEO89" s="60"/>
      <c r="AEP89" s="60"/>
      <c r="AEQ89" s="60"/>
      <c r="AER89" s="60"/>
      <c r="AES89" s="60"/>
      <c r="AET89" s="60"/>
      <c r="AEU89" s="60"/>
      <c r="AEV89" s="60"/>
      <c r="AEW89" s="60"/>
      <c r="AEX89" s="60"/>
      <c r="AEY89" s="60"/>
      <c r="AEZ89" s="60"/>
      <c r="AFA89" s="60"/>
      <c r="AFB89" s="60"/>
      <c r="AFC89" s="60"/>
      <c r="AFD89" s="60"/>
      <c r="AFE89" s="60"/>
      <c r="AFF89" s="60"/>
      <c r="AFG89" s="60"/>
      <c r="AFH89" s="60"/>
      <c r="AFI89" s="60"/>
      <c r="AFJ89" s="60"/>
      <c r="AFK89" s="60"/>
      <c r="AFL89" s="60"/>
      <c r="AFM89" s="60"/>
      <c r="AFN89" s="60"/>
      <c r="AFO89" s="60"/>
      <c r="AFP89" s="60"/>
      <c r="AFQ89" s="60"/>
      <c r="AFR89" s="60"/>
      <c r="AFS89" s="60"/>
      <c r="AFT89" s="60"/>
      <c r="AFU89" s="60"/>
      <c r="AFV89" s="60"/>
      <c r="AFW89" s="60"/>
      <c r="AFX89" s="60"/>
      <c r="AFY89" s="60"/>
      <c r="AFZ89" s="60"/>
      <c r="AGA89" s="60"/>
      <c r="AGB89" s="60"/>
      <c r="AGC89" s="60"/>
      <c r="AGD89" s="60"/>
      <c r="AGE89" s="60"/>
      <c r="AGF89" s="60"/>
      <c r="AGG89" s="60"/>
      <c r="AGH89" s="60"/>
      <c r="AGI89" s="60"/>
      <c r="AGJ89" s="60"/>
      <c r="AGK89" s="60"/>
      <c r="AGL89" s="60"/>
      <c r="AGM89" s="60"/>
      <c r="AGN89" s="60"/>
      <c r="AGO89" s="60"/>
      <c r="AGP89" s="60"/>
      <c r="AGQ89" s="60"/>
      <c r="AGR89" s="60"/>
      <c r="AGS89" s="60"/>
      <c r="AGT89" s="60"/>
      <c r="AGU89" s="60"/>
      <c r="AGV89" s="60"/>
      <c r="AGW89" s="60"/>
      <c r="AGX89" s="60"/>
      <c r="AGY89" s="60"/>
      <c r="AGZ89" s="60"/>
      <c r="AHA89" s="60"/>
      <c r="AHB89" s="60"/>
      <c r="AHC89" s="60"/>
      <c r="AHD89" s="60"/>
      <c r="AHE89" s="60"/>
      <c r="AHF89" s="60"/>
      <c r="AHG89" s="60"/>
      <c r="AHH89" s="60"/>
      <c r="AHI89" s="60"/>
      <c r="AHJ89" s="60"/>
      <c r="AHK89" s="60"/>
      <c r="AHL89" s="60"/>
      <c r="AHM89" s="60"/>
      <c r="AHN89" s="60"/>
      <c r="AHO89" s="60"/>
      <c r="AHP89" s="60"/>
      <c r="AHQ89" s="60"/>
      <c r="AHR89" s="60"/>
      <c r="AHS89" s="60"/>
      <c r="AHT89" s="60"/>
      <c r="AHU89" s="60"/>
      <c r="AHV89" s="60"/>
      <c r="AHW89" s="60"/>
      <c r="AHX89" s="60"/>
      <c r="AHY89" s="60"/>
      <c r="AHZ89" s="60"/>
      <c r="AIA89" s="60"/>
      <c r="AIB89" s="60"/>
      <c r="AIC89" s="60"/>
      <c r="AID89" s="60"/>
      <c r="AIE89" s="60"/>
      <c r="AIF89" s="60"/>
      <c r="AIG89" s="60"/>
      <c r="AIH89" s="60"/>
      <c r="AII89" s="60"/>
      <c r="AIJ89" s="60"/>
      <c r="AIK89" s="60"/>
      <c r="AIL89" s="60"/>
      <c r="AIM89" s="60"/>
      <c r="AIN89" s="60"/>
      <c r="AIO89" s="60"/>
      <c r="AIP89" s="60"/>
      <c r="AIQ89" s="60"/>
      <c r="AIR89" s="60"/>
      <c r="AIS89" s="60"/>
      <c r="AIT89" s="60"/>
      <c r="AIU89" s="60"/>
      <c r="AIV89" s="60"/>
      <c r="AIW89" s="60"/>
      <c r="AIX89" s="60"/>
      <c r="AIY89" s="60"/>
      <c r="AIZ89" s="60"/>
      <c r="AJA89" s="60"/>
      <c r="AJB89" s="60"/>
      <c r="AJC89" s="60"/>
      <c r="AJD89" s="60"/>
      <c r="AJE89" s="60"/>
      <c r="AJF89" s="60"/>
      <c r="AJG89" s="60"/>
      <c r="AJH89" s="60"/>
      <c r="AJI89" s="60"/>
      <c r="AJJ89" s="60"/>
      <c r="AJK89" s="60"/>
      <c r="AJL89" s="60"/>
      <c r="AJM89" s="60"/>
      <c r="AJN89" s="60"/>
      <c r="AJO89" s="60"/>
      <c r="AJP89" s="60"/>
      <c r="AJQ89" s="60"/>
      <c r="AJR89" s="60"/>
      <c r="AJS89" s="60"/>
      <c r="AJT89" s="60"/>
      <c r="AJU89" s="60"/>
      <c r="AJV89" s="60"/>
      <c r="AJW89" s="60"/>
      <c r="AJX89" s="60"/>
      <c r="AJY89" s="60"/>
      <c r="AJZ89" s="60"/>
      <c r="AKA89" s="60"/>
      <c r="AKB89" s="60"/>
      <c r="AKC89" s="60"/>
      <c r="AKD89" s="60"/>
      <c r="AKE89" s="60"/>
      <c r="AKF89" s="60"/>
      <c r="AKG89" s="60"/>
      <c r="AKH89" s="60"/>
      <c r="AKI89" s="60"/>
      <c r="AKJ89" s="60"/>
      <c r="AKK89" s="60"/>
      <c r="AKL89" s="60"/>
      <c r="AKM89" s="60"/>
      <c r="AKN89" s="60"/>
      <c r="AKO89" s="60"/>
      <c r="AKP89" s="60"/>
      <c r="AKQ89" s="60"/>
      <c r="AKR89" s="60"/>
      <c r="AKS89" s="60"/>
      <c r="AKT89" s="60"/>
      <c r="AKU89" s="60"/>
      <c r="AKV89" s="60"/>
      <c r="AKW89" s="60"/>
      <c r="AKX89" s="60"/>
      <c r="AKY89" s="60"/>
      <c r="AKZ89" s="60"/>
      <c r="ALA89" s="60"/>
      <c r="ALB89" s="60"/>
      <c r="ALC89" s="60"/>
      <c r="ALD89" s="60"/>
      <c r="ALE89" s="60"/>
      <c r="ALF89" s="60"/>
      <c r="ALG89" s="60"/>
      <c r="ALH89" s="60"/>
      <c r="ALI89" s="60"/>
      <c r="ALJ89" s="60"/>
      <c r="ALK89" s="60"/>
      <c r="ALL89" s="60"/>
      <c r="ALM89" s="60"/>
      <c r="ALN89" s="60"/>
      <c r="ALO89" s="60"/>
      <c r="ALP89" s="60"/>
      <c r="ALQ89" s="60"/>
      <c r="ALR89" s="60"/>
      <c r="ALS89" s="60"/>
      <c r="ALT89" s="60"/>
      <c r="ALU89" s="60"/>
      <c r="ALV89" s="60"/>
      <c r="ALW89" s="60"/>
      <c r="ALX89" s="60"/>
      <c r="ALY89" s="60"/>
      <c r="ALZ89" s="60"/>
      <c r="AMA89" s="60"/>
      <c r="AMB89" s="60"/>
      <c r="AMC89" s="60"/>
      <c r="AMD89" s="60"/>
      <c r="AME89" s="60"/>
      <c r="AMF89" s="60"/>
      <c r="AMG89" s="60"/>
      <c r="AMH89" s="60"/>
    </row>
    <row r="90" spans="1:1022" s="61" customFormat="1" ht="58.5">
      <c r="A90" s="57" t="s">
        <v>4629</v>
      </c>
      <c r="B90" s="57" t="s">
        <v>3855</v>
      </c>
      <c r="C90" s="58" t="s">
        <v>287</v>
      </c>
      <c r="D90" s="57" t="s">
        <v>250</v>
      </c>
      <c r="E90" s="59">
        <v>20</v>
      </c>
      <c r="F90" s="9" t="s">
        <v>139</v>
      </c>
      <c r="G90" s="9"/>
      <c r="H90" s="44" t="s">
        <v>3489</v>
      </c>
      <c r="I90" s="9"/>
      <c r="J90" s="4" t="str">
        <f t="shared" si="2"/>
        <v>客家語言文化推廣-文教推廣業務-獎補助費-對國內團體之捐助</v>
      </c>
      <c r="K90" s="4" t="str">
        <f t="shared" si="3"/>
        <v>113年銀髮族客家歌謠傳唱</v>
      </c>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60"/>
      <c r="IW90" s="60"/>
      <c r="IX90" s="60"/>
      <c r="IY90" s="60"/>
      <c r="IZ90" s="60"/>
      <c r="JA90" s="60"/>
      <c r="JB90" s="60"/>
      <c r="JC90" s="60"/>
      <c r="JD90" s="60"/>
      <c r="JE90" s="60"/>
      <c r="JF90" s="60"/>
      <c r="JG90" s="60"/>
      <c r="JH90" s="60"/>
      <c r="JI90" s="60"/>
      <c r="JJ90" s="60"/>
      <c r="JK90" s="60"/>
      <c r="JL90" s="60"/>
      <c r="JM90" s="60"/>
      <c r="JN90" s="60"/>
      <c r="JO90" s="60"/>
      <c r="JP90" s="60"/>
      <c r="JQ90" s="60"/>
      <c r="JR90" s="60"/>
      <c r="JS90" s="60"/>
      <c r="JT90" s="60"/>
      <c r="JU90" s="60"/>
      <c r="JV90" s="60"/>
      <c r="JW90" s="60"/>
      <c r="JX90" s="60"/>
      <c r="JY90" s="60"/>
      <c r="JZ90" s="60"/>
      <c r="KA90" s="60"/>
      <c r="KB90" s="60"/>
      <c r="KC90" s="60"/>
      <c r="KD90" s="60"/>
      <c r="KE90" s="60"/>
      <c r="KF90" s="60"/>
      <c r="KG90" s="60"/>
      <c r="KH90" s="60"/>
      <c r="KI90" s="60"/>
      <c r="KJ90" s="60"/>
      <c r="KK90" s="60"/>
      <c r="KL90" s="60"/>
      <c r="KM90" s="60"/>
      <c r="KN90" s="60"/>
      <c r="KO90" s="60"/>
      <c r="KP90" s="60"/>
      <c r="KQ90" s="60"/>
      <c r="KR90" s="60"/>
      <c r="KS90" s="60"/>
      <c r="KT90" s="60"/>
      <c r="KU90" s="60"/>
      <c r="KV90" s="60"/>
      <c r="KW90" s="60"/>
      <c r="KX90" s="60"/>
      <c r="KY90" s="60"/>
      <c r="KZ90" s="60"/>
      <c r="LA90" s="60"/>
      <c r="LB90" s="60"/>
      <c r="LC90" s="60"/>
      <c r="LD90" s="60"/>
      <c r="LE90" s="60"/>
      <c r="LF90" s="60"/>
      <c r="LG90" s="60"/>
      <c r="LH90" s="60"/>
      <c r="LI90" s="60"/>
      <c r="LJ90" s="60"/>
      <c r="LK90" s="60"/>
      <c r="LL90" s="60"/>
      <c r="LM90" s="60"/>
      <c r="LN90" s="60"/>
      <c r="LO90" s="60"/>
      <c r="LP90" s="60"/>
      <c r="LQ90" s="60"/>
      <c r="LR90" s="60"/>
      <c r="LS90" s="60"/>
      <c r="LT90" s="60"/>
      <c r="LU90" s="60"/>
      <c r="LV90" s="60"/>
      <c r="LW90" s="60"/>
      <c r="LX90" s="60"/>
      <c r="LY90" s="60"/>
      <c r="LZ90" s="60"/>
      <c r="MA90" s="60"/>
      <c r="MB90" s="60"/>
      <c r="MC90" s="60"/>
      <c r="MD90" s="60"/>
      <c r="ME90" s="60"/>
      <c r="MF90" s="60"/>
      <c r="MG90" s="60"/>
      <c r="MH90" s="60"/>
      <c r="MI90" s="60"/>
      <c r="MJ90" s="60"/>
      <c r="MK90" s="60"/>
      <c r="ML90" s="60"/>
      <c r="MM90" s="60"/>
      <c r="MN90" s="60"/>
      <c r="MO90" s="60"/>
      <c r="MP90" s="60"/>
      <c r="MQ90" s="60"/>
      <c r="MR90" s="60"/>
      <c r="MS90" s="60"/>
      <c r="MT90" s="60"/>
      <c r="MU90" s="60"/>
      <c r="MV90" s="60"/>
      <c r="MW90" s="60"/>
      <c r="MX90" s="60"/>
      <c r="MY90" s="60"/>
      <c r="MZ90" s="60"/>
      <c r="NA90" s="60"/>
      <c r="NB90" s="60"/>
      <c r="NC90" s="60"/>
      <c r="ND90" s="60"/>
      <c r="NE90" s="60"/>
      <c r="NF90" s="60"/>
      <c r="NG90" s="60"/>
      <c r="NH90" s="60"/>
      <c r="NI90" s="60"/>
      <c r="NJ90" s="60"/>
      <c r="NK90" s="60"/>
      <c r="NL90" s="60"/>
      <c r="NM90" s="60"/>
      <c r="NN90" s="60"/>
      <c r="NO90" s="60"/>
      <c r="NP90" s="60"/>
      <c r="NQ90" s="60"/>
      <c r="NR90" s="60"/>
      <c r="NS90" s="60"/>
      <c r="NT90" s="60"/>
      <c r="NU90" s="60"/>
      <c r="NV90" s="60"/>
      <c r="NW90" s="60"/>
      <c r="NX90" s="60"/>
      <c r="NY90" s="60"/>
      <c r="NZ90" s="60"/>
      <c r="OA90" s="60"/>
      <c r="OB90" s="60"/>
      <c r="OC90" s="60"/>
      <c r="OD90" s="60"/>
      <c r="OE90" s="60"/>
      <c r="OF90" s="60"/>
      <c r="OG90" s="60"/>
      <c r="OH90" s="60"/>
      <c r="OI90" s="60"/>
      <c r="OJ90" s="60"/>
      <c r="OK90" s="60"/>
      <c r="OL90" s="60"/>
      <c r="OM90" s="60"/>
      <c r="ON90" s="60"/>
      <c r="OO90" s="60"/>
      <c r="OP90" s="60"/>
      <c r="OQ90" s="60"/>
      <c r="OR90" s="60"/>
      <c r="OS90" s="60"/>
      <c r="OT90" s="60"/>
      <c r="OU90" s="60"/>
      <c r="OV90" s="60"/>
      <c r="OW90" s="60"/>
      <c r="OX90" s="60"/>
      <c r="OY90" s="60"/>
      <c r="OZ90" s="60"/>
      <c r="PA90" s="60"/>
      <c r="PB90" s="60"/>
      <c r="PC90" s="60"/>
      <c r="PD90" s="60"/>
      <c r="PE90" s="60"/>
      <c r="PF90" s="60"/>
      <c r="PG90" s="60"/>
      <c r="PH90" s="60"/>
      <c r="PI90" s="60"/>
      <c r="PJ90" s="60"/>
      <c r="PK90" s="60"/>
      <c r="PL90" s="60"/>
      <c r="PM90" s="60"/>
      <c r="PN90" s="60"/>
      <c r="PO90" s="60"/>
      <c r="PP90" s="60"/>
      <c r="PQ90" s="60"/>
      <c r="PR90" s="60"/>
      <c r="PS90" s="60"/>
      <c r="PT90" s="60"/>
      <c r="PU90" s="60"/>
      <c r="PV90" s="60"/>
      <c r="PW90" s="60"/>
      <c r="PX90" s="60"/>
      <c r="PY90" s="60"/>
      <c r="PZ90" s="60"/>
      <c r="QA90" s="60"/>
      <c r="QB90" s="60"/>
      <c r="QC90" s="60"/>
      <c r="QD90" s="60"/>
      <c r="QE90" s="60"/>
      <c r="QF90" s="60"/>
      <c r="QG90" s="60"/>
      <c r="QH90" s="60"/>
      <c r="QI90" s="60"/>
      <c r="QJ90" s="60"/>
      <c r="QK90" s="60"/>
      <c r="QL90" s="60"/>
      <c r="QM90" s="60"/>
      <c r="QN90" s="60"/>
      <c r="QO90" s="60"/>
      <c r="QP90" s="60"/>
      <c r="QQ90" s="60"/>
      <c r="QR90" s="60"/>
      <c r="QS90" s="60"/>
      <c r="QT90" s="60"/>
      <c r="QU90" s="60"/>
      <c r="QV90" s="60"/>
      <c r="QW90" s="60"/>
      <c r="QX90" s="60"/>
      <c r="QY90" s="60"/>
      <c r="QZ90" s="60"/>
      <c r="RA90" s="60"/>
      <c r="RB90" s="60"/>
      <c r="RC90" s="60"/>
      <c r="RD90" s="60"/>
      <c r="RE90" s="60"/>
      <c r="RF90" s="60"/>
      <c r="RG90" s="60"/>
      <c r="RH90" s="60"/>
      <c r="RI90" s="60"/>
      <c r="RJ90" s="60"/>
      <c r="RK90" s="60"/>
      <c r="RL90" s="60"/>
      <c r="RM90" s="60"/>
      <c r="RN90" s="60"/>
      <c r="RO90" s="60"/>
      <c r="RP90" s="60"/>
      <c r="RQ90" s="60"/>
      <c r="RR90" s="60"/>
      <c r="RS90" s="60"/>
      <c r="RT90" s="60"/>
      <c r="RU90" s="60"/>
      <c r="RV90" s="60"/>
      <c r="RW90" s="60"/>
      <c r="RX90" s="60"/>
      <c r="RY90" s="60"/>
      <c r="RZ90" s="60"/>
      <c r="SA90" s="60"/>
      <c r="SB90" s="60"/>
      <c r="SC90" s="60"/>
      <c r="SD90" s="60"/>
      <c r="SE90" s="60"/>
      <c r="SF90" s="60"/>
      <c r="SG90" s="60"/>
      <c r="SH90" s="60"/>
      <c r="SI90" s="60"/>
      <c r="SJ90" s="60"/>
      <c r="SK90" s="60"/>
      <c r="SL90" s="60"/>
      <c r="SM90" s="60"/>
      <c r="SN90" s="60"/>
      <c r="SO90" s="60"/>
      <c r="SP90" s="60"/>
      <c r="SQ90" s="60"/>
      <c r="SR90" s="60"/>
      <c r="SS90" s="60"/>
      <c r="ST90" s="60"/>
      <c r="SU90" s="60"/>
      <c r="SV90" s="60"/>
      <c r="SW90" s="60"/>
      <c r="SX90" s="60"/>
      <c r="SY90" s="60"/>
      <c r="SZ90" s="60"/>
      <c r="TA90" s="60"/>
      <c r="TB90" s="60"/>
      <c r="TC90" s="60"/>
      <c r="TD90" s="60"/>
      <c r="TE90" s="60"/>
      <c r="TF90" s="60"/>
      <c r="TG90" s="60"/>
      <c r="TH90" s="60"/>
      <c r="TI90" s="60"/>
      <c r="TJ90" s="60"/>
      <c r="TK90" s="60"/>
      <c r="TL90" s="60"/>
      <c r="TM90" s="60"/>
      <c r="TN90" s="60"/>
      <c r="TO90" s="60"/>
      <c r="TP90" s="60"/>
      <c r="TQ90" s="60"/>
      <c r="TR90" s="60"/>
      <c r="TS90" s="60"/>
      <c r="TT90" s="60"/>
      <c r="TU90" s="60"/>
      <c r="TV90" s="60"/>
      <c r="TW90" s="60"/>
      <c r="TX90" s="60"/>
      <c r="TY90" s="60"/>
      <c r="TZ90" s="60"/>
      <c r="UA90" s="60"/>
      <c r="UB90" s="60"/>
      <c r="UC90" s="60"/>
      <c r="UD90" s="60"/>
      <c r="UE90" s="60"/>
      <c r="UF90" s="60"/>
      <c r="UG90" s="60"/>
      <c r="UH90" s="60"/>
      <c r="UI90" s="60"/>
      <c r="UJ90" s="60"/>
      <c r="UK90" s="60"/>
      <c r="UL90" s="60"/>
      <c r="UM90" s="60"/>
      <c r="UN90" s="60"/>
      <c r="UO90" s="60"/>
      <c r="UP90" s="60"/>
      <c r="UQ90" s="60"/>
      <c r="UR90" s="60"/>
      <c r="US90" s="60"/>
      <c r="UT90" s="60"/>
      <c r="UU90" s="60"/>
      <c r="UV90" s="60"/>
      <c r="UW90" s="60"/>
      <c r="UX90" s="60"/>
      <c r="UY90" s="60"/>
      <c r="UZ90" s="60"/>
      <c r="VA90" s="60"/>
      <c r="VB90" s="60"/>
      <c r="VC90" s="60"/>
      <c r="VD90" s="60"/>
      <c r="VE90" s="60"/>
      <c r="VF90" s="60"/>
      <c r="VG90" s="60"/>
      <c r="VH90" s="60"/>
      <c r="VI90" s="60"/>
      <c r="VJ90" s="60"/>
      <c r="VK90" s="60"/>
      <c r="VL90" s="60"/>
      <c r="VM90" s="60"/>
      <c r="VN90" s="60"/>
      <c r="VO90" s="60"/>
      <c r="VP90" s="60"/>
      <c r="VQ90" s="60"/>
      <c r="VR90" s="60"/>
      <c r="VS90" s="60"/>
      <c r="VT90" s="60"/>
      <c r="VU90" s="60"/>
      <c r="VV90" s="60"/>
      <c r="VW90" s="60"/>
      <c r="VX90" s="60"/>
      <c r="VY90" s="60"/>
      <c r="VZ90" s="60"/>
      <c r="WA90" s="60"/>
      <c r="WB90" s="60"/>
      <c r="WC90" s="60"/>
      <c r="WD90" s="60"/>
      <c r="WE90" s="60"/>
      <c r="WF90" s="60"/>
      <c r="WG90" s="60"/>
      <c r="WH90" s="60"/>
      <c r="WI90" s="60"/>
      <c r="WJ90" s="60"/>
      <c r="WK90" s="60"/>
      <c r="WL90" s="60"/>
      <c r="WM90" s="60"/>
      <c r="WN90" s="60"/>
      <c r="WO90" s="60"/>
      <c r="WP90" s="60"/>
      <c r="WQ90" s="60"/>
      <c r="WR90" s="60"/>
      <c r="WS90" s="60"/>
      <c r="WT90" s="60"/>
      <c r="WU90" s="60"/>
      <c r="WV90" s="60"/>
      <c r="WW90" s="60"/>
      <c r="WX90" s="60"/>
      <c r="WY90" s="60"/>
      <c r="WZ90" s="60"/>
      <c r="XA90" s="60"/>
      <c r="XB90" s="60"/>
      <c r="XC90" s="60"/>
      <c r="XD90" s="60"/>
      <c r="XE90" s="60"/>
      <c r="XF90" s="60"/>
      <c r="XG90" s="60"/>
      <c r="XH90" s="60"/>
      <c r="XI90" s="60"/>
      <c r="XJ90" s="60"/>
      <c r="XK90" s="60"/>
      <c r="XL90" s="60"/>
      <c r="XM90" s="60"/>
      <c r="XN90" s="60"/>
      <c r="XO90" s="60"/>
      <c r="XP90" s="60"/>
      <c r="XQ90" s="60"/>
      <c r="XR90" s="60"/>
      <c r="XS90" s="60"/>
      <c r="XT90" s="60"/>
      <c r="XU90" s="60"/>
      <c r="XV90" s="60"/>
      <c r="XW90" s="60"/>
      <c r="XX90" s="60"/>
      <c r="XY90" s="60"/>
      <c r="XZ90" s="60"/>
      <c r="YA90" s="60"/>
      <c r="YB90" s="60"/>
      <c r="YC90" s="60"/>
      <c r="YD90" s="60"/>
      <c r="YE90" s="60"/>
      <c r="YF90" s="60"/>
      <c r="YG90" s="60"/>
      <c r="YH90" s="60"/>
      <c r="YI90" s="60"/>
      <c r="YJ90" s="60"/>
      <c r="YK90" s="60"/>
      <c r="YL90" s="60"/>
      <c r="YM90" s="60"/>
      <c r="YN90" s="60"/>
      <c r="YO90" s="60"/>
      <c r="YP90" s="60"/>
      <c r="YQ90" s="60"/>
      <c r="YR90" s="60"/>
      <c r="YS90" s="60"/>
      <c r="YT90" s="60"/>
      <c r="YU90" s="60"/>
      <c r="YV90" s="60"/>
      <c r="YW90" s="60"/>
      <c r="YX90" s="60"/>
      <c r="YY90" s="60"/>
      <c r="YZ90" s="60"/>
      <c r="ZA90" s="60"/>
      <c r="ZB90" s="60"/>
      <c r="ZC90" s="60"/>
      <c r="ZD90" s="60"/>
      <c r="ZE90" s="60"/>
      <c r="ZF90" s="60"/>
      <c r="ZG90" s="60"/>
      <c r="ZH90" s="60"/>
      <c r="ZI90" s="60"/>
      <c r="ZJ90" s="60"/>
      <c r="ZK90" s="60"/>
      <c r="ZL90" s="60"/>
      <c r="ZM90" s="60"/>
      <c r="ZN90" s="60"/>
      <c r="ZO90" s="60"/>
      <c r="ZP90" s="60"/>
      <c r="ZQ90" s="60"/>
      <c r="ZR90" s="60"/>
      <c r="ZS90" s="60"/>
      <c r="ZT90" s="60"/>
      <c r="ZU90" s="60"/>
      <c r="ZV90" s="60"/>
      <c r="ZW90" s="60"/>
      <c r="ZX90" s="60"/>
      <c r="ZY90" s="60"/>
      <c r="ZZ90" s="60"/>
      <c r="AAA90" s="60"/>
      <c r="AAB90" s="60"/>
      <c r="AAC90" s="60"/>
      <c r="AAD90" s="60"/>
      <c r="AAE90" s="60"/>
      <c r="AAF90" s="60"/>
      <c r="AAG90" s="60"/>
      <c r="AAH90" s="60"/>
      <c r="AAI90" s="60"/>
      <c r="AAJ90" s="60"/>
      <c r="AAK90" s="60"/>
      <c r="AAL90" s="60"/>
      <c r="AAM90" s="60"/>
      <c r="AAN90" s="60"/>
      <c r="AAO90" s="60"/>
      <c r="AAP90" s="60"/>
      <c r="AAQ90" s="60"/>
      <c r="AAR90" s="60"/>
      <c r="AAS90" s="60"/>
      <c r="AAT90" s="60"/>
      <c r="AAU90" s="60"/>
      <c r="AAV90" s="60"/>
      <c r="AAW90" s="60"/>
      <c r="AAX90" s="60"/>
      <c r="AAY90" s="60"/>
      <c r="AAZ90" s="60"/>
      <c r="ABA90" s="60"/>
      <c r="ABB90" s="60"/>
      <c r="ABC90" s="60"/>
      <c r="ABD90" s="60"/>
      <c r="ABE90" s="60"/>
      <c r="ABF90" s="60"/>
      <c r="ABG90" s="60"/>
      <c r="ABH90" s="60"/>
      <c r="ABI90" s="60"/>
      <c r="ABJ90" s="60"/>
      <c r="ABK90" s="60"/>
      <c r="ABL90" s="60"/>
      <c r="ABM90" s="60"/>
      <c r="ABN90" s="60"/>
      <c r="ABO90" s="60"/>
      <c r="ABP90" s="60"/>
      <c r="ABQ90" s="60"/>
      <c r="ABR90" s="60"/>
      <c r="ABS90" s="60"/>
      <c r="ABT90" s="60"/>
      <c r="ABU90" s="60"/>
      <c r="ABV90" s="60"/>
      <c r="ABW90" s="60"/>
      <c r="ABX90" s="60"/>
      <c r="ABY90" s="60"/>
      <c r="ABZ90" s="60"/>
      <c r="ACA90" s="60"/>
      <c r="ACB90" s="60"/>
      <c r="ACC90" s="60"/>
      <c r="ACD90" s="60"/>
      <c r="ACE90" s="60"/>
      <c r="ACF90" s="60"/>
      <c r="ACG90" s="60"/>
      <c r="ACH90" s="60"/>
      <c r="ACI90" s="60"/>
      <c r="ACJ90" s="60"/>
      <c r="ACK90" s="60"/>
      <c r="ACL90" s="60"/>
      <c r="ACM90" s="60"/>
      <c r="ACN90" s="60"/>
      <c r="ACO90" s="60"/>
      <c r="ACP90" s="60"/>
      <c r="ACQ90" s="60"/>
      <c r="ACR90" s="60"/>
      <c r="ACS90" s="60"/>
      <c r="ACT90" s="60"/>
      <c r="ACU90" s="60"/>
      <c r="ACV90" s="60"/>
      <c r="ACW90" s="60"/>
      <c r="ACX90" s="60"/>
      <c r="ACY90" s="60"/>
      <c r="ACZ90" s="60"/>
      <c r="ADA90" s="60"/>
      <c r="ADB90" s="60"/>
      <c r="ADC90" s="60"/>
      <c r="ADD90" s="60"/>
      <c r="ADE90" s="60"/>
      <c r="ADF90" s="60"/>
      <c r="ADG90" s="60"/>
      <c r="ADH90" s="60"/>
      <c r="ADI90" s="60"/>
      <c r="ADJ90" s="60"/>
      <c r="ADK90" s="60"/>
      <c r="ADL90" s="60"/>
      <c r="ADM90" s="60"/>
      <c r="ADN90" s="60"/>
      <c r="ADO90" s="60"/>
      <c r="ADP90" s="60"/>
      <c r="ADQ90" s="60"/>
      <c r="ADR90" s="60"/>
      <c r="ADS90" s="60"/>
      <c r="ADT90" s="60"/>
      <c r="ADU90" s="60"/>
      <c r="ADV90" s="60"/>
      <c r="ADW90" s="60"/>
      <c r="ADX90" s="60"/>
      <c r="ADY90" s="60"/>
      <c r="ADZ90" s="60"/>
      <c r="AEA90" s="60"/>
      <c r="AEB90" s="60"/>
      <c r="AEC90" s="60"/>
      <c r="AED90" s="60"/>
      <c r="AEE90" s="60"/>
      <c r="AEF90" s="60"/>
      <c r="AEG90" s="60"/>
      <c r="AEH90" s="60"/>
      <c r="AEI90" s="60"/>
      <c r="AEJ90" s="60"/>
      <c r="AEK90" s="60"/>
      <c r="AEL90" s="60"/>
      <c r="AEM90" s="60"/>
      <c r="AEN90" s="60"/>
      <c r="AEO90" s="60"/>
      <c r="AEP90" s="60"/>
      <c r="AEQ90" s="60"/>
      <c r="AER90" s="60"/>
      <c r="AES90" s="60"/>
      <c r="AET90" s="60"/>
      <c r="AEU90" s="60"/>
      <c r="AEV90" s="60"/>
      <c r="AEW90" s="60"/>
      <c r="AEX90" s="60"/>
      <c r="AEY90" s="60"/>
      <c r="AEZ90" s="60"/>
      <c r="AFA90" s="60"/>
      <c r="AFB90" s="60"/>
      <c r="AFC90" s="60"/>
      <c r="AFD90" s="60"/>
      <c r="AFE90" s="60"/>
      <c r="AFF90" s="60"/>
      <c r="AFG90" s="60"/>
      <c r="AFH90" s="60"/>
      <c r="AFI90" s="60"/>
      <c r="AFJ90" s="60"/>
      <c r="AFK90" s="60"/>
      <c r="AFL90" s="60"/>
      <c r="AFM90" s="60"/>
      <c r="AFN90" s="60"/>
      <c r="AFO90" s="60"/>
      <c r="AFP90" s="60"/>
      <c r="AFQ90" s="60"/>
      <c r="AFR90" s="60"/>
      <c r="AFS90" s="60"/>
      <c r="AFT90" s="60"/>
      <c r="AFU90" s="60"/>
      <c r="AFV90" s="60"/>
      <c r="AFW90" s="60"/>
      <c r="AFX90" s="60"/>
      <c r="AFY90" s="60"/>
      <c r="AFZ90" s="60"/>
      <c r="AGA90" s="60"/>
      <c r="AGB90" s="60"/>
      <c r="AGC90" s="60"/>
      <c r="AGD90" s="60"/>
      <c r="AGE90" s="60"/>
      <c r="AGF90" s="60"/>
      <c r="AGG90" s="60"/>
      <c r="AGH90" s="60"/>
      <c r="AGI90" s="60"/>
      <c r="AGJ90" s="60"/>
      <c r="AGK90" s="60"/>
      <c r="AGL90" s="60"/>
      <c r="AGM90" s="60"/>
      <c r="AGN90" s="60"/>
      <c r="AGO90" s="60"/>
      <c r="AGP90" s="60"/>
      <c r="AGQ90" s="60"/>
      <c r="AGR90" s="60"/>
      <c r="AGS90" s="60"/>
      <c r="AGT90" s="60"/>
      <c r="AGU90" s="60"/>
      <c r="AGV90" s="60"/>
      <c r="AGW90" s="60"/>
      <c r="AGX90" s="60"/>
      <c r="AGY90" s="60"/>
      <c r="AGZ90" s="60"/>
      <c r="AHA90" s="60"/>
      <c r="AHB90" s="60"/>
      <c r="AHC90" s="60"/>
      <c r="AHD90" s="60"/>
      <c r="AHE90" s="60"/>
      <c r="AHF90" s="60"/>
      <c r="AHG90" s="60"/>
      <c r="AHH90" s="60"/>
      <c r="AHI90" s="60"/>
      <c r="AHJ90" s="60"/>
      <c r="AHK90" s="60"/>
      <c r="AHL90" s="60"/>
      <c r="AHM90" s="60"/>
      <c r="AHN90" s="60"/>
      <c r="AHO90" s="60"/>
      <c r="AHP90" s="60"/>
      <c r="AHQ90" s="60"/>
      <c r="AHR90" s="60"/>
      <c r="AHS90" s="60"/>
      <c r="AHT90" s="60"/>
      <c r="AHU90" s="60"/>
      <c r="AHV90" s="60"/>
      <c r="AHW90" s="60"/>
      <c r="AHX90" s="60"/>
      <c r="AHY90" s="60"/>
      <c r="AHZ90" s="60"/>
      <c r="AIA90" s="60"/>
      <c r="AIB90" s="60"/>
      <c r="AIC90" s="60"/>
      <c r="AID90" s="60"/>
      <c r="AIE90" s="60"/>
      <c r="AIF90" s="60"/>
      <c r="AIG90" s="60"/>
      <c r="AIH90" s="60"/>
      <c r="AII90" s="60"/>
      <c r="AIJ90" s="60"/>
      <c r="AIK90" s="60"/>
      <c r="AIL90" s="60"/>
      <c r="AIM90" s="60"/>
      <c r="AIN90" s="60"/>
      <c r="AIO90" s="60"/>
      <c r="AIP90" s="60"/>
      <c r="AIQ90" s="60"/>
      <c r="AIR90" s="60"/>
      <c r="AIS90" s="60"/>
      <c r="AIT90" s="60"/>
      <c r="AIU90" s="60"/>
      <c r="AIV90" s="60"/>
      <c r="AIW90" s="60"/>
      <c r="AIX90" s="60"/>
      <c r="AIY90" s="60"/>
      <c r="AIZ90" s="60"/>
      <c r="AJA90" s="60"/>
      <c r="AJB90" s="60"/>
      <c r="AJC90" s="60"/>
      <c r="AJD90" s="60"/>
      <c r="AJE90" s="60"/>
      <c r="AJF90" s="60"/>
      <c r="AJG90" s="60"/>
      <c r="AJH90" s="60"/>
      <c r="AJI90" s="60"/>
      <c r="AJJ90" s="60"/>
      <c r="AJK90" s="60"/>
      <c r="AJL90" s="60"/>
      <c r="AJM90" s="60"/>
      <c r="AJN90" s="60"/>
      <c r="AJO90" s="60"/>
      <c r="AJP90" s="60"/>
      <c r="AJQ90" s="60"/>
      <c r="AJR90" s="60"/>
      <c r="AJS90" s="60"/>
      <c r="AJT90" s="60"/>
      <c r="AJU90" s="60"/>
      <c r="AJV90" s="60"/>
      <c r="AJW90" s="60"/>
      <c r="AJX90" s="60"/>
      <c r="AJY90" s="60"/>
      <c r="AJZ90" s="60"/>
      <c r="AKA90" s="60"/>
      <c r="AKB90" s="60"/>
      <c r="AKC90" s="60"/>
      <c r="AKD90" s="60"/>
      <c r="AKE90" s="60"/>
      <c r="AKF90" s="60"/>
      <c r="AKG90" s="60"/>
      <c r="AKH90" s="60"/>
      <c r="AKI90" s="60"/>
      <c r="AKJ90" s="60"/>
      <c r="AKK90" s="60"/>
      <c r="AKL90" s="60"/>
      <c r="AKM90" s="60"/>
      <c r="AKN90" s="60"/>
      <c r="AKO90" s="60"/>
      <c r="AKP90" s="60"/>
      <c r="AKQ90" s="60"/>
      <c r="AKR90" s="60"/>
      <c r="AKS90" s="60"/>
      <c r="AKT90" s="60"/>
      <c r="AKU90" s="60"/>
      <c r="AKV90" s="60"/>
      <c r="AKW90" s="60"/>
      <c r="AKX90" s="60"/>
      <c r="AKY90" s="60"/>
      <c r="AKZ90" s="60"/>
      <c r="ALA90" s="60"/>
      <c r="ALB90" s="60"/>
      <c r="ALC90" s="60"/>
      <c r="ALD90" s="60"/>
      <c r="ALE90" s="60"/>
      <c r="ALF90" s="60"/>
      <c r="ALG90" s="60"/>
      <c r="ALH90" s="60"/>
      <c r="ALI90" s="60"/>
      <c r="ALJ90" s="60"/>
      <c r="ALK90" s="60"/>
      <c r="ALL90" s="60"/>
      <c r="ALM90" s="60"/>
      <c r="ALN90" s="60"/>
      <c r="ALO90" s="60"/>
      <c r="ALP90" s="60"/>
      <c r="ALQ90" s="60"/>
      <c r="ALR90" s="60"/>
      <c r="ALS90" s="60"/>
      <c r="ALT90" s="60"/>
      <c r="ALU90" s="60"/>
      <c r="ALV90" s="60"/>
      <c r="ALW90" s="60"/>
      <c r="ALX90" s="60"/>
      <c r="ALY90" s="60"/>
      <c r="ALZ90" s="60"/>
      <c r="AMA90" s="60"/>
      <c r="AMB90" s="60"/>
      <c r="AMC90" s="60"/>
      <c r="AMD90" s="60"/>
      <c r="AME90" s="60"/>
      <c r="AMF90" s="60"/>
      <c r="AMG90" s="60"/>
      <c r="AMH90" s="60"/>
    </row>
    <row r="91" spans="1:1022" s="61" customFormat="1" ht="58.5">
      <c r="A91" s="57" t="s">
        <v>4629</v>
      </c>
      <c r="B91" s="57" t="s">
        <v>3856</v>
      </c>
      <c r="C91" s="58" t="s">
        <v>288</v>
      </c>
      <c r="D91" s="57" t="s">
        <v>250</v>
      </c>
      <c r="E91" s="59">
        <v>18</v>
      </c>
      <c r="F91" s="9" t="s">
        <v>139</v>
      </c>
      <c r="G91" s="9"/>
      <c r="H91" s="44" t="s">
        <v>3489</v>
      </c>
      <c r="I91" s="9"/>
      <c r="J91" s="4" t="str">
        <f t="shared" si="2"/>
        <v>客家語言文化推廣-文教推廣業務-獎補助費-對國內團體之捐助</v>
      </c>
      <c r="K91" s="4" t="str">
        <f t="shared" si="3"/>
        <v>甘蔗崙客家醬菜DIY醃豆腐乳</v>
      </c>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60"/>
      <c r="IW91" s="60"/>
      <c r="IX91" s="60"/>
      <c r="IY91" s="60"/>
      <c r="IZ91" s="60"/>
      <c r="JA91" s="60"/>
      <c r="JB91" s="60"/>
      <c r="JC91" s="60"/>
      <c r="JD91" s="60"/>
      <c r="JE91" s="60"/>
      <c r="JF91" s="60"/>
      <c r="JG91" s="60"/>
      <c r="JH91" s="60"/>
      <c r="JI91" s="60"/>
      <c r="JJ91" s="60"/>
      <c r="JK91" s="60"/>
      <c r="JL91" s="60"/>
      <c r="JM91" s="60"/>
      <c r="JN91" s="60"/>
      <c r="JO91" s="60"/>
      <c r="JP91" s="60"/>
      <c r="JQ91" s="60"/>
      <c r="JR91" s="60"/>
      <c r="JS91" s="60"/>
      <c r="JT91" s="60"/>
      <c r="JU91" s="60"/>
      <c r="JV91" s="60"/>
      <c r="JW91" s="60"/>
      <c r="JX91" s="60"/>
      <c r="JY91" s="60"/>
      <c r="JZ91" s="60"/>
      <c r="KA91" s="60"/>
      <c r="KB91" s="60"/>
      <c r="KC91" s="60"/>
      <c r="KD91" s="60"/>
      <c r="KE91" s="60"/>
      <c r="KF91" s="60"/>
      <c r="KG91" s="60"/>
      <c r="KH91" s="60"/>
      <c r="KI91" s="60"/>
      <c r="KJ91" s="60"/>
      <c r="KK91" s="60"/>
      <c r="KL91" s="60"/>
      <c r="KM91" s="60"/>
      <c r="KN91" s="60"/>
      <c r="KO91" s="60"/>
      <c r="KP91" s="60"/>
      <c r="KQ91" s="60"/>
      <c r="KR91" s="60"/>
      <c r="KS91" s="60"/>
      <c r="KT91" s="60"/>
      <c r="KU91" s="60"/>
      <c r="KV91" s="60"/>
      <c r="KW91" s="60"/>
      <c r="KX91" s="60"/>
      <c r="KY91" s="60"/>
      <c r="KZ91" s="60"/>
      <c r="LA91" s="60"/>
      <c r="LB91" s="60"/>
      <c r="LC91" s="60"/>
      <c r="LD91" s="60"/>
      <c r="LE91" s="60"/>
      <c r="LF91" s="60"/>
      <c r="LG91" s="60"/>
      <c r="LH91" s="60"/>
      <c r="LI91" s="60"/>
      <c r="LJ91" s="60"/>
      <c r="LK91" s="60"/>
      <c r="LL91" s="60"/>
      <c r="LM91" s="60"/>
      <c r="LN91" s="60"/>
      <c r="LO91" s="60"/>
      <c r="LP91" s="60"/>
      <c r="LQ91" s="60"/>
      <c r="LR91" s="60"/>
      <c r="LS91" s="60"/>
      <c r="LT91" s="60"/>
      <c r="LU91" s="60"/>
      <c r="LV91" s="60"/>
      <c r="LW91" s="60"/>
      <c r="LX91" s="60"/>
      <c r="LY91" s="60"/>
      <c r="LZ91" s="60"/>
      <c r="MA91" s="60"/>
      <c r="MB91" s="60"/>
      <c r="MC91" s="60"/>
      <c r="MD91" s="60"/>
      <c r="ME91" s="60"/>
      <c r="MF91" s="60"/>
      <c r="MG91" s="60"/>
      <c r="MH91" s="60"/>
      <c r="MI91" s="60"/>
      <c r="MJ91" s="60"/>
      <c r="MK91" s="60"/>
      <c r="ML91" s="60"/>
      <c r="MM91" s="60"/>
      <c r="MN91" s="60"/>
      <c r="MO91" s="60"/>
      <c r="MP91" s="60"/>
      <c r="MQ91" s="60"/>
      <c r="MR91" s="60"/>
      <c r="MS91" s="60"/>
      <c r="MT91" s="60"/>
      <c r="MU91" s="60"/>
      <c r="MV91" s="60"/>
      <c r="MW91" s="60"/>
      <c r="MX91" s="60"/>
      <c r="MY91" s="60"/>
      <c r="MZ91" s="60"/>
      <c r="NA91" s="60"/>
      <c r="NB91" s="60"/>
      <c r="NC91" s="60"/>
      <c r="ND91" s="60"/>
      <c r="NE91" s="60"/>
      <c r="NF91" s="60"/>
      <c r="NG91" s="60"/>
      <c r="NH91" s="60"/>
      <c r="NI91" s="60"/>
      <c r="NJ91" s="60"/>
      <c r="NK91" s="60"/>
      <c r="NL91" s="60"/>
      <c r="NM91" s="60"/>
      <c r="NN91" s="60"/>
      <c r="NO91" s="60"/>
      <c r="NP91" s="60"/>
      <c r="NQ91" s="60"/>
      <c r="NR91" s="60"/>
      <c r="NS91" s="60"/>
      <c r="NT91" s="60"/>
      <c r="NU91" s="60"/>
      <c r="NV91" s="60"/>
      <c r="NW91" s="60"/>
      <c r="NX91" s="60"/>
      <c r="NY91" s="60"/>
      <c r="NZ91" s="60"/>
      <c r="OA91" s="60"/>
      <c r="OB91" s="60"/>
      <c r="OC91" s="60"/>
      <c r="OD91" s="60"/>
      <c r="OE91" s="60"/>
      <c r="OF91" s="60"/>
      <c r="OG91" s="60"/>
      <c r="OH91" s="60"/>
      <c r="OI91" s="60"/>
      <c r="OJ91" s="60"/>
      <c r="OK91" s="60"/>
      <c r="OL91" s="60"/>
      <c r="OM91" s="60"/>
      <c r="ON91" s="60"/>
      <c r="OO91" s="60"/>
      <c r="OP91" s="60"/>
      <c r="OQ91" s="60"/>
      <c r="OR91" s="60"/>
      <c r="OS91" s="60"/>
      <c r="OT91" s="60"/>
      <c r="OU91" s="60"/>
      <c r="OV91" s="60"/>
      <c r="OW91" s="60"/>
      <c r="OX91" s="60"/>
      <c r="OY91" s="60"/>
      <c r="OZ91" s="60"/>
      <c r="PA91" s="60"/>
      <c r="PB91" s="60"/>
      <c r="PC91" s="60"/>
      <c r="PD91" s="60"/>
      <c r="PE91" s="60"/>
      <c r="PF91" s="60"/>
      <c r="PG91" s="60"/>
      <c r="PH91" s="60"/>
      <c r="PI91" s="60"/>
      <c r="PJ91" s="60"/>
      <c r="PK91" s="60"/>
      <c r="PL91" s="60"/>
      <c r="PM91" s="60"/>
      <c r="PN91" s="60"/>
      <c r="PO91" s="60"/>
      <c r="PP91" s="60"/>
      <c r="PQ91" s="60"/>
      <c r="PR91" s="60"/>
      <c r="PS91" s="60"/>
      <c r="PT91" s="60"/>
      <c r="PU91" s="60"/>
      <c r="PV91" s="60"/>
      <c r="PW91" s="60"/>
      <c r="PX91" s="60"/>
      <c r="PY91" s="60"/>
      <c r="PZ91" s="60"/>
      <c r="QA91" s="60"/>
      <c r="QB91" s="60"/>
      <c r="QC91" s="60"/>
      <c r="QD91" s="60"/>
      <c r="QE91" s="60"/>
      <c r="QF91" s="60"/>
      <c r="QG91" s="60"/>
      <c r="QH91" s="60"/>
      <c r="QI91" s="60"/>
      <c r="QJ91" s="60"/>
      <c r="QK91" s="60"/>
      <c r="QL91" s="60"/>
      <c r="QM91" s="60"/>
      <c r="QN91" s="60"/>
      <c r="QO91" s="60"/>
      <c r="QP91" s="60"/>
      <c r="QQ91" s="60"/>
      <c r="QR91" s="60"/>
      <c r="QS91" s="60"/>
      <c r="QT91" s="60"/>
      <c r="QU91" s="60"/>
      <c r="QV91" s="60"/>
      <c r="QW91" s="60"/>
      <c r="QX91" s="60"/>
      <c r="QY91" s="60"/>
      <c r="QZ91" s="60"/>
      <c r="RA91" s="60"/>
      <c r="RB91" s="60"/>
      <c r="RC91" s="60"/>
      <c r="RD91" s="60"/>
      <c r="RE91" s="60"/>
      <c r="RF91" s="60"/>
      <c r="RG91" s="60"/>
      <c r="RH91" s="60"/>
      <c r="RI91" s="60"/>
      <c r="RJ91" s="60"/>
      <c r="RK91" s="60"/>
      <c r="RL91" s="60"/>
      <c r="RM91" s="60"/>
      <c r="RN91" s="60"/>
      <c r="RO91" s="60"/>
      <c r="RP91" s="60"/>
      <c r="RQ91" s="60"/>
      <c r="RR91" s="60"/>
      <c r="RS91" s="60"/>
      <c r="RT91" s="60"/>
      <c r="RU91" s="60"/>
      <c r="RV91" s="60"/>
      <c r="RW91" s="60"/>
      <c r="RX91" s="60"/>
      <c r="RY91" s="60"/>
      <c r="RZ91" s="60"/>
      <c r="SA91" s="60"/>
      <c r="SB91" s="60"/>
      <c r="SC91" s="60"/>
      <c r="SD91" s="60"/>
      <c r="SE91" s="60"/>
      <c r="SF91" s="60"/>
      <c r="SG91" s="60"/>
      <c r="SH91" s="60"/>
      <c r="SI91" s="60"/>
      <c r="SJ91" s="60"/>
      <c r="SK91" s="60"/>
      <c r="SL91" s="60"/>
      <c r="SM91" s="60"/>
      <c r="SN91" s="60"/>
      <c r="SO91" s="60"/>
      <c r="SP91" s="60"/>
      <c r="SQ91" s="60"/>
      <c r="SR91" s="60"/>
      <c r="SS91" s="60"/>
      <c r="ST91" s="60"/>
      <c r="SU91" s="60"/>
      <c r="SV91" s="60"/>
      <c r="SW91" s="60"/>
      <c r="SX91" s="60"/>
      <c r="SY91" s="60"/>
      <c r="SZ91" s="60"/>
      <c r="TA91" s="60"/>
      <c r="TB91" s="60"/>
      <c r="TC91" s="60"/>
      <c r="TD91" s="60"/>
      <c r="TE91" s="60"/>
      <c r="TF91" s="60"/>
      <c r="TG91" s="60"/>
      <c r="TH91" s="60"/>
      <c r="TI91" s="60"/>
      <c r="TJ91" s="60"/>
      <c r="TK91" s="60"/>
      <c r="TL91" s="60"/>
      <c r="TM91" s="60"/>
      <c r="TN91" s="60"/>
      <c r="TO91" s="60"/>
      <c r="TP91" s="60"/>
      <c r="TQ91" s="60"/>
      <c r="TR91" s="60"/>
      <c r="TS91" s="60"/>
      <c r="TT91" s="60"/>
      <c r="TU91" s="60"/>
      <c r="TV91" s="60"/>
      <c r="TW91" s="60"/>
      <c r="TX91" s="60"/>
      <c r="TY91" s="60"/>
      <c r="TZ91" s="60"/>
      <c r="UA91" s="60"/>
      <c r="UB91" s="60"/>
      <c r="UC91" s="60"/>
      <c r="UD91" s="60"/>
      <c r="UE91" s="60"/>
      <c r="UF91" s="60"/>
      <c r="UG91" s="60"/>
      <c r="UH91" s="60"/>
      <c r="UI91" s="60"/>
      <c r="UJ91" s="60"/>
      <c r="UK91" s="60"/>
      <c r="UL91" s="60"/>
      <c r="UM91" s="60"/>
      <c r="UN91" s="60"/>
      <c r="UO91" s="60"/>
      <c r="UP91" s="60"/>
      <c r="UQ91" s="60"/>
      <c r="UR91" s="60"/>
      <c r="US91" s="60"/>
      <c r="UT91" s="60"/>
      <c r="UU91" s="60"/>
      <c r="UV91" s="60"/>
      <c r="UW91" s="60"/>
      <c r="UX91" s="60"/>
      <c r="UY91" s="60"/>
      <c r="UZ91" s="60"/>
      <c r="VA91" s="60"/>
      <c r="VB91" s="60"/>
      <c r="VC91" s="60"/>
      <c r="VD91" s="60"/>
      <c r="VE91" s="60"/>
      <c r="VF91" s="60"/>
      <c r="VG91" s="60"/>
      <c r="VH91" s="60"/>
      <c r="VI91" s="60"/>
      <c r="VJ91" s="60"/>
      <c r="VK91" s="60"/>
      <c r="VL91" s="60"/>
      <c r="VM91" s="60"/>
      <c r="VN91" s="60"/>
      <c r="VO91" s="60"/>
      <c r="VP91" s="60"/>
      <c r="VQ91" s="60"/>
      <c r="VR91" s="60"/>
      <c r="VS91" s="60"/>
      <c r="VT91" s="60"/>
      <c r="VU91" s="60"/>
      <c r="VV91" s="60"/>
      <c r="VW91" s="60"/>
      <c r="VX91" s="60"/>
      <c r="VY91" s="60"/>
      <c r="VZ91" s="60"/>
      <c r="WA91" s="60"/>
      <c r="WB91" s="60"/>
      <c r="WC91" s="60"/>
      <c r="WD91" s="60"/>
      <c r="WE91" s="60"/>
      <c r="WF91" s="60"/>
      <c r="WG91" s="60"/>
      <c r="WH91" s="60"/>
      <c r="WI91" s="60"/>
      <c r="WJ91" s="60"/>
      <c r="WK91" s="60"/>
      <c r="WL91" s="60"/>
      <c r="WM91" s="60"/>
      <c r="WN91" s="60"/>
      <c r="WO91" s="60"/>
      <c r="WP91" s="60"/>
      <c r="WQ91" s="60"/>
      <c r="WR91" s="60"/>
      <c r="WS91" s="60"/>
      <c r="WT91" s="60"/>
      <c r="WU91" s="60"/>
      <c r="WV91" s="60"/>
      <c r="WW91" s="60"/>
      <c r="WX91" s="60"/>
      <c r="WY91" s="60"/>
      <c r="WZ91" s="60"/>
      <c r="XA91" s="60"/>
      <c r="XB91" s="60"/>
      <c r="XC91" s="60"/>
      <c r="XD91" s="60"/>
      <c r="XE91" s="60"/>
      <c r="XF91" s="60"/>
      <c r="XG91" s="60"/>
      <c r="XH91" s="60"/>
      <c r="XI91" s="60"/>
      <c r="XJ91" s="60"/>
      <c r="XK91" s="60"/>
      <c r="XL91" s="60"/>
      <c r="XM91" s="60"/>
      <c r="XN91" s="60"/>
      <c r="XO91" s="60"/>
      <c r="XP91" s="60"/>
      <c r="XQ91" s="60"/>
      <c r="XR91" s="60"/>
      <c r="XS91" s="60"/>
      <c r="XT91" s="60"/>
      <c r="XU91" s="60"/>
      <c r="XV91" s="60"/>
      <c r="XW91" s="60"/>
      <c r="XX91" s="60"/>
      <c r="XY91" s="60"/>
      <c r="XZ91" s="60"/>
      <c r="YA91" s="60"/>
      <c r="YB91" s="60"/>
      <c r="YC91" s="60"/>
      <c r="YD91" s="60"/>
      <c r="YE91" s="60"/>
      <c r="YF91" s="60"/>
      <c r="YG91" s="60"/>
      <c r="YH91" s="60"/>
      <c r="YI91" s="60"/>
      <c r="YJ91" s="60"/>
      <c r="YK91" s="60"/>
      <c r="YL91" s="60"/>
      <c r="YM91" s="60"/>
      <c r="YN91" s="60"/>
      <c r="YO91" s="60"/>
      <c r="YP91" s="60"/>
      <c r="YQ91" s="60"/>
      <c r="YR91" s="60"/>
      <c r="YS91" s="60"/>
      <c r="YT91" s="60"/>
      <c r="YU91" s="60"/>
      <c r="YV91" s="60"/>
      <c r="YW91" s="60"/>
      <c r="YX91" s="60"/>
      <c r="YY91" s="60"/>
      <c r="YZ91" s="60"/>
      <c r="ZA91" s="60"/>
      <c r="ZB91" s="60"/>
      <c r="ZC91" s="60"/>
      <c r="ZD91" s="60"/>
      <c r="ZE91" s="60"/>
      <c r="ZF91" s="60"/>
      <c r="ZG91" s="60"/>
      <c r="ZH91" s="60"/>
      <c r="ZI91" s="60"/>
      <c r="ZJ91" s="60"/>
      <c r="ZK91" s="60"/>
      <c r="ZL91" s="60"/>
      <c r="ZM91" s="60"/>
      <c r="ZN91" s="60"/>
      <c r="ZO91" s="60"/>
      <c r="ZP91" s="60"/>
      <c r="ZQ91" s="60"/>
      <c r="ZR91" s="60"/>
      <c r="ZS91" s="60"/>
      <c r="ZT91" s="60"/>
      <c r="ZU91" s="60"/>
      <c r="ZV91" s="60"/>
      <c r="ZW91" s="60"/>
      <c r="ZX91" s="60"/>
      <c r="ZY91" s="60"/>
      <c r="ZZ91" s="60"/>
      <c r="AAA91" s="60"/>
      <c r="AAB91" s="60"/>
      <c r="AAC91" s="60"/>
      <c r="AAD91" s="60"/>
      <c r="AAE91" s="60"/>
      <c r="AAF91" s="60"/>
      <c r="AAG91" s="60"/>
      <c r="AAH91" s="60"/>
      <c r="AAI91" s="60"/>
      <c r="AAJ91" s="60"/>
      <c r="AAK91" s="60"/>
      <c r="AAL91" s="60"/>
      <c r="AAM91" s="60"/>
      <c r="AAN91" s="60"/>
      <c r="AAO91" s="60"/>
      <c r="AAP91" s="60"/>
      <c r="AAQ91" s="60"/>
      <c r="AAR91" s="60"/>
      <c r="AAS91" s="60"/>
      <c r="AAT91" s="60"/>
      <c r="AAU91" s="60"/>
      <c r="AAV91" s="60"/>
      <c r="AAW91" s="60"/>
      <c r="AAX91" s="60"/>
      <c r="AAY91" s="60"/>
      <c r="AAZ91" s="60"/>
      <c r="ABA91" s="60"/>
      <c r="ABB91" s="60"/>
      <c r="ABC91" s="60"/>
      <c r="ABD91" s="60"/>
      <c r="ABE91" s="60"/>
      <c r="ABF91" s="60"/>
      <c r="ABG91" s="60"/>
      <c r="ABH91" s="60"/>
      <c r="ABI91" s="60"/>
      <c r="ABJ91" s="60"/>
      <c r="ABK91" s="60"/>
      <c r="ABL91" s="60"/>
      <c r="ABM91" s="60"/>
      <c r="ABN91" s="60"/>
      <c r="ABO91" s="60"/>
      <c r="ABP91" s="60"/>
      <c r="ABQ91" s="60"/>
      <c r="ABR91" s="60"/>
      <c r="ABS91" s="60"/>
      <c r="ABT91" s="60"/>
      <c r="ABU91" s="60"/>
      <c r="ABV91" s="60"/>
      <c r="ABW91" s="60"/>
      <c r="ABX91" s="60"/>
      <c r="ABY91" s="60"/>
      <c r="ABZ91" s="60"/>
      <c r="ACA91" s="60"/>
      <c r="ACB91" s="60"/>
      <c r="ACC91" s="60"/>
      <c r="ACD91" s="60"/>
      <c r="ACE91" s="60"/>
      <c r="ACF91" s="60"/>
      <c r="ACG91" s="60"/>
      <c r="ACH91" s="60"/>
      <c r="ACI91" s="60"/>
      <c r="ACJ91" s="60"/>
      <c r="ACK91" s="60"/>
      <c r="ACL91" s="60"/>
      <c r="ACM91" s="60"/>
      <c r="ACN91" s="60"/>
      <c r="ACO91" s="60"/>
      <c r="ACP91" s="60"/>
      <c r="ACQ91" s="60"/>
      <c r="ACR91" s="60"/>
      <c r="ACS91" s="60"/>
      <c r="ACT91" s="60"/>
      <c r="ACU91" s="60"/>
      <c r="ACV91" s="60"/>
      <c r="ACW91" s="60"/>
      <c r="ACX91" s="60"/>
      <c r="ACY91" s="60"/>
      <c r="ACZ91" s="60"/>
      <c r="ADA91" s="60"/>
      <c r="ADB91" s="60"/>
      <c r="ADC91" s="60"/>
      <c r="ADD91" s="60"/>
      <c r="ADE91" s="60"/>
      <c r="ADF91" s="60"/>
      <c r="ADG91" s="60"/>
      <c r="ADH91" s="60"/>
      <c r="ADI91" s="60"/>
      <c r="ADJ91" s="60"/>
      <c r="ADK91" s="60"/>
      <c r="ADL91" s="60"/>
      <c r="ADM91" s="60"/>
      <c r="ADN91" s="60"/>
      <c r="ADO91" s="60"/>
      <c r="ADP91" s="60"/>
      <c r="ADQ91" s="60"/>
      <c r="ADR91" s="60"/>
      <c r="ADS91" s="60"/>
      <c r="ADT91" s="60"/>
      <c r="ADU91" s="60"/>
      <c r="ADV91" s="60"/>
      <c r="ADW91" s="60"/>
      <c r="ADX91" s="60"/>
      <c r="ADY91" s="60"/>
      <c r="ADZ91" s="60"/>
      <c r="AEA91" s="60"/>
      <c r="AEB91" s="60"/>
      <c r="AEC91" s="60"/>
      <c r="AED91" s="60"/>
      <c r="AEE91" s="60"/>
      <c r="AEF91" s="60"/>
      <c r="AEG91" s="60"/>
      <c r="AEH91" s="60"/>
      <c r="AEI91" s="60"/>
      <c r="AEJ91" s="60"/>
      <c r="AEK91" s="60"/>
      <c r="AEL91" s="60"/>
      <c r="AEM91" s="60"/>
      <c r="AEN91" s="60"/>
      <c r="AEO91" s="60"/>
      <c r="AEP91" s="60"/>
      <c r="AEQ91" s="60"/>
      <c r="AER91" s="60"/>
      <c r="AES91" s="60"/>
      <c r="AET91" s="60"/>
      <c r="AEU91" s="60"/>
      <c r="AEV91" s="60"/>
      <c r="AEW91" s="60"/>
      <c r="AEX91" s="60"/>
      <c r="AEY91" s="60"/>
      <c r="AEZ91" s="60"/>
      <c r="AFA91" s="60"/>
      <c r="AFB91" s="60"/>
      <c r="AFC91" s="60"/>
      <c r="AFD91" s="60"/>
      <c r="AFE91" s="60"/>
      <c r="AFF91" s="60"/>
      <c r="AFG91" s="60"/>
      <c r="AFH91" s="60"/>
      <c r="AFI91" s="60"/>
      <c r="AFJ91" s="60"/>
      <c r="AFK91" s="60"/>
      <c r="AFL91" s="60"/>
      <c r="AFM91" s="60"/>
      <c r="AFN91" s="60"/>
      <c r="AFO91" s="60"/>
      <c r="AFP91" s="60"/>
      <c r="AFQ91" s="60"/>
      <c r="AFR91" s="60"/>
      <c r="AFS91" s="60"/>
      <c r="AFT91" s="60"/>
      <c r="AFU91" s="60"/>
      <c r="AFV91" s="60"/>
      <c r="AFW91" s="60"/>
      <c r="AFX91" s="60"/>
      <c r="AFY91" s="60"/>
      <c r="AFZ91" s="60"/>
      <c r="AGA91" s="60"/>
      <c r="AGB91" s="60"/>
      <c r="AGC91" s="60"/>
      <c r="AGD91" s="60"/>
      <c r="AGE91" s="60"/>
      <c r="AGF91" s="60"/>
      <c r="AGG91" s="60"/>
      <c r="AGH91" s="60"/>
      <c r="AGI91" s="60"/>
      <c r="AGJ91" s="60"/>
      <c r="AGK91" s="60"/>
      <c r="AGL91" s="60"/>
      <c r="AGM91" s="60"/>
      <c r="AGN91" s="60"/>
      <c r="AGO91" s="60"/>
      <c r="AGP91" s="60"/>
      <c r="AGQ91" s="60"/>
      <c r="AGR91" s="60"/>
      <c r="AGS91" s="60"/>
      <c r="AGT91" s="60"/>
      <c r="AGU91" s="60"/>
      <c r="AGV91" s="60"/>
      <c r="AGW91" s="60"/>
      <c r="AGX91" s="60"/>
      <c r="AGY91" s="60"/>
      <c r="AGZ91" s="60"/>
      <c r="AHA91" s="60"/>
      <c r="AHB91" s="60"/>
      <c r="AHC91" s="60"/>
      <c r="AHD91" s="60"/>
      <c r="AHE91" s="60"/>
      <c r="AHF91" s="60"/>
      <c r="AHG91" s="60"/>
      <c r="AHH91" s="60"/>
      <c r="AHI91" s="60"/>
      <c r="AHJ91" s="60"/>
      <c r="AHK91" s="60"/>
      <c r="AHL91" s="60"/>
      <c r="AHM91" s="60"/>
      <c r="AHN91" s="60"/>
      <c r="AHO91" s="60"/>
      <c r="AHP91" s="60"/>
      <c r="AHQ91" s="60"/>
      <c r="AHR91" s="60"/>
      <c r="AHS91" s="60"/>
      <c r="AHT91" s="60"/>
      <c r="AHU91" s="60"/>
      <c r="AHV91" s="60"/>
      <c r="AHW91" s="60"/>
      <c r="AHX91" s="60"/>
      <c r="AHY91" s="60"/>
      <c r="AHZ91" s="60"/>
      <c r="AIA91" s="60"/>
      <c r="AIB91" s="60"/>
      <c r="AIC91" s="60"/>
      <c r="AID91" s="60"/>
      <c r="AIE91" s="60"/>
      <c r="AIF91" s="60"/>
      <c r="AIG91" s="60"/>
      <c r="AIH91" s="60"/>
      <c r="AII91" s="60"/>
      <c r="AIJ91" s="60"/>
      <c r="AIK91" s="60"/>
      <c r="AIL91" s="60"/>
      <c r="AIM91" s="60"/>
      <c r="AIN91" s="60"/>
      <c r="AIO91" s="60"/>
      <c r="AIP91" s="60"/>
      <c r="AIQ91" s="60"/>
      <c r="AIR91" s="60"/>
      <c r="AIS91" s="60"/>
      <c r="AIT91" s="60"/>
      <c r="AIU91" s="60"/>
      <c r="AIV91" s="60"/>
      <c r="AIW91" s="60"/>
      <c r="AIX91" s="60"/>
      <c r="AIY91" s="60"/>
      <c r="AIZ91" s="60"/>
      <c r="AJA91" s="60"/>
      <c r="AJB91" s="60"/>
      <c r="AJC91" s="60"/>
      <c r="AJD91" s="60"/>
      <c r="AJE91" s="60"/>
      <c r="AJF91" s="60"/>
      <c r="AJG91" s="60"/>
      <c r="AJH91" s="60"/>
      <c r="AJI91" s="60"/>
      <c r="AJJ91" s="60"/>
      <c r="AJK91" s="60"/>
      <c r="AJL91" s="60"/>
      <c r="AJM91" s="60"/>
      <c r="AJN91" s="60"/>
      <c r="AJO91" s="60"/>
      <c r="AJP91" s="60"/>
      <c r="AJQ91" s="60"/>
      <c r="AJR91" s="60"/>
      <c r="AJS91" s="60"/>
      <c r="AJT91" s="60"/>
      <c r="AJU91" s="60"/>
      <c r="AJV91" s="60"/>
      <c r="AJW91" s="60"/>
      <c r="AJX91" s="60"/>
      <c r="AJY91" s="60"/>
      <c r="AJZ91" s="60"/>
      <c r="AKA91" s="60"/>
      <c r="AKB91" s="60"/>
      <c r="AKC91" s="60"/>
      <c r="AKD91" s="60"/>
      <c r="AKE91" s="60"/>
      <c r="AKF91" s="60"/>
      <c r="AKG91" s="60"/>
      <c r="AKH91" s="60"/>
      <c r="AKI91" s="60"/>
      <c r="AKJ91" s="60"/>
      <c r="AKK91" s="60"/>
      <c r="AKL91" s="60"/>
      <c r="AKM91" s="60"/>
      <c r="AKN91" s="60"/>
      <c r="AKO91" s="60"/>
      <c r="AKP91" s="60"/>
      <c r="AKQ91" s="60"/>
      <c r="AKR91" s="60"/>
      <c r="AKS91" s="60"/>
      <c r="AKT91" s="60"/>
      <c r="AKU91" s="60"/>
      <c r="AKV91" s="60"/>
      <c r="AKW91" s="60"/>
      <c r="AKX91" s="60"/>
      <c r="AKY91" s="60"/>
      <c r="AKZ91" s="60"/>
      <c r="ALA91" s="60"/>
      <c r="ALB91" s="60"/>
      <c r="ALC91" s="60"/>
      <c r="ALD91" s="60"/>
      <c r="ALE91" s="60"/>
      <c r="ALF91" s="60"/>
      <c r="ALG91" s="60"/>
      <c r="ALH91" s="60"/>
      <c r="ALI91" s="60"/>
      <c r="ALJ91" s="60"/>
      <c r="ALK91" s="60"/>
      <c r="ALL91" s="60"/>
      <c r="ALM91" s="60"/>
      <c r="ALN91" s="60"/>
      <c r="ALO91" s="60"/>
      <c r="ALP91" s="60"/>
      <c r="ALQ91" s="60"/>
      <c r="ALR91" s="60"/>
      <c r="ALS91" s="60"/>
      <c r="ALT91" s="60"/>
      <c r="ALU91" s="60"/>
      <c r="ALV91" s="60"/>
      <c r="ALW91" s="60"/>
      <c r="ALX91" s="60"/>
      <c r="ALY91" s="60"/>
      <c r="ALZ91" s="60"/>
      <c r="AMA91" s="60"/>
      <c r="AMB91" s="60"/>
      <c r="AMC91" s="60"/>
      <c r="AMD91" s="60"/>
      <c r="AME91" s="60"/>
      <c r="AMF91" s="60"/>
      <c r="AMG91" s="60"/>
      <c r="AMH91" s="60"/>
    </row>
    <row r="92" spans="1:1022" s="61" customFormat="1" ht="58.5">
      <c r="A92" s="57" t="s">
        <v>4629</v>
      </c>
      <c r="B92" s="57" t="s">
        <v>289</v>
      </c>
      <c r="C92" s="58" t="s">
        <v>290</v>
      </c>
      <c r="D92" s="57" t="s">
        <v>250</v>
      </c>
      <c r="E92" s="59">
        <v>40</v>
      </c>
      <c r="F92" s="9" t="s">
        <v>139</v>
      </c>
      <c r="G92" s="9"/>
      <c r="H92" s="44" t="s">
        <v>3489</v>
      </c>
      <c r="I92" s="9"/>
      <c r="J92" s="4" t="str">
        <f t="shared" si="2"/>
        <v>客家語言文化推廣-文教推廣業務-獎補助費-對國內團體之捐助</v>
      </c>
      <c r="K92" s="4" t="str">
        <f t="shared" si="3"/>
        <v>客家桌遊樂逍遙</v>
      </c>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c r="IV92" s="60"/>
      <c r="IW92" s="60"/>
      <c r="IX92" s="60"/>
      <c r="IY92" s="60"/>
      <c r="IZ92" s="60"/>
      <c r="JA92" s="60"/>
      <c r="JB92" s="60"/>
      <c r="JC92" s="60"/>
      <c r="JD92" s="60"/>
      <c r="JE92" s="60"/>
      <c r="JF92" s="60"/>
      <c r="JG92" s="60"/>
      <c r="JH92" s="60"/>
      <c r="JI92" s="60"/>
      <c r="JJ92" s="60"/>
      <c r="JK92" s="60"/>
      <c r="JL92" s="60"/>
      <c r="JM92" s="60"/>
      <c r="JN92" s="60"/>
      <c r="JO92" s="60"/>
      <c r="JP92" s="60"/>
      <c r="JQ92" s="60"/>
      <c r="JR92" s="60"/>
      <c r="JS92" s="60"/>
      <c r="JT92" s="60"/>
      <c r="JU92" s="60"/>
      <c r="JV92" s="60"/>
      <c r="JW92" s="60"/>
      <c r="JX92" s="60"/>
      <c r="JY92" s="60"/>
      <c r="JZ92" s="60"/>
      <c r="KA92" s="60"/>
      <c r="KB92" s="60"/>
      <c r="KC92" s="60"/>
      <c r="KD92" s="60"/>
      <c r="KE92" s="60"/>
      <c r="KF92" s="60"/>
      <c r="KG92" s="60"/>
      <c r="KH92" s="60"/>
      <c r="KI92" s="60"/>
      <c r="KJ92" s="60"/>
      <c r="KK92" s="60"/>
      <c r="KL92" s="60"/>
      <c r="KM92" s="60"/>
      <c r="KN92" s="60"/>
      <c r="KO92" s="60"/>
      <c r="KP92" s="60"/>
      <c r="KQ92" s="60"/>
      <c r="KR92" s="60"/>
      <c r="KS92" s="60"/>
      <c r="KT92" s="60"/>
      <c r="KU92" s="60"/>
      <c r="KV92" s="60"/>
      <c r="KW92" s="60"/>
      <c r="KX92" s="60"/>
      <c r="KY92" s="60"/>
      <c r="KZ92" s="60"/>
      <c r="LA92" s="60"/>
      <c r="LB92" s="60"/>
      <c r="LC92" s="60"/>
      <c r="LD92" s="60"/>
      <c r="LE92" s="60"/>
      <c r="LF92" s="60"/>
      <c r="LG92" s="60"/>
      <c r="LH92" s="60"/>
      <c r="LI92" s="60"/>
      <c r="LJ92" s="60"/>
      <c r="LK92" s="60"/>
      <c r="LL92" s="60"/>
      <c r="LM92" s="60"/>
      <c r="LN92" s="60"/>
      <c r="LO92" s="60"/>
      <c r="LP92" s="60"/>
      <c r="LQ92" s="60"/>
      <c r="LR92" s="60"/>
      <c r="LS92" s="60"/>
      <c r="LT92" s="60"/>
      <c r="LU92" s="60"/>
      <c r="LV92" s="60"/>
      <c r="LW92" s="60"/>
      <c r="LX92" s="60"/>
      <c r="LY92" s="60"/>
      <c r="LZ92" s="60"/>
      <c r="MA92" s="60"/>
      <c r="MB92" s="60"/>
      <c r="MC92" s="60"/>
      <c r="MD92" s="60"/>
      <c r="ME92" s="60"/>
      <c r="MF92" s="60"/>
      <c r="MG92" s="60"/>
      <c r="MH92" s="60"/>
      <c r="MI92" s="60"/>
      <c r="MJ92" s="60"/>
      <c r="MK92" s="60"/>
      <c r="ML92" s="60"/>
      <c r="MM92" s="60"/>
      <c r="MN92" s="60"/>
      <c r="MO92" s="60"/>
      <c r="MP92" s="60"/>
      <c r="MQ92" s="60"/>
      <c r="MR92" s="60"/>
      <c r="MS92" s="60"/>
      <c r="MT92" s="60"/>
      <c r="MU92" s="60"/>
      <c r="MV92" s="60"/>
      <c r="MW92" s="60"/>
      <c r="MX92" s="60"/>
      <c r="MY92" s="60"/>
      <c r="MZ92" s="60"/>
      <c r="NA92" s="60"/>
      <c r="NB92" s="60"/>
      <c r="NC92" s="60"/>
      <c r="ND92" s="60"/>
      <c r="NE92" s="60"/>
      <c r="NF92" s="60"/>
      <c r="NG92" s="60"/>
      <c r="NH92" s="60"/>
      <c r="NI92" s="60"/>
      <c r="NJ92" s="60"/>
      <c r="NK92" s="60"/>
      <c r="NL92" s="60"/>
      <c r="NM92" s="60"/>
      <c r="NN92" s="60"/>
      <c r="NO92" s="60"/>
      <c r="NP92" s="60"/>
      <c r="NQ92" s="60"/>
      <c r="NR92" s="60"/>
      <c r="NS92" s="60"/>
      <c r="NT92" s="60"/>
      <c r="NU92" s="60"/>
      <c r="NV92" s="60"/>
      <c r="NW92" s="60"/>
      <c r="NX92" s="60"/>
      <c r="NY92" s="60"/>
      <c r="NZ92" s="60"/>
      <c r="OA92" s="60"/>
      <c r="OB92" s="60"/>
      <c r="OC92" s="60"/>
      <c r="OD92" s="60"/>
      <c r="OE92" s="60"/>
      <c r="OF92" s="60"/>
      <c r="OG92" s="60"/>
      <c r="OH92" s="60"/>
      <c r="OI92" s="60"/>
      <c r="OJ92" s="60"/>
      <c r="OK92" s="60"/>
      <c r="OL92" s="60"/>
      <c r="OM92" s="60"/>
      <c r="ON92" s="60"/>
      <c r="OO92" s="60"/>
      <c r="OP92" s="60"/>
      <c r="OQ92" s="60"/>
      <c r="OR92" s="60"/>
      <c r="OS92" s="60"/>
      <c r="OT92" s="60"/>
      <c r="OU92" s="60"/>
      <c r="OV92" s="60"/>
      <c r="OW92" s="60"/>
      <c r="OX92" s="60"/>
      <c r="OY92" s="60"/>
      <c r="OZ92" s="60"/>
      <c r="PA92" s="60"/>
      <c r="PB92" s="60"/>
      <c r="PC92" s="60"/>
      <c r="PD92" s="60"/>
      <c r="PE92" s="60"/>
      <c r="PF92" s="60"/>
      <c r="PG92" s="60"/>
      <c r="PH92" s="60"/>
      <c r="PI92" s="60"/>
      <c r="PJ92" s="60"/>
      <c r="PK92" s="60"/>
      <c r="PL92" s="60"/>
      <c r="PM92" s="60"/>
      <c r="PN92" s="60"/>
      <c r="PO92" s="60"/>
      <c r="PP92" s="60"/>
      <c r="PQ92" s="60"/>
      <c r="PR92" s="60"/>
      <c r="PS92" s="60"/>
      <c r="PT92" s="60"/>
      <c r="PU92" s="60"/>
      <c r="PV92" s="60"/>
      <c r="PW92" s="60"/>
      <c r="PX92" s="60"/>
      <c r="PY92" s="60"/>
      <c r="PZ92" s="60"/>
      <c r="QA92" s="60"/>
      <c r="QB92" s="60"/>
      <c r="QC92" s="60"/>
      <c r="QD92" s="60"/>
      <c r="QE92" s="60"/>
      <c r="QF92" s="60"/>
      <c r="QG92" s="60"/>
      <c r="QH92" s="60"/>
      <c r="QI92" s="60"/>
      <c r="QJ92" s="60"/>
      <c r="QK92" s="60"/>
      <c r="QL92" s="60"/>
      <c r="QM92" s="60"/>
      <c r="QN92" s="60"/>
      <c r="QO92" s="60"/>
      <c r="QP92" s="60"/>
      <c r="QQ92" s="60"/>
      <c r="QR92" s="60"/>
      <c r="QS92" s="60"/>
      <c r="QT92" s="60"/>
      <c r="QU92" s="60"/>
      <c r="QV92" s="60"/>
      <c r="QW92" s="60"/>
      <c r="QX92" s="60"/>
      <c r="QY92" s="60"/>
      <c r="QZ92" s="60"/>
      <c r="RA92" s="60"/>
      <c r="RB92" s="60"/>
      <c r="RC92" s="60"/>
      <c r="RD92" s="60"/>
      <c r="RE92" s="60"/>
      <c r="RF92" s="60"/>
      <c r="RG92" s="60"/>
      <c r="RH92" s="60"/>
      <c r="RI92" s="60"/>
      <c r="RJ92" s="60"/>
      <c r="RK92" s="60"/>
      <c r="RL92" s="60"/>
      <c r="RM92" s="60"/>
      <c r="RN92" s="60"/>
      <c r="RO92" s="60"/>
      <c r="RP92" s="60"/>
      <c r="RQ92" s="60"/>
      <c r="RR92" s="60"/>
      <c r="RS92" s="60"/>
      <c r="RT92" s="60"/>
      <c r="RU92" s="60"/>
      <c r="RV92" s="60"/>
      <c r="RW92" s="60"/>
      <c r="RX92" s="60"/>
      <c r="RY92" s="60"/>
      <c r="RZ92" s="60"/>
      <c r="SA92" s="60"/>
      <c r="SB92" s="60"/>
      <c r="SC92" s="60"/>
      <c r="SD92" s="60"/>
      <c r="SE92" s="60"/>
      <c r="SF92" s="60"/>
      <c r="SG92" s="60"/>
      <c r="SH92" s="60"/>
      <c r="SI92" s="60"/>
      <c r="SJ92" s="60"/>
      <c r="SK92" s="60"/>
      <c r="SL92" s="60"/>
      <c r="SM92" s="60"/>
      <c r="SN92" s="60"/>
      <c r="SO92" s="60"/>
      <c r="SP92" s="60"/>
      <c r="SQ92" s="60"/>
      <c r="SR92" s="60"/>
      <c r="SS92" s="60"/>
      <c r="ST92" s="60"/>
      <c r="SU92" s="60"/>
      <c r="SV92" s="60"/>
      <c r="SW92" s="60"/>
      <c r="SX92" s="60"/>
      <c r="SY92" s="60"/>
      <c r="SZ92" s="60"/>
      <c r="TA92" s="60"/>
      <c r="TB92" s="60"/>
      <c r="TC92" s="60"/>
      <c r="TD92" s="60"/>
      <c r="TE92" s="60"/>
      <c r="TF92" s="60"/>
      <c r="TG92" s="60"/>
      <c r="TH92" s="60"/>
      <c r="TI92" s="60"/>
      <c r="TJ92" s="60"/>
      <c r="TK92" s="60"/>
      <c r="TL92" s="60"/>
      <c r="TM92" s="60"/>
      <c r="TN92" s="60"/>
      <c r="TO92" s="60"/>
      <c r="TP92" s="60"/>
      <c r="TQ92" s="60"/>
      <c r="TR92" s="60"/>
      <c r="TS92" s="60"/>
      <c r="TT92" s="60"/>
      <c r="TU92" s="60"/>
      <c r="TV92" s="60"/>
      <c r="TW92" s="60"/>
      <c r="TX92" s="60"/>
      <c r="TY92" s="60"/>
      <c r="TZ92" s="60"/>
      <c r="UA92" s="60"/>
      <c r="UB92" s="60"/>
      <c r="UC92" s="60"/>
      <c r="UD92" s="60"/>
      <c r="UE92" s="60"/>
      <c r="UF92" s="60"/>
      <c r="UG92" s="60"/>
      <c r="UH92" s="60"/>
      <c r="UI92" s="60"/>
      <c r="UJ92" s="60"/>
      <c r="UK92" s="60"/>
      <c r="UL92" s="60"/>
      <c r="UM92" s="60"/>
      <c r="UN92" s="60"/>
      <c r="UO92" s="60"/>
      <c r="UP92" s="60"/>
      <c r="UQ92" s="60"/>
      <c r="UR92" s="60"/>
      <c r="US92" s="60"/>
      <c r="UT92" s="60"/>
      <c r="UU92" s="60"/>
      <c r="UV92" s="60"/>
      <c r="UW92" s="60"/>
      <c r="UX92" s="60"/>
      <c r="UY92" s="60"/>
      <c r="UZ92" s="60"/>
      <c r="VA92" s="60"/>
      <c r="VB92" s="60"/>
      <c r="VC92" s="60"/>
      <c r="VD92" s="60"/>
      <c r="VE92" s="60"/>
      <c r="VF92" s="60"/>
      <c r="VG92" s="60"/>
      <c r="VH92" s="60"/>
      <c r="VI92" s="60"/>
      <c r="VJ92" s="60"/>
      <c r="VK92" s="60"/>
      <c r="VL92" s="60"/>
      <c r="VM92" s="60"/>
      <c r="VN92" s="60"/>
      <c r="VO92" s="60"/>
      <c r="VP92" s="60"/>
      <c r="VQ92" s="60"/>
      <c r="VR92" s="60"/>
      <c r="VS92" s="60"/>
      <c r="VT92" s="60"/>
      <c r="VU92" s="60"/>
      <c r="VV92" s="60"/>
      <c r="VW92" s="60"/>
      <c r="VX92" s="60"/>
      <c r="VY92" s="60"/>
      <c r="VZ92" s="60"/>
      <c r="WA92" s="60"/>
      <c r="WB92" s="60"/>
      <c r="WC92" s="60"/>
      <c r="WD92" s="60"/>
      <c r="WE92" s="60"/>
      <c r="WF92" s="60"/>
      <c r="WG92" s="60"/>
      <c r="WH92" s="60"/>
      <c r="WI92" s="60"/>
      <c r="WJ92" s="60"/>
      <c r="WK92" s="60"/>
      <c r="WL92" s="60"/>
      <c r="WM92" s="60"/>
      <c r="WN92" s="60"/>
      <c r="WO92" s="60"/>
      <c r="WP92" s="60"/>
      <c r="WQ92" s="60"/>
      <c r="WR92" s="60"/>
      <c r="WS92" s="60"/>
      <c r="WT92" s="60"/>
      <c r="WU92" s="60"/>
      <c r="WV92" s="60"/>
      <c r="WW92" s="60"/>
      <c r="WX92" s="60"/>
      <c r="WY92" s="60"/>
      <c r="WZ92" s="60"/>
      <c r="XA92" s="60"/>
      <c r="XB92" s="60"/>
      <c r="XC92" s="60"/>
      <c r="XD92" s="60"/>
      <c r="XE92" s="60"/>
      <c r="XF92" s="60"/>
      <c r="XG92" s="60"/>
      <c r="XH92" s="60"/>
      <c r="XI92" s="60"/>
      <c r="XJ92" s="60"/>
      <c r="XK92" s="60"/>
      <c r="XL92" s="60"/>
      <c r="XM92" s="60"/>
      <c r="XN92" s="60"/>
      <c r="XO92" s="60"/>
      <c r="XP92" s="60"/>
      <c r="XQ92" s="60"/>
      <c r="XR92" s="60"/>
      <c r="XS92" s="60"/>
      <c r="XT92" s="60"/>
      <c r="XU92" s="60"/>
      <c r="XV92" s="60"/>
      <c r="XW92" s="60"/>
      <c r="XX92" s="60"/>
      <c r="XY92" s="60"/>
      <c r="XZ92" s="60"/>
      <c r="YA92" s="60"/>
      <c r="YB92" s="60"/>
      <c r="YC92" s="60"/>
      <c r="YD92" s="60"/>
      <c r="YE92" s="60"/>
      <c r="YF92" s="60"/>
      <c r="YG92" s="60"/>
      <c r="YH92" s="60"/>
      <c r="YI92" s="60"/>
      <c r="YJ92" s="60"/>
      <c r="YK92" s="60"/>
      <c r="YL92" s="60"/>
      <c r="YM92" s="60"/>
      <c r="YN92" s="60"/>
      <c r="YO92" s="60"/>
      <c r="YP92" s="60"/>
      <c r="YQ92" s="60"/>
      <c r="YR92" s="60"/>
      <c r="YS92" s="60"/>
      <c r="YT92" s="60"/>
      <c r="YU92" s="60"/>
      <c r="YV92" s="60"/>
      <c r="YW92" s="60"/>
      <c r="YX92" s="60"/>
      <c r="YY92" s="60"/>
      <c r="YZ92" s="60"/>
      <c r="ZA92" s="60"/>
      <c r="ZB92" s="60"/>
      <c r="ZC92" s="60"/>
      <c r="ZD92" s="60"/>
      <c r="ZE92" s="60"/>
      <c r="ZF92" s="60"/>
      <c r="ZG92" s="60"/>
      <c r="ZH92" s="60"/>
      <c r="ZI92" s="60"/>
      <c r="ZJ92" s="60"/>
      <c r="ZK92" s="60"/>
      <c r="ZL92" s="60"/>
      <c r="ZM92" s="60"/>
      <c r="ZN92" s="60"/>
      <c r="ZO92" s="60"/>
      <c r="ZP92" s="60"/>
      <c r="ZQ92" s="60"/>
      <c r="ZR92" s="60"/>
      <c r="ZS92" s="60"/>
      <c r="ZT92" s="60"/>
      <c r="ZU92" s="60"/>
      <c r="ZV92" s="60"/>
      <c r="ZW92" s="60"/>
      <c r="ZX92" s="60"/>
      <c r="ZY92" s="60"/>
      <c r="ZZ92" s="60"/>
      <c r="AAA92" s="60"/>
      <c r="AAB92" s="60"/>
      <c r="AAC92" s="60"/>
      <c r="AAD92" s="60"/>
      <c r="AAE92" s="60"/>
      <c r="AAF92" s="60"/>
      <c r="AAG92" s="60"/>
      <c r="AAH92" s="60"/>
      <c r="AAI92" s="60"/>
      <c r="AAJ92" s="60"/>
      <c r="AAK92" s="60"/>
      <c r="AAL92" s="60"/>
      <c r="AAM92" s="60"/>
      <c r="AAN92" s="60"/>
      <c r="AAO92" s="60"/>
      <c r="AAP92" s="60"/>
      <c r="AAQ92" s="60"/>
      <c r="AAR92" s="60"/>
      <c r="AAS92" s="60"/>
      <c r="AAT92" s="60"/>
      <c r="AAU92" s="60"/>
      <c r="AAV92" s="60"/>
      <c r="AAW92" s="60"/>
      <c r="AAX92" s="60"/>
      <c r="AAY92" s="60"/>
      <c r="AAZ92" s="60"/>
      <c r="ABA92" s="60"/>
      <c r="ABB92" s="60"/>
      <c r="ABC92" s="60"/>
      <c r="ABD92" s="60"/>
      <c r="ABE92" s="60"/>
      <c r="ABF92" s="60"/>
      <c r="ABG92" s="60"/>
      <c r="ABH92" s="60"/>
      <c r="ABI92" s="60"/>
      <c r="ABJ92" s="60"/>
      <c r="ABK92" s="60"/>
      <c r="ABL92" s="60"/>
      <c r="ABM92" s="60"/>
      <c r="ABN92" s="60"/>
      <c r="ABO92" s="60"/>
      <c r="ABP92" s="60"/>
      <c r="ABQ92" s="60"/>
      <c r="ABR92" s="60"/>
      <c r="ABS92" s="60"/>
      <c r="ABT92" s="60"/>
      <c r="ABU92" s="60"/>
      <c r="ABV92" s="60"/>
      <c r="ABW92" s="60"/>
      <c r="ABX92" s="60"/>
      <c r="ABY92" s="60"/>
      <c r="ABZ92" s="60"/>
      <c r="ACA92" s="60"/>
      <c r="ACB92" s="60"/>
      <c r="ACC92" s="60"/>
      <c r="ACD92" s="60"/>
      <c r="ACE92" s="60"/>
      <c r="ACF92" s="60"/>
      <c r="ACG92" s="60"/>
      <c r="ACH92" s="60"/>
      <c r="ACI92" s="60"/>
      <c r="ACJ92" s="60"/>
      <c r="ACK92" s="60"/>
      <c r="ACL92" s="60"/>
      <c r="ACM92" s="60"/>
      <c r="ACN92" s="60"/>
      <c r="ACO92" s="60"/>
      <c r="ACP92" s="60"/>
      <c r="ACQ92" s="60"/>
      <c r="ACR92" s="60"/>
      <c r="ACS92" s="60"/>
      <c r="ACT92" s="60"/>
      <c r="ACU92" s="60"/>
      <c r="ACV92" s="60"/>
      <c r="ACW92" s="60"/>
      <c r="ACX92" s="60"/>
      <c r="ACY92" s="60"/>
      <c r="ACZ92" s="60"/>
      <c r="ADA92" s="60"/>
      <c r="ADB92" s="60"/>
      <c r="ADC92" s="60"/>
      <c r="ADD92" s="60"/>
      <c r="ADE92" s="60"/>
      <c r="ADF92" s="60"/>
      <c r="ADG92" s="60"/>
      <c r="ADH92" s="60"/>
      <c r="ADI92" s="60"/>
      <c r="ADJ92" s="60"/>
      <c r="ADK92" s="60"/>
      <c r="ADL92" s="60"/>
      <c r="ADM92" s="60"/>
      <c r="ADN92" s="60"/>
      <c r="ADO92" s="60"/>
      <c r="ADP92" s="60"/>
      <c r="ADQ92" s="60"/>
      <c r="ADR92" s="60"/>
      <c r="ADS92" s="60"/>
      <c r="ADT92" s="60"/>
      <c r="ADU92" s="60"/>
      <c r="ADV92" s="60"/>
      <c r="ADW92" s="60"/>
      <c r="ADX92" s="60"/>
      <c r="ADY92" s="60"/>
      <c r="ADZ92" s="60"/>
      <c r="AEA92" s="60"/>
      <c r="AEB92" s="60"/>
      <c r="AEC92" s="60"/>
      <c r="AED92" s="60"/>
      <c r="AEE92" s="60"/>
      <c r="AEF92" s="60"/>
      <c r="AEG92" s="60"/>
      <c r="AEH92" s="60"/>
      <c r="AEI92" s="60"/>
      <c r="AEJ92" s="60"/>
      <c r="AEK92" s="60"/>
      <c r="AEL92" s="60"/>
      <c r="AEM92" s="60"/>
      <c r="AEN92" s="60"/>
      <c r="AEO92" s="60"/>
      <c r="AEP92" s="60"/>
      <c r="AEQ92" s="60"/>
      <c r="AER92" s="60"/>
      <c r="AES92" s="60"/>
      <c r="AET92" s="60"/>
      <c r="AEU92" s="60"/>
      <c r="AEV92" s="60"/>
      <c r="AEW92" s="60"/>
      <c r="AEX92" s="60"/>
      <c r="AEY92" s="60"/>
      <c r="AEZ92" s="60"/>
      <c r="AFA92" s="60"/>
      <c r="AFB92" s="60"/>
      <c r="AFC92" s="60"/>
      <c r="AFD92" s="60"/>
      <c r="AFE92" s="60"/>
      <c r="AFF92" s="60"/>
      <c r="AFG92" s="60"/>
      <c r="AFH92" s="60"/>
      <c r="AFI92" s="60"/>
      <c r="AFJ92" s="60"/>
      <c r="AFK92" s="60"/>
      <c r="AFL92" s="60"/>
      <c r="AFM92" s="60"/>
      <c r="AFN92" s="60"/>
      <c r="AFO92" s="60"/>
      <c r="AFP92" s="60"/>
      <c r="AFQ92" s="60"/>
      <c r="AFR92" s="60"/>
      <c r="AFS92" s="60"/>
      <c r="AFT92" s="60"/>
      <c r="AFU92" s="60"/>
      <c r="AFV92" s="60"/>
      <c r="AFW92" s="60"/>
      <c r="AFX92" s="60"/>
      <c r="AFY92" s="60"/>
      <c r="AFZ92" s="60"/>
      <c r="AGA92" s="60"/>
      <c r="AGB92" s="60"/>
      <c r="AGC92" s="60"/>
      <c r="AGD92" s="60"/>
      <c r="AGE92" s="60"/>
      <c r="AGF92" s="60"/>
      <c r="AGG92" s="60"/>
      <c r="AGH92" s="60"/>
      <c r="AGI92" s="60"/>
      <c r="AGJ92" s="60"/>
      <c r="AGK92" s="60"/>
      <c r="AGL92" s="60"/>
      <c r="AGM92" s="60"/>
      <c r="AGN92" s="60"/>
      <c r="AGO92" s="60"/>
      <c r="AGP92" s="60"/>
      <c r="AGQ92" s="60"/>
      <c r="AGR92" s="60"/>
      <c r="AGS92" s="60"/>
      <c r="AGT92" s="60"/>
      <c r="AGU92" s="60"/>
      <c r="AGV92" s="60"/>
      <c r="AGW92" s="60"/>
      <c r="AGX92" s="60"/>
      <c r="AGY92" s="60"/>
      <c r="AGZ92" s="60"/>
      <c r="AHA92" s="60"/>
      <c r="AHB92" s="60"/>
      <c r="AHC92" s="60"/>
      <c r="AHD92" s="60"/>
      <c r="AHE92" s="60"/>
      <c r="AHF92" s="60"/>
      <c r="AHG92" s="60"/>
      <c r="AHH92" s="60"/>
      <c r="AHI92" s="60"/>
      <c r="AHJ92" s="60"/>
      <c r="AHK92" s="60"/>
      <c r="AHL92" s="60"/>
      <c r="AHM92" s="60"/>
      <c r="AHN92" s="60"/>
      <c r="AHO92" s="60"/>
      <c r="AHP92" s="60"/>
      <c r="AHQ92" s="60"/>
      <c r="AHR92" s="60"/>
      <c r="AHS92" s="60"/>
      <c r="AHT92" s="60"/>
      <c r="AHU92" s="60"/>
      <c r="AHV92" s="60"/>
      <c r="AHW92" s="60"/>
      <c r="AHX92" s="60"/>
      <c r="AHY92" s="60"/>
      <c r="AHZ92" s="60"/>
      <c r="AIA92" s="60"/>
      <c r="AIB92" s="60"/>
      <c r="AIC92" s="60"/>
      <c r="AID92" s="60"/>
      <c r="AIE92" s="60"/>
      <c r="AIF92" s="60"/>
      <c r="AIG92" s="60"/>
      <c r="AIH92" s="60"/>
      <c r="AII92" s="60"/>
      <c r="AIJ92" s="60"/>
      <c r="AIK92" s="60"/>
      <c r="AIL92" s="60"/>
      <c r="AIM92" s="60"/>
      <c r="AIN92" s="60"/>
      <c r="AIO92" s="60"/>
      <c r="AIP92" s="60"/>
      <c r="AIQ92" s="60"/>
      <c r="AIR92" s="60"/>
      <c r="AIS92" s="60"/>
      <c r="AIT92" s="60"/>
      <c r="AIU92" s="60"/>
      <c r="AIV92" s="60"/>
      <c r="AIW92" s="60"/>
      <c r="AIX92" s="60"/>
      <c r="AIY92" s="60"/>
      <c r="AIZ92" s="60"/>
      <c r="AJA92" s="60"/>
      <c r="AJB92" s="60"/>
      <c r="AJC92" s="60"/>
      <c r="AJD92" s="60"/>
      <c r="AJE92" s="60"/>
      <c r="AJF92" s="60"/>
      <c r="AJG92" s="60"/>
      <c r="AJH92" s="60"/>
      <c r="AJI92" s="60"/>
      <c r="AJJ92" s="60"/>
      <c r="AJK92" s="60"/>
      <c r="AJL92" s="60"/>
      <c r="AJM92" s="60"/>
      <c r="AJN92" s="60"/>
      <c r="AJO92" s="60"/>
      <c r="AJP92" s="60"/>
      <c r="AJQ92" s="60"/>
      <c r="AJR92" s="60"/>
      <c r="AJS92" s="60"/>
      <c r="AJT92" s="60"/>
      <c r="AJU92" s="60"/>
      <c r="AJV92" s="60"/>
      <c r="AJW92" s="60"/>
      <c r="AJX92" s="60"/>
      <c r="AJY92" s="60"/>
      <c r="AJZ92" s="60"/>
      <c r="AKA92" s="60"/>
      <c r="AKB92" s="60"/>
      <c r="AKC92" s="60"/>
      <c r="AKD92" s="60"/>
      <c r="AKE92" s="60"/>
      <c r="AKF92" s="60"/>
      <c r="AKG92" s="60"/>
      <c r="AKH92" s="60"/>
      <c r="AKI92" s="60"/>
      <c r="AKJ92" s="60"/>
      <c r="AKK92" s="60"/>
      <c r="AKL92" s="60"/>
      <c r="AKM92" s="60"/>
      <c r="AKN92" s="60"/>
      <c r="AKO92" s="60"/>
      <c r="AKP92" s="60"/>
      <c r="AKQ92" s="60"/>
      <c r="AKR92" s="60"/>
      <c r="AKS92" s="60"/>
      <c r="AKT92" s="60"/>
      <c r="AKU92" s="60"/>
      <c r="AKV92" s="60"/>
      <c r="AKW92" s="60"/>
      <c r="AKX92" s="60"/>
      <c r="AKY92" s="60"/>
      <c r="AKZ92" s="60"/>
      <c r="ALA92" s="60"/>
      <c r="ALB92" s="60"/>
      <c r="ALC92" s="60"/>
      <c r="ALD92" s="60"/>
      <c r="ALE92" s="60"/>
      <c r="ALF92" s="60"/>
      <c r="ALG92" s="60"/>
      <c r="ALH92" s="60"/>
      <c r="ALI92" s="60"/>
      <c r="ALJ92" s="60"/>
      <c r="ALK92" s="60"/>
      <c r="ALL92" s="60"/>
      <c r="ALM92" s="60"/>
      <c r="ALN92" s="60"/>
      <c r="ALO92" s="60"/>
      <c r="ALP92" s="60"/>
      <c r="ALQ92" s="60"/>
      <c r="ALR92" s="60"/>
      <c r="ALS92" s="60"/>
      <c r="ALT92" s="60"/>
      <c r="ALU92" s="60"/>
      <c r="ALV92" s="60"/>
      <c r="ALW92" s="60"/>
      <c r="ALX92" s="60"/>
      <c r="ALY92" s="60"/>
      <c r="ALZ92" s="60"/>
      <c r="AMA92" s="60"/>
      <c r="AMB92" s="60"/>
      <c r="AMC92" s="60"/>
      <c r="AMD92" s="60"/>
      <c r="AME92" s="60"/>
      <c r="AMF92" s="60"/>
      <c r="AMG92" s="60"/>
      <c r="AMH92" s="60"/>
    </row>
    <row r="93" spans="1:1022" s="61" customFormat="1" ht="97.5">
      <c r="A93" s="57" t="s">
        <v>4629</v>
      </c>
      <c r="B93" s="57" t="s">
        <v>3859</v>
      </c>
      <c r="C93" s="58" t="s">
        <v>266</v>
      </c>
      <c r="D93" s="57" t="s">
        <v>250</v>
      </c>
      <c r="E93" s="59">
        <v>20</v>
      </c>
      <c r="F93" s="9" t="s">
        <v>139</v>
      </c>
      <c r="G93" s="9"/>
      <c r="H93" s="44" t="s">
        <v>3489</v>
      </c>
      <c r="I93" s="9"/>
      <c r="J93" s="4" t="str">
        <f t="shared" si="2"/>
        <v>客家語言文化推廣-文教推廣業務-獎補助費-對國內團體之捐助</v>
      </c>
      <c r="K93" s="4" t="str">
        <f t="shared" si="3"/>
        <v>好客葫蘆墩𠊎講客客家米食文化推廣公私協力設攤宣導活動</v>
      </c>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60"/>
      <c r="IW93" s="60"/>
      <c r="IX93" s="60"/>
      <c r="IY93" s="60"/>
      <c r="IZ93" s="60"/>
      <c r="JA93" s="60"/>
      <c r="JB93" s="60"/>
      <c r="JC93" s="60"/>
      <c r="JD93" s="60"/>
      <c r="JE93" s="60"/>
      <c r="JF93" s="60"/>
      <c r="JG93" s="60"/>
      <c r="JH93" s="60"/>
      <c r="JI93" s="60"/>
      <c r="JJ93" s="60"/>
      <c r="JK93" s="60"/>
      <c r="JL93" s="60"/>
      <c r="JM93" s="60"/>
      <c r="JN93" s="60"/>
      <c r="JO93" s="60"/>
      <c r="JP93" s="60"/>
      <c r="JQ93" s="60"/>
      <c r="JR93" s="60"/>
      <c r="JS93" s="60"/>
      <c r="JT93" s="60"/>
      <c r="JU93" s="60"/>
      <c r="JV93" s="60"/>
      <c r="JW93" s="60"/>
      <c r="JX93" s="60"/>
      <c r="JY93" s="60"/>
      <c r="JZ93" s="60"/>
      <c r="KA93" s="60"/>
      <c r="KB93" s="60"/>
      <c r="KC93" s="60"/>
      <c r="KD93" s="60"/>
      <c r="KE93" s="60"/>
      <c r="KF93" s="60"/>
      <c r="KG93" s="60"/>
      <c r="KH93" s="60"/>
      <c r="KI93" s="60"/>
      <c r="KJ93" s="60"/>
      <c r="KK93" s="60"/>
      <c r="KL93" s="60"/>
      <c r="KM93" s="60"/>
      <c r="KN93" s="60"/>
      <c r="KO93" s="60"/>
      <c r="KP93" s="60"/>
      <c r="KQ93" s="60"/>
      <c r="KR93" s="60"/>
      <c r="KS93" s="60"/>
      <c r="KT93" s="60"/>
      <c r="KU93" s="60"/>
      <c r="KV93" s="60"/>
      <c r="KW93" s="60"/>
      <c r="KX93" s="60"/>
      <c r="KY93" s="60"/>
      <c r="KZ93" s="60"/>
      <c r="LA93" s="60"/>
      <c r="LB93" s="60"/>
      <c r="LC93" s="60"/>
      <c r="LD93" s="60"/>
      <c r="LE93" s="60"/>
      <c r="LF93" s="60"/>
      <c r="LG93" s="60"/>
      <c r="LH93" s="60"/>
      <c r="LI93" s="60"/>
      <c r="LJ93" s="60"/>
      <c r="LK93" s="60"/>
      <c r="LL93" s="60"/>
      <c r="LM93" s="60"/>
      <c r="LN93" s="60"/>
      <c r="LO93" s="60"/>
      <c r="LP93" s="60"/>
      <c r="LQ93" s="60"/>
      <c r="LR93" s="60"/>
      <c r="LS93" s="60"/>
      <c r="LT93" s="60"/>
      <c r="LU93" s="60"/>
      <c r="LV93" s="60"/>
      <c r="LW93" s="60"/>
      <c r="LX93" s="60"/>
      <c r="LY93" s="60"/>
      <c r="LZ93" s="60"/>
      <c r="MA93" s="60"/>
      <c r="MB93" s="60"/>
      <c r="MC93" s="60"/>
      <c r="MD93" s="60"/>
      <c r="ME93" s="60"/>
      <c r="MF93" s="60"/>
      <c r="MG93" s="60"/>
      <c r="MH93" s="60"/>
      <c r="MI93" s="60"/>
      <c r="MJ93" s="60"/>
      <c r="MK93" s="60"/>
      <c r="ML93" s="60"/>
      <c r="MM93" s="60"/>
      <c r="MN93" s="60"/>
      <c r="MO93" s="60"/>
      <c r="MP93" s="60"/>
      <c r="MQ93" s="60"/>
      <c r="MR93" s="60"/>
      <c r="MS93" s="60"/>
      <c r="MT93" s="60"/>
      <c r="MU93" s="60"/>
      <c r="MV93" s="60"/>
      <c r="MW93" s="60"/>
      <c r="MX93" s="60"/>
      <c r="MY93" s="60"/>
      <c r="MZ93" s="60"/>
      <c r="NA93" s="60"/>
      <c r="NB93" s="60"/>
      <c r="NC93" s="60"/>
      <c r="ND93" s="60"/>
      <c r="NE93" s="60"/>
      <c r="NF93" s="60"/>
      <c r="NG93" s="60"/>
      <c r="NH93" s="60"/>
      <c r="NI93" s="60"/>
      <c r="NJ93" s="60"/>
      <c r="NK93" s="60"/>
      <c r="NL93" s="60"/>
      <c r="NM93" s="60"/>
      <c r="NN93" s="60"/>
      <c r="NO93" s="60"/>
      <c r="NP93" s="60"/>
      <c r="NQ93" s="60"/>
      <c r="NR93" s="60"/>
      <c r="NS93" s="60"/>
      <c r="NT93" s="60"/>
      <c r="NU93" s="60"/>
      <c r="NV93" s="60"/>
      <c r="NW93" s="60"/>
      <c r="NX93" s="60"/>
      <c r="NY93" s="60"/>
      <c r="NZ93" s="60"/>
      <c r="OA93" s="60"/>
      <c r="OB93" s="60"/>
      <c r="OC93" s="60"/>
      <c r="OD93" s="60"/>
      <c r="OE93" s="60"/>
      <c r="OF93" s="60"/>
      <c r="OG93" s="60"/>
      <c r="OH93" s="60"/>
      <c r="OI93" s="60"/>
      <c r="OJ93" s="60"/>
      <c r="OK93" s="60"/>
      <c r="OL93" s="60"/>
      <c r="OM93" s="60"/>
      <c r="ON93" s="60"/>
      <c r="OO93" s="60"/>
      <c r="OP93" s="60"/>
      <c r="OQ93" s="60"/>
      <c r="OR93" s="60"/>
      <c r="OS93" s="60"/>
      <c r="OT93" s="60"/>
      <c r="OU93" s="60"/>
      <c r="OV93" s="60"/>
      <c r="OW93" s="60"/>
      <c r="OX93" s="60"/>
      <c r="OY93" s="60"/>
      <c r="OZ93" s="60"/>
      <c r="PA93" s="60"/>
      <c r="PB93" s="60"/>
      <c r="PC93" s="60"/>
      <c r="PD93" s="60"/>
      <c r="PE93" s="60"/>
      <c r="PF93" s="60"/>
      <c r="PG93" s="60"/>
      <c r="PH93" s="60"/>
      <c r="PI93" s="60"/>
      <c r="PJ93" s="60"/>
      <c r="PK93" s="60"/>
      <c r="PL93" s="60"/>
      <c r="PM93" s="60"/>
      <c r="PN93" s="60"/>
      <c r="PO93" s="60"/>
      <c r="PP93" s="60"/>
      <c r="PQ93" s="60"/>
      <c r="PR93" s="60"/>
      <c r="PS93" s="60"/>
      <c r="PT93" s="60"/>
      <c r="PU93" s="60"/>
      <c r="PV93" s="60"/>
      <c r="PW93" s="60"/>
      <c r="PX93" s="60"/>
      <c r="PY93" s="60"/>
      <c r="PZ93" s="60"/>
      <c r="QA93" s="60"/>
      <c r="QB93" s="60"/>
      <c r="QC93" s="60"/>
      <c r="QD93" s="60"/>
      <c r="QE93" s="60"/>
      <c r="QF93" s="60"/>
      <c r="QG93" s="60"/>
      <c r="QH93" s="60"/>
      <c r="QI93" s="60"/>
      <c r="QJ93" s="60"/>
      <c r="QK93" s="60"/>
      <c r="QL93" s="60"/>
      <c r="QM93" s="60"/>
      <c r="QN93" s="60"/>
      <c r="QO93" s="60"/>
      <c r="QP93" s="60"/>
      <c r="QQ93" s="60"/>
      <c r="QR93" s="60"/>
      <c r="QS93" s="60"/>
      <c r="QT93" s="60"/>
      <c r="QU93" s="60"/>
      <c r="QV93" s="60"/>
      <c r="QW93" s="60"/>
      <c r="QX93" s="60"/>
      <c r="QY93" s="60"/>
      <c r="QZ93" s="60"/>
      <c r="RA93" s="60"/>
      <c r="RB93" s="60"/>
      <c r="RC93" s="60"/>
      <c r="RD93" s="60"/>
      <c r="RE93" s="60"/>
      <c r="RF93" s="60"/>
      <c r="RG93" s="60"/>
      <c r="RH93" s="60"/>
      <c r="RI93" s="60"/>
      <c r="RJ93" s="60"/>
      <c r="RK93" s="60"/>
      <c r="RL93" s="60"/>
      <c r="RM93" s="60"/>
      <c r="RN93" s="60"/>
      <c r="RO93" s="60"/>
      <c r="RP93" s="60"/>
      <c r="RQ93" s="60"/>
      <c r="RR93" s="60"/>
      <c r="RS93" s="60"/>
      <c r="RT93" s="60"/>
      <c r="RU93" s="60"/>
      <c r="RV93" s="60"/>
      <c r="RW93" s="60"/>
      <c r="RX93" s="60"/>
      <c r="RY93" s="60"/>
      <c r="RZ93" s="60"/>
      <c r="SA93" s="60"/>
      <c r="SB93" s="60"/>
      <c r="SC93" s="60"/>
      <c r="SD93" s="60"/>
      <c r="SE93" s="60"/>
      <c r="SF93" s="60"/>
      <c r="SG93" s="60"/>
      <c r="SH93" s="60"/>
      <c r="SI93" s="60"/>
      <c r="SJ93" s="60"/>
      <c r="SK93" s="60"/>
      <c r="SL93" s="60"/>
      <c r="SM93" s="60"/>
      <c r="SN93" s="60"/>
      <c r="SO93" s="60"/>
      <c r="SP93" s="60"/>
      <c r="SQ93" s="60"/>
      <c r="SR93" s="60"/>
      <c r="SS93" s="60"/>
      <c r="ST93" s="60"/>
      <c r="SU93" s="60"/>
      <c r="SV93" s="60"/>
      <c r="SW93" s="60"/>
      <c r="SX93" s="60"/>
      <c r="SY93" s="60"/>
      <c r="SZ93" s="60"/>
      <c r="TA93" s="60"/>
      <c r="TB93" s="60"/>
      <c r="TC93" s="60"/>
      <c r="TD93" s="60"/>
      <c r="TE93" s="60"/>
      <c r="TF93" s="60"/>
      <c r="TG93" s="60"/>
      <c r="TH93" s="60"/>
      <c r="TI93" s="60"/>
      <c r="TJ93" s="60"/>
      <c r="TK93" s="60"/>
      <c r="TL93" s="60"/>
      <c r="TM93" s="60"/>
      <c r="TN93" s="60"/>
      <c r="TO93" s="60"/>
      <c r="TP93" s="60"/>
      <c r="TQ93" s="60"/>
      <c r="TR93" s="60"/>
      <c r="TS93" s="60"/>
      <c r="TT93" s="60"/>
      <c r="TU93" s="60"/>
      <c r="TV93" s="60"/>
      <c r="TW93" s="60"/>
      <c r="TX93" s="60"/>
      <c r="TY93" s="60"/>
      <c r="TZ93" s="60"/>
      <c r="UA93" s="60"/>
      <c r="UB93" s="60"/>
      <c r="UC93" s="60"/>
      <c r="UD93" s="60"/>
      <c r="UE93" s="60"/>
      <c r="UF93" s="60"/>
      <c r="UG93" s="60"/>
      <c r="UH93" s="60"/>
      <c r="UI93" s="60"/>
      <c r="UJ93" s="60"/>
      <c r="UK93" s="60"/>
      <c r="UL93" s="60"/>
      <c r="UM93" s="60"/>
      <c r="UN93" s="60"/>
      <c r="UO93" s="60"/>
      <c r="UP93" s="60"/>
      <c r="UQ93" s="60"/>
      <c r="UR93" s="60"/>
      <c r="US93" s="60"/>
      <c r="UT93" s="60"/>
      <c r="UU93" s="60"/>
      <c r="UV93" s="60"/>
      <c r="UW93" s="60"/>
      <c r="UX93" s="60"/>
      <c r="UY93" s="60"/>
      <c r="UZ93" s="60"/>
      <c r="VA93" s="60"/>
      <c r="VB93" s="60"/>
      <c r="VC93" s="60"/>
      <c r="VD93" s="60"/>
      <c r="VE93" s="60"/>
      <c r="VF93" s="60"/>
      <c r="VG93" s="60"/>
      <c r="VH93" s="60"/>
      <c r="VI93" s="60"/>
      <c r="VJ93" s="60"/>
      <c r="VK93" s="60"/>
      <c r="VL93" s="60"/>
      <c r="VM93" s="60"/>
      <c r="VN93" s="60"/>
      <c r="VO93" s="60"/>
      <c r="VP93" s="60"/>
      <c r="VQ93" s="60"/>
      <c r="VR93" s="60"/>
      <c r="VS93" s="60"/>
      <c r="VT93" s="60"/>
      <c r="VU93" s="60"/>
      <c r="VV93" s="60"/>
      <c r="VW93" s="60"/>
      <c r="VX93" s="60"/>
      <c r="VY93" s="60"/>
      <c r="VZ93" s="60"/>
      <c r="WA93" s="60"/>
      <c r="WB93" s="60"/>
      <c r="WC93" s="60"/>
      <c r="WD93" s="60"/>
      <c r="WE93" s="60"/>
      <c r="WF93" s="60"/>
      <c r="WG93" s="60"/>
      <c r="WH93" s="60"/>
      <c r="WI93" s="60"/>
      <c r="WJ93" s="60"/>
      <c r="WK93" s="60"/>
      <c r="WL93" s="60"/>
      <c r="WM93" s="60"/>
      <c r="WN93" s="60"/>
      <c r="WO93" s="60"/>
      <c r="WP93" s="60"/>
      <c r="WQ93" s="60"/>
      <c r="WR93" s="60"/>
      <c r="WS93" s="60"/>
      <c r="WT93" s="60"/>
      <c r="WU93" s="60"/>
      <c r="WV93" s="60"/>
      <c r="WW93" s="60"/>
      <c r="WX93" s="60"/>
      <c r="WY93" s="60"/>
      <c r="WZ93" s="60"/>
      <c r="XA93" s="60"/>
      <c r="XB93" s="60"/>
      <c r="XC93" s="60"/>
      <c r="XD93" s="60"/>
      <c r="XE93" s="60"/>
      <c r="XF93" s="60"/>
      <c r="XG93" s="60"/>
      <c r="XH93" s="60"/>
      <c r="XI93" s="60"/>
      <c r="XJ93" s="60"/>
      <c r="XK93" s="60"/>
      <c r="XL93" s="60"/>
      <c r="XM93" s="60"/>
      <c r="XN93" s="60"/>
      <c r="XO93" s="60"/>
      <c r="XP93" s="60"/>
      <c r="XQ93" s="60"/>
      <c r="XR93" s="60"/>
      <c r="XS93" s="60"/>
      <c r="XT93" s="60"/>
      <c r="XU93" s="60"/>
      <c r="XV93" s="60"/>
      <c r="XW93" s="60"/>
      <c r="XX93" s="60"/>
      <c r="XY93" s="60"/>
      <c r="XZ93" s="60"/>
      <c r="YA93" s="60"/>
      <c r="YB93" s="60"/>
      <c r="YC93" s="60"/>
      <c r="YD93" s="60"/>
      <c r="YE93" s="60"/>
      <c r="YF93" s="60"/>
      <c r="YG93" s="60"/>
      <c r="YH93" s="60"/>
      <c r="YI93" s="60"/>
      <c r="YJ93" s="60"/>
      <c r="YK93" s="60"/>
      <c r="YL93" s="60"/>
      <c r="YM93" s="60"/>
      <c r="YN93" s="60"/>
      <c r="YO93" s="60"/>
      <c r="YP93" s="60"/>
      <c r="YQ93" s="60"/>
      <c r="YR93" s="60"/>
      <c r="YS93" s="60"/>
      <c r="YT93" s="60"/>
      <c r="YU93" s="60"/>
      <c r="YV93" s="60"/>
      <c r="YW93" s="60"/>
      <c r="YX93" s="60"/>
      <c r="YY93" s="60"/>
      <c r="YZ93" s="60"/>
      <c r="ZA93" s="60"/>
      <c r="ZB93" s="60"/>
      <c r="ZC93" s="60"/>
      <c r="ZD93" s="60"/>
      <c r="ZE93" s="60"/>
      <c r="ZF93" s="60"/>
      <c r="ZG93" s="60"/>
      <c r="ZH93" s="60"/>
      <c r="ZI93" s="60"/>
      <c r="ZJ93" s="60"/>
      <c r="ZK93" s="60"/>
      <c r="ZL93" s="60"/>
      <c r="ZM93" s="60"/>
      <c r="ZN93" s="60"/>
      <c r="ZO93" s="60"/>
      <c r="ZP93" s="60"/>
      <c r="ZQ93" s="60"/>
      <c r="ZR93" s="60"/>
      <c r="ZS93" s="60"/>
      <c r="ZT93" s="60"/>
      <c r="ZU93" s="60"/>
      <c r="ZV93" s="60"/>
      <c r="ZW93" s="60"/>
      <c r="ZX93" s="60"/>
      <c r="ZY93" s="60"/>
      <c r="ZZ93" s="60"/>
      <c r="AAA93" s="60"/>
      <c r="AAB93" s="60"/>
      <c r="AAC93" s="60"/>
      <c r="AAD93" s="60"/>
      <c r="AAE93" s="60"/>
      <c r="AAF93" s="60"/>
      <c r="AAG93" s="60"/>
      <c r="AAH93" s="60"/>
      <c r="AAI93" s="60"/>
      <c r="AAJ93" s="60"/>
      <c r="AAK93" s="60"/>
      <c r="AAL93" s="60"/>
      <c r="AAM93" s="60"/>
      <c r="AAN93" s="60"/>
      <c r="AAO93" s="60"/>
      <c r="AAP93" s="60"/>
      <c r="AAQ93" s="60"/>
      <c r="AAR93" s="60"/>
      <c r="AAS93" s="60"/>
      <c r="AAT93" s="60"/>
      <c r="AAU93" s="60"/>
      <c r="AAV93" s="60"/>
      <c r="AAW93" s="60"/>
      <c r="AAX93" s="60"/>
      <c r="AAY93" s="60"/>
      <c r="AAZ93" s="60"/>
      <c r="ABA93" s="60"/>
      <c r="ABB93" s="60"/>
      <c r="ABC93" s="60"/>
      <c r="ABD93" s="60"/>
      <c r="ABE93" s="60"/>
      <c r="ABF93" s="60"/>
      <c r="ABG93" s="60"/>
      <c r="ABH93" s="60"/>
      <c r="ABI93" s="60"/>
      <c r="ABJ93" s="60"/>
      <c r="ABK93" s="60"/>
      <c r="ABL93" s="60"/>
      <c r="ABM93" s="60"/>
      <c r="ABN93" s="60"/>
      <c r="ABO93" s="60"/>
      <c r="ABP93" s="60"/>
      <c r="ABQ93" s="60"/>
      <c r="ABR93" s="60"/>
      <c r="ABS93" s="60"/>
      <c r="ABT93" s="60"/>
      <c r="ABU93" s="60"/>
      <c r="ABV93" s="60"/>
      <c r="ABW93" s="60"/>
      <c r="ABX93" s="60"/>
      <c r="ABY93" s="60"/>
      <c r="ABZ93" s="60"/>
      <c r="ACA93" s="60"/>
      <c r="ACB93" s="60"/>
      <c r="ACC93" s="60"/>
      <c r="ACD93" s="60"/>
      <c r="ACE93" s="60"/>
      <c r="ACF93" s="60"/>
      <c r="ACG93" s="60"/>
      <c r="ACH93" s="60"/>
      <c r="ACI93" s="60"/>
      <c r="ACJ93" s="60"/>
      <c r="ACK93" s="60"/>
      <c r="ACL93" s="60"/>
      <c r="ACM93" s="60"/>
      <c r="ACN93" s="60"/>
      <c r="ACO93" s="60"/>
      <c r="ACP93" s="60"/>
      <c r="ACQ93" s="60"/>
      <c r="ACR93" s="60"/>
      <c r="ACS93" s="60"/>
      <c r="ACT93" s="60"/>
      <c r="ACU93" s="60"/>
      <c r="ACV93" s="60"/>
      <c r="ACW93" s="60"/>
      <c r="ACX93" s="60"/>
      <c r="ACY93" s="60"/>
      <c r="ACZ93" s="60"/>
      <c r="ADA93" s="60"/>
      <c r="ADB93" s="60"/>
      <c r="ADC93" s="60"/>
      <c r="ADD93" s="60"/>
      <c r="ADE93" s="60"/>
      <c r="ADF93" s="60"/>
      <c r="ADG93" s="60"/>
      <c r="ADH93" s="60"/>
      <c r="ADI93" s="60"/>
      <c r="ADJ93" s="60"/>
      <c r="ADK93" s="60"/>
      <c r="ADL93" s="60"/>
      <c r="ADM93" s="60"/>
      <c r="ADN93" s="60"/>
      <c r="ADO93" s="60"/>
      <c r="ADP93" s="60"/>
      <c r="ADQ93" s="60"/>
      <c r="ADR93" s="60"/>
      <c r="ADS93" s="60"/>
      <c r="ADT93" s="60"/>
      <c r="ADU93" s="60"/>
      <c r="ADV93" s="60"/>
      <c r="ADW93" s="60"/>
      <c r="ADX93" s="60"/>
      <c r="ADY93" s="60"/>
      <c r="ADZ93" s="60"/>
      <c r="AEA93" s="60"/>
      <c r="AEB93" s="60"/>
      <c r="AEC93" s="60"/>
      <c r="AED93" s="60"/>
      <c r="AEE93" s="60"/>
      <c r="AEF93" s="60"/>
      <c r="AEG93" s="60"/>
      <c r="AEH93" s="60"/>
      <c r="AEI93" s="60"/>
      <c r="AEJ93" s="60"/>
      <c r="AEK93" s="60"/>
      <c r="AEL93" s="60"/>
      <c r="AEM93" s="60"/>
      <c r="AEN93" s="60"/>
      <c r="AEO93" s="60"/>
      <c r="AEP93" s="60"/>
      <c r="AEQ93" s="60"/>
      <c r="AER93" s="60"/>
      <c r="AES93" s="60"/>
      <c r="AET93" s="60"/>
      <c r="AEU93" s="60"/>
      <c r="AEV93" s="60"/>
      <c r="AEW93" s="60"/>
      <c r="AEX93" s="60"/>
      <c r="AEY93" s="60"/>
      <c r="AEZ93" s="60"/>
      <c r="AFA93" s="60"/>
      <c r="AFB93" s="60"/>
      <c r="AFC93" s="60"/>
      <c r="AFD93" s="60"/>
      <c r="AFE93" s="60"/>
      <c r="AFF93" s="60"/>
      <c r="AFG93" s="60"/>
      <c r="AFH93" s="60"/>
      <c r="AFI93" s="60"/>
      <c r="AFJ93" s="60"/>
      <c r="AFK93" s="60"/>
      <c r="AFL93" s="60"/>
      <c r="AFM93" s="60"/>
      <c r="AFN93" s="60"/>
      <c r="AFO93" s="60"/>
      <c r="AFP93" s="60"/>
      <c r="AFQ93" s="60"/>
      <c r="AFR93" s="60"/>
      <c r="AFS93" s="60"/>
      <c r="AFT93" s="60"/>
      <c r="AFU93" s="60"/>
      <c r="AFV93" s="60"/>
      <c r="AFW93" s="60"/>
      <c r="AFX93" s="60"/>
      <c r="AFY93" s="60"/>
      <c r="AFZ93" s="60"/>
      <c r="AGA93" s="60"/>
      <c r="AGB93" s="60"/>
      <c r="AGC93" s="60"/>
      <c r="AGD93" s="60"/>
      <c r="AGE93" s="60"/>
      <c r="AGF93" s="60"/>
      <c r="AGG93" s="60"/>
      <c r="AGH93" s="60"/>
      <c r="AGI93" s="60"/>
      <c r="AGJ93" s="60"/>
      <c r="AGK93" s="60"/>
      <c r="AGL93" s="60"/>
      <c r="AGM93" s="60"/>
      <c r="AGN93" s="60"/>
      <c r="AGO93" s="60"/>
      <c r="AGP93" s="60"/>
      <c r="AGQ93" s="60"/>
      <c r="AGR93" s="60"/>
      <c r="AGS93" s="60"/>
      <c r="AGT93" s="60"/>
      <c r="AGU93" s="60"/>
      <c r="AGV93" s="60"/>
      <c r="AGW93" s="60"/>
      <c r="AGX93" s="60"/>
      <c r="AGY93" s="60"/>
      <c r="AGZ93" s="60"/>
      <c r="AHA93" s="60"/>
      <c r="AHB93" s="60"/>
      <c r="AHC93" s="60"/>
      <c r="AHD93" s="60"/>
      <c r="AHE93" s="60"/>
      <c r="AHF93" s="60"/>
      <c r="AHG93" s="60"/>
      <c r="AHH93" s="60"/>
      <c r="AHI93" s="60"/>
      <c r="AHJ93" s="60"/>
      <c r="AHK93" s="60"/>
      <c r="AHL93" s="60"/>
      <c r="AHM93" s="60"/>
      <c r="AHN93" s="60"/>
      <c r="AHO93" s="60"/>
      <c r="AHP93" s="60"/>
      <c r="AHQ93" s="60"/>
      <c r="AHR93" s="60"/>
      <c r="AHS93" s="60"/>
      <c r="AHT93" s="60"/>
      <c r="AHU93" s="60"/>
      <c r="AHV93" s="60"/>
      <c r="AHW93" s="60"/>
      <c r="AHX93" s="60"/>
      <c r="AHY93" s="60"/>
      <c r="AHZ93" s="60"/>
      <c r="AIA93" s="60"/>
      <c r="AIB93" s="60"/>
      <c r="AIC93" s="60"/>
      <c r="AID93" s="60"/>
      <c r="AIE93" s="60"/>
      <c r="AIF93" s="60"/>
      <c r="AIG93" s="60"/>
      <c r="AIH93" s="60"/>
      <c r="AII93" s="60"/>
      <c r="AIJ93" s="60"/>
      <c r="AIK93" s="60"/>
      <c r="AIL93" s="60"/>
      <c r="AIM93" s="60"/>
      <c r="AIN93" s="60"/>
      <c r="AIO93" s="60"/>
      <c r="AIP93" s="60"/>
      <c r="AIQ93" s="60"/>
      <c r="AIR93" s="60"/>
      <c r="AIS93" s="60"/>
      <c r="AIT93" s="60"/>
      <c r="AIU93" s="60"/>
      <c r="AIV93" s="60"/>
      <c r="AIW93" s="60"/>
      <c r="AIX93" s="60"/>
      <c r="AIY93" s="60"/>
      <c r="AIZ93" s="60"/>
      <c r="AJA93" s="60"/>
      <c r="AJB93" s="60"/>
      <c r="AJC93" s="60"/>
      <c r="AJD93" s="60"/>
      <c r="AJE93" s="60"/>
      <c r="AJF93" s="60"/>
      <c r="AJG93" s="60"/>
      <c r="AJH93" s="60"/>
      <c r="AJI93" s="60"/>
      <c r="AJJ93" s="60"/>
      <c r="AJK93" s="60"/>
      <c r="AJL93" s="60"/>
      <c r="AJM93" s="60"/>
      <c r="AJN93" s="60"/>
      <c r="AJO93" s="60"/>
      <c r="AJP93" s="60"/>
      <c r="AJQ93" s="60"/>
      <c r="AJR93" s="60"/>
      <c r="AJS93" s="60"/>
      <c r="AJT93" s="60"/>
      <c r="AJU93" s="60"/>
      <c r="AJV93" s="60"/>
      <c r="AJW93" s="60"/>
      <c r="AJX93" s="60"/>
      <c r="AJY93" s="60"/>
      <c r="AJZ93" s="60"/>
      <c r="AKA93" s="60"/>
      <c r="AKB93" s="60"/>
      <c r="AKC93" s="60"/>
      <c r="AKD93" s="60"/>
      <c r="AKE93" s="60"/>
      <c r="AKF93" s="60"/>
      <c r="AKG93" s="60"/>
      <c r="AKH93" s="60"/>
      <c r="AKI93" s="60"/>
      <c r="AKJ93" s="60"/>
      <c r="AKK93" s="60"/>
      <c r="AKL93" s="60"/>
      <c r="AKM93" s="60"/>
      <c r="AKN93" s="60"/>
      <c r="AKO93" s="60"/>
      <c r="AKP93" s="60"/>
      <c r="AKQ93" s="60"/>
      <c r="AKR93" s="60"/>
      <c r="AKS93" s="60"/>
      <c r="AKT93" s="60"/>
      <c r="AKU93" s="60"/>
      <c r="AKV93" s="60"/>
      <c r="AKW93" s="60"/>
      <c r="AKX93" s="60"/>
      <c r="AKY93" s="60"/>
      <c r="AKZ93" s="60"/>
      <c r="ALA93" s="60"/>
      <c r="ALB93" s="60"/>
      <c r="ALC93" s="60"/>
      <c r="ALD93" s="60"/>
      <c r="ALE93" s="60"/>
      <c r="ALF93" s="60"/>
      <c r="ALG93" s="60"/>
      <c r="ALH93" s="60"/>
      <c r="ALI93" s="60"/>
      <c r="ALJ93" s="60"/>
      <c r="ALK93" s="60"/>
      <c r="ALL93" s="60"/>
      <c r="ALM93" s="60"/>
      <c r="ALN93" s="60"/>
      <c r="ALO93" s="60"/>
      <c r="ALP93" s="60"/>
      <c r="ALQ93" s="60"/>
      <c r="ALR93" s="60"/>
      <c r="ALS93" s="60"/>
      <c r="ALT93" s="60"/>
      <c r="ALU93" s="60"/>
      <c r="ALV93" s="60"/>
      <c r="ALW93" s="60"/>
      <c r="ALX93" s="60"/>
      <c r="ALY93" s="60"/>
      <c r="ALZ93" s="60"/>
      <c r="AMA93" s="60"/>
      <c r="AMB93" s="60"/>
      <c r="AMC93" s="60"/>
      <c r="AMD93" s="60"/>
      <c r="AME93" s="60"/>
      <c r="AMF93" s="60"/>
      <c r="AMG93" s="60"/>
      <c r="AMH93" s="60"/>
    </row>
    <row r="94" spans="1:1022" s="61" customFormat="1" ht="97.5">
      <c r="A94" s="57" t="s">
        <v>4629</v>
      </c>
      <c r="B94" s="57" t="s">
        <v>3857</v>
      </c>
      <c r="C94" s="58" t="s">
        <v>265</v>
      </c>
      <c r="D94" s="57" t="s">
        <v>250</v>
      </c>
      <c r="E94" s="59">
        <v>20</v>
      </c>
      <c r="F94" s="9" t="s">
        <v>139</v>
      </c>
      <c r="G94" s="9"/>
      <c r="H94" s="44" t="s">
        <v>3489</v>
      </c>
      <c r="I94" s="9"/>
      <c r="J94" s="4" t="str">
        <f t="shared" si="2"/>
        <v>客家語言文化推廣-文教推廣業務-獎補助費-對國內團體之捐助</v>
      </c>
      <c r="K94" s="4" t="str">
        <f t="shared" si="3"/>
        <v>龍來𠊎講客客墨香拓印之美美食文化推廣公益設攤宣導活動</v>
      </c>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60"/>
      <c r="IW94" s="60"/>
      <c r="IX94" s="60"/>
      <c r="IY94" s="60"/>
      <c r="IZ94" s="60"/>
      <c r="JA94" s="60"/>
      <c r="JB94" s="60"/>
      <c r="JC94" s="60"/>
      <c r="JD94" s="60"/>
      <c r="JE94" s="60"/>
      <c r="JF94" s="60"/>
      <c r="JG94" s="60"/>
      <c r="JH94" s="60"/>
      <c r="JI94" s="60"/>
      <c r="JJ94" s="60"/>
      <c r="JK94" s="60"/>
      <c r="JL94" s="60"/>
      <c r="JM94" s="60"/>
      <c r="JN94" s="60"/>
      <c r="JO94" s="60"/>
      <c r="JP94" s="60"/>
      <c r="JQ94" s="60"/>
      <c r="JR94" s="60"/>
      <c r="JS94" s="60"/>
      <c r="JT94" s="60"/>
      <c r="JU94" s="60"/>
      <c r="JV94" s="60"/>
      <c r="JW94" s="60"/>
      <c r="JX94" s="60"/>
      <c r="JY94" s="60"/>
      <c r="JZ94" s="60"/>
      <c r="KA94" s="60"/>
      <c r="KB94" s="60"/>
      <c r="KC94" s="60"/>
      <c r="KD94" s="60"/>
      <c r="KE94" s="60"/>
      <c r="KF94" s="60"/>
      <c r="KG94" s="60"/>
      <c r="KH94" s="60"/>
      <c r="KI94" s="60"/>
      <c r="KJ94" s="60"/>
      <c r="KK94" s="60"/>
      <c r="KL94" s="60"/>
      <c r="KM94" s="60"/>
      <c r="KN94" s="60"/>
      <c r="KO94" s="60"/>
      <c r="KP94" s="60"/>
      <c r="KQ94" s="60"/>
      <c r="KR94" s="60"/>
      <c r="KS94" s="60"/>
      <c r="KT94" s="60"/>
      <c r="KU94" s="60"/>
      <c r="KV94" s="60"/>
      <c r="KW94" s="60"/>
      <c r="KX94" s="60"/>
      <c r="KY94" s="60"/>
      <c r="KZ94" s="60"/>
      <c r="LA94" s="60"/>
      <c r="LB94" s="60"/>
      <c r="LC94" s="60"/>
      <c r="LD94" s="60"/>
      <c r="LE94" s="60"/>
      <c r="LF94" s="60"/>
      <c r="LG94" s="60"/>
      <c r="LH94" s="60"/>
      <c r="LI94" s="60"/>
      <c r="LJ94" s="60"/>
      <c r="LK94" s="60"/>
      <c r="LL94" s="60"/>
      <c r="LM94" s="60"/>
      <c r="LN94" s="60"/>
      <c r="LO94" s="60"/>
      <c r="LP94" s="60"/>
      <c r="LQ94" s="60"/>
      <c r="LR94" s="60"/>
      <c r="LS94" s="60"/>
      <c r="LT94" s="60"/>
      <c r="LU94" s="60"/>
      <c r="LV94" s="60"/>
      <c r="LW94" s="60"/>
      <c r="LX94" s="60"/>
      <c r="LY94" s="60"/>
      <c r="LZ94" s="60"/>
      <c r="MA94" s="60"/>
      <c r="MB94" s="60"/>
      <c r="MC94" s="60"/>
      <c r="MD94" s="60"/>
      <c r="ME94" s="60"/>
      <c r="MF94" s="60"/>
      <c r="MG94" s="60"/>
      <c r="MH94" s="60"/>
      <c r="MI94" s="60"/>
      <c r="MJ94" s="60"/>
      <c r="MK94" s="60"/>
      <c r="ML94" s="60"/>
      <c r="MM94" s="60"/>
      <c r="MN94" s="60"/>
      <c r="MO94" s="60"/>
      <c r="MP94" s="60"/>
      <c r="MQ94" s="60"/>
      <c r="MR94" s="60"/>
      <c r="MS94" s="60"/>
      <c r="MT94" s="60"/>
      <c r="MU94" s="60"/>
      <c r="MV94" s="60"/>
      <c r="MW94" s="60"/>
      <c r="MX94" s="60"/>
      <c r="MY94" s="60"/>
      <c r="MZ94" s="60"/>
      <c r="NA94" s="60"/>
      <c r="NB94" s="60"/>
      <c r="NC94" s="60"/>
      <c r="ND94" s="60"/>
      <c r="NE94" s="60"/>
      <c r="NF94" s="60"/>
      <c r="NG94" s="60"/>
      <c r="NH94" s="60"/>
      <c r="NI94" s="60"/>
      <c r="NJ94" s="60"/>
      <c r="NK94" s="60"/>
      <c r="NL94" s="60"/>
      <c r="NM94" s="60"/>
      <c r="NN94" s="60"/>
      <c r="NO94" s="60"/>
      <c r="NP94" s="60"/>
      <c r="NQ94" s="60"/>
      <c r="NR94" s="60"/>
      <c r="NS94" s="60"/>
      <c r="NT94" s="60"/>
      <c r="NU94" s="60"/>
      <c r="NV94" s="60"/>
      <c r="NW94" s="60"/>
      <c r="NX94" s="60"/>
      <c r="NY94" s="60"/>
      <c r="NZ94" s="60"/>
      <c r="OA94" s="60"/>
      <c r="OB94" s="60"/>
      <c r="OC94" s="60"/>
      <c r="OD94" s="60"/>
      <c r="OE94" s="60"/>
      <c r="OF94" s="60"/>
      <c r="OG94" s="60"/>
      <c r="OH94" s="60"/>
      <c r="OI94" s="60"/>
      <c r="OJ94" s="60"/>
      <c r="OK94" s="60"/>
      <c r="OL94" s="60"/>
      <c r="OM94" s="60"/>
      <c r="ON94" s="60"/>
      <c r="OO94" s="60"/>
      <c r="OP94" s="60"/>
      <c r="OQ94" s="60"/>
      <c r="OR94" s="60"/>
      <c r="OS94" s="60"/>
      <c r="OT94" s="60"/>
      <c r="OU94" s="60"/>
      <c r="OV94" s="60"/>
      <c r="OW94" s="60"/>
      <c r="OX94" s="60"/>
      <c r="OY94" s="60"/>
      <c r="OZ94" s="60"/>
      <c r="PA94" s="60"/>
      <c r="PB94" s="60"/>
      <c r="PC94" s="60"/>
      <c r="PD94" s="60"/>
      <c r="PE94" s="60"/>
      <c r="PF94" s="60"/>
      <c r="PG94" s="60"/>
      <c r="PH94" s="60"/>
      <c r="PI94" s="60"/>
      <c r="PJ94" s="60"/>
      <c r="PK94" s="60"/>
      <c r="PL94" s="60"/>
      <c r="PM94" s="60"/>
      <c r="PN94" s="60"/>
      <c r="PO94" s="60"/>
      <c r="PP94" s="60"/>
      <c r="PQ94" s="60"/>
      <c r="PR94" s="60"/>
      <c r="PS94" s="60"/>
      <c r="PT94" s="60"/>
      <c r="PU94" s="60"/>
      <c r="PV94" s="60"/>
      <c r="PW94" s="60"/>
      <c r="PX94" s="60"/>
      <c r="PY94" s="60"/>
      <c r="PZ94" s="60"/>
      <c r="QA94" s="60"/>
      <c r="QB94" s="60"/>
      <c r="QC94" s="60"/>
      <c r="QD94" s="60"/>
      <c r="QE94" s="60"/>
      <c r="QF94" s="60"/>
      <c r="QG94" s="60"/>
      <c r="QH94" s="60"/>
      <c r="QI94" s="60"/>
      <c r="QJ94" s="60"/>
      <c r="QK94" s="60"/>
      <c r="QL94" s="60"/>
      <c r="QM94" s="60"/>
      <c r="QN94" s="60"/>
      <c r="QO94" s="60"/>
      <c r="QP94" s="60"/>
      <c r="QQ94" s="60"/>
      <c r="QR94" s="60"/>
      <c r="QS94" s="60"/>
      <c r="QT94" s="60"/>
      <c r="QU94" s="60"/>
      <c r="QV94" s="60"/>
      <c r="QW94" s="60"/>
      <c r="QX94" s="60"/>
      <c r="QY94" s="60"/>
      <c r="QZ94" s="60"/>
      <c r="RA94" s="60"/>
      <c r="RB94" s="60"/>
      <c r="RC94" s="60"/>
      <c r="RD94" s="60"/>
      <c r="RE94" s="60"/>
      <c r="RF94" s="60"/>
      <c r="RG94" s="60"/>
      <c r="RH94" s="60"/>
      <c r="RI94" s="60"/>
      <c r="RJ94" s="60"/>
      <c r="RK94" s="60"/>
      <c r="RL94" s="60"/>
      <c r="RM94" s="60"/>
      <c r="RN94" s="60"/>
      <c r="RO94" s="60"/>
      <c r="RP94" s="60"/>
      <c r="RQ94" s="60"/>
      <c r="RR94" s="60"/>
      <c r="RS94" s="60"/>
      <c r="RT94" s="60"/>
      <c r="RU94" s="60"/>
      <c r="RV94" s="60"/>
      <c r="RW94" s="60"/>
      <c r="RX94" s="60"/>
      <c r="RY94" s="60"/>
      <c r="RZ94" s="60"/>
      <c r="SA94" s="60"/>
      <c r="SB94" s="60"/>
      <c r="SC94" s="60"/>
      <c r="SD94" s="60"/>
      <c r="SE94" s="60"/>
      <c r="SF94" s="60"/>
      <c r="SG94" s="60"/>
      <c r="SH94" s="60"/>
      <c r="SI94" s="60"/>
      <c r="SJ94" s="60"/>
      <c r="SK94" s="60"/>
      <c r="SL94" s="60"/>
      <c r="SM94" s="60"/>
      <c r="SN94" s="60"/>
      <c r="SO94" s="60"/>
      <c r="SP94" s="60"/>
      <c r="SQ94" s="60"/>
      <c r="SR94" s="60"/>
      <c r="SS94" s="60"/>
      <c r="ST94" s="60"/>
      <c r="SU94" s="60"/>
      <c r="SV94" s="60"/>
      <c r="SW94" s="60"/>
      <c r="SX94" s="60"/>
      <c r="SY94" s="60"/>
      <c r="SZ94" s="60"/>
      <c r="TA94" s="60"/>
      <c r="TB94" s="60"/>
      <c r="TC94" s="60"/>
      <c r="TD94" s="60"/>
      <c r="TE94" s="60"/>
      <c r="TF94" s="60"/>
      <c r="TG94" s="60"/>
      <c r="TH94" s="60"/>
      <c r="TI94" s="60"/>
      <c r="TJ94" s="60"/>
      <c r="TK94" s="60"/>
      <c r="TL94" s="60"/>
      <c r="TM94" s="60"/>
      <c r="TN94" s="60"/>
      <c r="TO94" s="60"/>
      <c r="TP94" s="60"/>
      <c r="TQ94" s="60"/>
      <c r="TR94" s="60"/>
      <c r="TS94" s="60"/>
      <c r="TT94" s="60"/>
      <c r="TU94" s="60"/>
      <c r="TV94" s="60"/>
      <c r="TW94" s="60"/>
      <c r="TX94" s="60"/>
      <c r="TY94" s="60"/>
      <c r="TZ94" s="60"/>
      <c r="UA94" s="60"/>
      <c r="UB94" s="60"/>
      <c r="UC94" s="60"/>
      <c r="UD94" s="60"/>
      <c r="UE94" s="60"/>
      <c r="UF94" s="60"/>
      <c r="UG94" s="60"/>
      <c r="UH94" s="60"/>
      <c r="UI94" s="60"/>
      <c r="UJ94" s="60"/>
      <c r="UK94" s="60"/>
      <c r="UL94" s="60"/>
      <c r="UM94" s="60"/>
      <c r="UN94" s="60"/>
      <c r="UO94" s="60"/>
      <c r="UP94" s="60"/>
      <c r="UQ94" s="60"/>
      <c r="UR94" s="60"/>
      <c r="US94" s="60"/>
      <c r="UT94" s="60"/>
      <c r="UU94" s="60"/>
      <c r="UV94" s="60"/>
      <c r="UW94" s="60"/>
      <c r="UX94" s="60"/>
      <c r="UY94" s="60"/>
      <c r="UZ94" s="60"/>
      <c r="VA94" s="60"/>
      <c r="VB94" s="60"/>
      <c r="VC94" s="60"/>
      <c r="VD94" s="60"/>
      <c r="VE94" s="60"/>
      <c r="VF94" s="60"/>
      <c r="VG94" s="60"/>
      <c r="VH94" s="60"/>
      <c r="VI94" s="60"/>
      <c r="VJ94" s="60"/>
      <c r="VK94" s="60"/>
      <c r="VL94" s="60"/>
      <c r="VM94" s="60"/>
      <c r="VN94" s="60"/>
      <c r="VO94" s="60"/>
      <c r="VP94" s="60"/>
      <c r="VQ94" s="60"/>
      <c r="VR94" s="60"/>
      <c r="VS94" s="60"/>
      <c r="VT94" s="60"/>
      <c r="VU94" s="60"/>
      <c r="VV94" s="60"/>
      <c r="VW94" s="60"/>
      <c r="VX94" s="60"/>
      <c r="VY94" s="60"/>
      <c r="VZ94" s="60"/>
      <c r="WA94" s="60"/>
      <c r="WB94" s="60"/>
      <c r="WC94" s="60"/>
      <c r="WD94" s="60"/>
      <c r="WE94" s="60"/>
      <c r="WF94" s="60"/>
      <c r="WG94" s="60"/>
      <c r="WH94" s="60"/>
      <c r="WI94" s="60"/>
      <c r="WJ94" s="60"/>
      <c r="WK94" s="60"/>
      <c r="WL94" s="60"/>
      <c r="WM94" s="60"/>
      <c r="WN94" s="60"/>
      <c r="WO94" s="60"/>
      <c r="WP94" s="60"/>
      <c r="WQ94" s="60"/>
      <c r="WR94" s="60"/>
      <c r="WS94" s="60"/>
      <c r="WT94" s="60"/>
      <c r="WU94" s="60"/>
      <c r="WV94" s="60"/>
      <c r="WW94" s="60"/>
      <c r="WX94" s="60"/>
      <c r="WY94" s="60"/>
      <c r="WZ94" s="60"/>
      <c r="XA94" s="60"/>
      <c r="XB94" s="60"/>
      <c r="XC94" s="60"/>
      <c r="XD94" s="60"/>
      <c r="XE94" s="60"/>
      <c r="XF94" s="60"/>
      <c r="XG94" s="60"/>
      <c r="XH94" s="60"/>
      <c r="XI94" s="60"/>
      <c r="XJ94" s="60"/>
      <c r="XK94" s="60"/>
      <c r="XL94" s="60"/>
      <c r="XM94" s="60"/>
      <c r="XN94" s="60"/>
      <c r="XO94" s="60"/>
      <c r="XP94" s="60"/>
      <c r="XQ94" s="60"/>
      <c r="XR94" s="60"/>
      <c r="XS94" s="60"/>
      <c r="XT94" s="60"/>
      <c r="XU94" s="60"/>
      <c r="XV94" s="60"/>
      <c r="XW94" s="60"/>
      <c r="XX94" s="60"/>
      <c r="XY94" s="60"/>
      <c r="XZ94" s="60"/>
      <c r="YA94" s="60"/>
      <c r="YB94" s="60"/>
      <c r="YC94" s="60"/>
      <c r="YD94" s="60"/>
      <c r="YE94" s="60"/>
      <c r="YF94" s="60"/>
      <c r="YG94" s="60"/>
      <c r="YH94" s="60"/>
      <c r="YI94" s="60"/>
      <c r="YJ94" s="60"/>
      <c r="YK94" s="60"/>
      <c r="YL94" s="60"/>
      <c r="YM94" s="60"/>
      <c r="YN94" s="60"/>
      <c r="YO94" s="60"/>
      <c r="YP94" s="60"/>
      <c r="YQ94" s="60"/>
      <c r="YR94" s="60"/>
      <c r="YS94" s="60"/>
      <c r="YT94" s="60"/>
      <c r="YU94" s="60"/>
      <c r="YV94" s="60"/>
      <c r="YW94" s="60"/>
      <c r="YX94" s="60"/>
      <c r="YY94" s="60"/>
      <c r="YZ94" s="60"/>
      <c r="ZA94" s="60"/>
      <c r="ZB94" s="60"/>
      <c r="ZC94" s="60"/>
      <c r="ZD94" s="60"/>
      <c r="ZE94" s="60"/>
      <c r="ZF94" s="60"/>
      <c r="ZG94" s="60"/>
      <c r="ZH94" s="60"/>
      <c r="ZI94" s="60"/>
      <c r="ZJ94" s="60"/>
      <c r="ZK94" s="60"/>
      <c r="ZL94" s="60"/>
      <c r="ZM94" s="60"/>
      <c r="ZN94" s="60"/>
      <c r="ZO94" s="60"/>
      <c r="ZP94" s="60"/>
      <c r="ZQ94" s="60"/>
      <c r="ZR94" s="60"/>
      <c r="ZS94" s="60"/>
      <c r="ZT94" s="60"/>
      <c r="ZU94" s="60"/>
      <c r="ZV94" s="60"/>
      <c r="ZW94" s="60"/>
      <c r="ZX94" s="60"/>
      <c r="ZY94" s="60"/>
      <c r="ZZ94" s="60"/>
      <c r="AAA94" s="60"/>
      <c r="AAB94" s="60"/>
      <c r="AAC94" s="60"/>
      <c r="AAD94" s="60"/>
      <c r="AAE94" s="60"/>
      <c r="AAF94" s="60"/>
      <c r="AAG94" s="60"/>
      <c r="AAH94" s="60"/>
      <c r="AAI94" s="60"/>
      <c r="AAJ94" s="60"/>
      <c r="AAK94" s="60"/>
      <c r="AAL94" s="60"/>
      <c r="AAM94" s="60"/>
      <c r="AAN94" s="60"/>
      <c r="AAO94" s="60"/>
      <c r="AAP94" s="60"/>
      <c r="AAQ94" s="60"/>
      <c r="AAR94" s="60"/>
      <c r="AAS94" s="60"/>
      <c r="AAT94" s="60"/>
      <c r="AAU94" s="60"/>
      <c r="AAV94" s="60"/>
      <c r="AAW94" s="60"/>
      <c r="AAX94" s="60"/>
      <c r="AAY94" s="60"/>
      <c r="AAZ94" s="60"/>
      <c r="ABA94" s="60"/>
      <c r="ABB94" s="60"/>
      <c r="ABC94" s="60"/>
      <c r="ABD94" s="60"/>
      <c r="ABE94" s="60"/>
      <c r="ABF94" s="60"/>
      <c r="ABG94" s="60"/>
      <c r="ABH94" s="60"/>
      <c r="ABI94" s="60"/>
      <c r="ABJ94" s="60"/>
      <c r="ABK94" s="60"/>
      <c r="ABL94" s="60"/>
      <c r="ABM94" s="60"/>
      <c r="ABN94" s="60"/>
      <c r="ABO94" s="60"/>
      <c r="ABP94" s="60"/>
      <c r="ABQ94" s="60"/>
      <c r="ABR94" s="60"/>
      <c r="ABS94" s="60"/>
      <c r="ABT94" s="60"/>
      <c r="ABU94" s="60"/>
      <c r="ABV94" s="60"/>
      <c r="ABW94" s="60"/>
      <c r="ABX94" s="60"/>
      <c r="ABY94" s="60"/>
      <c r="ABZ94" s="60"/>
      <c r="ACA94" s="60"/>
      <c r="ACB94" s="60"/>
      <c r="ACC94" s="60"/>
      <c r="ACD94" s="60"/>
      <c r="ACE94" s="60"/>
      <c r="ACF94" s="60"/>
      <c r="ACG94" s="60"/>
      <c r="ACH94" s="60"/>
      <c r="ACI94" s="60"/>
      <c r="ACJ94" s="60"/>
      <c r="ACK94" s="60"/>
      <c r="ACL94" s="60"/>
      <c r="ACM94" s="60"/>
      <c r="ACN94" s="60"/>
      <c r="ACO94" s="60"/>
      <c r="ACP94" s="60"/>
      <c r="ACQ94" s="60"/>
      <c r="ACR94" s="60"/>
      <c r="ACS94" s="60"/>
      <c r="ACT94" s="60"/>
      <c r="ACU94" s="60"/>
      <c r="ACV94" s="60"/>
      <c r="ACW94" s="60"/>
      <c r="ACX94" s="60"/>
      <c r="ACY94" s="60"/>
      <c r="ACZ94" s="60"/>
      <c r="ADA94" s="60"/>
      <c r="ADB94" s="60"/>
      <c r="ADC94" s="60"/>
      <c r="ADD94" s="60"/>
      <c r="ADE94" s="60"/>
      <c r="ADF94" s="60"/>
      <c r="ADG94" s="60"/>
      <c r="ADH94" s="60"/>
      <c r="ADI94" s="60"/>
      <c r="ADJ94" s="60"/>
      <c r="ADK94" s="60"/>
      <c r="ADL94" s="60"/>
      <c r="ADM94" s="60"/>
      <c r="ADN94" s="60"/>
      <c r="ADO94" s="60"/>
      <c r="ADP94" s="60"/>
      <c r="ADQ94" s="60"/>
      <c r="ADR94" s="60"/>
      <c r="ADS94" s="60"/>
      <c r="ADT94" s="60"/>
      <c r="ADU94" s="60"/>
      <c r="ADV94" s="60"/>
      <c r="ADW94" s="60"/>
      <c r="ADX94" s="60"/>
      <c r="ADY94" s="60"/>
      <c r="ADZ94" s="60"/>
      <c r="AEA94" s="60"/>
      <c r="AEB94" s="60"/>
      <c r="AEC94" s="60"/>
      <c r="AED94" s="60"/>
      <c r="AEE94" s="60"/>
      <c r="AEF94" s="60"/>
      <c r="AEG94" s="60"/>
      <c r="AEH94" s="60"/>
      <c r="AEI94" s="60"/>
      <c r="AEJ94" s="60"/>
      <c r="AEK94" s="60"/>
      <c r="AEL94" s="60"/>
      <c r="AEM94" s="60"/>
      <c r="AEN94" s="60"/>
      <c r="AEO94" s="60"/>
      <c r="AEP94" s="60"/>
      <c r="AEQ94" s="60"/>
      <c r="AER94" s="60"/>
      <c r="AES94" s="60"/>
      <c r="AET94" s="60"/>
      <c r="AEU94" s="60"/>
      <c r="AEV94" s="60"/>
      <c r="AEW94" s="60"/>
      <c r="AEX94" s="60"/>
      <c r="AEY94" s="60"/>
      <c r="AEZ94" s="60"/>
      <c r="AFA94" s="60"/>
      <c r="AFB94" s="60"/>
      <c r="AFC94" s="60"/>
      <c r="AFD94" s="60"/>
      <c r="AFE94" s="60"/>
      <c r="AFF94" s="60"/>
      <c r="AFG94" s="60"/>
      <c r="AFH94" s="60"/>
      <c r="AFI94" s="60"/>
      <c r="AFJ94" s="60"/>
      <c r="AFK94" s="60"/>
      <c r="AFL94" s="60"/>
      <c r="AFM94" s="60"/>
      <c r="AFN94" s="60"/>
      <c r="AFO94" s="60"/>
      <c r="AFP94" s="60"/>
      <c r="AFQ94" s="60"/>
      <c r="AFR94" s="60"/>
      <c r="AFS94" s="60"/>
      <c r="AFT94" s="60"/>
      <c r="AFU94" s="60"/>
      <c r="AFV94" s="60"/>
      <c r="AFW94" s="60"/>
      <c r="AFX94" s="60"/>
      <c r="AFY94" s="60"/>
      <c r="AFZ94" s="60"/>
      <c r="AGA94" s="60"/>
      <c r="AGB94" s="60"/>
      <c r="AGC94" s="60"/>
      <c r="AGD94" s="60"/>
      <c r="AGE94" s="60"/>
      <c r="AGF94" s="60"/>
      <c r="AGG94" s="60"/>
      <c r="AGH94" s="60"/>
      <c r="AGI94" s="60"/>
      <c r="AGJ94" s="60"/>
      <c r="AGK94" s="60"/>
      <c r="AGL94" s="60"/>
      <c r="AGM94" s="60"/>
      <c r="AGN94" s="60"/>
      <c r="AGO94" s="60"/>
      <c r="AGP94" s="60"/>
      <c r="AGQ94" s="60"/>
      <c r="AGR94" s="60"/>
      <c r="AGS94" s="60"/>
      <c r="AGT94" s="60"/>
      <c r="AGU94" s="60"/>
      <c r="AGV94" s="60"/>
      <c r="AGW94" s="60"/>
      <c r="AGX94" s="60"/>
      <c r="AGY94" s="60"/>
      <c r="AGZ94" s="60"/>
      <c r="AHA94" s="60"/>
      <c r="AHB94" s="60"/>
      <c r="AHC94" s="60"/>
      <c r="AHD94" s="60"/>
      <c r="AHE94" s="60"/>
      <c r="AHF94" s="60"/>
      <c r="AHG94" s="60"/>
      <c r="AHH94" s="60"/>
      <c r="AHI94" s="60"/>
      <c r="AHJ94" s="60"/>
      <c r="AHK94" s="60"/>
      <c r="AHL94" s="60"/>
      <c r="AHM94" s="60"/>
      <c r="AHN94" s="60"/>
      <c r="AHO94" s="60"/>
      <c r="AHP94" s="60"/>
      <c r="AHQ94" s="60"/>
      <c r="AHR94" s="60"/>
      <c r="AHS94" s="60"/>
      <c r="AHT94" s="60"/>
      <c r="AHU94" s="60"/>
      <c r="AHV94" s="60"/>
      <c r="AHW94" s="60"/>
      <c r="AHX94" s="60"/>
      <c r="AHY94" s="60"/>
      <c r="AHZ94" s="60"/>
      <c r="AIA94" s="60"/>
      <c r="AIB94" s="60"/>
      <c r="AIC94" s="60"/>
      <c r="AID94" s="60"/>
      <c r="AIE94" s="60"/>
      <c r="AIF94" s="60"/>
      <c r="AIG94" s="60"/>
      <c r="AIH94" s="60"/>
      <c r="AII94" s="60"/>
      <c r="AIJ94" s="60"/>
      <c r="AIK94" s="60"/>
      <c r="AIL94" s="60"/>
      <c r="AIM94" s="60"/>
      <c r="AIN94" s="60"/>
      <c r="AIO94" s="60"/>
      <c r="AIP94" s="60"/>
      <c r="AIQ94" s="60"/>
      <c r="AIR94" s="60"/>
      <c r="AIS94" s="60"/>
      <c r="AIT94" s="60"/>
      <c r="AIU94" s="60"/>
      <c r="AIV94" s="60"/>
      <c r="AIW94" s="60"/>
      <c r="AIX94" s="60"/>
      <c r="AIY94" s="60"/>
      <c r="AIZ94" s="60"/>
      <c r="AJA94" s="60"/>
      <c r="AJB94" s="60"/>
      <c r="AJC94" s="60"/>
      <c r="AJD94" s="60"/>
      <c r="AJE94" s="60"/>
      <c r="AJF94" s="60"/>
      <c r="AJG94" s="60"/>
      <c r="AJH94" s="60"/>
      <c r="AJI94" s="60"/>
      <c r="AJJ94" s="60"/>
      <c r="AJK94" s="60"/>
      <c r="AJL94" s="60"/>
      <c r="AJM94" s="60"/>
      <c r="AJN94" s="60"/>
      <c r="AJO94" s="60"/>
      <c r="AJP94" s="60"/>
      <c r="AJQ94" s="60"/>
      <c r="AJR94" s="60"/>
      <c r="AJS94" s="60"/>
      <c r="AJT94" s="60"/>
      <c r="AJU94" s="60"/>
      <c r="AJV94" s="60"/>
      <c r="AJW94" s="60"/>
      <c r="AJX94" s="60"/>
      <c r="AJY94" s="60"/>
      <c r="AJZ94" s="60"/>
      <c r="AKA94" s="60"/>
      <c r="AKB94" s="60"/>
      <c r="AKC94" s="60"/>
      <c r="AKD94" s="60"/>
      <c r="AKE94" s="60"/>
      <c r="AKF94" s="60"/>
      <c r="AKG94" s="60"/>
      <c r="AKH94" s="60"/>
      <c r="AKI94" s="60"/>
      <c r="AKJ94" s="60"/>
      <c r="AKK94" s="60"/>
      <c r="AKL94" s="60"/>
      <c r="AKM94" s="60"/>
      <c r="AKN94" s="60"/>
      <c r="AKO94" s="60"/>
      <c r="AKP94" s="60"/>
      <c r="AKQ94" s="60"/>
      <c r="AKR94" s="60"/>
      <c r="AKS94" s="60"/>
      <c r="AKT94" s="60"/>
      <c r="AKU94" s="60"/>
      <c r="AKV94" s="60"/>
      <c r="AKW94" s="60"/>
      <c r="AKX94" s="60"/>
      <c r="AKY94" s="60"/>
      <c r="AKZ94" s="60"/>
      <c r="ALA94" s="60"/>
      <c r="ALB94" s="60"/>
      <c r="ALC94" s="60"/>
      <c r="ALD94" s="60"/>
      <c r="ALE94" s="60"/>
      <c r="ALF94" s="60"/>
      <c r="ALG94" s="60"/>
      <c r="ALH94" s="60"/>
      <c r="ALI94" s="60"/>
      <c r="ALJ94" s="60"/>
      <c r="ALK94" s="60"/>
      <c r="ALL94" s="60"/>
      <c r="ALM94" s="60"/>
      <c r="ALN94" s="60"/>
      <c r="ALO94" s="60"/>
      <c r="ALP94" s="60"/>
      <c r="ALQ94" s="60"/>
      <c r="ALR94" s="60"/>
      <c r="ALS94" s="60"/>
      <c r="ALT94" s="60"/>
      <c r="ALU94" s="60"/>
      <c r="ALV94" s="60"/>
      <c r="ALW94" s="60"/>
      <c r="ALX94" s="60"/>
      <c r="ALY94" s="60"/>
      <c r="ALZ94" s="60"/>
      <c r="AMA94" s="60"/>
      <c r="AMB94" s="60"/>
      <c r="AMC94" s="60"/>
      <c r="AMD94" s="60"/>
      <c r="AME94" s="60"/>
      <c r="AMF94" s="60"/>
      <c r="AMG94" s="60"/>
      <c r="AMH94" s="60"/>
    </row>
    <row r="95" spans="1:1022" s="61" customFormat="1" ht="58.5">
      <c r="A95" s="57" t="s">
        <v>4629</v>
      </c>
      <c r="B95" s="57" t="s">
        <v>291</v>
      </c>
      <c r="C95" s="58" t="s">
        <v>292</v>
      </c>
      <c r="D95" s="57" t="s">
        <v>250</v>
      </c>
      <c r="E95" s="59">
        <v>20</v>
      </c>
      <c r="F95" s="9" t="s">
        <v>139</v>
      </c>
      <c r="G95" s="9"/>
      <c r="H95" s="44" t="s">
        <v>3489</v>
      </c>
      <c r="I95" s="9"/>
      <c r="J95" s="4" t="str">
        <f t="shared" si="2"/>
        <v>客家語言文化推廣-文教推廣業務-獎補助費-對國內團體之捐助</v>
      </c>
      <c r="K95" s="4" t="str">
        <f t="shared" si="3"/>
        <v>客藝樂活</v>
      </c>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60"/>
      <c r="IW95" s="60"/>
      <c r="IX95" s="60"/>
      <c r="IY95" s="60"/>
      <c r="IZ95" s="60"/>
      <c r="JA95" s="60"/>
      <c r="JB95" s="60"/>
      <c r="JC95" s="60"/>
      <c r="JD95" s="60"/>
      <c r="JE95" s="60"/>
      <c r="JF95" s="60"/>
      <c r="JG95" s="60"/>
      <c r="JH95" s="60"/>
      <c r="JI95" s="60"/>
      <c r="JJ95" s="60"/>
      <c r="JK95" s="60"/>
      <c r="JL95" s="60"/>
      <c r="JM95" s="60"/>
      <c r="JN95" s="60"/>
      <c r="JO95" s="60"/>
      <c r="JP95" s="60"/>
      <c r="JQ95" s="60"/>
      <c r="JR95" s="60"/>
      <c r="JS95" s="60"/>
      <c r="JT95" s="60"/>
      <c r="JU95" s="60"/>
      <c r="JV95" s="60"/>
      <c r="JW95" s="60"/>
      <c r="JX95" s="60"/>
      <c r="JY95" s="60"/>
      <c r="JZ95" s="60"/>
      <c r="KA95" s="60"/>
      <c r="KB95" s="60"/>
      <c r="KC95" s="60"/>
      <c r="KD95" s="60"/>
      <c r="KE95" s="60"/>
      <c r="KF95" s="60"/>
      <c r="KG95" s="60"/>
      <c r="KH95" s="60"/>
      <c r="KI95" s="60"/>
      <c r="KJ95" s="60"/>
      <c r="KK95" s="60"/>
      <c r="KL95" s="60"/>
      <c r="KM95" s="60"/>
      <c r="KN95" s="60"/>
      <c r="KO95" s="60"/>
      <c r="KP95" s="60"/>
      <c r="KQ95" s="60"/>
      <c r="KR95" s="60"/>
      <c r="KS95" s="60"/>
      <c r="KT95" s="60"/>
      <c r="KU95" s="60"/>
      <c r="KV95" s="60"/>
      <c r="KW95" s="60"/>
      <c r="KX95" s="60"/>
      <c r="KY95" s="60"/>
      <c r="KZ95" s="60"/>
      <c r="LA95" s="60"/>
      <c r="LB95" s="60"/>
      <c r="LC95" s="60"/>
      <c r="LD95" s="60"/>
      <c r="LE95" s="60"/>
      <c r="LF95" s="60"/>
      <c r="LG95" s="60"/>
      <c r="LH95" s="60"/>
      <c r="LI95" s="60"/>
      <c r="LJ95" s="60"/>
      <c r="LK95" s="60"/>
      <c r="LL95" s="60"/>
      <c r="LM95" s="60"/>
      <c r="LN95" s="60"/>
      <c r="LO95" s="60"/>
      <c r="LP95" s="60"/>
      <c r="LQ95" s="60"/>
      <c r="LR95" s="60"/>
      <c r="LS95" s="60"/>
      <c r="LT95" s="60"/>
      <c r="LU95" s="60"/>
      <c r="LV95" s="60"/>
      <c r="LW95" s="60"/>
      <c r="LX95" s="60"/>
      <c r="LY95" s="60"/>
      <c r="LZ95" s="60"/>
      <c r="MA95" s="60"/>
      <c r="MB95" s="60"/>
      <c r="MC95" s="60"/>
      <c r="MD95" s="60"/>
      <c r="ME95" s="60"/>
      <c r="MF95" s="60"/>
      <c r="MG95" s="60"/>
      <c r="MH95" s="60"/>
      <c r="MI95" s="60"/>
      <c r="MJ95" s="60"/>
      <c r="MK95" s="60"/>
      <c r="ML95" s="60"/>
      <c r="MM95" s="60"/>
      <c r="MN95" s="60"/>
      <c r="MO95" s="60"/>
      <c r="MP95" s="60"/>
      <c r="MQ95" s="60"/>
      <c r="MR95" s="60"/>
      <c r="MS95" s="60"/>
      <c r="MT95" s="60"/>
      <c r="MU95" s="60"/>
      <c r="MV95" s="60"/>
      <c r="MW95" s="60"/>
      <c r="MX95" s="60"/>
      <c r="MY95" s="60"/>
      <c r="MZ95" s="60"/>
      <c r="NA95" s="60"/>
      <c r="NB95" s="60"/>
      <c r="NC95" s="60"/>
      <c r="ND95" s="60"/>
      <c r="NE95" s="60"/>
      <c r="NF95" s="60"/>
      <c r="NG95" s="60"/>
      <c r="NH95" s="60"/>
      <c r="NI95" s="60"/>
      <c r="NJ95" s="60"/>
      <c r="NK95" s="60"/>
      <c r="NL95" s="60"/>
      <c r="NM95" s="60"/>
      <c r="NN95" s="60"/>
      <c r="NO95" s="60"/>
      <c r="NP95" s="60"/>
      <c r="NQ95" s="60"/>
      <c r="NR95" s="60"/>
      <c r="NS95" s="60"/>
      <c r="NT95" s="60"/>
      <c r="NU95" s="60"/>
      <c r="NV95" s="60"/>
      <c r="NW95" s="60"/>
      <c r="NX95" s="60"/>
      <c r="NY95" s="60"/>
      <c r="NZ95" s="60"/>
      <c r="OA95" s="60"/>
      <c r="OB95" s="60"/>
      <c r="OC95" s="60"/>
      <c r="OD95" s="60"/>
      <c r="OE95" s="60"/>
      <c r="OF95" s="60"/>
      <c r="OG95" s="60"/>
      <c r="OH95" s="60"/>
      <c r="OI95" s="60"/>
      <c r="OJ95" s="60"/>
      <c r="OK95" s="60"/>
      <c r="OL95" s="60"/>
      <c r="OM95" s="60"/>
      <c r="ON95" s="60"/>
      <c r="OO95" s="60"/>
      <c r="OP95" s="60"/>
      <c r="OQ95" s="60"/>
      <c r="OR95" s="60"/>
      <c r="OS95" s="60"/>
      <c r="OT95" s="60"/>
      <c r="OU95" s="60"/>
      <c r="OV95" s="60"/>
      <c r="OW95" s="60"/>
      <c r="OX95" s="60"/>
      <c r="OY95" s="60"/>
      <c r="OZ95" s="60"/>
      <c r="PA95" s="60"/>
      <c r="PB95" s="60"/>
      <c r="PC95" s="60"/>
      <c r="PD95" s="60"/>
      <c r="PE95" s="60"/>
      <c r="PF95" s="60"/>
      <c r="PG95" s="60"/>
      <c r="PH95" s="60"/>
      <c r="PI95" s="60"/>
      <c r="PJ95" s="60"/>
      <c r="PK95" s="60"/>
      <c r="PL95" s="60"/>
      <c r="PM95" s="60"/>
      <c r="PN95" s="60"/>
      <c r="PO95" s="60"/>
      <c r="PP95" s="60"/>
      <c r="PQ95" s="60"/>
      <c r="PR95" s="60"/>
      <c r="PS95" s="60"/>
      <c r="PT95" s="60"/>
      <c r="PU95" s="60"/>
      <c r="PV95" s="60"/>
      <c r="PW95" s="60"/>
      <c r="PX95" s="60"/>
      <c r="PY95" s="60"/>
      <c r="PZ95" s="60"/>
      <c r="QA95" s="60"/>
      <c r="QB95" s="60"/>
      <c r="QC95" s="60"/>
      <c r="QD95" s="60"/>
      <c r="QE95" s="60"/>
      <c r="QF95" s="60"/>
      <c r="QG95" s="60"/>
      <c r="QH95" s="60"/>
      <c r="QI95" s="60"/>
      <c r="QJ95" s="60"/>
      <c r="QK95" s="60"/>
      <c r="QL95" s="60"/>
      <c r="QM95" s="60"/>
      <c r="QN95" s="60"/>
      <c r="QO95" s="60"/>
      <c r="QP95" s="60"/>
      <c r="QQ95" s="60"/>
      <c r="QR95" s="60"/>
      <c r="QS95" s="60"/>
      <c r="QT95" s="60"/>
      <c r="QU95" s="60"/>
      <c r="QV95" s="60"/>
      <c r="QW95" s="60"/>
      <c r="QX95" s="60"/>
      <c r="QY95" s="60"/>
      <c r="QZ95" s="60"/>
      <c r="RA95" s="60"/>
      <c r="RB95" s="60"/>
      <c r="RC95" s="60"/>
      <c r="RD95" s="60"/>
      <c r="RE95" s="60"/>
      <c r="RF95" s="60"/>
      <c r="RG95" s="60"/>
      <c r="RH95" s="60"/>
      <c r="RI95" s="60"/>
      <c r="RJ95" s="60"/>
      <c r="RK95" s="60"/>
      <c r="RL95" s="60"/>
      <c r="RM95" s="60"/>
      <c r="RN95" s="60"/>
      <c r="RO95" s="60"/>
      <c r="RP95" s="60"/>
      <c r="RQ95" s="60"/>
      <c r="RR95" s="60"/>
      <c r="RS95" s="60"/>
      <c r="RT95" s="60"/>
      <c r="RU95" s="60"/>
      <c r="RV95" s="60"/>
      <c r="RW95" s="60"/>
      <c r="RX95" s="60"/>
      <c r="RY95" s="60"/>
      <c r="RZ95" s="60"/>
      <c r="SA95" s="60"/>
      <c r="SB95" s="60"/>
      <c r="SC95" s="60"/>
      <c r="SD95" s="60"/>
      <c r="SE95" s="60"/>
      <c r="SF95" s="60"/>
      <c r="SG95" s="60"/>
      <c r="SH95" s="60"/>
      <c r="SI95" s="60"/>
      <c r="SJ95" s="60"/>
      <c r="SK95" s="60"/>
      <c r="SL95" s="60"/>
      <c r="SM95" s="60"/>
      <c r="SN95" s="60"/>
      <c r="SO95" s="60"/>
      <c r="SP95" s="60"/>
      <c r="SQ95" s="60"/>
      <c r="SR95" s="60"/>
      <c r="SS95" s="60"/>
      <c r="ST95" s="60"/>
      <c r="SU95" s="60"/>
      <c r="SV95" s="60"/>
      <c r="SW95" s="60"/>
      <c r="SX95" s="60"/>
      <c r="SY95" s="60"/>
      <c r="SZ95" s="60"/>
      <c r="TA95" s="60"/>
      <c r="TB95" s="60"/>
      <c r="TC95" s="60"/>
      <c r="TD95" s="60"/>
      <c r="TE95" s="60"/>
      <c r="TF95" s="60"/>
      <c r="TG95" s="60"/>
      <c r="TH95" s="60"/>
      <c r="TI95" s="60"/>
      <c r="TJ95" s="60"/>
      <c r="TK95" s="60"/>
      <c r="TL95" s="60"/>
      <c r="TM95" s="60"/>
      <c r="TN95" s="60"/>
      <c r="TO95" s="60"/>
      <c r="TP95" s="60"/>
      <c r="TQ95" s="60"/>
      <c r="TR95" s="60"/>
      <c r="TS95" s="60"/>
      <c r="TT95" s="60"/>
      <c r="TU95" s="60"/>
      <c r="TV95" s="60"/>
      <c r="TW95" s="60"/>
      <c r="TX95" s="60"/>
      <c r="TY95" s="60"/>
      <c r="TZ95" s="60"/>
      <c r="UA95" s="60"/>
      <c r="UB95" s="60"/>
      <c r="UC95" s="60"/>
      <c r="UD95" s="60"/>
      <c r="UE95" s="60"/>
      <c r="UF95" s="60"/>
      <c r="UG95" s="60"/>
      <c r="UH95" s="60"/>
      <c r="UI95" s="60"/>
      <c r="UJ95" s="60"/>
      <c r="UK95" s="60"/>
      <c r="UL95" s="60"/>
      <c r="UM95" s="60"/>
      <c r="UN95" s="60"/>
      <c r="UO95" s="60"/>
      <c r="UP95" s="60"/>
      <c r="UQ95" s="60"/>
      <c r="UR95" s="60"/>
      <c r="US95" s="60"/>
      <c r="UT95" s="60"/>
      <c r="UU95" s="60"/>
      <c r="UV95" s="60"/>
      <c r="UW95" s="60"/>
      <c r="UX95" s="60"/>
      <c r="UY95" s="60"/>
      <c r="UZ95" s="60"/>
      <c r="VA95" s="60"/>
      <c r="VB95" s="60"/>
      <c r="VC95" s="60"/>
      <c r="VD95" s="60"/>
      <c r="VE95" s="60"/>
      <c r="VF95" s="60"/>
      <c r="VG95" s="60"/>
      <c r="VH95" s="60"/>
      <c r="VI95" s="60"/>
      <c r="VJ95" s="60"/>
      <c r="VK95" s="60"/>
      <c r="VL95" s="60"/>
      <c r="VM95" s="60"/>
      <c r="VN95" s="60"/>
      <c r="VO95" s="60"/>
      <c r="VP95" s="60"/>
      <c r="VQ95" s="60"/>
      <c r="VR95" s="60"/>
      <c r="VS95" s="60"/>
      <c r="VT95" s="60"/>
      <c r="VU95" s="60"/>
      <c r="VV95" s="60"/>
      <c r="VW95" s="60"/>
      <c r="VX95" s="60"/>
      <c r="VY95" s="60"/>
      <c r="VZ95" s="60"/>
      <c r="WA95" s="60"/>
      <c r="WB95" s="60"/>
      <c r="WC95" s="60"/>
      <c r="WD95" s="60"/>
      <c r="WE95" s="60"/>
      <c r="WF95" s="60"/>
      <c r="WG95" s="60"/>
      <c r="WH95" s="60"/>
      <c r="WI95" s="60"/>
      <c r="WJ95" s="60"/>
      <c r="WK95" s="60"/>
      <c r="WL95" s="60"/>
      <c r="WM95" s="60"/>
      <c r="WN95" s="60"/>
      <c r="WO95" s="60"/>
      <c r="WP95" s="60"/>
      <c r="WQ95" s="60"/>
      <c r="WR95" s="60"/>
      <c r="WS95" s="60"/>
      <c r="WT95" s="60"/>
      <c r="WU95" s="60"/>
      <c r="WV95" s="60"/>
      <c r="WW95" s="60"/>
      <c r="WX95" s="60"/>
      <c r="WY95" s="60"/>
      <c r="WZ95" s="60"/>
      <c r="XA95" s="60"/>
      <c r="XB95" s="60"/>
      <c r="XC95" s="60"/>
      <c r="XD95" s="60"/>
      <c r="XE95" s="60"/>
      <c r="XF95" s="60"/>
      <c r="XG95" s="60"/>
      <c r="XH95" s="60"/>
      <c r="XI95" s="60"/>
      <c r="XJ95" s="60"/>
      <c r="XK95" s="60"/>
      <c r="XL95" s="60"/>
      <c r="XM95" s="60"/>
      <c r="XN95" s="60"/>
      <c r="XO95" s="60"/>
      <c r="XP95" s="60"/>
      <c r="XQ95" s="60"/>
      <c r="XR95" s="60"/>
      <c r="XS95" s="60"/>
      <c r="XT95" s="60"/>
      <c r="XU95" s="60"/>
      <c r="XV95" s="60"/>
      <c r="XW95" s="60"/>
      <c r="XX95" s="60"/>
      <c r="XY95" s="60"/>
      <c r="XZ95" s="60"/>
      <c r="YA95" s="60"/>
      <c r="YB95" s="60"/>
      <c r="YC95" s="60"/>
      <c r="YD95" s="60"/>
      <c r="YE95" s="60"/>
      <c r="YF95" s="60"/>
      <c r="YG95" s="60"/>
      <c r="YH95" s="60"/>
      <c r="YI95" s="60"/>
      <c r="YJ95" s="60"/>
      <c r="YK95" s="60"/>
      <c r="YL95" s="60"/>
      <c r="YM95" s="60"/>
      <c r="YN95" s="60"/>
      <c r="YO95" s="60"/>
      <c r="YP95" s="60"/>
      <c r="YQ95" s="60"/>
      <c r="YR95" s="60"/>
      <c r="YS95" s="60"/>
      <c r="YT95" s="60"/>
      <c r="YU95" s="60"/>
      <c r="YV95" s="60"/>
      <c r="YW95" s="60"/>
      <c r="YX95" s="60"/>
      <c r="YY95" s="60"/>
      <c r="YZ95" s="60"/>
      <c r="ZA95" s="60"/>
      <c r="ZB95" s="60"/>
      <c r="ZC95" s="60"/>
      <c r="ZD95" s="60"/>
      <c r="ZE95" s="60"/>
      <c r="ZF95" s="60"/>
      <c r="ZG95" s="60"/>
      <c r="ZH95" s="60"/>
      <c r="ZI95" s="60"/>
      <c r="ZJ95" s="60"/>
      <c r="ZK95" s="60"/>
      <c r="ZL95" s="60"/>
      <c r="ZM95" s="60"/>
      <c r="ZN95" s="60"/>
      <c r="ZO95" s="60"/>
      <c r="ZP95" s="60"/>
      <c r="ZQ95" s="60"/>
      <c r="ZR95" s="60"/>
      <c r="ZS95" s="60"/>
      <c r="ZT95" s="60"/>
      <c r="ZU95" s="60"/>
      <c r="ZV95" s="60"/>
      <c r="ZW95" s="60"/>
      <c r="ZX95" s="60"/>
      <c r="ZY95" s="60"/>
      <c r="ZZ95" s="60"/>
      <c r="AAA95" s="60"/>
      <c r="AAB95" s="60"/>
      <c r="AAC95" s="60"/>
      <c r="AAD95" s="60"/>
      <c r="AAE95" s="60"/>
      <c r="AAF95" s="60"/>
      <c r="AAG95" s="60"/>
      <c r="AAH95" s="60"/>
      <c r="AAI95" s="60"/>
      <c r="AAJ95" s="60"/>
      <c r="AAK95" s="60"/>
      <c r="AAL95" s="60"/>
      <c r="AAM95" s="60"/>
      <c r="AAN95" s="60"/>
      <c r="AAO95" s="60"/>
      <c r="AAP95" s="60"/>
      <c r="AAQ95" s="60"/>
      <c r="AAR95" s="60"/>
      <c r="AAS95" s="60"/>
      <c r="AAT95" s="60"/>
      <c r="AAU95" s="60"/>
      <c r="AAV95" s="60"/>
      <c r="AAW95" s="60"/>
      <c r="AAX95" s="60"/>
      <c r="AAY95" s="60"/>
      <c r="AAZ95" s="60"/>
      <c r="ABA95" s="60"/>
      <c r="ABB95" s="60"/>
      <c r="ABC95" s="60"/>
      <c r="ABD95" s="60"/>
      <c r="ABE95" s="60"/>
      <c r="ABF95" s="60"/>
      <c r="ABG95" s="60"/>
      <c r="ABH95" s="60"/>
      <c r="ABI95" s="60"/>
      <c r="ABJ95" s="60"/>
      <c r="ABK95" s="60"/>
      <c r="ABL95" s="60"/>
      <c r="ABM95" s="60"/>
      <c r="ABN95" s="60"/>
      <c r="ABO95" s="60"/>
      <c r="ABP95" s="60"/>
      <c r="ABQ95" s="60"/>
      <c r="ABR95" s="60"/>
      <c r="ABS95" s="60"/>
      <c r="ABT95" s="60"/>
      <c r="ABU95" s="60"/>
      <c r="ABV95" s="60"/>
      <c r="ABW95" s="60"/>
      <c r="ABX95" s="60"/>
      <c r="ABY95" s="60"/>
      <c r="ABZ95" s="60"/>
      <c r="ACA95" s="60"/>
      <c r="ACB95" s="60"/>
      <c r="ACC95" s="60"/>
      <c r="ACD95" s="60"/>
      <c r="ACE95" s="60"/>
      <c r="ACF95" s="60"/>
      <c r="ACG95" s="60"/>
      <c r="ACH95" s="60"/>
      <c r="ACI95" s="60"/>
      <c r="ACJ95" s="60"/>
      <c r="ACK95" s="60"/>
      <c r="ACL95" s="60"/>
      <c r="ACM95" s="60"/>
      <c r="ACN95" s="60"/>
      <c r="ACO95" s="60"/>
      <c r="ACP95" s="60"/>
      <c r="ACQ95" s="60"/>
      <c r="ACR95" s="60"/>
      <c r="ACS95" s="60"/>
      <c r="ACT95" s="60"/>
      <c r="ACU95" s="60"/>
      <c r="ACV95" s="60"/>
      <c r="ACW95" s="60"/>
      <c r="ACX95" s="60"/>
      <c r="ACY95" s="60"/>
      <c r="ACZ95" s="60"/>
      <c r="ADA95" s="60"/>
      <c r="ADB95" s="60"/>
      <c r="ADC95" s="60"/>
      <c r="ADD95" s="60"/>
      <c r="ADE95" s="60"/>
      <c r="ADF95" s="60"/>
      <c r="ADG95" s="60"/>
      <c r="ADH95" s="60"/>
      <c r="ADI95" s="60"/>
      <c r="ADJ95" s="60"/>
      <c r="ADK95" s="60"/>
      <c r="ADL95" s="60"/>
      <c r="ADM95" s="60"/>
      <c r="ADN95" s="60"/>
      <c r="ADO95" s="60"/>
      <c r="ADP95" s="60"/>
      <c r="ADQ95" s="60"/>
      <c r="ADR95" s="60"/>
      <c r="ADS95" s="60"/>
      <c r="ADT95" s="60"/>
      <c r="ADU95" s="60"/>
      <c r="ADV95" s="60"/>
      <c r="ADW95" s="60"/>
      <c r="ADX95" s="60"/>
      <c r="ADY95" s="60"/>
      <c r="ADZ95" s="60"/>
      <c r="AEA95" s="60"/>
      <c r="AEB95" s="60"/>
      <c r="AEC95" s="60"/>
      <c r="AED95" s="60"/>
      <c r="AEE95" s="60"/>
      <c r="AEF95" s="60"/>
      <c r="AEG95" s="60"/>
      <c r="AEH95" s="60"/>
      <c r="AEI95" s="60"/>
      <c r="AEJ95" s="60"/>
      <c r="AEK95" s="60"/>
      <c r="AEL95" s="60"/>
      <c r="AEM95" s="60"/>
      <c r="AEN95" s="60"/>
      <c r="AEO95" s="60"/>
      <c r="AEP95" s="60"/>
      <c r="AEQ95" s="60"/>
      <c r="AER95" s="60"/>
      <c r="AES95" s="60"/>
      <c r="AET95" s="60"/>
      <c r="AEU95" s="60"/>
      <c r="AEV95" s="60"/>
      <c r="AEW95" s="60"/>
      <c r="AEX95" s="60"/>
      <c r="AEY95" s="60"/>
      <c r="AEZ95" s="60"/>
      <c r="AFA95" s="60"/>
      <c r="AFB95" s="60"/>
      <c r="AFC95" s="60"/>
      <c r="AFD95" s="60"/>
      <c r="AFE95" s="60"/>
      <c r="AFF95" s="60"/>
      <c r="AFG95" s="60"/>
      <c r="AFH95" s="60"/>
      <c r="AFI95" s="60"/>
      <c r="AFJ95" s="60"/>
      <c r="AFK95" s="60"/>
      <c r="AFL95" s="60"/>
      <c r="AFM95" s="60"/>
      <c r="AFN95" s="60"/>
      <c r="AFO95" s="60"/>
      <c r="AFP95" s="60"/>
      <c r="AFQ95" s="60"/>
      <c r="AFR95" s="60"/>
      <c r="AFS95" s="60"/>
      <c r="AFT95" s="60"/>
      <c r="AFU95" s="60"/>
      <c r="AFV95" s="60"/>
      <c r="AFW95" s="60"/>
      <c r="AFX95" s="60"/>
      <c r="AFY95" s="60"/>
      <c r="AFZ95" s="60"/>
      <c r="AGA95" s="60"/>
      <c r="AGB95" s="60"/>
      <c r="AGC95" s="60"/>
      <c r="AGD95" s="60"/>
      <c r="AGE95" s="60"/>
      <c r="AGF95" s="60"/>
      <c r="AGG95" s="60"/>
      <c r="AGH95" s="60"/>
      <c r="AGI95" s="60"/>
      <c r="AGJ95" s="60"/>
      <c r="AGK95" s="60"/>
      <c r="AGL95" s="60"/>
      <c r="AGM95" s="60"/>
      <c r="AGN95" s="60"/>
      <c r="AGO95" s="60"/>
      <c r="AGP95" s="60"/>
      <c r="AGQ95" s="60"/>
      <c r="AGR95" s="60"/>
      <c r="AGS95" s="60"/>
      <c r="AGT95" s="60"/>
      <c r="AGU95" s="60"/>
      <c r="AGV95" s="60"/>
      <c r="AGW95" s="60"/>
      <c r="AGX95" s="60"/>
      <c r="AGY95" s="60"/>
      <c r="AGZ95" s="60"/>
      <c r="AHA95" s="60"/>
      <c r="AHB95" s="60"/>
      <c r="AHC95" s="60"/>
      <c r="AHD95" s="60"/>
      <c r="AHE95" s="60"/>
      <c r="AHF95" s="60"/>
      <c r="AHG95" s="60"/>
      <c r="AHH95" s="60"/>
      <c r="AHI95" s="60"/>
      <c r="AHJ95" s="60"/>
      <c r="AHK95" s="60"/>
      <c r="AHL95" s="60"/>
      <c r="AHM95" s="60"/>
      <c r="AHN95" s="60"/>
      <c r="AHO95" s="60"/>
      <c r="AHP95" s="60"/>
      <c r="AHQ95" s="60"/>
      <c r="AHR95" s="60"/>
      <c r="AHS95" s="60"/>
      <c r="AHT95" s="60"/>
      <c r="AHU95" s="60"/>
      <c r="AHV95" s="60"/>
      <c r="AHW95" s="60"/>
      <c r="AHX95" s="60"/>
      <c r="AHY95" s="60"/>
      <c r="AHZ95" s="60"/>
      <c r="AIA95" s="60"/>
      <c r="AIB95" s="60"/>
      <c r="AIC95" s="60"/>
      <c r="AID95" s="60"/>
      <c r="AIE95" s="60"/>
      <c r="AIF95" s="60"/>
      <c r="AIG95" s="60"/>
      <c r="AIH95" s="60"/>
      <c r="AII95" s="60"/>
      <c r="AIJ95" s="60"/>
      <c r="AIK95" s="60"/>
      <c r="AIL95" s="60"/>
      <c r="AIM95" s="60"/>
      <c r="AIN95" s="60"/>
      <c r="AIO95" s="60"/>
      <c r="AIP95" s="60"/>
      <c r="AIQ95" s="60"/>
      <c r="AIR95" s="60"/>
      <c r="AIS95" s="60"/>
      <c r="AIT95" s="60"/>
      <c r="AIU95" s="60"/>
      <c r="AIV95" s="60"/>
      <c r="AIW95" s="60"/>
      <c r="AIX95" s="60"/>
      <c r="AIY95" s="60"/>
      <c r="AIZ95" s="60"/>
      <c r="AJA95" s="60"/>
      <c r="AJB95" s="60"/>
      <c r="AJC95" s="60"/>
      <c r="AJD95" s="60"/>
      <c r="AJE95" s="60"/>
      <c r="AJF95" s="60"/>
      <c r="AJG95" s="60"/>
      <c r="AJH95" s="60"/>
      <c r="AJI95" s="60"/>
      <c r="AJJ95" s="60"/>
      <c r="AJK95" s="60"/>
      <c r="AJL95" s="60"/>
      <c r="AJM95" s="60"/>
      <c r="AJN95" s="60"/>
      <c r="AJO95" s="60"/>
      <c r="AJP95" s="60"/>
      <c r="AJQ95" s="60"/>
      <c r="AJR95" s="60"/>
      <c r="AJS95" s="60"/>
      <c r="AJT95" s="60"/>
      <c r="AJU95" s="60"/>
      <c r="AJV95" s="60"/>
      <c r="AJW95" s="60"/>
      <c r="AJX95" s="60"/>
      <c r="AJY95" s="60"/>
      <c r="AJZ95" s="60"/>
      <c r="AKA95" s="60"/>
      <c r="AKB95" s="60"/>
      <c r="AKC95" s="60"/>
      <c r="AKD95" s="60"/>
      <c r="AKE95" s="60"/>
      <c r="AKF95" s="60"/>
      <c r="AKG95" s="60"/>
      <c r="AKH95" s="60"/>
      <c r="AKI95" s="60"/>
      <c r="AKJ95" s="60"/>
      <c r="AKK95" s="60"/>
      <c r="AKL95" s="60"/>
      <c r="AKM95" s="60"/>
      <c r="AKN95" s="60"/>
      <c r="AKO95" s="60"/>
      <c r="AKP95" s="60"/>
      <c r="AKQ95" s="60"/>
      <c r="AKR95" s="60"/>
      <c r="AKS95" s="60"/>
      <c r="AKT95" s="60"/>
      <c r="AKU95" s="60"/>
      <c r="AKV95" s="60"/>
      <c r="AKW95" s="60"/>
      <c r="AKX95" s="60"/>
      <c r="AKY95" s="60"/>
      <c r="AKZ95" s="60"/>
      <c r="ALA95" s="60"/>
      <c r="ALB95" s="60"/>
      <c r="ALC95" s="60"/>
      <c r="ALD95" s="60"/>
      <c r="ALE95" s="60"/>
      <c r="ALF95" s="60"/>
      <c r="ALG95" s="60"/>
      <c r="ALH95" s="60"/>
      <c r="ALI95" s="60"/>
      <c r="ALJ95" s="60"/>
      <c r="ALK95" s="60"/>
      <c r="ALL95" s="60"/>
      <c r="ALM95" s="60"/>
      <c r="ALN95" s="60"/>
      <c r="ALO95" s="60"/>
      <c r="ALP95" s="60"/>
      <c r="ALQ95" s="60"/>
      <c r="ALR95" s="60"/>
      <c r="ALS95" s="60"/>
      <c r="ALT95" s="60"/>
      <c r="ALU95" s="60"/>
      <c r="ALV95" s="60"/>
      <c r="ALW95" s="60"/>
      <c r="ALX95" s="60"/>
      <c r="ALY95" s="60"/>
      <c r="ALZ95" s="60"/>
      <c r="AMA95" s="60"/>
      <c r="AMB95" s="60"/>
      <c r="AMC95" s="60"/>
      <c r="AMD95" s="60"/>
      <c r="AME95" s="60"/>
      <c r="AMF95" s="60"/>
      <c r="AMG95" s="60"/>
      <c r="AMH95" s="60"/>
    </row>
    <row r="96" spans="1:1022" s="61" customFormat="1" ht="58.5">
      <c r="A96" s="57" t="s">
        <v>4629</v>
      </c>
      <c r="B96" s="57" t="s">
        <v>293</v>
      </c>
      <c r="C96" s="58" t="s">
        <v>294</v>
      </c>
      <c r="D96" s="57" t="s">
        <v>250</v>
      </c>
      <c r="E96" s="59">
        <v>20</v>
      </c>
      <c r="F96" s="9" t="s">
        <v>139</v>
      </c>
      <c r="G96" s="9"/>
      <c r="H96" s="44" t="s">
        <v>3489</v>
      </c>
      <c r="I96" s="9"/>
      <c r="J96" s="4" t="str">
        <f t="shared" si="2"/>
        <v>客家語言文化推廣-文教推廣業務-獎補助費-對國內團體之捐助</v>
      </c>
      <c r="K96" s="4" t="str">
        <f t="shared" si="3"/>
        <v>113年全國中正盃客家武術錦標賽</v>
      </c>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60"/>
      <c r="IW96" s="60"/>
      <c r="IX96" s="60"/>
      <c r="IY96" s="60"/>
      <c r="IZ96" s="60"/>
      <c r="JA96" s="60"/>
      <c r="JB96" s="60"/>
      <c r="JC96" s="60"/>
      <c r="JD96" s="60"/>
      <c r="JE96" s="60"/>
      <c r="JF96" s="60"/>
      <c r="JG96" s="60"/>
      <c r="JH96" s="60"/>
      <c r="JI96" s="60"/>
      <c r="JJ96" s="60"/>
      <c r="JK96" s="60"/>
      <c r="JL96" s="60"/>
      <c r="JM96" s="60"/>
      <c r="JN96" s="60"/>
      <c r="JO96" s="60"/>
      <c r="JP96" s="60"/>
      <c r="JQ96" s="60"/>
      <c r="JR96" s="60"/>
      <c r="JS96" s="60"/>
      <c r="JT96" s="60"/>
      <c r="JU96" s="60"/>
      <c r="JV96" s="60"/>
      <c r="JW96" s="60"/>
      <c r="JX96" s="60"/>
      <c r="JY96" s="60"/>
      <c r="JZ96" s="60"/>
      <c r="KA96" s="60"/>
      <c r="KB96" s="60"/>
      <c r="KC96" s="60"/>
      <c r="KD96" s="60"/>
      <c r="KE96" s="60"/>
      <c r="KF96" s="60"/>
      <c r="KG96" s="60"/>
      <c r="KH96" s="60"/>
      <c r="KI96" s="60"/>
      <c r="KJ96" s="60"/>
      <c r="KK96" s="60"/>
      <c r="KL96" s="60"/>
      <c r="KM96" s="60"/>
      <c r="KN96" s="60"/>
      <c r="KO96" s="60"/>
      <c r="KP96" s="60"/>
      <c r="KQ96" s="60"/>
      <c r="KR96" s="60"/>
      <c r="KS96" s="60"/>
      <c r="KT96" s="60"/>
      <c r="KU96" s="60"/>
      <c r="KV96" s="60"/>
      <c r="KW96" s="60"/>
      <c r="KX96" s="60"/>
      <c r="KY96" s="60"/>
      <c r="KZ96" s="60"/>
      <c r="LA96" s="60"/>
      <c r="LB96" s="60"/>
      <c r="LC96" s="60"/>
      <c r="LD96" s="60"/>
      <c r="LE96" s="60"/>
      <c r="LF96" s="60"/>
      <c r="LG96" s="60"/>
      <c r="LH96" s="60"/>
      <c r="LI96" s="60"/>
      <c r="LJ96" s="60"/>
      <c r="LK96" s="60"/>
      <c r="LL96" s="60"/>
      <c r="LM96" s="60"/>
      <c r="LN96" s="60"/>
      <c r="LO96" s="60"/>
      <c r="LP96" s="60"/>
      <c r="LQ96" s="60"/>
      <c r="LR96" s="60"/>
      <c r="LS96" s="60"/>
      <c r="LT96" s="60"/>
      <c r="LU96" s="60"/>
      <c r="LV96" s="60"/>
      <c r="LW96" s="60"/>
      <c r="LX96" s="60"/>
      <c r="LY96" s="60"/>
      <c r="LZ96" s="60"/>
      <c r="MA96" s="60"/>
      <c r="MB96" s="60"/>
      <c r="MC96" s="60"/>
      <c r="MD96" s="60"/>
      <c r="ME96" s="60"/>
      <c r="MF96" s="60"/>
      <c r="MG96" s="60"/>
      <c r="MH96" s="60"/>
      <c r="MI96" s="60"/>
      <c r="MJ96" s="60"/>
      <c r="MK96" s="60"/>
      <c r="ML96" s="60"/>
      <c r="MM96" s="60"/>
      <c r="MN96" s="60"/>
      <c r="MO96" s="60"/>
      <c r="MP96" s="60"/>
      <c r="MQ96" s="60"/>
      <c r="MR96" s="60"/>
      <c r="MS96" s="60"/>
      <c r="MT96" s="60"/>
      <c r="MU96" s="60"/>
      <c r="MV96" s="60"/>
      <c r="MW96" s="60"/>
      <c r="MX96" s="60"/>
      <c r="MY96" s="60"/>
      <c r="MZ96" s="60"/>
      <c r="NA96" s="60"/>
      <c r="NB96" s="60"/>
      <c r="NC96" s="60"/>
      <c r="ND96" s="60"/>
      <c r="NE96" s="60"/>
      <c r="NF96" s="60"/>
      <c r="NG96" s="60"/>
      <c r="NH96" s="60"/>
      <c r="NI96" s="60"/>
      <c r="NJ96" s="60"/>
      <c r="NK96" s="60"/>
      <c r="NL96" s="60"/>
      <c r="NM96" s="60"/>
      <c r="NN96" s="60"/>
      <c r="NO96" s="60"/>
      <c r="NP96" s="60"/>
      <c r="NQ96" s="60"/>
      <c r="NR96" s="60"/>
      <c r="NS96" s="60"/>
      <c r="NT96" s="60"/>
      <c r="NU96" s="60"/>
      <c r="NV96" s="60"/>
      <c r="NW96" s="60"/>
      <c r="NX96" s="60"/>
      <c r="NY96" s="60"/>
      <c r="NZ96" s="60"/>
      <c r="OA96" s="60"/>
      <c r="OB96" s="60"/>
      <c r="OC96" s="60"/>
      <c r="OD96" s="60"/>
      <c r="OE96" s="60"/>
      <c r="OF96" s="60"/>
      <c r="OG96" s="60"/>
      <c r="OH96" s="60"/>
      <c r="OI96" s="60"/>
      <c r="OJ96" s="60"/>
      <c r="OK96" s="60"/>
      <c r="OL96" s="60"/>
      <c r="OM96" s="60"/>
      <c r="ON96" s="60"/>
      <c r="OO96" s="60"/>
      <c r="OP96" s="60"/>
      <c r="OQ96" s="60"/>
      <c r="OR96" s="60"/>
      <c r="OS96" s="60"/>
      <c r="OT96" s="60"/>
      <c r="OU96" s="60"/>
      <c r="OV96" s="60"/>
      <c r="OW96" s="60"/>
      <c r="OX96" s="60"/>
      <c r="OY96" s="60"/>
      <c r="OZ96" s="60"/>
      <c r="PA96" s="60"/>
      <c r="PB96" s="60"/>
      <c r="PC96" s="60"/>
      <c r="PD96" s="60"/>
      <c r="PE96" s="60"/>
      <c r="PF96" s="60"/>
      <c r="PG96" s="60"/>
      <c r="PH96" s="60"/>
      <c r="PI96" s="60"/>
      <c r="PJ96" s="60"/>
      <c r="PK96" s="60"/>
      <c r="PL96" s="60"/>
      <c r="PM96" s="60"/>
      <c r="PN96" s="60"/>
      <c r="PO96" s="60"/>
      <c r="PP96" s="60"/>
      <c r="PQ96" s="60"/>
      <c r="PR96" s="60"/>
      <c r="PS96" s="60"/>
      <c r="PT96" s="60"/>
      <c r="PU96" s="60"/>
      <c r="PV96" s="60"/>
      <c r="PW96" s="60"/>
      <c r="PX96" s="60"/>
      <c r="PY96" s="60"/>
      <c r="PZ96" s="60"/>
      <c r="QA96" s="60"/>
      <c r="QB96" s="60"/>
      <c r="QC96" s="60"/>
      <c r="QD96" s="60"/>
      <c r="QE96" s="60"/>
      <c r="QF96" s="60"/>
      <c r="QG96" s="60"/>
      <c r="QH96" s="60"/>
      <c r="QI96" s="60"/>
      <c r="QJ96" s="60"/>
      <c r="QK96" s="60"/>
      <c r="QL96" s="60"/>
      <c r="QM96" s="60"/>
      <c r="QN96" s="60"/>
      <c r="QO96" s="60"/>
      <c r="QP96" s="60"/>
      <c r="QQ96" s="60"/>
      <c r="QR96" s="60"/>
      <c r="QS96" s="60"/>
      <c r="QT96" s="60"/>
      <c r="QU96" s="60"/>
      <c r="QV96" s="60"/>
      <c r="QW96" s="60"/>
      <c r="QX96" s="60"/>
      <c r="QY96" s="60"/>
      <c r="QZ96" s="60"/>
      <c r="RA96" s="60"/>
      <c r="RB96" s="60"/>
      <c r="RC96" s="60"/>
      <c r="RD96" s="60"/>
      <c r="RE96" s="60"/>
      <c r="RF96" s="60"/>
      <c r="RG96" s="60"/>
      <c r="RH96" s="60"/>
      <c r="RI96" s="60"/>
      <c r="RJ96" s="60"/>
      <c r="RK96" s="60"/>
      <c r="RL96" s="60"/>
      <c r="RM96" s="60"/>
      <c r="RN96" s="60"/>
      <c r="RO96" s="60"/>
      <c r="RP96" s="60"/>
      <c r="RQ96" s="60"/>
      <c r="RR96" s="60"/>
      <c r="RS96" s="60"/>
      <c r="RT96" s="60"/>
      <c r="RU96" s="60"/>
      <c r="RV96" s="60"/>
      <c r="RW96" s="60"/>
      <c r="RX96" s="60"/>
      <c r="RY96" s="60"/>
      <c r="RZ96" s="60"/>
      <c r="SA96" s="60"/>
      <c r="SB96" s="60"/>
      <c r="SC96" s="60"/>
      <c r="SD96" s="60"/>
      <c r="SE96" s="60"/>
      <c r="SF96" s="60"/>
      <c r="SG96" s="60"/>
      <c r="SH96" s="60"/>
      <c r="SI96" s="60"/>
      <c r="SJ96" s="60"/>
      <c r="SK96" s="60"/>
      <c r="SL96" s="60"/>
      <c r="SM96" s="60"/>
      <c r="SN96" s="60"/>
      <c r="SO96" s="60"/>
      <c r="SP96" s="60"/>
      <c r="SQ96" s="60"/>
      <c r="SR96" s="60"/>
      <c r="SS96" s="60"/>
      <c r="ST96" s="60"/>
      <c r="SU96" s="60"/>
      <c r="SV96" s="60"/>
      <c r="SW96" s="60"/>
      <c r="SX96" s="60"/>
      <c r="SY96" s="60"/>
      <c r="SZ96" s="60"/>
      <c r="TA96" s="60"/>
      <c r="TB96" s="60"/>
      <c r="TC96" s="60"/>
      <c r="TD96" s="60"/>
      <c r="TE96" s="60"/>
      <c r="TF96" s="60"/>
      <c r="TG96" s="60"/>
      <c r="TH96" s="60"/>
      <c r="TI96" s="60"/>
      <c r="TJ96" s="60"/>
      <c r="TK96" s="60"/>
      <c r="TL96" s="60"/>
      <c r="TM96" s="60"/>
      <c r="TN96" s="60"/>
      <c r="TO96" s="60"/>
      <c r="TP96" s="60"/>
      <c r="TQ96" s="60"/>
      <c r="TR96" s="60"/>
      <c r="TS96" s="60"/>
      <c r="TT96" s="60"/>
      <c r="TU96" s="60"/>
      <c r="TV96" s="60"/>
      <c r="TW96" s="60"/>
      <c r="TX96" s="60"/>
      <c r="TY96" s="60"/>
      <c r="TZ96" s="60"/>
      <c r="UA96" s="60"/>
      <c r="UB96" s="60"/>
      <c r="UC96" s="60"/>
      <c r="UD96" s="60"/>
      <c r="UE96" s="60"/>
      <c r="UF96" s="60"/>
      <c r="UG96" s="60"/>
      <c r="UH96" s="60"/>
      <c r="UI96" s="60"/>
      <c r="UJ96" s="60"/>
      <c r="UK96" s="60"/>
      <c r="UL96" s="60"/>
      <c r="UM96" s="60"/>
      <c r="UN96" s="60"/>
      <c r="UO96" s="60"/>
      <c r="UP96" s="60"/>
      <c r="UQ96" s="60"/>
      <c r="UR96" s="60"/>
      <c r="US96" s="60"/>
      <c r="UT96" s="60"/>
      <c r="UU96" s="60"/>
      <c r="UV96" s="60"/>
      <c r="UW96" s="60"/>
      <c r="UX96" s="60"/>
      <c r="UY96" s="60"/>
      <c r="UZ96" s="60"/>
      <c r="VA96" s="60"/>
      <c r="VB96" s="60"/>
      <c r="VC96" s="60"/>
      <c r="VD96" s="60"/>
      <c r="VE96" s="60"/>
      <c r="VF96" s="60"/>
      <c r="VG96" s="60"/>
      <c r="VH96" s="60"/>
      <c r="VI96" s="60"/>
      <c r="VJ96" s="60"/>
      <c r="VK96" s="60"/>
      <c r="VL96" s="60"/>
      <c r="VM96" s="60"/>
      <c r="VN96" s="60"/>
      <c r="VO96" s="60"/>
      <c r="VP96" s="60"/>
      <c r="VQ96" s="60"/>
      <c r="VR96" s="60"/>
      <c r="VS96" s="60"/>
      <c r="VT96" s="60"/>
      <c r="VU96" s="60"/>
      <c r="VV96" s="60"/>
      <c r="VW96" s="60"/>
      <c r="VX96" s="60"/>
      <c r="VY96" s="60"/>
      <c r="VZ96" s="60"/>
      <c r="WA96" s="60"/>
      <c r="WB96" s="60"/>
      <c r="WC96" s="60"/>
      <c r="WD96" s="60"/>
      <c r="WE96" s="60"/>
      <c r="WF96" s="60"/>
      <c r="WG96" s="60"/>
      <c r="WH96" s="60"/>
      <c r="WI96" s="60"/>
      <c r="WJ96" s="60"/>
      <c r="WK96" s="60"/>
      <c r="WL96" s="60"/>
      <c r="WM96" s="60"/>
      <c r="WN96" s="60"/>
      <c r="WO96" s="60"/>
      <c r="WP96" s="60"/>
      <c r="WQ96" s="60"/>
      <c r="WR96" s="60"/>
      <c r="WS96" s="60"/>
      <c r="WT96" s="60"/>
      <c r="WU96" s="60"/>
      <c r="WV96" s="60"/>
      <c r="WW96" s="60"/>
      <c r="WX96" s="60"/>
      <c r="WY96" s="60"/>
      <c r="WZ96" s="60"/>
      <c r="XA96" s="60"/>
      <c r="XB96" s="60"/>
      <c r="XC96" s="60"/>
      <c r="XD96" s="60"/>
      <c r="XE96" s="60"/>
      <c r="XF96" s="60"/>
      <c r="XG96" s="60"/>
      <c r="XH96" s="60"/>
      <c r="XI96" s="60"/>
      <c r="XJ96" s="60"/>
      <c r="XK96" s="60"/>
      <c r="XL96" s="60"/>
      <c r="XM96" s="60"/>
      <c r="XN96" s="60"/>
      <c r="XO96" s="60"/>
      <c r="XP96" s="60"/>
      <c r="XQ96" s="60"/>
      <c r="XR96" s="60"/>
      <c r="XS96" s="60"/>
      <c r="XT96" s="60"/>
      <c r="XU96" s="60"/>
      <c r="XV96" s="60"/>
      <c r="XW96" s="60"/>
      <c r="XX96" s="60"/>
      <c r="XY96" s="60"/>
      <c r="XZ96" s="60"/>
      <c r="YA96" s="60"/>
      <c r="YB96" s="60"/>
      <c r="YC96" s="60"/>
      <c r="YD96" s="60"/>
      <c r="YE96" s="60"/>
      <c r="YF96" s="60"/>
      <c r="YG96" s="60"/>
      <c r="YH96" s="60"/>
      <c r="YI96" s="60"/>
      <c r="YJ96" s="60"/>
      <c r="YK96" s="60"/>
      <c r="YL96" s="60"/>
      <c r="YM96" s="60"/>
      <c r="YN96" s="60"/>
      <c r="YO96" s="60"/>
      <c r="YP96" s="60"/>
      <c r="YQ96" s="60"/>
      <c r="YR96" s="60"/>
      <c r="YS96" s="60"/>
      <c r="YT96" s="60"/>
      <c r="YU96" s="60"/>
      <c r="YV96" s="60"/>
      <c r="YW96" s="60"/>
      <c r="YX96" s="60"/>
      <c r="YY96" s="60"/>
      <c r="YZ96" s="60"/>
      <c r="ZA96" s="60"/>
      <c r="ZB96" s="60"/>
      <c r="ZC96" s="60"/>
      <c r="ZD96" s="60"/>
      <c r="ZE96" s="60"/>
      <c r="ZF96" s="60"/>
      <c r="ZG96" s="60"/>
      <c r="ZH96" s="60"/>
      <c r="ZI96" s="60"/>
      <c r="ZJ96" s="60"/>
      <c r="ZK96" s="60"/>
      <c r="ZL96" s="60"/>
      <c r="ZM96" s="60"/>
      <c r="ZN96" s="60"/>
      <c r="ZO96" s="60"/>
      <c r="ZP96" s="60"/>
      <c r="ZQ96" s="60"/>
      <c r="ZR96" s="60"/>
      <c r="ZS96" s="60"/>
      <c r="ZT96" s="60"/>
      <c r="ZU96" s="60"/>
      <c r="ZV96" s="60"/>
      <c r="ZW96" s="60"/>
      <c r="ZX96" s="60"/>
      <c r="ZY96" s="60"/>
      <c r="ZZ96" s="60"/>
      <c r="AAA96" s="60"/>
      <c r="AAB96" s="60"/>
      <c r="AAC96" s="60"/>
      <c r="AAD96" s="60"/>
      <c r="AAE96" s="60"/>
      <c r="AAF96" s="60"/>
      <c r="AAG96" s="60"/>
      <c r="AAH96" s="60"/>
      <c r="AAI96" s="60"/>
      <c r="AAJ96" s="60"/>
      <c r="AAK96" s="60"/>
      <c r="AAL96" s="60"/>
      <c r="AAM96" s="60"/>
      <c r="AAN96" s="60"/>
      <c r="AAO96" s="60"/>
      <c r="AAP96" s="60"/>
      <c r="AAQ96" s="60"/>
      <c r="AAR96" s="60"/>
      <c r="AAS96" s="60"/>
      <c r="AAT96" s="60"/>
      <c r="AAU96" s="60"/>
      <c r="AAV96" s="60"/>
      <c r="AAW96" s="60"/>
      <c r="AAX96" s="60"/>
      <c r="AAY96" s="60"/>
      <c r="AAZ96" s="60"/>
      <c r="ABA96" s="60"/>
      <c r="ABB96" s="60"/>
      <c r="ABC96" s="60"/>
      <c r="ABD96" s="60"/>
      <c r="ABE96" s="60"/>
      <c r="ABF96" s="60"/>
      <c r="ABG96" s="60"/>
      <c r="ABH96" s="60"/>
      <c r="ABI96" s="60"/>
      <c r="ABJ96" s="60"/>
      <c r="ABK96" s="60"/>
      <c r="ABL96" s="60"/>
      <c r="ABM96" s="60"/>
      <c r="ABN96" s="60"/>
      <c r="ABO96" s="60"/>
      <c r="ABP96" s="60"/>
      <c r="ABQ96" s="60"/>
      <c r="ABR96" s="60"/>
      <c r="ABS96" s="60"/>
      <c r="ABT96" s="60"/>
      <c r="ABU96" s="60"/>
      <c r="ABV96" s="60"/>
      <c r="ABW96" s="60"/>
      <c r="ABX96" s="60"/>
      <c r="ABY96" s="60"/>
      <c r="ABZ96" s="60"/>
      <c r="ACA96" s="60"/>
      <c r="ACB96" s="60"/>
      <c r="ACC96" s="60"/>
      <c r="ACD96" s="60"/>
      <c r="ACE96" s="60"/>
      <c r="ACF96" s="60"/>
      <c r="ACG96" s="60"/>
      <c r="ACH96" s="60"/>
      <c r="ACI96" s="60"/>
      <c r="ACJ96" s="60"/>
      <c r="ACK96" s="60"/>
      <c r="ACL96" s="60"/>
      <c r="ACM96" s="60"/>
      <c r="ACN96" s="60"/>
      <c r="ACO96" s="60"/>
      <c r="ACP96" s="60"/>
      <c r="ACQ96" s="60"/>
      <c r="ACR96" s="60"/>
      <c r="ACS96" s="60"/>
      <c r="ACT96" s="60"/>
      <c r="ACU96" s="60"/>
      <c r="ACV96" s="60"/>
      <c r="ACW96" s="60"/>
      <c r="ACX96" s="60"/>
      <c r="ACY96" s="60"/>
      <c r="ACZ96" s="60"/>
      <c r="ADA96" s="60"/>
      <c r="ADB96" s="60"/>
      <c r="ADC96" s="60"/>
      <c r="ADD96" s="60"/>
      <c r="ADE96" s="60"/>
      <c r="ADF96" s="60"/>
      <c r="ADG96" s="60"/>
      <c r="ADH96" s="60"/>
      <c r="ADI96" s="60"/>
      <c r="ADJ96" s="60"/>
      <c r="ADK96" s="60"/>
      <c r="ADL96" s="60"/>
      <c r="ADM96" s="60"/>
      <c r="ADN96" s="60"/>
      <c r="ADO96" s="60"/>
      <c r="ADP96" s="60"/>
      <c r="ADQ96" s="60"/>
      <c r="ADR96" s="60"/>
      <c r="ADS96" s="60"/>
      <c r="ADT96" s="60"/>
      <c r="ADU96" s="60"/>
      <c r="ADV96" s="60"/>
      <c r="ADW96" s="60"/>
      <c r="ADX96" s="60"/>
      <c r="ADY96" s="60"/>
      <c r="ADZ96" s="60"/>
      <c r="AEA96" s="60"/>
      <c r="AEB96" s="60"/>
      <c r="AEC96" s="60"/>
      <c r="AED96" s="60"/>
      <c r="AEE96" s="60"/>
      <c r="AEF96" s="60"/>
      <c r="AEG96" s="60"/>
      <c r="AEH96" s="60"/>
      <c r="AEI96" s="60"/>
      <c r="AEJ96" s="60"/>
      <c r="AEK96" s="60"/>
      <c r="AEL96" s="60"/>
      <c r="AEM96" s="60"/>
      <c r="AEN96" s="60"/>
      <c r="AEO96" s="60"/>
      <c r="AEP96" s="60"/>
      <c r="AEQ96" s="60"/>
      <c r="AER96" s="60"/>
      <c r="AES96" s="60"/>
      <c r="AET96" s="60"/>
      <c r="AEU96" s="60"/>
      <c r="AEV96" s="60"/>
      <c r="AEW96" s="60"/>
      <c r="AEX96" s="60"/>
      <c r="AEY96" s="60"/>
      <c r="AEZ96" s="60"/>
      <c r="AFA96" s="60"/>
      <c r="AFB96" s="60"/>
      <c r="AFC96" s="60"/>
      <c r="AFD96" s="60"/>
      <c r="AFE96" s="60"/>
      <c r="AFF96" s="60"/>
      <c r="AFG96" s="60"/>
      <c r="AFH96" s="60"/>
      <c r="AFI96" s="60"/>
      <c r="AFJ96" s="60"/>
      <c r="AFK96" s="60"/>
      <c r="AFL96" s="60"/>
      <c r="AFM96" s="60"/>
      <c r="AFN96" s="60"/>
      <c r="AFO96" s="60"/>
      <c r="AFP96" s="60"/>
      <c r="AFQ96" s="60"/>
      <c r="AFR96" s="60"/>
      <c r="AFS96" s="60"/>
      <c r="AFT96" s="60"/>
      <c r="AFU96" s="60"/>
      <c r="AFV96" s="60"/>
      <c r="AFW96" s="60"/>
      <c r="AFX96" s="60"/>
      <c r="AFY96" s="60"/>
      <c r="AFZ96" s="60"/>
      <c r="AGA96" s="60"/>
      <c r="AGB96" s="60"/>
      <c r="AGC96" s="60"/>
      <c r="AGD96" s="60"/>
      <c r="AGE96" s="60"/>
      <c r="AGF96" s="60"/>
      <c r="AGG96" s="60"/>
      <c r="AGH96" s="60"/>
      <c r="AGI96" s="60"/>
      <c r="AGJ96" s="60"/>
      <c r="AGK96" s="60"/>
      <c r="AGL96" s="60"/>
      <c r="AGM96" s="60"/>
      <c r="AGN96" s="60"/>
      <c r="AGO96" s="60"/>
      <c r="AGP96" s="60"/>
      <c r="AGQ96" s="60"/>
      <c r="AGR96" s="60"/>
      <c r="AGS96" s="60"/>
      <c r="AGT96" s="60"/>
      <c r="AGU96" s="60"/>
      <c r="AGV96" s="60"/>
      <c r="AGW96" s="60"/>
      <c r="AGX96" s="60"/>
      <c r="AGY96" s="60"/>
      <c r="AGZ96" s="60"/>
      <c r="AHA96" s="60"/>
      <c r="AHB96" s="60"/>
      <c r="AHC96" s="60"/>
      <c r="AHD96" s="60"/>
      <c r="AHE96" s="60"/>
      <c r="AHF96" s="60"/>
      <c r="AHG96" s="60"/>
      <c r="AHH96" s="60"/>
      <c r="AHI96" s="60"/>
      <c r="AHJ96" s="60"/>
      <c r="AHK96" s="60"/>
      <c r="AHL96" s="60"/>
      <c r="AHM96" s="60"/>
      <c r="AHN96" s="60"/>
      <c r="AHO96" s="60"/>
      <c r="AHP96" s="60"/>
      <c r="AHQ96" s="60"/>
      <c r="AHR96" s="60"/>
      <c r="AHS96" s="60"/>
      <c r="AHT96" s="60"/>
      <c r="AHU96" s="60"/>
      <c r="AHV96" s="60"/>
      <c r="AHW96" s="60"/>
      <c r="AHX96" s="60"/>
      <c r="AHY96" s="60"/>
      <c r="AHZ96" s="60"/>
      <c r="AIA96" s="60"/>
      <c r="AIB96" s="60"/>
      <c r="AIC96" s="60"/>
      <c r="AID96" s="60"/>
      <c r="AIE96" s="60"/>
      <c r="AIF96" s="60"/>
      <c r="AIG96" s="60"/>
      <c r="AIH96" s="60"/>
      <c r="AII96" s="60"/>
      <c r="AIJ96" s="60"/>
      <c r="AIK96" s="60"/>
      <c r="AIL96" s="60"/>
      <c r="AIM96" s="60"/>
      <c r="AIN96" s="60"/>
      <c r="AIO96" s="60"/>
      <c r="AIP96" s="60"/>
      <c r="AIQ96" s="60"/>
      <c r="AIR96" s="60"/>
      <c r="AIS96" s="60"/>
      <c r="AIT96" s="60"/>
      <c r="AIU96" s="60"/>
      <c r="AIV96" s="60"/>
      <c r="AIW96" s="60"/>
      <c r="AIX96" s="60"/>
      <c r="AIY96" s="60"/>
      <c r="AIZ96" s="60"/>
      <c r="AJA96" s="60"/>
      <c r="AJB96" s="60"/>
      <c r="AJC96" s="60"/>
      <c r="AJD96" s="60"/>
      <c r="AJE96" s="60"/>
      <c r="AJF96" s="60"/>
      <c r="AJG96" s="60"/>
      <c r="AJH96" s="60"/>
      <c r="AJI96" s="60"/>
      <c r="AJJ96" s="60"/>
      <c r="AJK96" s="60"/>
      <c r="AJL96" s="60"/>
      <c r="AJM96" s="60"/>
      <c r="AJN96" s="60"/>
      <c r="AJO96" s="60"/>
      <c r="AJP96" s="60"/>
      <c r="AJQ96" s="60"/>
      <c r="AJR96" s="60"/>
      <c r="AJS96" s="60"/>
      <c r="AJT96" s="60"/>
      <c r="AJU96" s="60"/>
      <c r="AJV96" s="60"/>
      <c r="AJW96" s="60"/>
      <c r="AJX96" s="60"/>
      <c r="AJY96" s="60"/>
      <c r="AJZ96" s="60"/>
      <c r="AKA96" s="60"/>
      <c r="AKB96" s="60"/>
      <c r="AKC96" s="60"/>
      <c r="AKD96" s="60"/>
      <c r="AKE96" s="60"/>
      <c r="AKF96" s="60"/>
      <c r="AKG96" s="60"/>
      <c r="AKH96" s="60"/>
      <c r="AKI96" s="60"/>
      <c r="AKJ96" s="60"/>
      <c r="AKK96" s="60"/>
      <c r="AKL96" s="60"/>
      <c r="AKM96" s="60"/>
      <c r="AKN96" s="60"/>
      <c r="AKO96" s="60"/>
      <c r="AKP96" s="60"/>
      <c r="AKQ96" s="60"/>
      <c r="AKR96" s="60"/>
      <c r="AKS96" s="60"/>
      <c r="AKT96" s="60"/>
      <c r="AKU96" s="60"/>
      <c r="AKV96" s="60"/>
      <c r="AKW96" s="60"/>
      <c r="AKX96" s="60"/>
      <c r="AKY96" s="60"/>
      <c r="AKZ96" s="60"/>
      <c r="ALA96" s="60"/>
      <c r="ALB96" s="60"/>
      <c r="ALC96" s="60"/>
      <c r="ALD96" s="60"/>
      <c r="ALE96" s="60"/>
      <c r="ALF96" s="60"/>
      <c r="ALG96" s="60"/>
      <c r="ALH96" s="60"/>
      <c r="ALI96" s="60"/>
      <c r="ALJ96" s="60"/>
      <c r="ALK96" s="60"/>
      <c r="ALL96" s="60"/>
      <c r="ALM96" s="60"/>
      <c r="ALN96" s="60"/>
      <c r="ALO96" s="60"/>
      <c r="ALP96" s="60"/>
      <c r="ALQ96" s="60"/>
      <c r="ALR96" s="60"/>
      <c r="ALS96" s="60"/>
      <c r="ALT96" s="60"/>
      <c r="ALU96" s="60"/>
      <c r="ALV96" s="60"/>
      <c r="ALW96" s="60"/>
      <c r="ALX96" s="60"/>
      <c r="ALY96" s="60"/>
      <c r="ALZ96" s="60"/>
      <c r="AMA96" s="60"/>
      <c r="AMB96" s="60"/>
      <c r="AMC96" s="60"/>
      <c r="AMD96" s="60"/>
      <c r="AME96" s="60"/>
      <c r="AMF96" s="60"/>
      <c r="AMG96" s="60"/>
      <c r="AMH96" s="60"/>
    </row>
    <row r="97" spans="1:1022" s="61" customFormat="1" ht="58.5">
      <c r="A97" s="57" t="s">
        <v>4629</v>
      </c>
      <c r="B97" s="57" t="s">
        <v>295</v>
      </c>
      <c r="C97" s="58" t="s">
        <v>296</v>
      </c>
      <c r="D97" s="57" t="s">
        <v>250</v>
      </c>
      <c r="E97" s="59">
        <v>20</v>
      </c>
      <c r="F97" s="9" t="s">
        <v>139</v>
      </c>
      <c r="G97" s="9"/>
      <c r="H97" s="44" t="s">
        <v>3489</v>
      </c>
      <c r="I97" s="9"/>
      <c r="J97" s="4" t="str">
        <f t="shared" si="2"/>
        <v>客家語言文化推廣-文教推廣業務-獎補助費-對國內團體之捐助</v>
      </c>
      <c r="K97" s="4" t="str">
        <f t="shared" si="3"/>
        <v>跨縣市客家藝文團體
展演交流活動</v>
      </c>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60"/>
      <c r="IW97" s="60"/>
      <c r="IX97" s="60"/>
      <c r="IY97" s="60"/>
      <c r="IZ97" s="60"/>
      <c r="JA97" s="60"/>
      <c r="JB97" s="60"/>
      <c r="JC97" s="60"/>
      <c r="JD97" s="60"/>
      <c r="JE97" s="60"/>
      <c r="JF97" s="60"/>
      <c r="JG97" s="60"/>
      <c r="JH97" s="60"/>
      <c r="JI97" s="60"/>
      <c r="JJ97" s="60"/>
      <c r="JK97" s="60"/>
      <c r="JL97" s="60"/>
      <c r="JM97" s="60"/>
      <c r="JN97" s="60"/>
      <c r="JO97" s="60"/>
      <c r="JP97" s="60"/>
      <c r="JQ97" s="60"/>
      <c r="JR97" s="60"/>
      <c r="JS97" s="60"/>
      <c r="JT97" s="60"/>
      <c r="JU97" s="60"/>
      <c r="JV97" s="60"/>
      <c r="JW97" s="60"/>
      <c r="JX97" s="60"/>
      <c r="JY97" s="60"/>
      <c r="JZ97" s="60"/>
      <c r="KA97" s="60"/>
      <c r="KB97" s="60"/>
      <c r="KC97" s="60"/>
      <c r="KD97" s="60"/>
      <c r="KE97" s="60"/>
      <c r="KF97" s="60"/>
      <c r="KG97" s="60"/>
      <c r="KH97" s="60"/>
      <c r="KI97" s="60"/>
      <c r="KJ97" s="60"/>
      <c r="KK97" s="60"/>
      <c r="KL97" s="60"/>
      <c r="KM97" s="60"/>
      <c r="KN97" s="60"/>
      <c r="KO97" s="60"/>
      <c r="KP97" s="60"/>
      <c r="KQ97" s="60"/>
      <c r="KR97" s="60"/>
      <c r="KS97" s="60"/>
      <c r="KT97" s="60"/>
      <c r="KU97" s="60"/>
      <c r="KV97" s="60"/>
      <c r="KW97" s="60"/>
      <c r="KX97" s="60"/>
      <c r="KY97" s="60"/>
      <c r="KZ97" s="60"/>
      <c r="LA97" s="60"/>
      <c r="LB97" s="60"/>
      <c r="LC97" s="60"/>
      <c r="LD97" s="60"/>
      <c r="LE97" s="60"/>
      <c r="LF97" s="60"/>
      <c r="LG97" s="60"/>
      <c r="LH97" s="60"/>
      <c r="LI97" s="60"/>
      <c r="LJ97" s="60"/>
      <c r="LK97" s="60"/>
      <c r="LL97" s="60"/>
      <c r="LM97" s="60"/>
      <c r="LN97" s="60"/>
      <c r="LO97" s="60"/>
      <c r="LP97" s="60"/>
      <c r="LQ97" s="60"/>
      <c r="LR97" s="60"/>
      <c r="LS97" s="60"/>
      <c r="LT97" s="60"/>
      <c r="LU97" s="60"/>
      <c r="LV97" s="60"/>
      <c r="LW97" s="60"/>
      <c r="LX97" s="60"/>
      <c r="LY97" s="60"/>
      <c r="LZ97" s="60"/>
      <c r="MA97" s="60"/>
      <c r="MB97" s="60"/>
      <c r="MC97" s="60"/>
      <c r="MD97" s="60"/>
      <c r="ME97" s="60"/>
      <c r="MF97" s="60"/>
      <c r="MG97" s="60"/>
      <c r="MH97" s="60"/>
      <c r="MI97" s="60"/>
      <c r="MJ97" s="60"/>
      <c r="MK97" s="60"/>
      <c r="ML97" s="60"/>
      <c r="MM97" s="60"/>
      <c r="MN97" s="60"/>
      <c r="MO97" s="60"/>
      <c r="MP97" s="60"/>
      <c r="MQ97" s="60"/>
      <c r="MR97" s="60"/>
      <c r="MS97" s="60"/>
      <c r="MT97" s="60"/>
      <c r="MU97" s="60"/>
      <c r="MV97" s="60"/>
      <c r="MW97" s="60"/>
      <c r="MX97" s="60"/>
      <c r="MY97" s="60"/>
      <c r="MZ97" s="60"/>
      <c r="NA97" s="60"/>
      <c r="NB97" s="60"/>
      <c r="NC97" s="60"/>
      <c r="ND97" s="60"/>
      <c r="NE97" s="60"/>
      <c r="NF97" s="60"/>
      <c r="NG97" s="60"/>
      <c r="NH97" s="60"/>
      <c r="NI97" s="60"/>
      <c r="NJ97" s="60"/>
      <c r="NK97" s="60"/>
      <c r="NL97" s="60"/>
      <c r="NM97" s="60"/>
      <c r="NN97" s="60"/>
      <c r="NO97" s="60"/>
      <c r="NP97" s="60"/>
      <c r="NQ97" s="60"/>
      <c r="NR97" s="60"/>
      <c r="NS97" s="60"/>
      <c r="NT97" s="60"/>
      <c r="NU97" s="60"/>
      <c r="NV97" s="60"/>
      <c r="NW97" s="60"/>
      <c r="NX97" s="60"/>
      <c r="NY97" s="60"/>
      <c r="NZ97" s="60"/>
      <c r="OA97" s="60"/>
      <c r="OB97" s="60"/>
      <c r="OC97" s="60"/>
      <c r="OD97" s="60"/>
      <c r="OE97" s="60"/>
      <c r="OF97" s="60"/>
      <c r="OG97" s="60"/>
      <c r="OH97" s="60"/>
      <c r="OI97" s="60"/>
      <c r="OJ97" s="60"/>
      <c r="OK97" s="60"/>
      <c r="OL97" s="60"/>
      <c r="OM97" s="60"/>
      <c r="ON97" s="60"/>
      <c r="OO97" s="60"/>
      <c r="OP97" s="60"/>
      <c r="OQ97" s="60"/>
      <c r="OR97" s="60"/>
      <c r="OS97" s="60"/>
      <c r="OT97" s="60"/>
      <c r="OU97" s="60"/>
      <c r="OV97" s="60"/>
      <c r="OW97" s="60"/>
      <c r="OX97" s="60"/>
      <c r="OY97" s="60"/>
      <c r="OZ97" s="60"/>
      <c r="PA97" s="60"/>
      <c r="PB97" s="60"/>
      <c r="PC97" s="60"/>
      <c r="PD97" s="60"/>
      <c r="PE97" s="60"/>
      <c r="PF97" s="60"/>
      <c r="PG97" s="60"/>
      <c r="PH97" s="60"/>
      <c r="PI97" s="60"/>
      <c r="PJ97" s="60"/>
      <c r="PK97" s="60"/>
      <c r="PL97" s="60"/>
      <c r="PM97" s="60"/>
      <c r="PN97" s="60"/>
      <c r="PO97" s="60"/>
      <c r="PP97" s="60"/>
      <c r="PQ97" s="60"/>
      <c r="PR97" s="60"/>
      <c r="PS97" s="60"/>
      <c r="PT97" s="60"/>
      <c r="PU97" s="60"/>
      <c r="PV97" s="60"/>
      <c r="PW97" s="60"/>
      <c r="PX97" s="60"/>
      <c r="PY97" s="60"/>
      <c r="PZ97" s="60"/>
      <c r="QA97" s="60"/>
      <c r="QB97" s="60"/>
      <c r="QC97" s="60"/>
      <c r="QD97" s="60"/>
      <c r="QE97" s="60"/>
      <c r="QF97" s="60"/>
      <c r="QG97" s="60"/>
      <c r="QH97" s="60"/>
      <c r="QI97" s="60"/>
      <c r="QJ97" s="60"/>
      <c r="QK97" s="60"/>
      <c r="QL97" s="60"/>
      <c r="QM97" s="60"/>
      <c r="QN97" s="60"/>
      <c r="QO97" s="60"/>
      <c r="QP97" s="60"/>
      <c r="QQ97" s="60"/>
      <c r="QR97" s="60"/>
      <c r="QS97" s="60"/>
      <c r="QT97" s="60"/>
      <c r="QU97" s="60"/>
      <c r="QV97" s="60"/>
      <c r="QW97" s="60"/>
      <c r="QX97" s="60"/>
      <c r="QY97" s="60"/>
      <c r="QZ97" s="60"/>
      <c r="RA97" s="60"/>
      <c r="RB97" s="60"/>
      <c r="RC97" s="60"/>
      <c r="RD97" s="60"/>
      <c r="RE97" s="60"/>
      <c r="RF97" s="60"/>
      <c r="RG97" s="60"/>
      <c r="RH97" s="60"/>
      <c r="RI97" s="60"/>
      <c r="RJ97" s="60"/>
      <c r="RK97" s="60"/>
      <c r="RL97" s="60"/>
      <c r="RM97" s="60"/>
      <c r="RN97" s="60"/>
      <c r="RO97" s="60"/>
      <c r="RP97" s="60"/>
      <c r="RQ97" s="60"/>
      <c r="RR97" s="60"/>
      <c r="RS97" s="60"/>
      <c r="RT97" s="60"/>
      <c r="RU97" s="60"/>
      <c r="RV97" s="60"/>
      <c r="RW97" s="60"/>
      <c r="RX97" s="60"/>
      <c r="RY97" s="60"/>
      <c r="RZ97" s="60"/>
      <c r="SA97" s="60"/>
      <c r="SB97" s="60"/>
      <c r="SC97" s="60"/>
      <c r="SD97" s="60"/>
      <c r="SE97" s="60"/>
      <c r="SF97" s="60"/>
      <c r="SG97" s="60"/>
      <c r="SH97" s="60"/>
      <c r="SI97" s="60"/>
      <c r="SJ97" s="60"/>
      <c r="SK97" s="60"/>
      <c r="SL97" s="60"/>
      <c r="SM97" s="60"/>
      <c r="SN97" s="60"/>
      <c r="SO97" s="60"/>
      <c r="SP97" s="60"/>
      <c r="SQ97" s="60"/>
      <c r="SR97" s="60"/>
      <c r="SS97" s="60"/>
      <c r="ST97" s="60"/>
      <c r="SU97" s="60"/>
      <c r="SV97" s="60"/>
      <c r="SW97" s="60"/>
      <c r="SX97" s="60"/>
      <c r="SY97" s="60"/>
      <c r="SZ97" s="60"/>
      <c r="TA97" s="60"/>
      <c r="TB97" s="60"/>
      <c r="TC97" s="60"/>
      <c r="TD97" s="60"/>
      <c r="TE97" s="60"/>
      <c r="TF97" s="60"/>
      <c r="TG97" s="60"/>
      <c r="TH97" s="60"/>
      <c r="TI97" s="60"/>
      <c r="TJ97" s="60"/>
      <c r="TK97" s="60"/>
      <c r="TL97" s="60"/>
      <c r="TM97" s="60"/>
      <c r="TN97" s="60"/>
      <c r="TO97" s="60"/>
      <c r="TP97" s="60"/>
      <c r="TQ97" s="60"/>
      <c r="TR97" s="60"/>
      <c r="TS97" s="60"/>
      <c r="TT97" s="60"/>
      <c r="TU97" s="60"/>
      <c r="TV97" s="60"/>
      <c r="TW97" s="60"/>
      <c r="TX97" s="60"/>
      <c r="TY97" s="60"/>
      <c r="TZ97" s="60"/>
      <c r="UA97" s="60"/>
      <c r="UB97" s="60"/>
      <c r="UC97" s="60"/>
      <c r="UD97" s="60"/>
      <c r="UE97" s="60"/>
      <c r="UF97" s="60"/>
      <c r="UG97" s="60"/>
      <c r="UH97" s="60"/>
      <c r="UI97" s="60"/>
      <c r="UJ97" s="60"/>
      <c r="UK97" s="60"/>
      <c r="UL97" s="60"/>
      <c r="UM97" s="60"/>
      <c r="UN97" s="60"/>
      <c r="UO97" s="60"/>
      <c r="UP97" s="60"/>
      <c r="UQ97" s="60"/>
      <c r="UR97" s="60"/>
      <c r="US97" s="60"/>
      <c r="UT97" s="60"/>
      <c r="UU97" s="60"/>
      <c r="UV97" s="60"/>
      <c r="UW97" s="60"/>
      <c r="UX97" s="60"/>
      <c r="UY97" s="60"/>
      <c r="UZ97" s="60"/>
      <c r="VA97" s="60"/>
      <c r="VB97" s="60"/>
      <c r="VC97" s="60"/>
      <c r="VD97" s="60"/>
      <c r="VE97" s="60"/>
      <c r="VF97" s="60"/>
      <c r="VG97" s="60"/>
      <c r="VH97" s="60"/>
      <c r="VI97" s="60"/>
      <c r="VJ97" s="60"/>
      <c r="VK97" s="60"/>
      <c r="VL97" s="60"/>
      <c r="VM97" s="60"/>
      <c r="VN97" s="60"/>
      <c r="VO97" s="60"/>
      <c r="VP97" s="60"/>
      <c r="VQ97" s="60"/>
      <c r="VR97" s="60"/>
      <c r="VS97" s="60"/>
      <c r="VT97" s="60"/>
      <c r="VU97" s="60"/>
      <c r="VV97" s="60"/>
      <c r="VW97" s="60"/>
      <c r="VX97" s="60"/>
      <c r="VY97" s="60"/>
      <c r="VZ97" s="60"/>
      <c r="WA97" s="60"/>
      <c r="WB97" s="60"/>
      <c r="WC97" s="60"/>
      <c r="WD97" s="60"/>
      <c r="WE97" s="60"/>
      <c r="WF97" s="60"/>
      <c r="WG97" s="60"/>
      <c r="WH97" s="60"/>
      <c r="WI97" s="60"/>
      <c r="WJ97" s="60"/>
      <c r="WK97" s="60"/>
      <c r="WL97" s="60"/>
      <c r="WM97" s="60"/>
      <c r="WN97" s="60"/>
      <c r="WO97" s="60"/>
      <c r="WP97" s="60"/>
      <c r="WQ97" s="60"/>
      <c r="WR97" s="60"/>
      <c r="WS97" s="60"/>
      <c r="WT97" s="60"/>
      <c r="WU97" s="60"/>
      <c r="WV97" s="60"/>
      <c r="WW97" s="60"/>
      <c r="WX97" s="60"/>
      <c r="WY97" s="60"/>
      <c r="WZ97" s="60"/>
      <c r="XA97" s="60"/>
      <c r="XB97" s="60"/>
      <c r="XC97" s="60"/>
      <c r="XD97" s="60"/>
      <c r="XE97" s="60"/>
      <c r="XF97" s="60"/>
      <c r="XG97" s="60"/>
      <c r="XH97" s="60"/>
      <c r="XI97" s="60"/>
      <c r="XJ97" s="60"/>
      <c r="XK97" s="60"/>
      <c r="XL97" s="60"/>
      <c r="XM97" s="60"/>
      <c r="XN97" s="60"/>
      <c r="XO97" s="60"/>
      <c r="XP97" s="60"/>
      <c r="XQ97" s="60"/>
      <c r="XR97" s="60"/>
      <c r="XS97" s="60"/>
      <c r="XT97" s="60"/>
      <c r="XU97" s="60"/>
      <c r="XV97" s="60"/>
      <c r="XW97" s="60"/>
      <c r="XX97" s="60"/>
      <c r="XY97" s="60"/>
      <c r="XZ97" s="60"/>
      <c r="YA97" s="60"/>
      <c r="YB97" s="60"/>
      <c r="YC97" s="60"/>
      <c r="YD97" s="60"/>
      <c r="YE97" s="60"/>
      <c r="YF97" s="60"/>
      <c r="YG97" s="60"/>
      <c r="YH97" s="60"/>
      <c r="YI97" s="60"/>
      <c r="YJ97" s="60"/>
      <c r="YK97" s="60"/>
      <c r="YL97" s="60"/>
      <c r="YM97" s="60"/>
      <c r="YN97" s="60"/>
      <c r="YO97" s="60"/>
      <c r="YP97" s="60"/>
      <c r="YQ97" s="60"/>
      <c r="YR97" s="60"/>
      <c r="YS97" s="60"/>
      <c r="YT97" s="60"/>
      <c r="YU97" s="60"/>
      <c r="YV97" s="60"/>
      <c r="YW97" s="60"/>
      <c r="YX97" s="60"/>
      <c r="YY97" s="60"/>
      <c r="YZ97" s="60"/>
      <c r="ZA97" s="60"/>
      <c r="ZB97" s="60"/>
      <c r="ZC97" s="60"/>
      <c r="ZD97" s="60"/>
      <c r="ZE97" s="60"/>
      <c r="ZF97" s="60"/>
      <c r="ZG97" s="60"/>
      <c r="ZH97" s="60"/>
      <c r="ZI97" s="60"/>
      <c r="ZJ97" s="60"/>
      <c r="ZK97" s="60"/>
      <c r="ZL97" s="60"/>
      <c r="ZM97" s="60"/>
      <c r="ZN97" s="60"/>
      <c r="ZO97" s="60"/>
      <c r="ZP97" s="60"/>
      <c r="ZQ97" s="60"/>
      <c r="ZR97" s="60"/>
      <c r="ZS97" s="60"/>
      <c r="ZT97" s="60"/>
      <c r="ZU97" s="60"/>
      <c r="ZV97" s="60"/>
      <c r="ZW97" s="60"/>
      <c r="ZX97" s="60"/>
      <c r="ZY97" s="60"/>
      <c r="ZZ97" s="60"/>
      <c r="AAA97" s="60"/>
      <c r="AAB97" s="60"/>
      <c r="AAC97" s="60"/>
      <c r="AAD97" s="60"/>
      <c r="AAE97" s="60"/>
      <c r="AAF97" s="60"/>
      <c r="AAG97" s="60"/>
      <c r="AAH97" s="60"/>
      <c r="AAI97" s="60"/>
      <c r="AAJ97" s="60"/>
      <c r="AAK97" s="60"/>
      <c r="AAL97" s="60"/>
      <c r="AAM97" s="60"/>
      <c r="AAN97" s="60"/>
      <c r="AAO97" s="60"/>
      <c r="AAP97" s="60"/>
      <c r="AAQ97" s="60"/>
      <c r="AAR97" s="60"/>
      <c r="AAS97" s="60"/>
      <c r="AAT97" s="60"/>
      <c r="AAU97" s="60"/>
      <c r="AAV97" s="60"/>
      <c r="AAW97" s="60"/>
      <c r="AAX97" s="60"/>
      <c r="AAY97" s="60"/>
      <c r="AAZ97" s="60"/>
      <c r="ABA97" s="60"/>
      <c r="ABB97" s="60"/>
      <c r="ABC97" s="60"/>
      <c r="ABD97" s="60"/>
      <c r="ABE97" s="60"/>
      <c r="ABF97" s="60"/>
      <c r="ABG97" s="60"/>
      <c r="ABH97" s="60"/>
      <c r="ABI97" s="60"/>
      <c r="ABJ97" s="60"/>
      <c r="ABK97" s="60"/>
      <c r="ABL97" s="60"/>
      <c r="ABM97" s="60"/>
      <c r="ABN97" s="60"/>
      <c r="ABO97" s="60"/>
      <c r="ABP97" s="60"/>
      <c r="ABQ97" s="60"/>
      <c r="ABR97" s="60"/>
      <c r="ABS97" s="60"/>
      <c r="ABT97" s="60"/>
      <c r="ABU97" s="60"/>
      <c r="ABV97" s="60"/>
      <c r="ABW97" s="60"/>
      <c r="ABX97" s="60"/>
      <c r="ABY97" s="60"/>
      <c r="ABZ97" s="60"/>
      <c r="ACA97" s="60"/>
      <c r="ACB97" s="60"/>
      <c r="ACC97" s="60"/>
      <c r="ACD97" s="60"/>
      <c r="ACE97" s="60"/>
      <c r="ACF97" s="60"/>
      <c r="ACG97" s="60"/>
      <c r="ACH97" s="60"/>
      <c r="ACI97" s="60"/>
      <c r="ACJ97" s="60"/>
      <c r="ACK97" s="60"/>
      <c r="ACL97" s="60"/>
      <c r="ACM97" s="60"/>
      <c r="ACN97" s="60"/>
      <c r="ACO97" s="60"/>
      <c r="ACP97" s="60"/>
      <c r="ACQ97" s="60"/>
      <c r="ACR97" s="60"/>
      <c r="ACS97" s="60"/>
      <c r="ACT97" s="60"/>
      <c r="ACU97" s="60"/>
      <c r="ACV97" s="60"/>
      <c r="ACW97" s="60"/>
      <c r="ACX97" s="60"/>
      <c r="ACY97" s="60"/>
      <c r="ACZ97" s="60"/>
      <c r="ADA97" s="60"/>
      <c r="ADB97" s="60"/>
      <c r="ADC97" s="60"/>
      <c r="ADD97" s="60"/>
      <c r="ADE97" s="60"/>
      <c r="ADF97" s="60"/>
      <c r="ADG97" s="60"/>
      <c r="ADH97" s="60"/>
      <c r="ADI97" s="60"/>
      <c r="ADJ97" s="60"/>
      <c r="ADK97" s="60"/>
      <c r="ADL97" s="60"/>
      <c r="ADM97" s="60"/>
      <c r="ADN97" s="60"/>
      <c r="ADO97" s="60"/>
      <c r="ADP97" s="60"/>
      <c r="ADQ97" s="60"/>
      <c r="ADR97" s="60"/>
      <c r="ADS97" s="60"/>
      <c r="ADT97" s="60"/>
      <c r="ADU97" s="60"/>
      <c r="ADV97" s="60"/>
      <c r="ADW97" s="60"/>
      <c r="ADX97" s="60"/>
      <c r="ADY97" s="60"/>
      <c r="ADZ97" s="60"/>
      <c r="AEA97" s="60"/>
      <c r="AEB97" s="60"/>
      <c r="AEC97" s="60"/>
      <c r="AED97" s="60"/>
      <c r="AEE97" s="60"/>
      <c r="AEF97" s="60"/>
      <c r="AEG97" s="60"/>
      <c r="AEH97" s="60"/>
      <c r="AEI97" s="60"/>
      <c r="AEJ97" s="60"/>
      <c r="AEK97" s="60"/>
      <c r="AEL97" s="60"/>
      <c r="AEM97" s="60"/>
      <c r="AEN97" s="60"/>
      <c r="AEO97" s="60"/>
      <c r="AEP97" s="60"/>
      <c r="AEQ97" s="60"/>
      <c r="AER97" s="60"/>
      <c r="AES97" s="60"/>
      <c r="AET97" s="60"/>
      <c r="AEU97" s="60"/>
      <c r="AEV97" s="60"/>
      <c r="AEW97" s="60"/>
      <c r="AEX97" s="60"/>
      <c r="AEY97" s="60"/>
      <c r="AEZ97" s="60"/>
      <c r="AFA97" s="60"/>
      <c r="AFB97" s="60"/>
      <c r="AFC97" s="60"/>
      <c r="AFD97" s="60"/>
      <c r="AFE97" s="60"/>
      <c r="AFF97" s="60"/>
      <c r="AFG97" s="60"/>
      <c r="AFH97" s="60"/>
      <c r="AFI97" s="60"/>
      <c r="AFJ97" s="60"/>
      <c r="AFK97" s="60"/>
      <c r="AFL97" s="60"/>
      <c r="AFM97" s="60"/>
      <c r="AFN97" s="60"/>
      <c r="AFO97" s="60"/>
      <c r="AFP97" s="60"/>
      <c r="AFQ97" s="60"/>
      <c r="AFR97" s="60"/>
      <c r="AFS97" s="60"/>
      <c r="AFT97" s="60"/>
      <c r="AFU97" s="60"/>
      <c r="AFV97" s="60"/>
      <c r="AFW97" s="60"/>
      <c r="AFX97" s="60"/>
      <c r="AFY97" s="60"/>
      <c r="AFZ97" s="60"/>
      <c r="AGA97" s="60"/>
      <c r="AGB97" s="60"/>
      <c r="AGC97" s="60"/>
      <c r="AGD97" s="60"/>
      <c r="AGE97" s="60"/>
      <c r="AGF97" s="60"/>
      <c r="AGG97" s="60"/>
      <c r="AGH97" s="60"/>
      <c r="AGI97" s="60"/>
      <c r="AGJ97" s="60"/>
      <c r="AGK97" s="60"/>
      <c r="AGL97" s="60"/>
      <c r="AGM97" s="60"/>
      <c r="AGN97" s="60"/>
      <c r="AGO97" s="60"/>
      <c r="AGP97" s="60"/>
      <c r="AGQ97" s="60"/>
      <c r="AGR97" s="60"/>
      <c r="AGS97" s="60"/>
      <c r="AGT97" s="60"/>
      <c r="AGU97" s="60"/>
      <c r="AGV97" s="60"/>
      <c r="AGW97" s="60"/>
      <c r="AGX97" s="60"/>
      <c r="AGY97" s="60"/>
      <c r="AGZ97" s="60"/>
      <c r="AHA97" s="60"/>
      <c r="AHB97" s="60"/>
      <c r="AHC97" s="60"/>
      <c r="AHD97" s="60"/>
      <c r="AHE97" s="60"/>
      <c r="AHF97" s="60"/>
      <c r="AHG97" s="60"/>
      <c r="AHH97" s="60"/>
      <c r="AHI97" s="60"/>
      <c r="AHJ97" s="60"/>
      <c r="AHK97" s="60"/>
      <c r="AHL97" s="60"/>
      <c r="AHM97" s="60"/>
      <c r="AHN97" s="60"/>
      <c r="AHO97" s="60"/>
      <c r="AHP97" s="60"/>
      <c r="AHQ97" s="60"/>
      <c r="AHR97" s="60"/>
      <c r="AHS97" s="60"/>
      <c r="AHT97" s="60"/>
      <c r="AHU97" s="60"/>
      <c r="AHV97" s="60"/>
      <c r="AHW97" s="60"/>
      <c r="AHX97" s="60"/>
      <c r="AHY97" s="60"/>
      <c r="AHZ97" s="60"/>
      <c r="AIA97" s="60"/>
      <c r="AIB97" s="60"/>
      <c r="AIC97" s="60"/>
      <c r="AID97" s="60"/>
      <c r="AIE97" s="60"/>
      <c r="AIF97" s="60"/>
      <c r="AIG97" s="60"/>
      <c r="AIH97" s="60"/>
      <c r="AII97" s="60"/>
      <c r="AIJ97" s="60"/>
      <c r="AIK97" s="60"/>
      <c r="AIL97" s="60"/>
      <c r="AIM97" s="60"/>
      <c r="AIN97" s="60"/>
      <c r="AIO97" s="60"/>
      <c r="AIP97" s="60"/>
      <c r="AIQ97" s="60"/>
      <c r="AIR97" s="60"/>
      <c r="AIS97" s="60"/>
      <c r="AIT97" s="60"/>
      <c r="AIU97" s="60"/>
      <c r="AIV97" s="60"/>
      <c r="AIW97" s="60"/>
      <c r="AIX97" s="60"/>
      <c r="AIY97" s="60"/>
      <c r="AIZ97" s="60"/>
      <c r="AJA97" s="60"/>
      <c r="AJB97" s="60"/>
      <c r="AJC97" s="60"/>
      <c r="AJD97" s="60"/>
      <c r="AJE97" s="60"/>
      <c r="AJF97" s="60"/>
      <c r="AJG97" s="60"/>
      <c r="AJH97" s="60"/>
      <c r="AJI97" s="60"/>
      <c r="AJJ97" s="60"/>
      <c r="AJK97" s="60"/>
      <c r="AJL97" s="60"/>
      <c r="AJM97" s="60"/>
      <c r="AJN97" s="60"/>
      <c r="AJO97" s="60"/>
      <c r="AJP97" s="60"/>
      <c r="AJQ97" s="60"/>
      <c r="AJR97" s="60"/>
      <c r="AJS97" s="60"/>
      <c r="AJT97" s="60"/>
      <c r="AJU97" s="60"/>
      <c r="AJV97" s="60"/>
      <c r="AJW97" s="60"/>
      <c r="AJX97" s="60"/>
      <c r="AJY97" s="60"/>
      <c r="AJZ97" s="60"/>
      <c r="AKA97" s="60"/>
      <c r="AKB97" s="60"/>
      <c r="AKC97" s="60"/>
      <c r="AKD97" s="60"/>
      <c r="AKE97" s="60"/>
      <c r="AKF97" s="60"/>
      <c r="AKG97" s="60"/>
      <c r="AKH97" s="60"/>
      <c r="AKI97" s="60"/>
      <c r="AKJ97" s="60"/>
      <c r="AKK97" s="60"/>
      <c r="AKL97" s="60"/>
      <c r="AKM97" s="60"/>
      <c r="AKN97" s="60"/>
      <c r="AKO97" s="60"/>
      <c r="AKP97" s="60"/>
      <c r="AKQ97" s="60"/>
      <c r="AKR97" s="60"/>
      <c r="AKS97" s="60"/>
      <c r="AKT97" s="60"/>
      <c r="AKU97" s="60"/>
      <c r="AKV97" s="60"/>
      <c r="AKW97" s="60"/>
      <c r="AKX97" s="60"/>
      <c r="AKY97" s="60"/>
      <c r="AKZ97" s="60"/>
      <c r="ALA97" s="60"/>
      <c r="ALB97" s="60"/>
      <c r="ALC97" s="60"/>
      <c r="ALD97" s="60"/>
      <c r="ALE97" s="60"/>
      <c r="ALF97" s="60"/>
      <c r="ALG97" s="60"/>
      <c r="ALH97" s="60"/>
      <c r="ALI97" s="60"/>
      <c r="ALJ97" s="60"/>
      <c r="ALK97" s="60"/>
      <c r="ALL97" s="60"/>
      <c r="ALM97" s="60"/>
      <c r="ALN97" s="60"/>
      <c r="ALO97" s="60"/>
      <c r="ALP97" s="60"/>
      <c r="ALQ97" s="60"/>
      <c r="ALR97" s="60"/>
      <c r="ALS97" s="60"/>
      <c r="ALT97" s="60"/>
      <c r="ALU97" s="60"/>
      <c r="ALV97" s="60"/>
      <c r="ALW97" s="60"/>
      <c r="ALX97" s="60"/>
      <c r="ALY97" s="60"/>
      <c r="ALZ97" s="60"/>
      <c r="AMA97" s="60"/>
      <c r="AMB97" s="60"/>
      <c r="AMC97" s="60"/>
      <c r="AMD97" s="60"/>
      <c r="AME97" s="60"/>
      <c r="AMF97" s="60"/>
      <c r="AMG97" s="60"/>
      <c r="AMH97" s="60"/>
    </row>
    <row r="98" spans="1:1022" s="61" customFormat="1" ht="58.5">
      <c r="A98" s="57" t="s">
        <v>4629</v>
      </c>
      <c r="B98" s="57" t="s">
        <v>297</v>
      </c>
      <c r="C98" s="58" t="s">
        <v>298</v>
      </c>
      <c r="D98" s="57" t="s">
        <v>250</v>
      </c>
      <c r="E98" s="59">
        <v>20</v>
      </c>
      <c r="F98" s="9" t="s">
        <v>139</v>
      </c>
      <c r="G98" s="9"/>
      <c r="H98" s="44" t="s">
        <v>3489</v>
      </c>
      <c r="I98" s="9"/>
      <c r="J98" s="4" t="str">
        <f t="shared" si="2"/>
        <v>客家語言文化推廣-文教推廣業務-獎補助費-對國內團體之捐助</v>
      </c>
      <c r="K98" s="4" t="str">
        <f t="shared" si="3"/>
        <v>112年度大埔客家山歌與短劇培訓計畫</v>
      </c>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60"/>
      <c r="IW98" s="60"/>
      <c r="IX98" s="60"/>
      <c r="IY98" s="60"/>
      <c r="IZ98" s="60"/>
      <c r="JA98" s="60"/>
      <c r="JB98" s="60"/>
      <c r="JC98" s="60"/>
      <c r="JD98" s="60"/>
      <c r="JE98" s="60"/>
      <c r="JF98" s="60"/>
      <c r="JG98" s="60"/>
      <c r="JH98" s="60"/>
      <c r="JI98" s="60"/>
      <c r="JJ98" s="60"/>
      <c r="JK98" s="60"/>
      <c r="JL98" s="60"/>
      <c r="JM98" s="60"/>
      <c r="JN98" s="60"/>
      <c r="JO98" s="60"/>
      <c r="JP98" s="60"/>
      <c r="JQ98" s="60"/>
      <c r="JR98" s="60"/>
      <c r="JS98" s="60"/>
      <c r="JT98" s="60"/>
      <c r="JU98" s="60"/>
      <c r="JV98" s="60"/>
      <c r="JW98" s="60"/>
      <c r="JX98" s="60"/>
      <c r="JY98" s="60"/>
      <c r="JZ98" s="60"/>
      <c r="KA98" s="60"/>
      <c r="KB98" s="60"/>
      <c r="KC98" s="60"/>
      <c r="KD98" s="60"/>
      <c r="KE98" s="60"/>
      <c r="KF98" s="60"/>
      <c r="KG98" s="60"/>
      <c r="KH98" s="60"/>
      <c r="KI98" s="60"/>
      <c r="KJ98" s="60"/>
      <c r="KK98" s="60"/>
      <c r="KL98" s="60"/>
      <c r="KM98" s="60"/>
      <c r="KN98" s="60"/>
      <c r="KO98" s="60"/>
      <c r="KP98" s="60"/>
      <c r="KQ98" s="60"/>
      <c r="KR98" s="60"/>
      <c r="KS98" s="60"/>
      <c r="KT98" s="60"/>
      <c r="KU98" s="60"/>
      <c r="KV98" s="60"/>
      <c r="KW98" s="60"/>
      <c r="KX98" s="60"/>
      <c r="KY98" s="60"/>
      <c r="KZ98" s="60"/>
      <c r="LA98" s="60"/>
      <c r="LB98" s="60"/>
      <c r="LC98" s="60"/>
      <c r="LD98" s="60"/>
      <c r="LE98" s="60"/>
      <c r="LF98" s="60"/>
      <c r="LG98" s="60"/>
      <c r="LH98" s="60"/>
      <c r="LI98" s="60"/>
      <c r="LJ98" s="60"/>
      <c r="LK98" s="60"/>
      <c r="LL98" s="60"/>
      <c r="LM98" s="60"/>
      <c r="LN98" s="60"/>
      <c r="LO98" s="60"/>
      <c r="LP98" s="60"/>
      <c r="LQ98" s="60"/>
      <c r="LR98" s="60"/>
      <c r="LS98" s="60"/>
      <c r="LT98" s="60"/>
      <c r="LU98" s="60"/>
      <c r="LV98" s="60"/>
      <c r="LW98" s="60"/>
      <c r="LX98" s="60"/>
      <c r="LY98" s="60"/>
      <c r="LZ98" s="60"/>
      <c r="MA98" s="60"/>
      <c r="MB98" s="60"/>
      <c r="MC98" s="60"/>
      <c r="MD98" s="60"/>
      <c r="ME98" s="60"/>
      <c r="MF98" s="60"/>
      <c r="MG98" s="60"/>
      <c r="MH98" s="60"/>
      <c r="MI98" s="60"/>
      <c r="MJ98" s="60"/>
      <c r="MK98" s="60"/>
      <c r="ML98" s="60"/>
      <c r="MM98" s="60"/>
      <c r="MN98" s="60"/>
      <c r="MO98" s="60"/>
      <c r="MP98" s="60"/>
      <c r="MQ98" s="60"/>
      <c r="MR98" s="60"/>
      <c r="MS98" s="60"/>
      <c r="MT98" s="60"/>
      <c r="MU98" s="60"/>
      <c r="MV98" s="60"/>
      <c r="MW98" s="60"/>
      <c r="MX98" s="60"/>
      <c r="MY98" s="60"/>
      <c r="MZ98" s="60"/>
      <c r="NA98" s="60"/>
      <c r="NB98" s="60"/>
      <c r="NC98" s="60"/>
      <c r="ND98" s="60"/>
      <c r="NE98" s="60"/>
      <c r="NF98" s="60"/>
      <c r="NG98" s="60"/>
      <c r="NH98" s="60"/>
      <c r="NI98" s="60"/>
      <c r="NJ98" s="60"/>
      <c r="NK98" s="60"/>
      <c r="NL98" s="60"/>
      <c r="NM98" s="60"/>
      <c r="NN98" s="60"/>
      <c r="NO98" s="60"/>
      <c r="NP98" s="60"/>
      <c r="NQ98" s="60"/>
      <c r="NR98" s="60"/>
      <c r="NS98" s="60"/>
      <c r="NT98" s="60"/>
      <c r="NU98" s="60"/>
      <c r="NV98" s="60"/>
      <c r="NW98" s="60"/>
      <c r="NX98" s="60"/>
      <c r="NY98" s="60"/>
      <c r="NZ98" s="60"/>
      <c r="OA98" s="60"/>
      <c r="OB98" s="60"/>
      <c r="OC98" s="60"/>
      <c r="OD98" s="60"/>
      <c r="OE98" s="60"/>
      <c r="OF98" s="60"/>
      <c r="OG98" s="60"/>
      <c r="OH98" s="60"/>
      <c r="OI98" s="60"/>
      <c r="OJ98" s="60"/>
      <c r="OK98" s="60"/>
      <c r="OL98" s="60"/>
      <c r="OM98" s="60"/>
      <c r="ON98" s="60"/>
      <c r="OO98" s="60"/>
      <c r="OP98" s="60"/>
      <c r="OQ98" s="60"/>
      <c r="OR98" s="60"/>
      <c r="OS98" s="60"/>
      <c r="OT98" s="60"/>
      <c r="OU98" s="60"/>
      <c r="OV98" s="60"/>
      <c r="OW98" s="60"/>
      <c r="OX98" s="60"/>
      <c r="OY98" s="60"/>
      <c r="OZ98" s="60"/>
      <c r="PA98" s="60"/>
      <c r="PB98" s="60"/>
      <c r="PC98" s="60"/>
      <c r="PD98" s="60"/>
      <c r="PE98" s="60"/>
      <c r="PF98" s="60"/>
      <c r="PG98" s="60"/>
      <c r="PH98" s="60"/>
      <c r="PI98" s="60"/>
      <c r="PJ98" s="60"/>
      <c r="PK98" s="60"/>
      <c r="PL98" s="60"/>
      <c r="PM98" s="60"/>
      <c r="PN98" s="60"/>
      <c r="PO98" s="60"/>
      <c r="PP98" s="60"/>
      <c r="PQ98" s="60"/>
      <c r="PR98" s="60"/>
      <c r="PS98" s="60"/>
      <c r="PT98" s="60"/>
      <c r="PU98" s="60"/>
      <c r="PV98" s="60"/>
      <c r="PW98" s="60"/>
      <c r="PX98" s="60"/>
      <c r="PY98" s="60"/>
      <c r="PZ98" s="60"/>
      <c r="QA98" s="60"/>
      <c r="QB98" s="60"/>
      <c r="QC98" s="60"/>
      <c r="QD98" s="60"/>
      <c r="QE98" s="60"/>
      <c r="QF98" s="60"/>
      <c r="QG98" s="60"/>
      <c r="QH98" s="60"/>
      <c r="QI98" s="60"/>
      <c r="QJ98" s="60"/>
      <c r="QK98" s="60"/>
      <c r="QL98" s="60"/>
      <c r="QM98" s="60"/>
      <c r="QN98" s="60"/>
      <c r="QO98" s="60"/>
      <c r="QP98" s="60"/>
      <c r="QQ98" s="60"/>
      <c r="QR98" s="60"/>
      <c r="QS98" s="60"/>
      <c r="QT98" s="60"/>
      <c r="QU98" s="60"/>
      <c r="QV98" s="60"/>
      <c r="QW98" s="60"/>
      <c r="QX98" s="60"/>
      <c r="QY98" s="60"/>
      <c r="QZ98" s="60"/>
      <c r="RA98" s="60"/>
      <c r="RB98" s="60"/>
      <c r="RC98" s="60"/>
      <c r="RD98" s="60"/>
      <c r="RE98" s="60"/>
      <c r="RF98" s="60"/>
      <c r="RG98" s="60"/>
      <c r="RH98" s="60"/>
      <c r="RI98" s="60"/>
      <c r="RJ98" s="60"/>
      <c r="RK98" s="60"/>
      <c r="RL98" s="60"/>
      <c r="RM98" s="60"/>
      <c r="RN98" s="60"/>
      <c r="RO98" s="60"/>
      <c r="RP98" s="60"/>
      <c r="RQ98" s="60"/>
      <c r="RR98" s="60"/>
      <c r="RS98" s="60"/>
      <c r="RT98" s="60"/>
      <c r="RU98" s="60"/>
      <c r="RV98" s="60"/>
      <c r="RW98" s="60"/>
      <c r="RX98" s="60"/>
      <c r="RY98" s="60"/>
      <c r="RZ98" s="60"/>
      <c r="SA98" s="60"/>
      <c r="SB98" s="60"/>
      <c r="SC98" s="60"/>
      <c r="SD98" s="60"/>
      <c r="SE98" s="60"/>
      <c r="SF98" s="60"/>
      <c r="SG98" s="60"/>
      <c r="SH98" s="60"/>
      <c r="SI98" s="60"/>
      <c r="SJ98" s="60"/>
      <c r="SK98" s="60"/>
      <c r="SL98" s="60"/>
      <c r="SM98" s="60"/>
      <c r="SN98" s="60"/>
      <c r="SO98" s="60"/>
      <c r="SP98" s="60"/>
      <c r="SQ98" s="60"/>
      <c r="SR98" s="60"/>
      <c r="SS98" s="60"/>
      <c r="ST98" s="60"/>
      <c r="SU98" s="60"/>
      <c r="SV98" s="60"/>
      <c r="SW98" s="60"/>
      <c r="SX98" s="60"/>
      <c r="SY98" s="60"/>
      <c r="SZ98" s="60"/>
      <c r="TA98" s="60"/>
      <c r="TB98" s="60"/>
      <c r="TC98" s="60"/>
      <c r="TD98" s="60"/>
      <c r="TE98" s="60"/>
      <c r="TF98" s="60"/>
      <c r="TG98" s="60"/>
      <c r="TH98" s="60"/>
      <c r="TI98" s="60"/>
      <c r="TJ98" s="60"/>
      <c r="TK98" s="60"/>
      <c r="TL98" s="60"/>
      <c r="TM98" s="60"/>
      <c r="TN98" s="60"/>
      <c r="TO98" s="60"/>
      <c r="TP98" s="60"/>
      <c r="TQ98" s="60"/>
      <c r="TR98" s="60"/>
      <c r="TS98" s="60"/>
      <c r="TT98" s="60"/>
      <c r="TU98" s="60"/>
      <c r="TV98" s="60"/>
      <c r="TW98" s="60"/>
      <c r="TX98" s="60"/>
      <c r="TY98" s="60"/>
      <c r="TZ98" s="60"/>
      <c r="UA98" s="60"/>
      <c r="UB98" s="60"/>
      <c r="UC98" s="60"/>
      <c r="UD98" s="60"/>
      <c r="UE98" s="60"/>
      <c r="UF98" s="60"/>
      <c r="UG98" s="60"/>
      <c r="UH98" s="60"/>
      <c r="UI98" s="60"/>
      <c r="UJ98" s="60"/>
      <c r="UK98" s="60"/>
      <c r="UL98" s="60"/>
      <c r="UM98" s="60"/>
      <c r="UN98" s="60"/>
      <c r="UO98" s="60"/>
      <c r="UP98" s="60"/>
      <c r="UQ98" s="60"/>
      <c r="UR98" s="60"/>
      <c r="US98" s="60"/>
      <c r="UT98" s="60"/>
      <c r="UU98" s="60"/>
      <c r="UV98" s="60"/>
      <c r="UW98" s="60"/>
      <c r="UX98" s="60"/>
      <c r="UY98" s="60"/>
      <c r="UZ98" s="60"/>
      <c r="VA98" s="60"/>
      <c r="VB98" s="60"/>
      <c r="VC98" s="60"/>
      <c r="VD98" s="60"/>
      <c r="VE98" s="60"/>
      <c r="VF98" s="60"/>
      <c r="VG98" s="60"/>
      <c r="VH98" s="60"/>
      <c r="VI98" s="60"/>
      <c r="VJ98" s="60"/>
      <c r="VK98" s="60"/>
      <c r="VL98" s="60"/>
      <c r="VM98" s="60"/>
      <c r="VN98" s="60"/>
      <c r="VO98" s="60"/>
      <c r="VP98" s="60"/>
      <c r="VQ98" s="60"/>
      <c r="VR98" s="60"/>
      <c r="VS98" s="60"/>
      <c r="VT98" s="60"/>
      <c r="VU98" s="60"/>
      <c r="VV98" s="60"/>
      <c r="VW98" s="60"/>
      <c r="VX98" s="60"/>
      <c r="VY98" s="60"/>
      <c r="VZ98" s="60"/>
      <c r="WA98" s="60"/>
      <c r="WB98" s="60"/>
      <c r="WC98" s="60"/>
      <c r="WD98" s="60"/>
      <c r="WE98" s="60"/>
      <c r="WF98" s="60"/>
      <c r="WG98" s="60"/>
      <c r="WH98" s="60"/>
      <c r="WI98" s="60"/>
      <c r="WJ98" s="60"/>
      <c r="WK98" s="60"/>
      <c r="WL98" s="60"/>
      <c r="WM98" s="60"/>
      <c r="WN98" s="60"/>
      <c r="WO98" s="60"/>
      <c r="WP98" s="60"/>
      <c r="WQ98" s="60"/>
      <c r="WR98" s="60"/>
      <c r="WS98" s="60"/>
      <c r="WT98" s="60"/>
      <c r="WU98" s="60"/>
      <c r="WV98" s="60"/>
      <c r="WW98" s="60"/>
      <c r="WX98" s="60"/>
      <c r="WY98" s="60"/>
      <c r="WZ98" s="60"/>
      <c r="XA98" s="60"/>
      <c r="XB98" s="60"/>
      <c r="XC98" s="60"/>
      <c r="XD98" s="60"/>
      <c r="XE98" s="60"/>
      <c r="XF98" s="60"/>
      <c r="XG98" s="60"/>
      <c r="XH98" s="60"/>
      <c r="XI98" s="60"/>
      <c r="XJ98" s="60"/>
      <c r="XK98" s="60"/>
      <c r="XL98" s="60"/>
      <c r="XM98" s="60"/>
      <c r="XN98" s="60"/>
      <c r="XO98" s="60"/>
      <c r="XP98" s="60"/>
      <c r="XQ98" s="60"/>
      <c r="XR98" s="60"/>
      <c r="XS98" s="60"/>
      <c r="XT98" s="60"/>
      <c r="XU98" s="60"/>
      <c r="XV98" s="60"/>
      <c r="XW98" s="60"/>
      <c r="XX98" s="60"/>
      <c r="XY98" s="60"/>
      <c r="XZ98" s="60"/>
      <c r="YA98" s="60"/>
      <c r="YB98" s="60"/>
      <c r="YC98" s="60"/>
      <c r="YD98" s="60"/>
      <c r="YE98" s="60"/>
      <c r="YF98" s="60"/>
      <c r="YG98" s="60"/>
      <c r="YH98" s="60"/>
      <c r="YI98" s="60"/>
      <c r="YJ98" s="60"/>
      <c r="YK98" s="60"/>
      <c r="YL98" s="60"/>
      <c r="YM98" s="60"/>
      <c r="YN98" s="60"/>
      <c r="YO98" s="60"/>
      <c r="YP98" s="60"/>
      <c r="YQ98" s="60"/>
      <c r="YR98" s="60"/>
      <c r="YS98" s="60"/>
      <c r="YT98" s="60"/>
      <c r="YU98" s="60"/>
      <c r="YV98" s="60"/>
      <c r="YW98" s="60"/>
      <c r="YX98" s="60"/>
      <c r="YY98" s="60"/>
      <c r="YZ98" s="60"/>
      <c r="ZA98" s="60"/>
      <c r="ZB98" s="60"/>
      <c r="ZC98" s="60"/>
      <c r="ZD98" s="60"/>
      <c r="ZE98" s="60"/>
      <c r="ZF98" s="60"/>
      <c r="ZG98" s="60"/>
      <c r="ZH98" s="60"/>
      <c r="ZI98" s="60"/>
      <c r="ZJ98" s="60"/>
      <c r="ZK98" s="60"/>
      <c r="ZL98" s="60"/>
      <c r="ZM98" s="60"/>
      <c r="ZN98" s="60"/>
      <c r="ZO98" s="60"/>
      <c r="ZP98" s="60"/>
      <c r="ZQ98" s="60"/>
      <c r="ZR98" s="60"/>
      <c r="ZS98" s="60"/>
      <c r="ZT98" s="60"/>
      <c r="ZU98" s="60"/>
      <c r="ZV98" s="60"/>
      <c r="ZW98" s="60"/>
      <c r="ZX98" s="60"/>
      <c r="ZY98" s="60"/>
      <c r="ZZ98" s="60"/>
      <c r="AAA98" s="60"/>
      <c r="AAB98" s="60"/>
      <c r="AAC98" s="60"/>
      <c r="AAD98" s="60"/>
      <c r="AAE98" s="60"/>
      <c r="AAF98" s="60"/>
      <c r="AAG98" s="60"/>
      <c r="AAH98" s="60"/>
      <c r="AAI98" s="60"/>
      <c r="AAJ98" s="60"/>
      <c r="AAK98" s="60"/>
      <c r="AAL98" s="60"/>
      <c r="AAM98" s="60"/>
      <c r="AAN98" s="60"/>
      <c r="AAO98" s="60"/>
      <c r="AAP98" s="60"/>
      <c r="AAQ98" s="60"/>
      <c r="AAR98" s="60"/>
      <c r="AAS98" s="60"/>
      <c r="AAT98" s="60"/>
      <c r="AAU98" s="60"/>
      <c r="AAV98" s="60"/>
      <c r="AAW98" s="60"/>
      <c r="AAX98" s="60"/>
      <c r="AAY98" s="60"/>
      <c r="AAZ98" s="60"/>
      <c r="ABA98" s="60"/>
      <c r="ABB98" s="60"/>
      <c r="ABC98" s="60"/>
      <c r="ABD98" s="60"/>
      <c r="ABE98" s="60"/>
      <c r="ABF98" s="60"/>
      <c r="ABG98" s="60"/>
      <c r="ABH98" s="60"/>
      <c r="ABI98" s="60"/>
      <c r="ABJ98" s="60"/>
      <c r="ABK98" s="60"/>
      <c r="ABL98" s="60"/>
      <c r="ABM98" s="60"/>
      <c r="ABN98" s="60"/>
      <c r="ABO98" s="60"/>
      <c r="ABP98" s="60"/>
      <c r="ABQ98" s="60"/>
      <c r="ABR98" s="60"/>
      <c r="ABS98" s="60"/>
      <c r="ABT98" s="60"/>
      <c r="ABU98" s="60"/>
      <c r="ABV98" s="60"/>
      <c r="ABW98" s="60"/>
      <c r="ABX98" s="60"/>
      <c r="ABY98" s="60"/>
      <c r="ABZ98" s="60"/>
      <c r="ACA98" s="60"/>
      <c r="ACB98" s="60"/>
      <c r="ACC98" s="60"/>
      <c r="ACD98" s="60"/>
      <c r="ACE98" s="60"/>
      <c r="ACF98" s="60"/>
      <c r="ACG98" s="60"/>
      <c r="ACH98" s="60"/>
      <c r="ACI98" s="60"/>
      <c r="ACJ98" s="60"/>
      <c r="ACK98" s="60"/>
      <c r="ACL98" s="60"/>
      <c r="ACM98" s="60"/>
      <c r="ACN98" s="60"/>
      <c r="ACO98" s="60"/>
      <c r="ACP98" s="60"/>
      <c r="ACQ98" s="60"/>
      <c r="ACR98" s="60"/>
      <c r="ACS98" s="60"/>
      <c r="ACT98" s="60"/>
      <c r="ACU98" s="60"/>
      <c r="ACV98" s="60"/>
      <c r="ACW98" s="60"/>
      <c r="ACX98" s="60"/>
      <c r="ACY98" s="60"/>
      <c r="ACZ98" s="60"/>
      <c r="ADA98" s="60"/>
      <c r="ADB98" s="60"/>
      <c r="ADC98" s="60"/>
      <c r="ADD98" s="60"/>
      <c r="ADE98" s="60"/>
      <c r="ADF98" s="60"/>
      <c r="ADG98" s="60"/>
      <c r="ADH98" s="60"/>
      <c r="ADI98" s="60"/>
      <c r="ADJ98" s="60"/>
      <c r="ADK98" s="60"/>
      <c r="ADL98" s="60"/>
      <c r="ADM98" s="60"/>
      <c r="ADN98" s="60"/>
      <c r="ADO98" s="60"/>
      <c r="ADP98" s="60"/>
      <c r="ADQ98" s="60"/>
      <c r="ADR98" s="60"/>
      <c r="ADS98" s="60"/>
      <c r="ADT98" s="60"/>
      <c r="ADU98" s="60"/>
      <c r="ADV98" s="60"/>
      <c r="ADW98" s="60"/>
      <c r="ADX98" s="60"/>
      <c r="ADY98" s="60"/>
      <c r="ADZ98" s="60"/>
      <c r="AEA98" s="60"/>
      <c r="AEB98" s="60"/>
      <c r="AEC98" s="60"/>
      <c r="AED98" s="60"/>
      <c r="AEE98" s="60"/>
      <c r="AEF98" s="60"/>
      <c r="AEG98" s="60"/>
      <c r="AEH98" s="60"/>
      <c r="AEI98" s="60"/>
      <c r="AEJ98" s="60"/>
      <c r="AEK98" s="60"/>
      <c r="AEL98" s="60"/>
      <c r="AEM98" s="60"/>
      <c r="AEN98" s="60"/>
      <c r="AEO98" s="60"/>
      <c r="AEP98" s="60"/>
      <c r="AEQ98" s="60"/>
      <c r="AER98" s="60"/>
      <c r="AES98" s="60"/>
      <c r="AET98" s="60"/>
      <c r="AEU98" s="60"/>
      <c r="AEV98" s="60"/>
      <c r="AEW98" s="60"/>
      <c r="AEX98" s="60"/>
      <c r="AEY98" s="60"/>
      <c r="AEZ98" s="60"/>
      <c r="AFA98" s="60"/>
      <c r="AFB98" s="60"/>
      <c r="AFC98" s="60"/>
      <c r="AFD98" s="60"/>
      <c r="AFE98" s="60"/>
      <c r="AFF98" s="60"/>
      <c r="AFG98" s="60"/>
      <c r="AFH98" s="60"/>
      <c r="AFI98" s="60"/>
      <c r="AFJ98" s="60"/>
      <c r="AFK98" s="60"/>
      <c r="AFL98" s="60"/>
      <c r="AFM98" s="60"/>
      <c r="AFN98" s="60"/>
      <c r="AFO98" s="60"/>
      <c r="AFP98" s="60"/>
      <c r="AFQ98" s="60"/>
      <c r="AFR98" s="60"/>
      <c r="AFS98" s="60"/>
      <c r="AFT98" s="60"/>
      <c r="AFU98" s="60"/>
      <c r="AFV98" s="60"/>
      <c r="AFW98" s="60"/>
      <c r="AFX98" s="60"/>
      <c r="AFY98" s="60"/>
      <c r="AFZ98" s="60"/>
      <c r="AGA98" s="60"/>
      <c r="AGB98" s="60"/>
      <c r="AGC98" s="60"/>
      <c r="AGD98" s="60"/>
      <c r="AGE98" s="60"/>
      <c r="AGF98" s="60"/>
      <c r="AGG98" s="60"/>
      <c r="AGH98" s="60"/>
      <c r="AGI98" s="60"/>
      <c r="AGJ98" s="60"/>
      <c r="AGK98" s="60"/>
      <c r="AGL98" s="60"/>
      <c r="AGM98" s="60"/>
      <c r="AGN98" s="60"/>
      <c r="AGO98" s="60"/>
      <c r="AGP98" s="60"/>
      <c r="AGQ98" s="60"/>
      <c r="AGR98" s="60"/>
      <c r="AGS98" s="60"/>
      <c r="AGT98" s="60"/>
      <c r="AGU98" s="60"/>
      <c r="AGV98" s="60"/>
      <c r="AGW98" s="60"/>
      <c r="AGX98" s="60"/>
      <c r="AGY98" s="60"/>
      <c r="AGZ98" s="60"/>
      <c r="AHA98" s="60"/>
      <c r="AHB98" s="60"/>
      <c r="AHC98" s="60"/>
      <c r="AHD98" s="60"/>
      <c r="AHE98" s="60"/>
      <c r="AHF98" s="60"/>
      <c r="AHG98" s="60"/>
      <c r="AHH98" s="60"/>
      <c r="AHI98" s="60"/>
      <c r="AHJ98" s="60"/>
      <c r="AHK98" s="60"/>
      <c r="AHL98" s="60"/>
      <c r="AHM98" s="60"/>
      <c r="AHN98" s="60"/>
      <c r="AHO98" s="60"/>
      <c r="AHP98" s="60"/>
      <c r="AHQ98" s="60"/>
      <c r="AHR98" s="60"/>
      <c r="AHS98" s="60"/>
      <c r="AHT98" s="60"/>
      <c r="AHU98" s="60"/>
      <c r="AHV98" s="60"/>
      <c r="AHW98" s="60"/>
      <c r="AHX98" s="60"/>
      <c r="AHY98" s="60"/>
      <c r="AHZ98" s="60"/>
      <c r="AIA98" s="60"/>
      <c r="AIB98" s="60"/>
      <c r="AIC98" s="60"/>
      <c r="AID98" s="60"/>
      <c r="AIE98" s="60"/>
      <c r="AIF98" s="60"/>
      <c r="AIG98" s="60"/>
      <c r="AIH98" s="60"/>
      <c r="AII98" s="60"/>
      <c r="AIJ98" s="60"/>
      <c r="AIK98" s="60"/>
      <c r="AIL98" s="60"/>
      <c r="AIM98" s="60"/>
      <c r="AIN98" s="60"/>
      <c r="AIO98" s="60"/>
      <c r="AIP98" s="60"/>
      <c r="AIQ98" s="60"/>
      <c r="AIR98" s="60"/>
      <c r="AIS98" s="60"/>
      <c r="AIT98" s="60"/>
      <c r="AIU98" s="60"/>
      <c r="AIV98" s="60"/>
      <c r="AIW98" s="60"/>
      <c r="AIX98" s="60"/>
      <c r="AIY98" s="60"/>
      <c r="AIZ98" s="60"/>
      <c r="AJA98" s="60"/>
      <c r="AJB98" s="60"/>
      <c r="AJC98" s="60"/>
      <c r="AJD98" s="60"/>
      <c r="AJE98" s="60"/>
      <c r="AJF98" s="60"/>
      <c r="AJG98" s="60"/>
      <c r="AJH98" s="60"/>
      <c r="AJI98" s="60"/>
      <c r="AJJ98" s="60"/>
      <c r="AJK98" s="60"/>
      <c r="AJL98" s="60"/>
      <c r="AJM98" s="60"/>
      <c r="AJN98" s="60"/>
      <c r="AJO98" s="60"/>
      <c r="AJP98" s="60"/>
      <c r="AJQ98" s="60"/>
      <c r="AJR98" s="60"/>
      <c r="AJS98" s="60"/>
      <c r="AJT98" s="60"/>
      <c r="AJU98" s="60"/>
      <c r="AJV98" s="60"/>
      <c r="AJW98" s="60"/>
      <c r="AJX98" s="60"/>
      <c r="AJY98" s="60"/>
      <c r="AJZ98" s="60"/>
      <c r="AKA98" s="60"/>
      <c r="AKB98" s="60"/>
      <c r="AKC98" s="60"/>
      <c r="AKD98" s="60"/>
      <c r="AKE98" s="60"/>
      <c r="AKF98" s="60"/>
      <c r="AKG98" s="60"/>
      <c r="AKH98" s="60"/>
      <c r="AKI98" s="60"/>
      <c r="AKJ98" s="60"/>
      <c r="AKK98" s="60"/>
      <c r="AKL98" s="60"/>
      <c r="AKM98" s="60"/>
      <c r="AKN98" s="60"/>
      <c r="AKO98" s="60"/>
      <c r="AKP98" s="60"/>
      <c r="AKQ98" s="60"/>
      <c r="AKR98" s="60"/>
      <c r="AKS98" s="60"/>
      <c r="AKT98" s="60"/>
      <c r="AKU98" s="60"/>
      <c r="AKV98" s="60"/>
      <c r="AKW98" s="60"/>
      <c r="AKX98" s="60"/>
      <c r="AKY98" s="60"/>
      <c r="AKZ98" s="60"/>
      <c r="ALA98" s="60"/>
      <c r="ALB98" s="60"/>
      <c r="ALC98" s="60"/>
      <c r="ALD98" s="60"/>
      <c r="ALE98" s="60"/>
      <c r="ALF98" s="60"/>
      <c r="ALG98" s="60"/>
      <c r="ALH98" s="60"/>
      <c r="ALI98" s="60"/>
      <c r="ALJ98" s="60"/>
      <c r="ALK98" s="60"/>
      <c r="ALL98" s="60"/>
      <c r="ALM98" s="60"/>
      <c r="ALN98" s="60"/>
      <c r="ALO98" s="60"/>
      <c r="ALP98" s="60"/>
      <c r="ALQ98" s="60"/>
      <c r="ALR98" s="60"/>
      <c r="ALS98" s="60"/>
      <c r="ALT98" s="60"/>
      <c r="ALU98" s="60"/>
      <c r="ALV98" s="60"/>
      <c r="ALW98" s="60"/>
      <c r="ALX98" s="60"/>
      <c r="ALY98" s="60"/>
      <c r="ALZ98" s="60"/>
      <c r="AMA98" s="60"/>
      <c r="AMB98" s="60"/>
      <c r="AMC98" s="60"/>
      <c r="AMD98" s="60"/>
      <c r="AME98" s="60"/>
      <c r="AMF98" s="60"/>
      <c r="AMG98" s="60"/>
      <c r="AMH98" s="60"/>
    </row>
    <row r="99" spans="1:1022" s="61" customFormat="1" ht="58.5">
      <c r="A99" s="57" t="s">
        <v>4629</v>
      </c>
      <c r="B99" s="57" t="s">
        <v>299</v>
      </c>
      <c r="C99" s="58" t="s">
        <v>300</v>
      </c>
      <c r="D99" s="57" t="s">
        <v>250</v>
      </c>
      <c r="E99" s="59">
        <v>30</v>
      </c>
      <c r="F99" s="9" t="s">
        <v>139</v>
      </c>
      <c r="G99" s="9"/>
      <c r="H99" s="44" t="s">
        <v>3489</v>
      </c>
      <c r="I99" s="9"/>
      <c r="J99" s="4" t="str">
        <f t="shared" si="2"/>
        <v>客家語言文化推廣-文教推廣業務-獎補助費-對國內團體之捐助</v>
      </c>
      <c r="K99" s="4" t="str">
        <f t="shared" si="3"/>
        <v>大埔客家傳統樂器弦鼓培訓計畫</v>
      </c>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60"/>
      <c r="IW99" s="60"/>
      <c r="IX99" s="60"/>
      <c r="IY99" s="60"/>
      <c r="IZ99" s="60"/>
      <c r="JA99" s="60"/>
      <c r="JB99" s="60"/>
      <c r="JC99" s="60"/>
      <c r="JD99" s="60"/>
      <c r="JE99" s="60"/>
      <c r="JF99" s="60"/>
      <c r="JG99" s="60"/>
      <c r="JH99" s="60"/>
      <c r="JI99" s="60"/>
      <c r="JJ99" s="60"/>
      <c r="JK99" s="60"/>
      <c r="JL99" s="60"/>
      <c r="JM99" s="60"/>
      <c r="JN99" s="60"/>
      <c r="JO99" s="60"/>
      <c r="JP99" s="60"/>
      <c r="JQ99" s="60"/>
      <c r="JR99" s="60"/>
      <c r="JS99" s="60"/>
      <c r="JT99" s="60"/>
      <c r="JU99" s="60"/>
      <c r="JV99" s="60"/>
      <c r="JW99" s="60"/>
      <c r="JX99" s="60"/>
      <c r="JY99" s="60"/>
      <c r="JZ99" s="60"/>
      <c r="KA99" s="60"/>
      <c r="KB99" s="60"/>
      <c r="KC99" s="60"/>
      <c r="KD99" s="60"/>
      <c r="KE99" s="60"/>
      <c r="KF99" s="60"/>
      <c r="KG99" s="60"/>
      <c r="KH99" s="60"/>
      <c r="KI99" s="60"/>
      <c r="KJ99" s="60"/>
      <c r="KK99" s="60"/>
      <c r="KL99" s="60"/>
      <c r="KM99" s="60"/>
      <c r="KN99" s="60"/>
      <c r="KO99" s="60"/>
      <c r="KP99" s="60"/>
      <c r="KQ99" s="60"/>
      <c r="KR99" s="60"/>
      <c r="KS99" s="60"/>
      <c r="KT99" s="60"/>
      <c r="KU99" s="60"/>
      <c r="KV99" s="60"/>
      <c r="KW99" s="60"/>
      <c r="KX99" s="60"/>
      <c r="KY99" s="60"/>
      <c r="KZ99" s="60"/>
      <c r="LA99" s="60"/>
      <c r="LB99" s="60"/>
      <c r="LC99" s="60"/>
      <c r="LD99" s="60"/>
      <c r="LE99" s="60"/>
      <c r="LF99" s="60"/>
      <c r="LG99" s="60"/>
      <c r="LH99" s="60"/>
      <c r="LI99" s="60"/>
      <c r="LJ99" s="60"/>
      <c r="LK99" s="60"/>
      <c r="LL99" s="60"/>
      <c r="LM99" s="60"/>
      <c r="LN99" s="60"/>
      <c r="LO99" s="60"/>
      <c r="LP99" s="60"/>
      <c r="LQ99" s="60"/>
      <c r="LR99" s="60"/>
      <c r="LS99" s="60"/>
      <c r="LT99" s="60"/>
      <c r="LU99" s="60"/>
      <c r="LV99" s="60"/>
      <c r="LW99" s="60"/>
      <c r="LX99" s="60"/>
      <c r="LY99" s="60"/>
      <c r="LZ99" s="60"/>
      <c r="MA99" s="60"/>
      <c r="MB99" s="60"/>
      <c r="MC99" s="60"/>
      <c r="MD99" s="60"/>
      <c r="ME99" s="60"/>
      <c r="MF99" s="60"/>
      <c r="MG99" s="60"/>
      <c r="MH99" s="60"/>
      <c r="MI99" s="60"/>
      <c r="MJ99" s="60"/>
      <c r="MK99" s="60"/>
      <c r="ML99" s="60"/>
      <c r="MM99" s="60"/>
      <c r="MN99" s="60"/>
      <c r="MO99" s="60"/>
      <c r="MP99" s="60"/>
      <c r="MQ99" s="60"/>
      <c r="MR99" s="60"/>
      <c r="MS99" s="60"/>
      <c r="MT99" s="60"/>
      <c r="MU99" s="60"/>
      <c r="MV99" s="60"/>
      <c r="MW99" s="60"/>
      <c r="MX99" s="60"/>
      <c r="MY99" s="60"/>
      <c r="MZ99" s="60"/>
      <c r="NA99" s="60"/>
      <c r="NB99" s="60"/>
      <c r="NC99" s="60"/>
      <c r="ND99" s="60"/>
      <c r="NE99" s="60"/>
      <c r="NF99" s="60"/>
      <c r="NG99" s="60"/>
      <c r="NH99" s="60"/>
      <c r="NI99" s="60"/>
      <c r="NJ99" s="60"/>
      <c r="NK99" s="60"/>
      <c r="NL99" s="60"/>
      <c r="NM99" s="60"/>
      <c r="NN99" s="60"/>
      <c r="NO99" s="60"/>
      <c r="NP99" s="60"/>
      <c r="NQ99" s="60"/>
      <c r="NR99" s="60"/>
      <c r="NS99" s="60"/>
      <c r="NT99" s="60"/>
      <c r="NU99" s="60"/>
      <c r="NV99" s="60"/>
      <c r="NW99" s="60"/>
      <c r="NX99" s="60"/>
      <c r="NY99" s="60"/>
      <c r="NZ99" s="60"/>
      <c r="OA99" s="60"/>
      <c r="OB99" s="60"/>
      <c r="OC99" s="60"/>
      <c r="OD99" s="60"/>
      <c r="OE99" s="60"/>
      <c r="OF99" s="60"/>
      <c r="OG99" s="60"/>
      <c r="OH99" s="60"/>
      <c r="OI99" s="60"/>
      <c r="OJ99" s="60"/>
      <c r="OK99" s="60"/>
      <c r="OL99" s="60"/>
      <c r="OM99" s="60"/>
      <c r="ON99" s="60"/>
      <c r="OO99" s="60"/>
      <c r="OP99" s="60"/>
      <c r="OQ99" s="60"/>
      <c r="OR99" s="60"/>
      <c r="OS99" s="60"/>
      <c r="OT99" s="60"/>
      <c r="OU99" s="60"/>
      <c r="OV99" s="60"/>
      <c r="OW99" s="60"/>
      <c r="OX99" s="60"/>
      <c r="OY99" s="60"/>
      <c r="OZ99" s="60"/>
      <c r="PA99" s="60"/>
      <c r="PB99" s="60"/>
      <c r="PC99" s="60"/>
      <c r="PD99" s="60"/>
      <c r="PE99" s="60"/>
      <c r="PF99" s="60"/>
      <c r="PG99" s="60"/>
      <c r="PH99" s="60"/>
      <c r="PI99" s="60"/>
      <c r="PJ99" s="60"/>
      <c r="PK99" s="60"/>
      <c r="PL99" s="60"/>
      <c r="PM99" s="60"/>
      <c r="PN99" s="60"/>
      <c r="PO99" s="60"/>
      <c r="PP99" s="60"/>
      <c r="PQ99" s="60"/>
      <c r="PR99" s="60"/>
      <c r="PS99" s="60"/>
      <c r="PT99" s="60"/>
      <c r="PU99" s="60"/>
      <c r="PV99" s="60"/>
      <c r="PW99" s="60"/>
      <c r="PX99" s="60"/>
      <c r="PY99" s="60"/>
      <c r="PZ99" s="60"/>
      <c r="QA99" s="60"/>
      <c r="QB99" s="60"/>
      <c r="QC99" s="60"/>
      <c r="QD99" s="60"/>
      <c r="QE99" s="60"/>
      <c r="QF99" s="60"/>
      <c r="QG99" s="60"/>
      <c r="QH99" s="60"/>
      <c r="QI99" s="60"/>
      <c r="QJ99" s="60"/>
      <c r="QK99" s="60"/>
      <c r="QL99" s="60"/>
      <c r="QM99" s="60"/>
      <c r="QN99" s="60"/>
      <c r="QO99" s="60"/>
      <c r="QP99" s="60"/>
      <c r="QQ99" s="60"/>
      <c r="QR99" s="60"/>
      <c r="QS99" s="60"/>
      <c r="QT99" s="60"/>
      <c r="QU99" s="60"/>
      <c r="QV99" s="60"/>
      <c r="QW99" s="60"/>
      <c r="QX99" s="60"/>
      <c r="QY99" s="60"/>
      <c r="QZ99" s="60"/>
      <c r="RA99" s="60"/>
      <c r="RB99" s="60"/>
      <c r="RC99" s="60"/>
      <c r="RD99" s="60"/>
      <c r="RE99" s="60"/>
      <c r="RF99" s="60"/>
      <c r="RG99" s="60"/>
      <c r="RH99" s="60"/>
      <c r="RI99" s="60"/>
      <c r="RJ99" s="60"/>
      <c r="RK99" s="60"/>
      <c r="RL99" s="60"/>
      <c r="RM99" s="60"/>
      <c r="RN99" s="60"/>
      <c r="RO99" s="60"/>
      <c r="RP99" s="60"/>
      <c r="RQ99" s="60"/>
      <c r="RR99" s="60"/>
      <c r="RS99" s="60"/>
      <c r="RT99" s="60"/>
      <c r="RU99" s="60"/>
      <c r="RV99" s="60"/>
      <c r="RW99" s="60"/>
      <c r="RX99" s="60"/>
      <c r="RY99" s="60"/>
      <c r="RZ99" s="60"/>
      <c r="SA99" s="60"/>
      <c r="SB99" s="60"/>
      <c r="SC99" s="60"/>
      <c r="SD99" s="60"/>
      <c r="SE99" s="60"/>
      <c r="SF99" s="60"/>
      <c r="SG99" s="60"/>
      <c r="SH99" s="60"/>
      <c r="SI99" s="60"/>
      <c r="SJ99" s="60"/>
      <c r="SK99" s="60"/>
      <c r="SL99" s="60"/>
      <c r="SM99" s="60"/>
      <c r="SN99" s="60"/>
      <c r="SO99" s="60"/>
      <c r="SP99" s="60"/>
      <c r="SQ99" s="60"/>
      <c r="SR99" s="60"/>
      <c r="SS99" s="60"/>
      <c r="ST99" s="60"/>
      <c r="SU99" s="60"/>
      <c r="SV99" s="60"/>
      <c r="SW99" s="60"/>
      <c r="SX99" s="60"/>
      <c r="SY99" s="60"/>
      <c r="SZ99" s="60"/>
      <c r="TA99" s="60"/>
      <c r="TB99" s="60"/>
      <c r="TC99" s="60"/>
      <c r="TD99" s="60"/>
      <c r="TE99" s="60"/>
      <c r="TF99" s="60"/>
      <c r="TG99" s="60"/>
      <c r="TH99" s="60"/>
      <c r="TI99" s="60"/>
      <c r="TJ99" s="60"/>
      <c r="TK99" s="60"/>
      <c r="TL99" s="60"/>
      <c r="TM99" s="60"/>
      <c r="TN99" s="60"/>
      <c r="TO99" s="60"/>
      <c r="TP99" s="60"/>
      <c r="TQ99" s="60"/>
      <c r="TR99" s="60"/>
      <c r="TS99" s="60"/>
      <c r="TT99" s="60"/>
      <c r="TU99" s="60"/>
      <c r="TV99" s="60"/>
      <c r="TW99" s="60"/>
      <c r="TX99" s="60"/>
      <c r="TY99" s="60"/>
      <c r="TZ99" s="60"/>
      <c r="UA99" s="60"/>
      <c r="UB99" s="60"/>
      <c r="UC99" s="60"/>
      <c r="UD99" s="60"/>
      <c r="UE99" s="60"/>
      <c r="UF99" s="60"/>
      <c r="UG99" s="60"/>
      <c r="UH99" s="60"/>
      <c r="UI99" s="60"/>
      <c r="UJ99" s="60"/>
      <c r="UK99" s="60"/>
      <c r="UL99" s="60"/>
      <c r="UM99" s="60"/>
      <c r="UN99" s="60"/>
      <c r="UO99" s="60"/>
      <c r="UP99" s="60"/>
      <c r="UQ99" s="60"/>
      <c r="UR99" s="60"/>
      <c r="US99" s="60"/>
      <c r="UT99" s="60"/>
      <c r="UU99" s="60"/>
      <c r="UV99" s="60"/>
      <c r="UW99" s="60"/>
      <c r="UX99" s="60"/>
      <c r="UY99" s="60"/>
      <c r="UZ99" s="60"/>
      <c r="VA99" s="60"/>
      <c r="VB99" s="60"/>
      <c r="VC99" s="60"/>
      <c r="VD99" s="60"/>
      <c r="VE99" s="60"/>
      <c r="VF99" s="60"/>
      <c r="VG99" s="60"/>
      <c r="VH99" s="60"/>
      <c r="VI99" s="60"/>
      <c r="VJ99" s="60"/>
      <c r="VK99" s="60"/>
      <c r="VL99" s="60"/>
      <c r="VM99" s="60"/>
      <c r="VN99" s="60"/>
      <c r="VO99" s="60"/>
      <c r="VP99" s="60"/>
      <c r="VQ99" s="60"/>
      <c r="VR99" s="60"/>
      <c r="VS99" s="60"/>
      <c r="VT99" s="60"/>
      <c r="VU99" s="60"/>
      <c r="VV99" s="60"/>
      <c r="VW99" s="60"/>
      <c r="VX99" s="60"/>
      <c r="VY99" s="60"/>
      <c r="VZ99" s="60"/>
      <c r="WA99" s="60"/>
      <c r="WB99" s="60"/>
      <c r="WC99" s="60"/>
      <c r="WD99" s="60"/>
      <c r="WE99" s="60"/>
      <c r="WF99" s="60"/>
      <c r="WG99" s="60"/>
      <c r="WH99" s="60"/>
      <c r="WI99" s="60"/>
      <c r="WJ99" s="60"/>
      <c r="WK99" s="60"/>
      <c r="WL99" s="60"/>
      <c r="WM99" s="60"/>
      <c r="WN99" s="60"/>
      <c r="WO99" s="60"/>
      <c r="WP99" s="60"/>
      <c r="WQ99" s="60"/>
      <c r="WR99" s="60"/>
      <c r="WS99" s="60"/>
      <c r="WT99" s="60"/>
      <c r="WU99" s="60"/>
      <c r="WV99" s="60"/>
      <c r="WW99" s="60"/>
      <c r="WX99" s="60"/>
      <c r="WY99" s="60"/>
      <c r="WZ99" s="60"/>
      <c r="XA99" s="60"/>
      <c r="XB99" s="60"/>
      <c r="XC99" s="60"/>
      <c r="XD99" s="60"/>
      <c r="XE99" s="60"/>
      <c r="XF99" s="60"/>
      <c r="XG99" s="60"/>
      <c r="XH99" s="60"/>
      <c r="XI99" s="60"/>
      <c r="XJ99" s="60"/>
      <c r="XK99" s="60"/>
      <c r="XL99" s="60"/>
      <c r="XM99" s="60"/>
      <c r="XN99" s="60"/>
      <c r="XO99" s="60"/>
      <c r="XP99" s="60"/>
      <c r="XQ99" s="60"/>
      <c r="XR99" s="60"/>
      <c r="XS99" s="60"/>
      <c r="XT99" s="60"/>
      <c r="XU99" s="60"/>
      <c r="XV99" s="60"/>
      <c r="XW99" s="60"/>
      <c r="XX99" s="60"/>
      <c r="XY99" s="60"/>
      <c r="XZ99" s="60"/>
      <c r="YA99" s="60"/>
      <c r="YB99" s="60"/>
      <c r="YC99" s="60"/>
      <c r="YD99" s="60"/>
      <c r="YE99" s="60"/>
      <c r="YF99" s="60"/>
      <c r="YG99" s="60"/>
      <c r="YH99" s="60"/>
      <c r="YI99" s="60"/>
      <c r="YJ99" s="60"/>
      <c r="YK99" s="60"/>
      <c r="YL99" s="60"/>
      <c r="YM99" s="60"/>
      <c r="YN99" s="60"/>
      <c r="YO99" s="60"/>
      <c r="YP99" s="60"/>
      <c r="YQ99" s="60"/>
      <c r="YR99" s="60"/>
      <c r="YS99" s="60"/>
      <c r="YT99" s="60"/>
      <c r="YU99" s="60"/>
      <c r="YV99" s="60"/>
      <c r="YW99" s="60"/>
      <c r="YX99" s="60"/>
      <c r="YY99" s="60"/>
      <c r="YZ99" s="60"/>
      <c r="ZA99" s="60"/>
      <c r="ZB99" s="60"/>
      <c r="ZC99" s="60"/>
      <c r="ZD99" s="60"/>
      <c r="ZE99" s="60"/>
      <c r="ZF99" s="60"/>
      <c r="ZG99" s="60"/>
      <c r="ZH99" s="60"/>
      <c r="ZI99" s="60"/>
      <c r="ZJ99" s="60"/>
      <c r="ZK99" s="60"/>
      <c r="ZL99" s="60"/>
      <c r="ZM99" s="60"/>
      <c r="ZN99" s="60"/>
      <c r="ZO99" s="60"/>
      <c r="ZP99" s="60"/>
      <c r="ZQ99" s="60"/>
      <c r="ZR99" s="60"/>
      <c r="ZS99" s="60"/>
      <c r="ZT99" s="60"/>
      <c r="ZU99" s="60"/>
      <c r="ZV99" s="60"/>
      <c r="ZW99" s="60"/>
      <c r="ZX99" s="60"/>
      <c r="ZY99" s="60"/>
      <c r="ZZ99" s="60"/>
      <c r="AAA99" s="60"/>
      <c r="AAB99" s="60"/>
      <c r="AAC99" s="60"/>
      <c r="AAD99" s="60"/>
      <c r="AAE99" s="60"/>
      <c r="AAF99" s="60"/>
      <c r="AAG99" s="60"/>
      <c r="AAH99" s="60"/>
      <c r="AAI99" s="60"/>
      <c r="AAJ99" s="60"/>
      <c r="AAK99" s="60"/>
      <c r="AAL99" s="60"/>
      <c r="AAM99" s="60"/>
      <c r="AAN99" s="60"/>
      <c r="AAO99" s="60"/>
      <c r="AAP99" s="60"/>
      <c r="AAQ99" s="60"/>
      <c r="AAR99" s="60"/>
      <c r="AAS99" s="60"/>
      <c r="AAT99" s="60"/>
      <c r="AAU99" s="60"/>
      <c r="AAV99" s="60"/>
      <c r="AAW99" s="60"/>
      <c r="AAX99" s="60"/>
      <c r="AAY99" s="60"/>
      <c r="AAZ99" s="60"/>
      <c r="ABA99" s="60"/>
      <c r="ABB99" s="60"/>
      <c r="ABC99" s="60"/>
      <c r="ABD99" s="60"/>
      <c r="ABE99" s="60"/>
      <c r="ABF99" s="60"/>
      <c r="ABG99" s="60"/>
      <c r="ABH99" s="60"/>
      <c r="ABI99" s="60"/>
      <c r="ABJ99" s="60"/>
      <c r="ABK99" s="60"/>
      <c r="ABL99" s="60"/>
      <c r="ABM99" s="60"/>
      <c r="ABN99" s="60"/>
      <c r="ABO99" s="60"/>
      <c r="ABP99" s="60"/>
      <c r="ABQ99" s="60"/>
      <c r="ABR99" s="60"/>
      <c r="ABS99" s="60"/>
      <c r="ABT99" s="60"/>
      <c r="ABU99" s="60"/>
      <c r="ABV99" s="60"/>
      <c r="ABW99" s="60"/>
      <c r="ABX99" s="60"/>
      <c r="ABY99" s="60"/>
      <c r="ABZ99" s="60"/>
      <c r="ACA99" s="60"/>
      <c r="ACB99" s="60"/>
      <c r="ACC99" s="60"/>
      <c r="ACD99" s="60"/>
      <c r="ACE99" s="60"/>
      <c r="ACF99" s="60"/>
      <c r="ACG99" s="60"/>
      <c r="ACH99" s="60"/>
      <c r="ACI99" s="60"/>
      <c r="ACJ99" s="60"/>
      <c r="ACK99" s="60"/>
      <c r="ACL99" s="60"/>
      <c r="ACM99" s="60"/>
      <c r="ACN99" s="60"/>
      <c r="ACO99" s="60"/>
      <c r="ACP99" s="60"/>
      <c r="ACQ99" s="60"/>
      <c r="ACR99" s="60"/>
      <c r="ACS99" s="60"/>
      <c r="ACT99" s="60"/>
      <c r="ACU99" s="60"/>
      <c r="ACV99" s="60"/>
      <c r="ACW99" s="60"/>
      <c r="ACX99" s="60"/>
      <c r="ACY99" s="60"/>
      <c r="ACZ99" s="60"/>
      <c r="ADA99" s="60"/>
      <c r="ADB99" s="60"/>
      <c r="ADC99" s="60"/>
      <c r="ADD99" s="60"/>
      <c r="ADE99" s="60"/>
      <c r="ADF99" s="60"/>
      <c r="ADG99" s="60"/>
      <c r="ADH99" s="60"/>
      <c r="ADI99" s="60"/>
      <c r="ADJ99" s="60"/>
      <c r="ADK99" s="60"/>
      <c r="ADL99" s="60"/>
      <c r="ADM99" s="60"/>
      <c r="ADN99" s="60"/>
      <c r="ADO99" s="60"/>
      <c r="ADP99" s="60"/>
      <c r="ADQ99" s="60"/>
      <c r="ADR99" s="60"/>
      <c r="ADS99" s="60"/>
      <c r="ADT99" s="60"/>
      <c r="ADU99" s="60"/>
      <c r="ADV99" s="60"/>
      <c r="ADW99" s="60"/>
      <c r="ADX99" s="60"/>
      <c r="ADY99" s="60"/>
      <c r="ADZ99" s="60"/>
      <c r="AEA99" s="60"/>
      <c r="AEB99" s="60"/>
      <c r="AEC99" s="60"/>
      <c r="AED99" s="60"/>
      <c r="AEE99" s="60"/>
      <c r="AEF99" s="60"/>
      <c r="AEG99" s="60"/>
      <c r="AEH99" s="60"/>
      <c r="AEI99" s="60"/>
      <c r="AEJ99" s="60"/>
      <c r="AEK99" s="60"/>
      <c r="AEL99" s="60"/>
      <c r="AEM99" s="60"/>
      <c r="AEN99" s="60"/>
      <c r="AEO99" s="60"/>
      <c r="AEP99" s="60"/>
      <c r="AEQ99" s="60"/>
      <c r="AER99" s="60"/>
      <c r="AES99" s="60"/>
      <c r="AET99" s="60"/>
      <c r="AEU99" s="60"/>
      <c r="AEV99" s="60"/>
      <c r="AEW99" s="60"/>
      <c r="AEX99" s="60"/>
      <c r="AEY99" s="60"/>
      <c r="AEZ99" s="60"/>
      <c r="AFA99" s="60"/>
      <c r="AFB99" s="60"/>
      <c r="AFC99" s="60"/>
      <c r="AFD99" s="60"/>
      <c r="AFE99" s="60"/>
      <c r="AFF99" s="60"/>
      <c r="AFG99" s="60"/>
      <c r="AFH99" s="60"/>
      <c r="AFI99" s="60"/>
      <c r="AFJ99" s="60"/>
      <c r="AFK99" s="60"/>
      <c r="AFL99" s="60"/>
      <c r="AFM99" s="60"/>
      <c r="AFN99" s="60"/>
      <c r="AFO99" s="60"/>
      <c r="AFP99" s="60"/>
      <c r="AFQ99" s="60"/>
      <c r="AFR99" s="60"/>
      <c r="AFS99" s="60"/>
      <c r="AFT99" s="60"/>
      <c r="AFU99" s="60"/>
      <c r="AFV99" s="60"/>
      <c r="AFW99" s="60"/>
      <c r="AFX99" s="60"/>
      <c r="AFY99" s="60"/>
      <c r="AFZ99" s="60"/>
      <c r="AGA99" s="60"/>
      <c r="AGB99" s="60"/>
      <c r="AGC99" s="60"/>
      <c r="AGD99" s="60"/>
      <c r="AGE99" s="60"/>
      <c r="AGF99" s="60"/>
      <c r="AGG99" s="60"/>
      <c r="AGH99" s="60"/>
      <c r="AGI99" s="60"/>
      <c r="AGJ99" s="60"/>
      <c r="AGK99" s="60"/>
      <c r="AGL99" s="60"/>
      <c r="AGM99" s="60"/>
      <c r="AGN99" s="60"/>
      <c r="AGO99" s="60"/>
      <c r="AGP99" s="60"/>
      <c r="AGQ99" s="60"/>
      <c r="AGR99" s="60"/>
      <c r="AGS99" s="60"/>
      <c r="AGT99" s="60"/>
      <c r="AGU99" s="60"/>
      <c r="AGV99" s="60"/>
      <c r="AGW99" s="60"/>
      <c r="AGX99" s="60"/>
      <c r="AGY99" s="60"/>
      <c r="AGZ99" s="60"/>
      <c r="AHA99" s="60"/>
      <c r="AHB99" s="60"/>
      <c r="AHC99" s="60"/>
      <c r="AHD99" s="60"/>
      <c r="AHE99" s="60"/>
      <c r="AHF99" s="60"/>
      <c r="AHG99" s="60"/>
      <c r="AHH99" s="60"/>
      <c r="AHI99" s="60"/>
      <c r="AHJ99" s="60"/>
      <c r="AHK99" s="60"/>
      <c r="AHL99" s="60"/>
      <c r="AHM99" s="60"/>
      <c r="AHN99" s="60"/>
      <c r="AHO99" s="60"/>
      <c r="AHP99" s="60"/>
      <c r="AHQ99" s="60"/>
      <c r="AHR99" s="60"/>
      <c r="AHS99" s="60"/>
      <c r="AHT99" s="60"/>
      <c r="AHU99" s="60"/>
      <c r="AHV99" s="60"/>
      <c r="AHW99" s="60"/>
      <c r="AHX99" s="60"/>
      <c r="AHY99" s="60"/>
      <c r="AHZ99" s="60"/>
      <c r="AIA99" s="60"/>
      <c r="AIB99" s="60"/>
      <c r="AIC99" s="60"/>
      <c r="AID99" s="60"/>
      <c r="AIE99" s="60"/>
      <c r="AIF99" s="60"/>
      <c r="AIG99" s="60"/>
      <c r="AIH99" s="60"/>
      <c r="AII99" s="60"/>
      <c r="AIJ99" s="60"/>
      <c r="AIK99" s="60"/>
      <c r="AIL99" s="60"/>
      <c r="AIM99" s="60"/>
      <c r="AIN99" s="60"/>
      <c r="AIO99" s="60"/>
      <c r="AIP99" s="60"/>
      <c r="AIQ99" s="60"/>
      <c r="AIR99" s="60"/>
      <c r="AIS99" s="60"/>
      <c r="AIT99" s="60"/>
      <c r="AIU99" s="60"/>
      <c r="AIV99" s="60"/>
      <c r="AIW99" s="60"/>
      <c r="AIX99" s="60"/>
      <c r="AIY99" s="60"/>
      <c r="AIZ99" s="60"/>
      <c r="AJA99" s="60"/>
      <c r="AJB99" s="60"/>
      <c r="AJC99" s="60"/>
      <c r="AJD99" s="60"/>
      <c r="AJE99" s="60"/>
      <c r="AJF99" s="60"/>
      <c r="AJG99" s="60"/>
      <c r="AJH99" s="60"/>
      <c r="AJI99" s="60"/>
      <c r="AJJ99" s="60"/>
      <c r="AJK99" s="60"/>
      <c r="AJL99" s="60"/>
      <c r="AJM99" s="60"/>
      <c r="AJN99" s="60"/>
      <c r="AJO99" s="60"/>
      <c r="AJP99" s="60"/>
      <c r="AJQ99" s="60"/>
      <c r="AJR99" s="60"/>
      <c r="AJS99" s="60"/>
      <c r="AJT99" s="60"/>
      <c r="AJU99" s="60"/>
      <c r="AJV99" s="60"/>
      <c r="AJW99" s="60"/>
      <c r="AJX99" s="60"/>
      <c r="AJY99" s="60"/>
      <c r="AJZ99" s="60"/>
      <c r="AKA99" s="60"/>
      <c r="AKB99" s="60"/>
      <c r="AKC99" s="60"/>
      <c r="AKD99" s="60"/>
      <c r="AKE99" s="60"/>
      <c r="AKF99" s="60"/>
      <c r="AKG99" s="60"/>
      <c r="AKH99" s="60"/>
      <c r="AKI99" s="60"/>
      <c r="AKJ99" s="60"/>
      <c r="AKK99" s="60"/>
      <c r="AKL99" s="60"/>
      <c r="AKM99" s="60"/>
      <c r="AKN99" s="60"/>
      <c r="AKO99" s="60"/>
      <c r="AKP99" s="60"/>
      <c r="AKQ99" s="60"/>
      <c r="AKR99" s="60"/>
      <c r="AKS99" s="60"/>
      <c r="AKT99" s="60"/>
      <c r="AKU99" s="60"/>
      <c r="AKV99" s="60"/>
      <c r="AKW99" s="60"/>
      <c r="AKX99" s="60"/>
      <c r="AKY99" s="60"/>
      <c r="AKZ99" s="60"/>
      <c r="ALA99" s="60"/>
      <c r="ALB99" s="60"/>
      <c r="ALC99" s="60"/>
      <c r="ALD99" s="60"/>
      <c r="ALE99" s="60"/>
      <c r="ALF99" s="60"/>
      <c r="ALG99" s="60"/>
      <c r="ALH99" s="60"/>
      <c r="ALI99" s="60"/>
      <c r="ALJ99" s="60"/>
      <c r="ALK99" s="60"/>
      <c r="ALL99" s="60"/>
      <c r="ALM99" s="60"/>
      <c r="ALN99" s="60"/>
      <c r="ALO99" s="60"/>
      <c r="ALP99" s="60"/>
      <c r="ALQ99" s="60"/>
      <c r="ALR99" s="60"/>
      <c r="ALS99" s="60"/>
      <c r="ALT99" s="60"/>
      <c r="ALU99" s="60"/>
      <c r="ALV99" s="60"/>
      <c r="ALW99" s="60"/>
      <c r="ALX99" s="60"/>
      <c r="ALY99" s="60"/>
      <c r="ALZ99" s="60"/>
      <c r="AMA99" s="60"/>
      <c r="AMB99" s="60"/>
      <c r="AMC99" s="60"/>
      <c r="AMD99" s="60"/>
      <c r="AME99" s="60"/>
      <c r="AMF99" s="60"/>
      <c r="AMG99" s="60"/>
      <c r="AMH99" s="60"/>
    </row>
    <row r="100" spans="1:1022" s="61" customFormat="1" ht="58.5">
      <c r="A100" s="57" t="s">
        <v>4629</v>
      </c>
      <c r="B100" s="57" t="s">
        <v>301</v>
      </c>
      <c r="C100" s="58" t="s">
        <v>302</v>
      </c>
      <c r="D100" s="57" t="s">
        <v>250</v>
      </c>
      <c r="E100" s="59">
        <v>30</v>
      </c>
      <c r="F100" s="9" t="s">
        <v>139</v>
      </c>
      <c r="G100" s="9"/>
      <c r="H100" s="44" t="s">
        <v>3489</v>
      </c>
      <c r="I100" s="9"/>
      <c r="J100" s="4" t="str">
        <f t="shared" si="2"/>
        <v>客家語言文化推廣-文教推廣業務-獎補助費-對國內團體之捐助</v>
      </c>
      <c r="K100" s="4" t="str">
        <f t="shared" si="3"/>
        <v>東勢客家歌謠研習班</v>
      </c>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60"/>
      <c r="IW100" s="60"/>
      <c r="IX100" s="60"/>
      <c r="IY100" s="60"/>
      <c r="IZ100" s="60"/>
      <c r="JA100" s="60"/>
      <c r="JB100" s="60"/>
      <c r="JC100" s="60"/>
      <c r="JD100" s="60"/>
      <c r="JE100" s="60"/>
      <c r="JF100" s="60"/>
      <c r="JG100" s="60"/>
      <c r="JH100" s="60"/>
      <c r="JI100" s="60"/>
      <c r="JJ100" s="60"/>
      <c r="JK100" s="60"/>
      <c r="JL100" s="60"/>
      <c r="JM100" s="60"/>
      <c r="JN100" s="60"/>
      <c r="JO100" s="60"/>
      <c r="JP100" s="60"/>
      <c r="JQ100" s="60"/>
      <c r="JR100" s="60"/>
      <c r="JS100" s="60"/>
      <c r="JT100" s="60"/>
      <c r="JU100" s="60"/>
      <c r="JV100" s="60"/>
      <c r="JW100" s="60"/>
      <c r="JX100" s="60"/>
      <c r="JY100" s="60"/>
      <c r="JZ100" s="60"/>
      <c r="KA100" s="60"/>
      <c r="KB100" s="60"/>
      <c r="KC100" s="60"/>
      <c r="KD100" s="60"/>
      <c r="KE100" s="60"/>
      <c r="KF100" s="60"/>
      <c r="KG100" s="60"/>
      <c r="KH100" s="60"/>
      <c r="KI100" s="60"/>
      <c r="KJ100" s="60"/>
      <c r="KK100" s="60"/>
      <c r="KL100" s="60"/>
      <c r="KM100" s="60"/>
      <c r="KN100" s="60"/>
      <c r="KO100" s="60"/>
      <c r="KP100" s="60"/>
      <c r="KQ100" s="60"/>
      <c r="KR100" s="60"/>
      <c r="KS100" s="60"/>
      <c r="KT100" s="60"/>
      <c r="KU100" s="60"/>
      <c r="KV100" s="60"/>
      <c r="KW100" s="60"/>
      <c r="KX100" s="60"/>
      <c r="KY100" s="60"/>
      <c r="KZ100" s="60"/>
      <c r="LA100" s="60"/>
      <c r="LB100" s="60"/>
      <c r="LC100" s="60"/>
      <c r="LD100" s="60"/>
      <c r="LE100" s="60"/>
      <c r="LF100" s="60"/>
      <c r="LG100" s="60"/>
      <c r="LH100" s="60"/>
      <c r="LI100" s="60"/>
      <c r="LJ100" s="60"/>
      <c r="LK100" s="60"/>
      <c r="LL100" s="60"/>
      <c r="LM100" s="60"/>
      <c r="LN100" s="60"/>
      <c r="LO100" s="60"/>
      <c r="LP100" s="60"/>
      <c r="LQ100" s="60"/>
      <c r="LR100" s="60"/>
      <c r="LS100" s="60"/>
      <c r="LT100" s="60"/>
      <c r="LU100" s="60"/>
      <c r="LV100" s="60"/>
      <c r="LW100" s="60"/>
      <c r="LX100" s="60"/>
      <c r="LY100" s="60"/>
      <c r="LZ100" s="60"/>
      <c r="MA100" s="60"/>
      <c r="MB100" s="60"/>
      <c r="MC100" s="60"/>
      <c r="MD100" s="60"/>
      <c r="ME100" s="60"/>
      <c r="MF100" s="60"/>
      <c r="MG100" s="60"/>
      <c r="MH100" s="60"/>
      <c r="MI100" s="60"/>
      <c r="MJ100" s="60"/>
      <c r="MK100" s="60"/>
      <c r="ML100" s="60"/>
      <c r="MM100" s="60"/>
      <c r="MN100" s="60"/>
      <c r="MO100" s="60"/>
      <c r="MP100" s="60"/>
      <c r="MQ100" s="60"/>
      <c r="MR100" s="60"/>
      <c r="MS100" s="60"/>
      <c r="MT100" s="60"/>
      <c r="MU100" s="60"/>
      <c r="MV100" s="60"/>
      <c r="MW100" s="60"/>
      <c r="MX100" s="60"/>
      <c r="MY100" s="60"/>
      <c r="MZ100" s="60"/>
      <c r="NA100" s="60"/>
      <c r="NB100" s="60"/>
      <c r="NC100" s="60"/>
      <c r="ND100" s="60"/>
      <c r="NE100" s="60"/>
      <c r="NF100" s="60"/>
      <c r="NG100" s="60"/>
      <c r="NH100" s="60"/>
      <c r="NI100" s="60"/>
      <c r="NJ100" s="60"/>
      <c r="NK100" s="60"/>
      <c r="NL100" s="60"/>
      <c r="NM100" s="60"/>
      <c r="NN100" s="60"/>
      <c r="NO100" s="60"/>
      <c r="NP100" s="60"/>
      <c r="NQ100" s="60"/>
      <c r="NR100" s="60"/>
      <c r="NS100" s="60"/>
      <c r="NT100" s="60"/>
      <c r="NU100" s="60"/>
      <c r="NV100" s="60"/>
      <c r="NW100" s="60"/>
      <c r="NX100" s="60"/>
      <c r="NY100" s="60"/>
      <c r="NZ100" s="60"/>
      <c r="OA100" s="60"/>
      <c r="OB100" s="60"/>
      <c r="OC100" s="60"/>
      <c r="OD100" s="60"/>
      <c r="OE100" s="60"/>
      <c r="OF100" s="60"/>
      <c r="OG100" s="60"/>
      <c r="OH100" s="60"/>
      <c r="OI100" s="60"/>
      <c r="OJ100" s="60"/>
      <c r="OK100" s="60"/>
      <c r="OL100" s="60"/>
      <c r="OM100" s="60"/>
      <c r="ON100" s="60"/>
      <c r="OO100" s="60"/>
      <c r="OP100" s="60"/>
      <c r="OQ100" s="60"/>
      <c r="OR100" s="60"/>
      <c r="OS100" s="60"/>
      <c r="OT100" s="60"/>
      <c r="OU100" s="60"/>
      <c r="OV100" s="60"/>
      <c r="OW100" s="60"/>
      <c r="OX100" s="60"/>
      <c r="OY100" s="60"/>
      <c r="OZ100" s="60"/>
      <c r="PA100" s="60"/>
      <c r="PB100" s="60"/>
      <c r="PC100" s="60"/>
      <c r="PD100" s="60"/>
      <c r="PE100" s="60"/>
      <c r="PF100" s="60"/>
      <c r="PG100" s="60"/>
      <c r="PH100" s="60"/>
      <c r="PI100" s="60"/>
      <c r="PJ100" s="60"/>
      <c r="PK100" s="60"/>
      <c r="PL100" s="60"/>
      <c r="PM100" s="60"/>
      <c r="PN100" s="60"/>
      <c r="PO100" s="60"/>
      <c r="PP100" s="60"/>
      <c r="PQ100" s="60"/>
      <c r="PR100" s="60"/>
      <c r="PS100" s="60"/>
      <c r="PT100" s="60"/>
      <c r="PU100" s="60"/>
      <c r="PV100" s="60"/>
      <c r="PW100" s="60"/>
      <c r="PX100" s="60"/>
      <c r="PY100" s="60"/>
      <c r="PZ100" s="60"/>
      <c r="QA100" s="60"/>
      <c r="QB100" s="60"/>
      <c r="QC100" s="60"/>
      <c r="QD100" s="60"/>
      <c r="QE100" s="60"/>
      <c r="QF100" s="60"/>
      <c r="QG100" s="60"/>
      <c r="QH100" s="60"/>
      <c r="QI100" s="60"/>
      <c r="QJ100" s="60"/>
      <c r="QK100" s="60"/>
      <c r="QL100" s="60"/>
      <c r="QM100" s="60"/>
      <c r="QN100" s="60"/>
      <c r="QO100" s="60"/>
      <c r="QP100" s="60"/>
      <c r="QQ100" s="60"/>
      <c r="QR100" s="60"/>
      <c r="QS100" s="60"/>
      <c r="QT100" s="60"/>
      <c r="QU100" s="60"/>
      <c r="QV100" s="60"/>
      <c r="QW100" s="60"/>
      <c r="QX100" s="60"/>
      <c r="QY100" s="60"/>
      <c r="QZ100" s="60"/>
      <c r="RA100" s="60"/>
      <c r="RB100" s="60"/>
      <c r="RC100" s="60"/>
      <c r="RD100" s="60"/>
      <c r="RE100" s="60"/>
      <c r="RF100" s="60"/>
      <c r="RG100" s="60"/>
      <c r="RH100" s="60"/>
      <c r="RI100" s="60"/>
      <c r="RJ100" s="60"/>
      <c r="RK100" s="60"/>
      <c r="RL100" s="60"/>
      <c r="RM100" s="60"/>
      <c r="RN100" s="60"/>
      <c r="RO100" s="60"/>
      <c r="RP100" s="60"/>
      <c r="RQ100" s="60"/>
      <c r="RR100" s="60"/>
      <c r="RS100" s="60"/>
      <c r="RT100" s="60"/>
      <c r="RU100" s="60"/>
      <c r="RV100" s="60"/>
      <c r="RW100" s="60"/>
      <c r="RX100" s="60"/>
      <c r="RY100" s="60"/>
      <c r="RZ100" s="60"/>
      <c r="SA100" s="60"/>
      <c r="SB100" s="60"/>
      <c r="SC100" s="60"/>
      <c r="SD100" s="60"/>
      <c r="SE100" s="60"/>
      <c r="SF100" s="60"/>
      <c r="SG100" s="60"/>
      <c r="SH100" s="60"/>
      <c r="SI100" s="60"/>
      <c r="SJ100" s="60"/>
      <c r="SK100" s="60"/>
      <c r="SL100" s="60"/>
      <c r="SM100" s="60"/>
      <c r="SN100" s="60"/>
      <c r="SO100" s="60"/>
      <c r="SP100" s="60"/>
      <c r="SQ100" s="60"/>
      <c r="SR100" s="60"/>
      <c r="SS100" s="60"/>
      <c r="ST100" s="60"/>
      <c r="SU100" s="60"/>
      <c r="SV100" s="60"/>
      <c r="SW100" s="60"/>
      <c r="SX100" s="60"/>
      <c r="SY100" s="60"/>
      <c r="SZ100" s="60"/>
      <c r="TA100" s="60"/>
      <c r="TB100" s="60"/>
      <c r="TC100" s="60"/>
      <c r="TD100" s="60"/>
      <c r="TE100" s="60"/>
      <c r="TF100" s="60"/>
      <c r="TG100" s="60"/>
      <c r="TH100" s="60"/>
      <c r="TI100" s="60"/>
      <c r="TJ100" s="60"/>
      <c r="TK100" s="60"/>
      <c r="TL100" s="60"/>
      <c r="TM100" s="60"/>
      <c r="TN100" s="60"/>
      <c r="TO100" s="60"/>
      <c r="TP100" s="60"/>
      <c r="TQ100" s="60"/>
      <c r="TR100" s="60"/>
      <c r="TS100" s="60"/>
      <c r="TT100" s="60"/>
      <c r="TU100" s="60"/>
      <c r="TV100" s="60"/>
      <c r="TW100" s="60"/>
      <c r="TX100" s="60"/>
      <c r="TY100" s="60"/>
      <c r="TZ100" s="60"/>
      <c r="UA100" s="60"/>
      <c r="UB100" s="60"/>
      <c r="UC100" s="60"/>
      <c r="UD100" s="60"/>
      <c r="UE100" s="60"/>
      <c r="UF100" s="60"/>
      <c r="UG100" s="60"/>
      <c r="UH100" s="60"/>
      <c r="UI100" s="60"/>
      <c r="UJ100" s="60"/>
      <c r="UK100" s="60"/>
      <c r="UL100" s="60"/>
      <c r="UM100" s="60"/>
      <c r="UN100" s="60"/>
      <c r="UO100" s="60"/>
      <c r="UP100" s="60"/>
      <c r="UQ100" s="60"/>
      <c r="UR100" s="60"/>
      <c r="US100" s="60"/>
      <c r="UT100" s="60"/>
      <c r="UU100" s="60"/>
      <c r="UV100" s="60"/>
      <c r="UW100" s="60"/>
      <c r="UX100" s="60"/>
      <c r="UY100" s="60"/>
      <c r="UZ100" s="60"/>
      <c r="VA100" s="60"/>
      <c r="VB100" s="60"/>
      <c r="VC100" s="60"/>
      <c r="VD100" s="60"/>
      <c r="VE100" s="60"/>
      <c r="VF100" s="60"/>
      <c r="VG100" s="60"/>
      <c r="VH100" s="60"/>
      <c r="VI100" s="60"/>
      <c r="VJ100" s="60"/>
      <c r="VK100" s="60"/>
      <c r="VL100" s="60"/>
      <c r="VM100" s="60"/>
      <c r="VN100" s="60"/>
      <c r="VO100" s="60"/>
      <c r="VP100" s="60"/>
      <c r="VQ100" s="60"/>
      <c r="VR100" s="60"/>
      <c r="VS100" s="60"/>
      <c r="VT100" s="60"/>
      <c r="VU100" s="60"/>
      <c r="VV100" s="60"/>
      <c r="VW100" s="60"/>
      <c r="VX100" s="60"/>
      <c r="VY100" s="60"/>
      <c r="VZ100" s="60"/>
      <c r="WA100" s="60"/>
      <c r="WB100" s="60"/>
      <c r="WC100" s="60"/>
      <c r="WD100" s="60"/>
      <c r="WE100" s="60"/>
      <c r="WF100" s="60"/>
      <c r="WG100" s="60"/>
      <c r="WH100" s="60"/>
      <c r="WI100" s="60"/>
      <c r="WJ100" s="60"/>
      <c r="WK100" s="60"/>
      <c r="WL100" s="60"/>
      <c r="WM100" s="60"/>
      <c r="WN100" s="60"/>
      <c r="WO100" s="60"/>
      <c r="WP100" s="60"/>
      <c r="WQ100" s="60"/>
      <c r="WR100" s="60"/>
      <c r="WS100" s="60"/>
      <c r="WT100" s="60"/>
      <c r="WU100" s="60"/>
      <c r="WV100" s="60"/>
      <c r="WW100" s="60"/>
      <c r="WX100" s="60"/>
      <c r="WY100" s="60"/>
      <c r="WZ100" s="60"/>
      <c r="XA100" s="60"/>
      <c r="XB100" s="60"/>
      <c r="XC100" s="60"/>
      <c r="XD100" s="60"/>
      <c r="XE100" s="60"/>
      <c r="XF100" s="60"/>
      <c r="XG100" s="60"/>
      <c r="XH100" s="60"/>
      <c r="XI100" s="60"/>
      <c r="XJ100" s="60"/>
      <c r="XK100" s="60"/>
      <c r="XL100" s="60"/>
      <c r="XM100" s="60"/>
      <c r="XN100" s="60"/>
      <c r="XO100" s="60"/>
      <c r="XP100" s="60"/>
      <c r="XQ100" s="60"/>
      <c r="XR100" s="60"/>
      <c r="XS100" s="60"/>
      <c r="XT100" s="60"/>
      <c r="XU100" s="60"/>
      <c r="XV100" s="60"/>
      <c r="XW100" s="60"/>
      <c r="XX100" s="60"/>
      <c r="XY100" s="60"/>
      <c r="XZ100" s="60"/>
      <c r="YA100" s="60"/>
      <c r="YB100" s="60"/>
      <c r="YC100" s="60"/>
      <c r="YD100" s="60"/>
      <c r="YE100" s="60"/>
      <c r="YF100" s="60"/>
      <c r="YG100" s="60"/>
      <c r="YH100" s="60"/>
      <c r="YI100" s="60"/>
      <c r="YJ100" s="60"/>
      <c r="YK100" s="60"/>
      <c r="YL100" s="60"/>
      <c r="YM100" s="60"/>
      <c r="YN100" s="60"/>
      <c r="YO100" s="60"/>
      <c r="YP100" s="60"/>
      <c r="YQ100" s="60"/>
      <c r="YR100" s="60"/>
      <c r="YS100" s="60"/>
      <c r="YT100" s="60"/>
      <c r="YU100" s="60"/>
      <c r="YV100" s="60"/>
      <c r="YW100" s="60"/>
      <c r="YX100" s="60"/>
      <c r="YY100" s="60"/>
      <c r="YZ100" s="60"/>
      <c r="ZA100" s="60"/>
      <c r="ZB100" s="60"/>
      <c r="ZC100" s="60"/>
      <c r="ZD100" s="60"/>
      <c r="ZE100" s="60"/>
      <c r="ZF100" s="60"/>
      <c r="ZG100" s="60"/>
      <c r="ZH100" s="60"/>
      <c r="ZI100" s="60"/>
      <c r="ZJ100" s="60"/>
      <c r="ZK100" s="60"/>
      <c r="ZL100" s="60"/>
      <c r="ZM100" s="60"/>
      <c r="ZN100" s="60"/>
      <c r="ZO100" s="60"/>
      <c r="ZP100" s="60"/>
      <c r="ZQ100" s="60"/>
      <c r="ZR100" s="60"/>
      <c r="ZS100" s="60"/>
      <c r="ZT100" s="60"/>
      <c r="ZU100" s="60"/>
      <c r="ZV100" s="60"/>
      <c r="ZW100" s="60"/>
      <c r="ZX100" s="60"/>
      <c r="ZY100" s="60"/>
      <c r="ZZ100" s="60"/>
      <c r="AAA100" s="60"/>
      <c r="AAB100" s="60"/>
      <c r="AAC100" s="60"/>
      <c r="AAD100" s="60"/>
      <c r="AAE100" s="60"/>
      <c r="AAF100" s="60"/>
      <c r="AAG100" s="60"/>
      <c r="AAH100" s="60"/>
      <c r="AAI100" s="60"/>
      <c r="AAJ100" s="60"/>
      <c r="AAK100" s="60"/>
      <c r="AAL100" s="60"/>
      <c r="AAM100" s="60"/>
      <c r="AAN100" s="60"/>
      <c r="AAO100" s="60"/>
      <c r="AAP100" s="60"/>
      <c r="AAQ100" s="60"/>
      <c r="AAR100" s="60"/>
      <c r="AAS100" s="60"/>
      <c r="AAT100" s="60"/>
      <c r="AAU100" s="60"/>
      <c r="AAV100" s="60"/>
      <c r="AAW100" s="60"/>
      <c r="AAX100" s="60"/>
      <c r="AAY100" s="60"/>
      <c r="AAZ100" s="60"/>
      <c r="ABA100" s="60"/>
      <c r="ABB100" s="60"/>
      <c r="ABC100" s="60"/>
      <c r="ABD100" s="60"/>
      <c r="ABE100" s="60"/>
      <c r="ABF100" s="60"/>
      <c r="ABG100" s="60"/>
      <c r="ABH100" s="60"/>
      <c r="ABI100" s="60"/>
      <c r="ABJ100" s="60"/>
      <c r="ABK100" s="60"/>
      <c r="ABL100" s="60"/>
      <c r="ABM100" s="60"/>
      <c r="ABN100" s="60"/>
      <c r="ABO100" s="60"/>
      <c r="ABP100" s="60"/>
      <c r="ABQ100" s="60"/>
      <c r="ABR100" s="60"/>
      <c r="ABS100" s="60"/>
      <c r="ABT100" s="60"/>
      <c r="ABU100" s="60"/>
      <c r="ABV100" s="60"/>
      <c r="ABW100" s="60"/>
      <c r="ABX100" s="60"/>
      <c r="ABY100" s="60"/>
      <c r="ABZ100" s="60"/>
      <c r="ACA100" s="60"/>
      <c r="ACB100" s="60"/>
      <c r="ACC100" s="60"/>
      <c r="ACD100" s="60"/>
      <c r="ACE100" s="60"/>
      <c r="ACF100" s="60"/>
      <c r="ACG100" s="60"/>
      <c r="ACH100" s="60"/>
      <c r="ACI100" s="60"/>
      <c r="ACJ100" s="60"/>
      <c r="ACK100" s="60"/>
      <c r="ACL100" s="60"/>
      <c r="ACM100" s="60"/>
      <c r="ACN100" s="60"/>
      <c r="ACO100" s="60"/>
      <c r="ACP100" s="60"/>
      <c r="ACQ100" s="60"/>
      <c r="ACR100" s="60"/>
      <c r="ACS100" s="60"/>
      <c r="ACT100" s="60"/>
      <c r="ACU100" s="60"/>
      <c r="ACV100" s="60"/>
      <c r="ACW100" s="60"/>
      <c r="ACX100" s="60"/>
      <c r="ACY100" s="60"/>
      <c r="ACZ100" s="60"/>
      <c r="ADA100" s="60"/>
      <c r="ADB100" s="60"/>
      <c r="ADC100" s="60"/>
      <c r="ADD100" s="60"/>
      <c r="ADE100" s="60"/>
      <c r="ADF100" s="60"/>
      <c r="ADG100" s="60"/>
      <c r="ADH100" s="60"/>
      <c r="ADI100" s="60"/>
      <c r="ADJ100" s="60"/>
      <c r="ADK100" s="60"/>
      <c r="ADL100" s="60"/>
      <c r="ADM100" s="60"/>
      <c r="ADN100" s="60"/>
      <c r="ADO100" s="60"/>
      <c r="ADP100" s="60"/>
      <c r="ADQ100" s="60"/>
      <c r="ADR100" s="60"/>
      <c r="ADS100" s="60"/>
      <c r="ADT100" s="60"/>
      <c r="ADU100" s="60"/>
      <c r="ADV100" s="60"/>
      <c r="ADW100" s="60"/>
      <c r="ADX100" s="60"/>
      <c r="ADY100" s="60"/>
      <c r="ADZ100" s="60"/>
      <c r="AEA100" s="60"/>
      <c r="AEB100" s="60"/>
      <c r="AEC100" s="60"/>
      <c r="AED100" s="60"/>
      <c r="AEE100" s="60"/>
      <c r="AEF100" s="60"/>
      <c r="AEG100" s="60"/>
      <c r="AEH100" s="60"/>
      <c r="AEI100" s="60"/>
      <c r="AEJ100" s="60"/>
      <c r="AEK100" s="60"/>
      <c r="AEL100" s="60"/>
      <c r="AEM100" s="60"/>
      <c r="AEN100" s="60"/>
      <c r="AEO100" s="60"/>
      <c r="AEP100" s="60"/>
      <c r="AEQ100" s="60"/>
      <c r="AER100" s="60"/>
      <c r="AES100" s="60"/>
      <c r="AET100" s="60"/>
      <c r="AEU100" s="60"/>
      <c r="AEV100" s="60"/>
      <c r="AEW100" s="60"/>
      <c r="AEX100" s="60"/>
      <c r="AEY100" s="60"/>
      <c r="AEZ100" s="60"/>
      <c r="AFA100" s="60"/>
      <c r="AFB100" s="60"/>
      <c r="AFC100" s="60"/>
      <c r="AFD100" s="60"/>
      <c r="AFE100" s="60"/>
      <c r="AFF100" s="60"/>
      <c r="AFG100" s="60"/>
      <c r="AFH100" s="60"/>
      <c r="AFI100" s="60"/>
      <c r="AFJ100" s="60"/>
      <c r="AFK100" s="60"/>
      <c r="AFL100" s="60"/>
      <c r="AFM100" s="60"/>
      <c r="AFN100" s="60"/>
      <c r="AFO100" s="60"/>
      <c r="AFP100" s="60"/>
      <c r="AFQ100" s="60"/>
      <c r="AFR100" s="60"/>
      <c r="AFS100" s="60"/>
      <c r="AFT100" s="60"/>
      <c r="AFU100" s="60"/>
      <c r="AFV100" s="60"/>
      <c r="AFW100" s="60"/>
      <c r="AFX100" s="60"/>
      <c r="AFY100" s="60"/>
      <c r="AFZ100" s="60"/>
      <c r="AGA100" s="60"/>
      <c r="AGB100" s="60"/>
      <c r="AGC100" s="60"/>
      <c r="AGD100" s="60"/>
      <c r="AGE100" s="60"/>
      <c r="AGF100" s="60"/>
      <c r="AGG100" s="60"/>
      <c r="AGH100" s="60"/>
      <c r="AGI100" s="60"/>
      <c r="AGJ100" s="60"/>
      <c r="AGK100" s="60"/>
      <c r="AGL100" s="60"/>
      <c r="AGM100" s="60"/>
      <c r="AGN100" s="60"/>
      <c r="AGO100" s="60"/>
      <c r="AGP100" s="60"/>
      <c r="AGQ100" s="60"/>
      <c r="AGR100" s="60"/>
      <c r="AGS100" s="60"/>
      <c r="AGT100" s="60"/>
      <c r="AGU100" s="60"/>
      <c r="AGV100" s="60"/>
      <c r="AGW100" s="60"/>
      <c r="AGX100" s="60"/>
      <c r="AGY100" s="60"/>
      <c r="AGZ100" s="60"/>
      <c r="AHA100" s="60"/>
      <c r="AHB100" s="60"/>
      <c r="AHC100" s="60"/>
      <c r="AHD100" s="60"/>
      <c r="AHE100" s="60"/>
      <c r="AHF100" s="60"/>
      <c r="AHG100" s="60"/>
      <c r="AHH100" s="60"/>
      <c r="AHI100" s="60"/>
      <c r="AHJ100" s="60"/>
      <c r="AHK100" s="60"/>
      <c r="AHL100" s="60"/>
      <c r="AHM100" s="60"/>
      <c r="AHN100" s="60"/>
      <c r="AHO100" s="60"/>
      <c r="AHP100" s="60"/>
      <c r="AHQ100" s="60"/>
      <c r="AHR100" s="60"/>
      <c r="AHS100" s="60"/>
      <c r="AHT100" s="60"/>
      <c r="AHU100" s="60"/>
      <c r="AHV100" s="60"/>
      <c r="AHW100" s="60"/>
      <c r="AHX100" s="60"/>
      <c r="AHY100" s="60"/>
      <c r="AHZ100" s="60"/>
      <c r="AIA100" s="60"/>
      <c r="AIB100" s="60"/>
      <c r="AIC100" s="60"/>
      <c r="AID100" s="60"/>
      <c r="AIE100" s="60"/>
      <c r="AIF100" s="60"/>
      <c r="AIG100" s="60"/>
      <c r="AIH100" s="60"/>
      <c r="AII100" s="60"/>
      <c r="AIJ100" s="60"/>
      <c r="AIK100" s="60"/>
      <c r="AIL100" s="60"/>
      <c r="AIM100" s="60"/>
      <c r="AIN100" s="60"/>
      <c r="AIO100" s="60"/>
      <c r="AIP100" s="60"/>
      <c r="AIQ100" s="60"/>
      <c r="AIR100" s="60"/>
      <c r="AIS100" s="60"/>
      <c r="AIT100" s="60"/>
      <c r="AIU100" s="60"/>
      <c r="AIV100" s="60"/>
      <c r="AIW100" s="60"/>
      <c r="AIX100" s="60"/>
      <c r="AIY100" s="60"/>
      <c r="AIZ100" s="60"/>
      <c r="AJA100" s="60"/>
      <c r="AJB100" s="60"/>
      <c r="AJC100" s="60"/>
      <c r="AJD100" s="60"/>
      <c r="AJE100" s="60"/>
      <c r="AJF100" s="60"/>
      <c r="AJG100" s="60"/>
      <c r="AJH100" s="60"/>
      <c r="AJI100" s="60"/>
      <c r="AJJ100" s="60"/>
      <c r="AJK100" s="60"/>
      <c r="AJL100" s="60"/>
      <c r="AJM100" s="60"/>
      <c r="AJN100" s="60"/>
      <c r="AJO100" s="60"/>
      <c r="AJP100" s="60"/>
      <c r="AJQ100" s="60"/>
      <c r="AJR100" s="60"/>
      <c r="AJS100" s="60"/>
      <c r="AJT100" s="60"/>
      <c r="AJU100" s="60"/>
      <c r="AJV100" s="60"/>
      <c r="AJW100" s="60"/>
      <c r="AJX100" s="60"/>
      <c r="AJY100" s="60"/>
      <c r="AJZ100" s="60"/>
      <c r="AKA100" s="60"/>
      <c r="AKB100" s="60"/>
      <c r="AKC100" s="60"/>
      <c r="AKD100" s="60"/>
      <c r="AKE100" s="60"/>
      <c r="AKF100" s="60"/>
      <c r="AKG100" s="60"/>
      <c r="AKH100" s="60"/>
      <c r="AKI100" s="60"/>
      <c r="AKJ100" s="60"/>
      <c r="AKK100" s="60"/>
      <c r="AKL100" s="60"/>
      <c r="AKM100" s="60"/>
      <c r="AKN100" s="60"/>
      <c r="AKO100" s="60"/>
      <c r="AKP100" s="60"/>
      <c r="AKQ100" s="60"/>
      <c r="AKR100" s="60"/>
      <c r="AKS100" s="60"/>
      <c r="AKT100" s="60"/>
      <c r="AKU100" s="60"/>
      <c r="AKV100" s="60"/>
      <c r="AKW100" s="60"/>
      <c r="AKX100" s="60"/>
      <c r="AKY100" s="60"/>
      <c r="AKZ100" s="60"/>
      <c r="ALA100" s="60"/>
      <c r="ALB100" s="60"/>
      <c r="ALC100" s="60"/>
      <c r="ALD100" s="60"/>
      <c r="ALE100" s="60"/>
      <c r="ALF100" s="60"/>
      <c r="ALG100" s="60"/>
      <c r="ALH100" s="60"/>
      <c r="ALI100" s="60"/>
      <c r="ALJ100" s="60"/>
      <c r="ALK100" s="60"/>
      <c r="ALL100" s="60"/>
      <c r="ALM100" s="60"/>
      <c r="ALN100" s="60"/>
      <c r="ALO100" s="60"/>
      <c r="ALP100" s="60"/>
      <c r="ALQ100" s="60"/>
      <c r="ALR100" s="60"/>
      <c r="ALS100" s="60"/>
      <c r="ALT100" s="60"/>
      <c r="ALU100" s="60"/>
      <c r="ALV100" s="60"/>
      <c r="ALW100" s="60"/>
      <c r="ALX100" s="60"/>
      <c r="ALY100" s="60"/>
      <c r="ALZ100" s="60"/>
      <c r="AMA100" s="60"/>
      <c r="AMB100" s="60"/>
      <c r="AMC100" s="60"/>
      <c r="AMD100" s="60"/>
      <c r="AME100" s="60"/>
      <c r="AMF100" s="60"/>
      <c r="AMG100" s="60"/>
      <c r="AMH100" s="60"/>
    </row>
    <row r="101" spans="1:1022" s="61" customFormat="1" ht="58.5">
      <c r="A101" s="57" t="s">
        <v>4629</v>
      </c>
      <c r="B101" s="57" t="s">
        <v>303</v>
      </c>
      <c r="C101" s="58" t="s">
        <v>296</v>
      </c>
      <c r="D101" s="57" t="s">
        <v>250</v>
      </c>
      <c r="E101" s="59">
        <v>24</v>
      </c>
      <c r="F101" s="9" t="s">
        <v>139</v>
      </c>
      <c r="G101" s="9"/>
      <c r="H101" s="44" t="s">
        <v>3489</v>
      </c>
      <c r="I101" s="9"/>
      <c r="J101" s="4" t="str">
        <f t="shared" si="2"/>
        <v>客家語言文化推廣-文教推廣業務-獎補助費-對國內團體之捐助</v>
      </c>
      <c r="K101" s="4" t="str">
        <f t="shared" si="3"/>
        <v>客家歌謠研習營</v>
      </c>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60"/>
      <c r="IW101" s="60"/>
      <c r="IX101" s="60"/>
      <c r="IY101" s="60"/>
      <c r="IZ101" s="60"/>
      <c r="JA101" s="60"/>
      <c r="JB101" s="60"/>
      <c r="JC101" s="60"/>
      <c r="JD101" s="60"/>
      <c r="JE101" s="60"/>
      <c r="JF101" s="60"/>
      <c r="JG101" s="60"/>
      <c r="JH101" s="60"/>
      <c r="JI101" s="60"/>
      <c r="JJ101" s="60"/>
      <c r="JK101" s="60"/>
      <c r="JL101" s="60"/>
      <c r="JM101" s="60"/>
      <c r="JN101" s="60"/>
      <c r="JO101" s="60"/>
      <c r="JP101" s="60"/>
      <c r="JQ101" s="60"/>
      <c r="JR101" s="60"/>
      <c r="JS101" s="60"/>
      <c r="JT101" s="60"/>
      <c r="JU101" s="60"/>
      <c r="JV101" s="60"/>
      <c r="JW101" s="60"/>
      <c r="JX101" s="60"/>
      <c r="JY101" s="60"/>
      <c r="JZ101" s="60"/>
      <c r="KA101" s="60"/>
      <c r="KB101" s="60"/>
      <c r="KC101" s="60"/>
      <c r="KD101" s="60"/>
      <c r="KE101" s="60"/>
      <c r="KF101" s="60"/>
      <c r="KG101" s="60"/>
      <c r="KH101" s="60"/>
      <c r="KI101" s="60"/>
      <c r="KJ101" s="60"/>
      <c r="KK101" s="60"/>
      <c r="KL101" s="60"/>
      <c r="KM101" s="60"/>
      <c r="KN101" s="60"/>
      <c r="KO101" s="60"/>
      <c r="KP101" s="60"/>
      <c r="KQ101" s="60"/>
      <c r="KR101" s="60"/>
      <c r="KS101" s="60"/>
      <c r="KT101" s="60"/>
      <c r="KU101" s="60"/>
      <c r="KV101" s="60"/>
      <c r="KW101" s="60"/>
      <c r="KX101" s="60"/>
      <c r="KY101" s="60"/>
      <c r="KZ101" s="60"/>
      <c r="LA101" s="60"/>
      <c r="LB101" s="60"/>
      <c r="LC101" s="60"/>
      <c r="LD101" s="60"/>
      <c r="LE101" s="60"/>
      <c r="LF101" s="60"/>
      <c r="LG101" s="60"/>
      <c r="LH101" s="60"/>
      <c r="LI101" s="60"/>
      <c r="LJ101" s="60"/>
      <c r="LK101" s="60"/>
      <c r="LL101" s="60"/>
      <c r="LM101" s="60"/>
      <c r="LN101" s="60"/>
      <c r="LO101" s="60"/>
      <c r="LP101" s="60"/>
      <c r="LQ101" s="60"/>
      <c r="LR101" s="60"/>
      <c r="LS101" s="60"/>
      <c r="LT101" s="60"/>
      <c r="LU101" s="60"/>
      <c r="LV101" s="60"/>
      <c r="LW101" s="60"/>
      <c r="LX101" s="60"/>
      <c r="LY101" s="60"/>
      <c r="LZ101" s="60"/>
      <c r="MA101" s="60"/>
      <c r="MB101" s="60"/>
      <c r="MC101" s="60"/>
      <c r="MD101" s="60"/>
      <c r="ME101" s="60"/>
      <c r="MF101" s="60"/>
      <c r="MG101" s="60"/>
      <c r="MH101" s="60"/>
      <c r="MI101" s="60"/>
      <c r="MJ101" s="60"/>
      <c r="MK101" s="60"/>
      <c r="ML101" s="60"/>
      <c r="MM101" s="60"/>
      <c r="MN101" s="60"/>
      <c r="MO101" s="60"/>
      <c r="MP101" s="60"/>
      <c r="MQ101" s="60"/>
      <c r="MR101" s="60"/>
      <c r="MS101" s="60"/>
      <c r="MT101" s="60"/>
      <c r="MU101" s="60"/>
      <c r="MV101" s="60"/>
      <c r="MW101" s="60"/>
      <c r="MX101" s="60"/>
      <c r="MY101" s="60"/>
      <c r="MZ101" s="60"/>
      <c r="NA101" s="60"/>
      <c r="NB101" s="60"/>
      <c r="NC101" s="60"/>
      <c r="ND101" s="60"/>
      <c r="NE101" s="60"/>
      <c r="NF101" s="60"/>
      <c r="NG101" s="60"/>
      <c r="NH101" s="60"/>
      <c r="NI101" s="60"/>
      <c r="NJ101" s="60"/>
      <c r="NK101" s="60"/>
      <c r="NL101" s="60"/>
      <c r="NM101" s="60"/>
      <c r="NN101" s="60"/>
      <c r="NO101" s="60"/>
      <c r="NP101" s="60"/>
      <c r="NQ101" s="60"/>
      <c r="NR101" s="60"/>
      <c r="NS101" s="60"/>
      <c r="NT101" s="60"/>
      <c r="NU101" s="60"/>
      <c r="NV101" s="60"/>
      <c r="NW101" s="60"/>
      <c r="NX101" s="60"/>
      <c r="NY101" s="60"/>
      <c r="NZ101" s="60"/>
      <c r="OA101" s="60"/>
      <c r="OB101" s="60"/>
      <c r="OC101" s="60"/>
      <c r="OD101" s="60"/>
      <c r="OE101" s="60"/>
      <c r="OF101" s="60"/>
      <c r="OG101" s="60"/>
      <c r="OH101" s="60"/>
      <c r="OI101" s="60"/>
      <c r="OJ101" s="60"/>
      <c r="OK101" s="60"/>
      <c r="OL101" s="60"/>
      <c r="OM101" s="60"/>
      <c r="ON101" s="60"/>
      <c r="OO101" s="60"/>
      <c r="OP101" s="60"/>
      <c r="OQ101" s="60"/>
      <c r="OR101" s="60"/>
      <c r="OS101" s="60"/>
      <c r="OT101" s="60"/>
      <c r="OU101" s="60"/>
      <c r="OV101" s="60"/>
      <c r="OW101" s="60"/>
      <c r="OX101" s="60"/>
      <c r="OY101" s="60"/>
      <c r="OZ101" s="60"/>
      <c r="PA101" s="60"/>
      <c r="PB101" s="60"/>
      <c r="PC101" s="60"/>
      <c r="PD101" s="60"/>
      <c r="PE101" s="60"/>
      <c r="PF101" s="60"/>
      <c r="PG101" s="60"/>
      <c r="PH101" s="60"/>
      <c r="PI101" s="60"/>
      <c r="PJ101" s="60"/>
      <c r="PK101" s="60"/>
      <c r="PL101" s="60"/>
      <c r="PM101" s="60"/>
      <c r="PN101" s="60"/>
      <c r="PO101" s="60"/>
      <c r="PP101" s="60"/>
      <c r="PQ101" s="60"/>
      <c r="PR101" s="60"/>
      <c r="PS101" s="60"/>
      <c r="PT101" s="60"/>
      <c r="PU101" s="60"/>
      <c r="PV101" s="60"/>
      <c r="PW101" s="60"/>
      <c r="PX101" s="60"/>
      <c r="PY101" s="60"/>
      <c r="PZ101" s="60"/>
      <c r="QA101" s="60"/>
      <c r="QB101" s="60"/>
      <c r="QC101" s="60"/>
      <c r="QD101" s="60"/>
      <c r="QE101" s="60"/>
      <c r="QF101" s="60"/>
      <c r="QG101" s="60"/>
      <c r="QH101" s="60"/>
      <c r="QI101" s="60"/>
      <c r="QJ101" s="60"/>
      <c r="QK101" s="60"/>
      <c r="QL101" s="60"/>
      <c r="QM101" s="60"/>
      <c r="QN101" s="60"/>
      <c r="QO101" s="60"/>
      <c r="QP101" s="60"/>
      <c r="QQ101" s="60"/>
      <c r="QR101" s="60"/>
      <c r="QS101" s="60"/>
      <c r="QT101" s="60"/>
      <c r="QU101" s="60"/>
      <c r="QV101" s="60"/>
      <c r="QW101" s="60"/>
      <c r="QX101" s="60"/>
      <c r="QY101" s="60"/>
      <c r="QZ101" s="60"/>
      <c r="RA101" s="60"/>
      <c r="RB101" s="60"/>
      <c r="RC101" s="60"/>
      <c r="RD101" s="60"/>
      <c r="RE101" s="60"/>
      <c r="RF101" s="60"/>
      <c r="RG101" s="60"/>
      <c r="RH101" s="60"/>
      <c r="RI101" s="60"/>
      <c r="RJ101" s="60"/>
      <c r="RK101" s="60"/>
      <c r="RL101" s="60"/>
      <c r="RM101" s="60"/>
      <c r="RN101" s="60"/>
      <c r="RO101" s="60"/>
      <c r="RP101" s="60"/>
      <c r="RQ101" s="60"/>
      <c r="RR101" s="60"/>
      <c r="RS101" s="60"/>
      <c r="RT101" s="60"/>
      <c r="RU101" s="60"/>
      <c r="RV101" s="60"/>
      <c r="RW101" s="60"/>
      <c r="RX101" s="60"/>
      <c r="RY101" s="60"/>
      <c r="RZ101" s="60"/>
      <c r="SA101" s="60"/>
      <c r="SB101" s="60"/>
      <c r="SC101" s="60"/>
      <c r="SD101" s="60"/>
      <c r="SE101" s="60"/>
      <c r="SF101" s="60"/>
      <c r="SG101" s="60"/>
      <c r="SH101" s="60"/>
      <c r="SI101" s="60"/>
      <c r="SJ101" s="60"/>
      <c r="SK101" s="60"/>
      <c r="SL101" s="60"/>
      <c r="SM101" s="60"/>
      <c r="SN101" s="60"/>
      <c r="SO101" s="60"/>
      <c r="SP101" s="60"/>
      <c r="SQ101" s="60"/>
      <c r="SR101" s="60"/>
      <c r="SS101" s="60"/>
      <c r="ST101" s="60"/>
      <c r="SU101" s="60"/>
      <c r="SV101" s="60"/>
      <c r="SW101" s="60"/>
      <c r="SX101" s="60"/>
      <c r="SY101" s="60"/>
      <c r="SZ101" s="60"/>
      <c r="TA101" s="60"/>
      <c r="TB101" s="60"/>
      <c r="TC101" s="60"/>
      <c r="TD101" s="60"/>
      <c r="TE101" s="60"/>
      <c r="TF101" s="60"/>
      <c r="TG101" s="60"/>
      <c r="TH101" s="60"/>
      <c r="TI101" s="60"/>
      <c r="TJ101" s="60"/>
      <c r="TK101" s="60"/>
      <c r="TL101" s="60"/>
      <c r="TM101" s="60"/>
      <c r="TN101" s="60"/>
      <c r="TO101" s="60"/>
      <c r="TP101" s="60"/>
      <c r="TQ101" s="60"/>
      <c r="TR101" s="60"/>
      <c r="TS101" s="60"/>
      <c r="TT101" s="60"/>
      <c r="TU101" s="60"/>
      <c r="TV101" s="60"/>
      <c r="TW101" s="60"/>
      <c r="TX101" s="60"/>
      <c r="TY101" s="60"/>
      <c r="TZ101" s="60"/>
      <c r="UA101" s="60"/>
      <c r="UB101" s="60"/>
      <c r="UC101" s="60"/>
      <c r="UD101" s="60"/>
      <c r="UE101" s="60"/>
      <c r="UF101" s="60"/>
      <c r="UG101" s="60"/>
      <c r="UH101" s="60"/>
      <c r="UI101" s="60"/>
      <c r="UJ101" s="60"/>
      <c r="UK101" s="60"/>
      <c r="UL101" s="60"/>
      <c r="UM101" s="60"/>
      <c r="UN101" s="60"/>
      <c r="UO101" s="60"/>
      <c r="UP101" s="60"/>
      <c r="UQ101" s="60"/>
      <c r="UR101" s="60"/>
      <c r="US101" s="60"/>
      <c r="UT101" s="60"/>
      <c r="UU101" s="60"/>
      <c r="UV101" s="60"/>
      <c r="UW101" s="60"/>
      <c r="UX101" s="60"/>
      <c r="UY101" s="60"/>
      <c r="UZ101" s="60"/>
      <c r="VA101" s="60"/>
      <c r="VB101" s="60"/>
      <c r="VC101" s="60"/>
      <c r="VD101" s="60"/>
      <c r="VE101" s="60"/>
      <c r="VF101" s="60"/>
      <c r="VG101" s="60"/>
      <c r="VH101" s="60"/>
      <c r="VI101" s="60"/>
      <c r="VJ101" s="60"/>
      <c r="VK101" s="60"/>
      <c r="VL101" s="60"/>
      <c r="VM101" s="60"/>
      <c r="VN101" s="60"/>
      <c r="VO101" s="60"/>
      <c r="VP101" s="60"/>
      <c r="VQ101" s="60"/>
      <c r="VR101" s="60"/>
      <c r="VS101" s="60"/>
      <c r="VT101" s="60"/>
      <c r="VU101" s="60"/>
      <c r="VV101" s="60"/>
      <c r="VW101" s="60"/>
      <c r="VX101" s="60"/>
      <c r="VY101" s="60"/>
      <c r="VZ101" s="60"/>
      <c r="WA101" s="60"/>
      <c r="WB101" s="60"/>
      <c r="WC101" s="60"/>
      <c r="WD101" s="60"/>
      <c r="WE101" s="60"/>
      <c r="WF101" s="60"/>
      <c r="WG101" s="60"/>
      <c r="WH101" s="60"/>
      <c r="WI101" s="60"/>
      <c r="WJ101" s="60"/>
      <c r="WK101" s="60"/>
      <c r="WL101" s="60"/>
      <c r="WM101" s="60"/>
      <c r="WN101" s="60"/>
      <c r="WO101" s="60"/>
      <c r="WP101" s="60"/>
      <c r="WQ101" s="60"/>
      <c r="WR101" s="60"/>
      <c r="WS101" s="60"/>
      <c r="WT101" s="60"/>
      <c r="WU101" s="60"/>
      <c r="WV101" s="60"/>
      <c r="WW101" s="60"/>
      <c r="WX101" s="60"/>
      <c r="WY101" s="60"/>
      <c r="WZ101" s="60"/>
      <c r="XA101" s="60"/>
      <c r="XB101" s="60"/>
      <c r="XC101" s="60"/>
      <c r="XD101" s="60"/>
      <c r="XE101" s="60"/>
      <c r="XF101" s="60"/>
      <c r="XG101" s="60"/>
      <c r="XH101" s="60"/>
      <c r="XI101" s="60"/>
      <c r="XJ101" s="60"/>
      <c r="XK101" s="60"/>
      <c r="XL101" s="60"/>
      <c r="XM101" s="60"/>
      <c r="XN101" s="60"/>
      <c r="XO101" s="60"/>
      <c r="XP101" s="60"/>
      <c r="XQ101" s="60"/>
      <c r="XR101" s="60"/>
      <c r="XS101" s="60"/>
      <c r="XT101" s="60"/>
      <c r="XU101" s="60"/>
      <c r="XV101" s="60"/>
      <c r="XW101" s="60"/>
      <c r="XX101" s="60"/>
      <c r="XY101" s="60"/>
      <c r="XZ101" s="60"/>
      <c r="YA101" s="60"/>
      <c r="YB101" s="60"/>
      <c r="YC101" s="60"/>
      <c r="YD101" s="60"/>
      <c r="YE101" s="60"/>
      <c r="YF101" s="60"/>
      <c r="YG101" s="60"/>
      <c r="YH101" s="60"/>
      <c r="YI101" s="60"/>
      <c r="YJ101" s="60"/>
      <c r="YK101" s="60"/>
      <c r="YL101" s="60"/>
      <c r="YM101" s="60"/>
      <c r="YN101" s="60"/>
      <c r="YO101" s="60"/>
      <c r="YP101" s="60"/>
      <c r="YQ101" s="60"/>
      <c r="YR101" s="60"/>
      <c r="YS101" s="60"/>
      <c r="YT101" s="60"/>
      <c r="YU101" s="60"/>
      <c r="YV101" s="60"/>
      <c r="YW101" s="60"/>
      <c r="YX101" s="60"/>
      <c r="YY101" s="60"/>
      <c r="YZ101" s="60"/>
      <c r="ZA101" s="60"/>
      <c r="ZB101" s="60"/>
      <c r="ZC101" s="60"/>
      <c r="ZD101" s="60"/>
      <c r="ZE101" s="60"/>
      <c r="ZF101" s="60"/>
      <c r="ZG101" s="60"/>
      <c r="ZH101" s="60"/>
      <c r="ZI101" s="60"/>
      <c r="ZJ101" s="60"/>
      <c r="ZK101" s="60"/>
      <c r="ZL101" s="60"/>
      <c r="ZM101" s="60"/>
      <c r="ZN101" s="60"/>
      <c r="ZO101" s="60"/>
      <c r="ZP101" s="60"/>
      <c r="ZQ101" s="60"/>
      <c r="ZR101" s="60"/>
      <c r="ZS101" s="60"/>
      <c r="ZT101" s="60"/>
      <c r="ZU101" s="60"/>
      <c r="ZV101" s="60"/>
      <c r="ZW101" s="60"/>
      <c r="ZX101" s="60"/>
      <c r="ZY101" s="60"/>
      <c r="ZZ101" s="60"/>
      <c r="AAA101" s="60"/>
      <c r="AAB101" s="60"/>
      <c r="AAC101" s="60"/>
      <c r="AAD101" s="60"/>
      <c r="AAE101" s="60"/>
      <c r="AAF101" s="60"/>
      <c r="AAG101" s="60"/>
      <c r="AAH101" s="60"/>
      <c r="AAI101" s="60"/>
      <c r="AAJ101" s="60"/>
      <c r="AAK101" s="60"/>
      <c r="AAL101" s="60"/>
      <c r="AAM101" s="60"/>
      <c r="AAN101" s="60"/>
      <c r="AAO101" s="60"/>
      <c r="AAP101" s="60"/>
      <c r="AAQ101" s="60"/>
      <c r="AAR101" s="60"/>
      <c r="AAS101" s="60"/>
      <c r="AAT101" s="60"/>
      <c r="AAU101" s="60"/>
      <c r="AAV101" s="60"/>
      <c r="AAW101" s="60"/>
      <c r="AAX101" s="60"/>
      <c r="AAY101" s="60"/>
      <c r="AAZ101" s="60"/>
      <c r="ABA101" s="60"/>
      <c r="ABB101" s="60"/>
      <c r="ABC101" s="60"/>
      <c r="ABD101" s="60"/>
      <c r="ABE101" s="60"/>
      <c r="ABF101" s="60"/>
      <c r="ABG101" s="60"/>
      <c r="ABH101" s="60"/>
      <c r="ABI101" s="60"/>
      <c r="ABJ101" s="60"/>
      <c r="ABK101" s="60"/>
      <c r="ABL101" s="60"/>
      <c r="ABM101" s="60"/>
      <c r="ABN101" s="60"/>
      <c r="ABO101" s="60"/>
      <c r="ABP101" s="60"/>
      <c r="ABQ101" s="60"/>
      <c r="ABR101" s="60"/>
      <c r="ABS101" s="60"/>
      <c r="ABT101" s="60"/>
      <c r="ABU101" s="60"/>
      <c r="ABV101" s="60"/>
      <c r="ABW101" s="60"/>
      <c r="ABX101" s="60"/>
      <c r="ABY101" s="60"/>
      <c r="ABZ101" s="60"/>
      <c r="ACA101" s="60"/>
      <c r="ACB101" s="60"/>
      <c r="ACC101" s="60"/>
      <c r="ACD101" s="60"/>
      <c r="ACE101" s="60"/>
      <c r="ACF101" s="60"/>
      <c r="ACG101" s="60"/>
      <c r="ACH101" s="60"/>
      <c r="ACI101" s="60"/>
      <c r="ACJ101" s="60"/>
      <c r="ACK101" s="60"/>
      <c r="ACL101" s="60"/>
      <c r="ACM101" s="60"/>
      <c r="ACN101" s="60"/>
      <c r="ACO101" s="60"/>
      <c r="ACP101" s="60"/>
      <c r="ACQ101" s="60"/>
      <c r="ACR101" s="60"/>
      <c r="ACS101" s="60"/>
      <c r="ACT101" s="60"/>
      <c r="ACU101" s="60"/>
      <c r="ACV101" s="60"/>
      <c r="ACW101" s="60"/>
      <c r="ACX101" s="60"/>
      <c r="ACY101" s="60"/>
      <c r="ACZ101" s="60"/>
      <c r="ADA101" s="60"/>
      <c r="ADB101" s="60"/>
      <c r="ADC101" s="60"/>
      <c r="ADD101" s="60"/>
      <c r="ADE101" s="60"/>
      <c r="ADF101" s="60"/>
      <c r="ADG101" s="60"/>
      <c r="ADH101" s="60"/>
      <c r="ADI101" s="60"/>
      <c r="ADJ101" s="60"/>
      <c r="ADK101" s="60"/>
      <c r="ADL101" s="60"/>
      <c r="ADM101" s="60"/>
      <c r="ADN101" s="60"/>
      <c r="ADO101" s="60"/>
      <c r="ADP101" s="60"/>
      <c r="ADQ101" s="60"/>
      <c r="ADR101" s="60"/>
      <c r="ADS101" s="60"/>
      <c r="ADT101" s="60"/>
      <c r="ADU101" s="60"/>
      <c r="ADV101" s="60"/>
      <c r="ADW101" s="60"/>
      <c r="ADX101" s="60"/>
      <c r="ADY101" s="60"/>
      <c r="ADZ101" s="60"/>
      <c r="AEA101" s="60"/>
      <c r="AEB101" s="60"/>
      <c r="AEC101" s="60"/>
      <c r="AED101" s="60"/>
      <c r="AEE101" s="60"/>
      <c r="AEF101" s="60"/>
      <c r="AEG101" s="60"/>
      <c r="AEH101" s="60"/>
      <c r="AEI101" s="60"/>
      <c r="AEJ101" s="60"/>
      <c r="AEK101" s="60"/>
      <c r="AEL101" s="60"/>
      <c r="AEM101" s="60"/>
      <c r="AEN101" s="60"/>
      <c r="AEO101" s="60"/>
      <c r="AEP101" s="60"/>
      <c r="AEQ101" s="60"/>
      <c r="AER101" s="60"/>
      <c r="AES101" s="60"/>
      <c r="AET101" s="60"/>
      <c r="AEU101" s="60"/>
      <c r="AEV101" s="60"/>
      <c r="AEW101" s="60"/>
      <c r="AEX101" s="60"/>
      <c r="AEY101" s="60"/>
      <c r="AEZ101" s="60"/>
      <c r="AFA101" s="60"/>
      <c r="AFB101" s="60"/>
      <c r="AFC101" s="60"/>
      <c r="AFD101" s="60"/>
      <c r="AFE101" s="60"/>
      <c r="AFF101" s="60"/>
      <c r="AFG101" s="60"/>
      <c r="AFH101" s="60"/>
      <c r="AFI101" s="60"/>
      <c r="AFJ101" s="60"/>
      <c r="AFK101" s="60"/>
      <c r="AFL101" s="60"/>
      <c r="AFM101" s="60"/>
      <c r="AFN101" s="60"/>
      <c r="AFO101" s="60"/>
      <c r="AFP101" s="60"/>
      <c r="AFQ101" s="60"/>
      <c r="AFR101" s="60"/>
      <c r="AFS101" s="60"/>
      <c r="AFT101" s="60"/>
      <c r="AFU101" s="60"/>
      <c r="AFV101" s="60"/>
      <c r="AFW101" s="60"/>
      <c r="AFX101" s="60"/>
      <c r="AFY101" s="60"/>
      <c r="AFZ101" s="60"/>
      <c r="AGA101" s="60"/>
      <c r="AGB101" s="60"/>
      <c r="AGC101" s="60"/>
      <c r="AGD101" s="60"/>
      <c r="AGE101" s="60"/>
      <c r="AGF101" s="60"/>
      <c r="AGG101" s="60"/>
      <c r="AGH101" s="60"/>
      <c r="AGI101" s="60"/>
      <c r="AGJ101" s="60"/>
      <c r="AGK101" s="60"/>
      <c r="AGL101" s="60"/>
      <c r="AGM101" s="60"/>
      <c r="AGN101" s="60"/>
      <c r="AGO101" s="60"/>
      <c r="AGP101" s="60"/>
      <c r="AGQ101" s="60"/>
      <c r="AGR101" s="60"/>
      <c r="AGS101" s="60"/>
      <c r="AGT101" s="60"/>
      <c r="AGU101" s="60"/>
      <c r="AGV101" s="60"/>
      <c r="AGW101" s="60"/>
      <c r="AGX101" s="60"/>
      <c r="AGY101" s="60"/>
      <c r="AGZ101" s="60"/>
      <c r="AHA101" s="60"/>
      <c r="AHB101" s="60"/>
      <c r="AHC101" s="60"/>
      <c r="AHD101" s="60"/>
      <c r="AHE101" s="60"/>
      <c r="AHF101" s="60"/>
      <c r="AHG101" s="60"/>
      <c r="AHH101" s="60"/>
      <c r="AHI101" s="60"/>
      <c r="AHJ101" s="60"/>
      <c r="AHK101" s="60"/>
      <c r="AHL101" s="60"/>
      <c r="AHM101" s="60"/>
      <c r="AHN101" s="60"/>
      <c r="AHO101" s="60"/>
      <c r="AHP101" s="60"/>
      <c r="AHQ101" s="60"/>
      <c r="AHR101" s="60"/>
      <c r="AHS101" s="60"/>
      <c r="AHT101" s="60"/>
      <c r="AHU101" s="60"/>
      <c r="AHV101" s="60"/>
      <c r="AHW101" s="60"/>
      <c r="AHX101" s="60"/>
      <c r="AHY101" s="60"/>
      <c r="AHZ101" s="60"/>
      <c r="AIA101" s="60"/>
      <c r="AIB101" s="60"/>
      <c r="AIC101" s="60"/>
      <c r="AID101" s="60"/>
      <c r="AIE101" s="60"/>
      <c r="AIF101" s="60"/>
      <c r="AIG101" s="60"/>
      <c r="AIH101" s="60"/>
      <c r="AII101" s="60"/>
      <c r="AIJ101" s="60"/>
      <c r="AIK101" s="60"/>
      <c r="AIL101" s="60"/>
      <c r="AIM101" s="60"/>
      <c r="AIN101" s="60"/>
      <c r="AIO101" s="60"/>
      <c r="AIP101" s="60"/>
      <c r="AIQ101" s="60"/>
      <c r="AIR101" s="60"/>
      <c r="AIS101" s="60"/>
      <c r="AIT101" s="60"/>
      <c r="AIU101" s="60"/>
      <c r="AIV101" s="60"/>
      <c r="AIW101" s="60"/>
      <c r="AIX101" s="60"/>
      <c r="AIY101" s="60"/>
      <c r="AIZ101" s="60"/>
      <c r="AJA101" s="60"/>
      <c r="AJB101" s="60"/>
      <c r="AJC101" s="60"/>
      <c r="AJD101" s="60"/>
      <c r="AJE101" s="60"/>
      <c r="AJF101" s="60"/>
      <c r="AJG101" s="60"/>
      <c r="AJH101" s="60"/>
      <c r="AJI101" s="60"/>
      <c r="AJJ101" s="60"/>
      <c r="AJK101" s="60"/>
      <c r="AJL101" s="60"/>
      <c r="AJM101" s="60"/>
      <c r="AJN101" s="60"/>
      <c r="AJO101" s="60"/>
      <c r="AJP101" s="60"/>
      <c r="AJQ101" s="60"/>
      <c r="AJR101" s="60"/>
      <c r="AJS101" s="60"/>
      <c r="AJT101" s="60"/>
      <c r="AJU101" s="60"/>
      <c r="AJV101" s="60"/>
      <c r="AJW101" s="60"/>
      <c r="AJX101" s="60"/>
      <c r="AJY101" s="60"/>
      <c r="AJZ101" s="60"/>
      <c r="AKA101" s="60"/>
      <c r="AKB101" s="60"/>
      <c r="AKC101" s="60"/>
      <c r="AKD101" s="60"/>
      <c r="AKE101" s="60"/>
      <c r="AKF101" s="60"/>
      <c r="AKG101" s="60"/>
      <c r="AKH101" s="60"/>
      <c r="AKI101" s="60"/>
      <c r="AKJ101" s="60"/>
      <c r="AKK101" s="60"/>
      <c r="AKL101" s="60"/>
      <c r="AKM101" s="60"/>
      <c r="AKN101" s="60"/>
      <c r="AKO101" s="60"/>
      <c r="AKP101" s="60"/>
      <c r="AKQ101" s="60"/>
      <c r="AKR101" s="60"/>
      <c r="AKS101" s="60"/>
      <c r="AKT101" s="60"/>
      <c r="AKU101" s="60"/>
      <c r="AKV101" s="60"/>
      <c r="AKW101" s="60"/>
      <c r="AKX101" s="60"/>
      <c r="AKY101" s="60"/>
      <c r="AKZ101" s="60"/>
      <c r="ALA101" s="60"/>
      <c r="ALB101" s="60"/>
      <c r="ALC101" s="60"/>
      <c r="ALD101" s="60"/>
      <c r="ALE101" s="60"/>
      <c r="ALF101" s="60"/>
      <c r="ALG101" s="60"/>
      <c r="ALH101" s="60"/>
      <c r="ALI101" s="60"/>
      <c r="ALJ101" s="60"/>
      <c r="ALK101" s="60"/>
      <c r="ALL101" s="60"/>
      <c r="ALM101" s="60"/>
      <c r="ALN101" s="60"/>
      <c r="ALO101" s="60"/>
      <c r="ALP101" s="60"/>
      <c r="ALQ101" s="60"/>
      <c r="ALR101" s="60"/>
      <c r="ALS101" s="60"/>
      <c r="ALT101" s="60"/>
      <c r="ALU101" s="60"/>
      <c r="ALV101" s="60"/>
      <c r="ALW101" s="60"/>
      <c r="ALX101" s="60"/>
      <c r="ALY101" s="60"/>
      <c r="ALZ101" s="60"/>
      <c r="AMA101" s="60"/>
      <c r="AMB101" s="60"/>
      <c r="AMC101" s="60"/>
      <c r="AMD101" s="60"/>
      <c r="AME101" s="60"/>
      <c r="AMF101" s="60"/>
      <c r="AMG101" s="60"/>
      <c r="AMH101" s="60"/>
    </row>
    <row r="102" spans="1:1022" s="61" customFormat="1" ht="58.5">
      <c r="A102" s="57" t="s">
        <v>4629</v>
      </c>
      <c r="B102" s="57" t="s">
        <v>304</v>
      </c>
      <c r="C102" s="58" t="s">
        <v>305</v>
      </c>
      <c r="D102" s="57" t="s">
        <v>250</v>
      </c>
      <c r="E102" s="59">
        <v>20</v>
      </c>
      <c r="F102" s="9" t="s">
        <v>139</v>
      </c>
      <c r="G102" s="9"/>
      <c r="H102" s="44" t="s">
        <v>3489</v>
      </c>
      <c r="I102" s="9"/>
      <c r="J102" s="4" t="str">
        <f t="shared" si="2"/>
        <v>客家語言文化推廣-文教推廣業務-獎補助費-對國內團體之捐助</v>
      </c>
      <c r="K102" s="4" t="str">
        <f t="shared" si="3"/>
        <v>粽藝傳承~客家米食暨節能省電宣導活動</v>
      </c>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60"/>
      <c r="IW102" s="60"/>
      <c r="IX102" s="60"/>
      <c r="IY102" s="60"/>
      <c r="IZ102" s="60"/>
      <c r="JA102" s="60"/>
      <c r="JB102" s="60"/>
      <c r="JC102" s="60"/>
      <c r="JD102" s="60"/>
      <c r="JE102" s="60"/>
      <c r="JF102" s="60"/>
      <c r="JG102" s="60"/>
      <c r="JH102" s="60"/>
      <c r="JI102" s="60"/>
      <c r="JJ102" s="60"/>
      <c r="JK102" s="60"/>
      <c r="JL102" s="60"/>
      <c r="JM102" s="60"/>
      <c r="JN102" s="60"/>
      <c r="JO102" s="60"/>
      <c r="JP102" s="60"/>
      <c r="JQ102" s="60"/>
      <c r="JR102" s="60"/>
      <c r="JS102" s="60"/>
      <c r="JT102" s="60"/>
      <c r="JU102" s="60"/>
      <c r="JV102" s="60"/>
      <c r="JW102" s="60"/>
      <c r="JX102" s="60"/>
      <c r="JY102" s="60"/>
      <c r="JZ102" s="60"/>
      <c r="KA102" s="60"/>
      <c r="KB102" s="60"/>
      <c r="KC102" s="60"/>
      <c r="KD102" s="60"/>
      <c r="KE102" s="60"/>
      <c r="KF102" s="60"/>
      <c r="KG102" s="60"/>
      <c r="KH102" s="60"/>
      <c r="KI102" s="60"/>
      <c r="KJ102" s="60"/>
      <c r="KK102" s="60"/>
      <c r="KL102" s="60"/>
      <c r="KM102" s="60"/>
      <c r="KN102" s="60"/>
      <c r="KO102" s="60"/>
      <c r="KP102" s="60"/>
      <c r="KQ102" s="60"/>
      <c r="KR102" s="60"/>
      <c r="KS102" s="60"/>
      <c r="KT102" s="60"/>
      <c r="KU102" s="60"/>
      <c r="KV102" s="60"/>
      <c r="KW102" s="60"/>
      <c r="KX102" s="60"/>
      <c r="KY102" s="60"/>
      <c r="KZ102" s="60"/>
      <c r="LA102" s="60"/>
      <c r="LB102" s="60"/>
      <c r="LC102" s="60"/>
      <c r="LD102" s="60"/>
      <c r="LE102" s="60"/>
      <c r="LF102" s="60"/>
      <c r="LG102" s="60"/>
      <c r="LH102" s="60"/>
      <c r="LI102" s="60"/>
      <c r="LJ102" s="60"/>
      <c r="LK102" s="60"/>
      <c r="LL102" s="60"/>
      <c r="LM102" s="60"/>
      <c r="LN102" s="60"/>
      <c r="LO102" s="60"/>
      <c r="LP102" s="60"/>
      <c r="LQ102" s="60"/>
      <c r="LR102" s="60"/>
      <c r="LS102" s="60"/>
      <c r="LT102" s="60"/>
      <c r="LU102" s="60"/>
      <c r="LV102" s="60"/>
      <c r="LW102" s="60"/>
      <c r="LX102" s="60"/>
      <c r="LY102" s="60"/>
      <c r="LZ102" s="60"/>
      <c r="MA102" s="60"/>
      <c r="MB102" s="60"/>
      <c r="MC102" s="60"/>
      <c r="MD102" s="60"/>
      <c r="ME102" s="60"/>
      <c r="MF102" s="60"/>
      <c r="MG102" s="60"/>
      <c r="MH102" s="60"/>
      <c r="MI102" s="60"/>
      <c r="MJ102" s="60"/>
      <c r="MK102" s="60"/>
      <c r="ML102" s="60"/>
      <c r="MM102" s="60"/>
      <c r="MN102" s="60"/>
      <c r="MO102" s="60"/>
      <c r="MP102" s="60"/>
      <c r="MQ102" s="60"/>
      <c r="MR102" s="60"/>
      <c r="MS102" s="60"/>
      <c r="MT102" s="60"/>
      <c r="MU102" s="60"/>
      <c r="MV102" s="60"/>
      <c r="MW102" s="60"/>
      <c r="MX102" s="60"/>
      <c r="MY102" s="60"/>
      <c r="MZ102" s="60"/>
      <c r="NA102" s="60"/>
      <c r="NB102" s="60"/>
      <c r="NC102" s="60"/>
      <c r="ND102" s="60"/>
      <c r="NE102" s="60"/>
      <c r="NF102" s="60"/>
      <c r="NG102" s="60"/>
      <c r="NH102" s="60"/>
      <c r="NI102" s="60"/>
      <c r="NJ102" s="60"/>
      <c r="NK102" s="60"/>
      <c r="NL102" s="60"/>
      <c r="NM102" s="60"/>
      <c r="NN102" s="60"/>
      <c r="NO102" s="60"/>
      <c r="NP102" s="60"/>
      <c r="NQ102" s="60"/>
      <c r="NR102" s="60"/>
      <c r="NS102" s="60"/>
      <c r="NT102" s="60"/>
      <c r="NU102" s="60"/>
      <c r="NV102" s="60"/>
      <c r="NW102" s="60"/>
      <c r="NX102" s="60"/>
      <c r="NY102" s="60"/>
      <c r="NZ102" s="60"/>
      <c r="OA102" s="60"/>
      <c r="OB102" s="60"/>
      <c r="OC102" s="60"/>
      <c r="OD102" s="60"/>
      <c r="OE102" s="60"/>
      <c r="OF102" s="60"/>
      <c r="OG102" s="60"/>
      <c r="OH102" s="60"/>
      <c r="OI102" s="60"/>
      <c r="OJ102" s="60"/>
      <c r="OK102" s="60"/>
      <c r="OL102" s="60"/>
      <c r="OM102" s="60"/>
      <c r="ON102" s="60"/>
      <c r="OO102" s="60"/>
      <c r="OP102" s="60"/>
      <c r="OQ102" s="60"/>
      <c r="OR102" s="60"/>
      <c r="OS102" s="60"/>
      <c r="OT102" s="60"/>
      <c r="OU102" s="60"/>
      <c r="OV102" s="60"/>
      <c r="OW102" s="60"/>
      <c r="OX102" s="60"/>
      <c r="OY102" s="60"/>
      <c r="OZ102" s="60"/>
      <c r="PA102" s="60"/>
      <c r="PB102" s="60"/>
      <c r="PC102" s="60"/>
      <c r="PD102" s="60"/>
      <c r="PE102" s="60"/>
      <c r="PF102" s="60"/>
      <c r="PG102" s="60"/>
      <c r="PH102" s="60"/>
      <c r="PI102" s="60"/>
      <c r="PJ102" s="60"/>
      <c r="PK102" s="60"/>
      <c r="PL102" s="60"/>
      <c r="PM102" s="60"/>
      <c r="PN102" s="60"/>
      <c r="PO102" s="60"/>
      <c r="PP102" s="60"/>
      <c r="PQ102" s="60"/>
      <c r="PR102" s="60"/>
      <c r="PS102" s="60"/>
      <c r="PT102" s="60"/>
      <c r="PU102" s="60"/>
      <c r="PV102" s="60"/>
      <c r="PW102" s="60"/>
      <c r="PX102" s="60"/>
      <c r="PY102" s="60"/>
      <c r="PZ102" s="60"/>
      <c r="QA102" s="60"/>
      <c r="QB102" s="60"/>
      <c r="QC102" s="60"/>
      <c r="QD102" s="60"/>
      <c r="QE102" s="60"/>
      <c r="QF102" s="60"/>
      <c r="QG102" s="60"/>
      <c r="QH102" s="60"/>
      <c r="QI102" s="60"/>
      <c r="QJ102" s="60"/>
      <c r="QK102" s="60"/>
      <c r="QL102" s="60"/>
      <c r="QM102" s="60"/>
      <c r="QN102" s="60"/>
      <c r="QO102" s="60"/>
      <c r="QP102" s="60"/>
      <c r="QQ102" s="60"/>
      <c r="QR102" s="60"/>
      <c r="QS102" s="60"/>
      <c r="QT102" s="60"/>
      <c r="QU102" s="60"/>
      <c r="QV102" s="60"/>
      <c r="QW102" s="60"/>
      <c r="QX102" s="60"/>
      <c r="QY102" s="60"/>
      <c r="QZ102" s="60"/>
      <c r="RA102" s="60"/>
      <c r="RB102" s="60"/>
      <c r="RC102" s="60"/>
      <c r="RD102" s="60"/>
      <c r="RE102" s="60"/>
      <c r="RF102" s="60"/>
      <c r="RG102" s="60"/>
      <c r="RH102" s="60"/>
      <c r="RI102" s="60"/>
      <c r="RJ102" s="60"/>
      <c r="RK102" s="60"/>
      <c r="RL102" s="60"/>
      <c r="RM102" s="60"/>
      <c r="RN102" s="60"/>
      <c r="RO102" s="60"/>
      <c r="RP102" s="60"/>
      <c r="RQ102" s="60"/>
      <c r="RR102" s="60"/>
      <c r="RS102" s="60"/>
      <c r="RT102" s="60"/>
      <c r="RU102" s="60"/>
      <c r="RV102" s="60"/>
      <c r="RW102" s="60"/>
      <c r="RX102" s="60"/>
      <c r="RY102" s="60"/>
      <c r="RZ102" s="60"/>
      <c r="SA102" s="60"/>
      <c r="SB102" s="60"/>
      <c r="SC102" s="60"/>
      <c r="SD102" s="60"/>
      <c r="SE102" s="60"/>
      <c r="SF102" s="60"/>
      <c r="SG102" s="60"/>
      <c r="SH102" s="60"/>
      <c r="SI102" s="60"/>
      <c r="SJ102" s="60"/>
      <c r="SK102" s="60"/>
      <c r="SL102" s="60"/>
      <c r="SM102" s="60"/>
      <c r="SN102" s="60"/>
      <c r="SO102" s="60"/>
      <c r="SP102" s="60"/>
      <c r="SQ102" s="60"/>
      <c r="SR102" s="60"/>
      <c r="SS102" s="60"/>
      <c r="ST102" s="60"/>
      <c r="SU102" s="60"/>
      <c r="SV102" s="60"/>
      <c r="SW102" s="60"/>
      <c r="SX102" s="60"/>
      <c r="SY102" s="60"/>
      <c r="SZ102" s="60"/>
      <c r="TA102" s="60"/>
      <c r="TB102" s="60"/>
      <c r="TC102" s="60"/>
      <c r="TD102" s="60"/>
      <c r="TE102" s="60"/>
      <c r="TF102" s="60"/>
      <c r="TG102" s="60"/>
      <c r="TH102" s="60"/>
      <c r="TI102" s="60"/>
      <c r="TJ102" s="60"/>
      <c r="TK102" s="60"/>
      <c r="TL102" s="60"/>
      <c r="TM102" s="60"/>
      <c r="TN102" s="60"/>
      <c r="TO102" s="60"/>
      <c r="TP102" s="60"/>
      <c r="TQ102" s="60"/>
      <c r="TR102" s="60"/>
      <c r="TS102" s="60"/>
      <c r="TT102" s="60"/>
      <c r="TU102" s="60"/>
      <c r="TV102" s="60"/>
      <c r="TW102" s="60"/>
      <c r="TX102" s="60"/>
      <c r="TY102" s="60"/>
      <c r="TZ102" s="60"/>
      <c r="UA102" s="60"/>
      <c r="UB102" s="60"/>
      <c r="UC102" s="60"/>
      <c r="UD102" s="60"/>
      <c r="UE102" s="60"/>
      <c r="UF102" s="60"/>
      <c r="UG102" s="60"/>
      <c r="UH102" s="60"/>
      <c r="UI102" s="60"/>
      <c r="UJ102" s="60"/>
      <c r="UK102" s="60"/>
      <c r="UL102" s="60"/>
      <c r="UM102" s="60"/>
      <c r="UN102" s="60"/>
      <c r="UO102" s="60"/>
      <c r="UP102" s="60"/>
      <c r="UQ102" s="60"/>
      <c r="UR102" s="60"/>
      <c r="US102" s="60"/>
      <c r="UT102" s="60"/>
      <c r="UU102" s="60"/>
      <c r="UV102" s="60"/>
      <c r="UW102" s="60"/>
      <c r="UX102" s="60"/>
      <c r="UY102" s="60"/>
      <c r="UZ102" s="60"/>
      <c r="VA102" s="60"/>
      <c r="VB102" s="60"/>
      <c r="VC102" s="60"/>
      <c r="VD102" s="60"/>
      <c r="VE102" s="60"/>
      <c r="VF102" s="60"/>
      <c r="VG102" s="60"/>
      <c r="VH102" s="60"/>
      <c r="VI102" s="60"/>
      <c r="VJ102" s="60"/>
      <c r="VK102" s="60"/>
      <c r="VL102" s="60"/>
      <c r="VM102" s="60"/>
      <c r="VN102" s="60"/>
      <c r="VO102" s="60"/>
      <c r="VP102" s="60"/>
      <c r="VQ102" s="60"/>
      <c r="VR102" s="60"/>
      <c r="VS102" s="60"/>
      <c r="VT102" s="60"/>
      <c r="VU102" s="60"/>
      <c r="VV102" s="60"/>
      <c r="VW102" s="60"/>
      <c r="VX102" s="60"/>
      <c r="VY102" s="60"/>
      <c r="VZ102" s="60"/>
      <c r="WA102" s="60"/>
      <c r="WB102" s="60"/>
      <c r="WC102" s="60"/>
      <c r="WD102" s="60"/>
      <c r="WE102" s="60"/>
      <c r="WF102" s="60"/>
      <c r="WG102" s="60"/>
      <c r="WH102" s="60"/>
      <c r="WI102" s="60"/>
      <c r="WJ102" s="60"/>
      <c r="WK102" s="60"/>
      <c r="WL102" s="60"/>
      <c r="WM102" s="60"/>
      <c r="WN102" s="60"/>
      <c r="WO102" s="60"/>
      <c r="WP102" s="60"/>
      <c r="WQ102" s="60"/>
      <c r="WR102" s="60"/>
      <c r="WS102" s="60"/>
      <c r="WT102" s="60"/>
      <c r="WU102" s="60"/>
      <c r="WV102" s="60"/>
      <c r="WW102" s="60"/>
      <c r="WX102" s="60"/>
      <c r="WY102" s="60"/>
      <c r="WZ102" s="60"/>
      <c r="XA102" s="60"/>
      <c r="XB102" s="60"/>
      <c r="XC102" s="60"/>
      <c r="XD102" s="60"/>
      <c r="XE102" s="60"/>
      <c r="XF102" s="60"/>
      <c r="XG102" s="60"/>
      <c r="XH102" s="60"/>
      <c r="XI102" s="60"/>
      <c r="XJ102" s="60"/>
      <c r="XK102" s="60"/>
      <c r="XL102" s="60"/>
      <c r="XM102" s="60"/>
      <c r="XN102" s="60"/>
      <c r="XO102" s="60"/>
      <c r="XP102" s="60"/>
      <c r="XQ102" s="60"/>
      <c r="XR102" s="60"/>
      <c r="XS102" s="60"/>
      <c r="XT102" s="60"/>
      <c r="XU102" s="60"/>
      <c r="XV102" s="60"/>
      <c r="XW102" s="60"/>
      <c r="XX102" s="60"/>
      <c r="XY102" s="60"/>
      <c r="XZ102" s="60"/>
      <c r="YA102" s="60"/>
      <c r="YB102" s="60"/>
      <c r="YC102" s="60"/>
      <c r="YD102" s="60"/>
      <c r="YE102" s="60"/>
      <c r="YF102" s="60"/>
      <c r="YG102" s="60"/>
      <c r="YH102" s="60"/>
      <c r="YI102" s="60"/>
      <c r="YJ102" s="60"/>
      <c r="YK102" s="60"/>
      <c r="YL102" s="60"/>
      <c r="YM102" s="60"/>
      <c r="YN102" s="60"/>
      <c r="YO102" s="60"/>
      <c r="YP102" s="60"/>
      <c r="YQ102" s="60"/>
      <c r="YR102" s="60"/>
      <c r="YS102" s="60"/>
      <c r="YT102" s="60"/>
      <c r="YU102" s="60"/>
      <c r="YV102" s="60"/>
      <c r="YW102" s="60"/>
      <c r="YX102" s="60"/>
      <c r="YY102" s="60"/>
      <c r="YZ102" s="60"/>
      <c r="ZA102" s="60"/>
      <c r="ZB102" s="60"/>
      <c r="ZC102" s="60"/>
      <c r="ZD102" s="60"/>
      <c r="ZE102" s="60"/>
      <c r="ZF102" s="60"/>
      <c r="ZG102" s="60"/>
      <c r="ZH102" s="60"/>
      <c r="ZI102" s="60"/>
      <c r="ZJ102" s="60"/>
      <c r="ZK102" s="60"/>
      <c r="ZL102" s="60"/>
      <c r="ZM102" s="60"/>
      <c r="ZN102" s="60"/>
      <c r="ZO102" s="60"/>
      <c r="ZP102" s="60"/>
      <c r="ZQ102" s="60"/>
      <c r="ZR102" s="60"/>
      <c r="ZS102" s="60"/>
      <c r="ZT102" s="60"/>
      <c r="ZU102" s="60"/>
      <c r="ZV102" s="60"/>
      <c r="ZW102" s="60"/>
      <c r="ZX102" s="60"/>
      <c r="ZY102" s="60"/>
      <c r="ZZ102" s="60"/>
      <c r="AAA102" s="60"/>
      <c r="AAB102" s="60"/>
      <c r="AAC102" s="60"/>
      <c r="AAD102" s="60"/>
      <c r="AAE102" s="60"/>
      <c r="AAF102" s="60"/>
      <c r="AAG102" s="60"/>
      <c r="AAH102" s="60"/>
      <c r="AAI102" s="60"/>
      <c r="AAJ102" s="60"/>
      <c r="AAK102" s="60"/>
      <c r="AAL102" s="60"/>
      <c r="AAM102" s="60"/>
      <c r="AAN102" s="60"/>
      <c r="AAO102" s="60"/>
      <c r="AAP102" s="60"/>
      <c r="AAQ102" s="60"/>
      <c r="AAR102" s="60"/>
      <c r="AAS102" s="60"/>
      <c r="AAT102" s="60"/>
      <c r="AAU102" s="60"/>
      <c r="AAV102" s="60"/>
      <c r="AAW102" s="60"/>
      <c r="AAX102" s="60"/>
      <c r="AAY102" s="60"/>
      <c r="AAZ102" s="60"/>
      <c r="ABA102" s="60"/>
      <c r="ABB102" s="60"/>
      <c r="ABC102" s="60"/>
      <c r="ABD102" s="60"/>
      <c r="ABE102" s="60"/>
      <c r="ABF102" s="60"/>
      <c r="ABG102" s="60"/>
      <c r="ABH102" s="60"/>
      <c r="ABI102" s="60"/>
      <c r="ABJ102" s="60"/>
      <c r="ABK102" s="60"/>
      <c r="ABL102" s="60"/>
      <c r="ABM102" s="60"/>
      <c r="ABN102" s="60"/>
      <c r="ABO102" s="60"/>
      <c r="ABP102" s="60"/>
      <c r="ABQ102" s="60"/>
      <c r="ABR102" s="60"/>
      <c r="ABS102" s="60"/>
      <c r="ABT102" s="60"/>
      <c r="ABU102" s="60"/>
      <c r="ABV102" s="60"/>
      <c r="ABW102" s="60"/>
      <c r="ABX102" s="60"/>
      <c r="ABY102" s="60"/>
      <c r="ABZ102" s="60"/>
      <c r="ACA102" s="60"/>
      <c r="ACB102" s="60"/>
      <c r="ACC102" s="60"/>
      <c r="ACD102" s="60"/>
      <c r="ACE102" s="60"/>
      <c r="ACF102" s="60"/>
      <c r="ACG102" s="60"/>
      <c r="ACH102" s="60"/>
      <c r="ACI102" s="60"/>
      <c r="ACJ102" s="60"/>
      <c r="ACK102" s="60"/>
      <c r="ACL102" s="60"/>
      <c r="ACM102" s="60"/>
      <c r="ACN102" s="60"/>
      <c r="ACO102" s="60"/>
      <c r="ACP102" s="60"/>
      <c r="ACQ102" s="60"/>
      <c r="ACR102" s="60"/>
      <c r="ACS102" s="60"/>
      <c r="ACT102" s="60"/>
      <c r="ACU102" s="60"/>
      <c r="ACV102" s="60"/>
      <c r="ACW102" s="60"/>
      <c r="ACX102" s="60"/>
      <c r="ACY102" s="60"/>
      <c r="ACZ102" s="60"/>
      <c r="ADA102" s="60"/>
      <c r="ADB102" s="60"/>
      <c r="ADC102" s="60"/>
      <c r="ADD102" s="60"/>
      <c r="ADE102" s="60"/>
      <c r="ADF102" s="60"/>
      <c r="ADG102" s="60"/>
      <c r="ADH102" s="60"/>
      <c r="ADI102" s="60"/>
      <c r="ADJ102" s="60"/>
      <c r="ADK102" s="60"/>
      <c r="ADL102" s="60"/>
      <c r="ADM102" s="60"/>
      <c r="ADN102" s="60"/>
      <c r="ADO102" s="60"/>
      <c r="ADP102" s="60"/>
      <c r="ADQ102" s="60"/>
      <c r="ADR102" s="60"/>
      <c r="ADS102" s="60"/>
      <c r="ADT102" s="60"/>
      <c r="ADU102" s="60"/>
      <c r="ADV102" s="60"/>
      <c r="ADW102" s="60"/>
      <c r="ADX102" s="60"/>
      <c r="ADY102" s="60"/>
      <c r="ADZ102" s="60"/>
      <c r="AEA102" s="60"/>
      <c r="AEB102" s="60"/>
      <c r="AEC102" s="60"/>
      <c r="AED102" s="60"/>
      <c r="AEE102" s="60"/>
      <c r="AEF102" s="60"/>
      <c r="AEG102" s="60"/>
      <c r="AEH102" s="60"/>
      <c r="AEI102" s="60"/>
      <c r="AEJ102" s="60"/>
      <c r="AEK102" s="60"/>
      <c r="AEL102" s="60"/>
      <c r="AEM102" s="60"/>
      <c r="AEN102" s="60"/>
      <c r="AEO102" s="60"/>
      <c r="AEP102" s="60"/>
      <c r="AEQ102" s="60"/>
      <c r="AER102" s="60"/>
      <c r="AES102" s="60"/>
      <c r="AET102" s="60"/>
      <c r="AEU102" s="60"/>
      <c r="AEV102" s="60"/>
      <c r="AEW102" s="60"/>
      <c r="AEX102" s="60"/>
      <c r="AEY102" s="60"/>
      <c r="AEZ102" s="60"/>
      <c r="AFA102" s="60"/>
      <c r="AFB102" s="60"/>
      <c r="AFC102" s="60"/>
      <c r="AFD102" s="60"/>
      <c r="AFE102" s="60"/>
      <c r="AFF102" s="60"/>
      <c r="AFG102" s="60"/>
      <c r="AFH102" s="60"/>
      <c r="AFI102" s="60"/>
      <c r="AFJ102" s="60"/>
      <c r="AFK102" s="60"/>
      <c r="AFL102" s="60"/>
      <c r="AFM102" s="60"/>
      <c r="AFN102" s="60"/>
      <c r="AFO102" s="60"/>
      <c r="AFP102" s="60"/>
      <c r="AFQ102" s="60"/>
      <c r="AFR102" s="60"/>
      <c r="AFS102" s="60"/>
      <c r="AFT102" s="60"/>
      <c r="AFU102" s="60"/>
      <c r="AFV102" s="60"/>
      <c r="AFW102" s="60"/>
      <c r="AFX102" s="60"/>
      <c r="AFY102" s="60"/>
      <c r="AFZ102" s="60"/>
      <c r="AGA102" s="60"/>
      <c r="AGB102" s="60"/>
      <c r="AGC102" s="60"/>
      <c r="AGD102" s="60"/>
      <c r="AGE102" s="60"/>
      <c r="AGF102" s="60"/>
      <c r="AGG102" s="60"/>
      <c r="AGH102" s="60"/>
      <c r="AGI102" s="60"/>
      <c r="AGJ102" s="60"/>
      <c r="AGK102" s="60"/>
      <c r="AGL102" s="60"/>
      <c r="AGM102" s="60"/>
      <c r="AGN102" s="60"/>
      <c r="AGO102" s="60"/>
      <c r="AGP102" s="60"/>
      <c r="AGQ102" s="60"/>
      <c r="AGR102" s="60"/>
      <c r="AGS102" s="60"/>
      <c r="AGT102" s="60"/>
      <c r="AGU102" s="60"/>
      <c r="AGV102" s="60"/>
      <c r="AGW102" s="60"/>
      <c r="AGX102" s="60"/>
      <c r="AGY102" s="60"/>
      <c r="AGZ102" s="60"/>
      <c r="AHA102" s="60"/>
      <c r="AHB102" s="60"/>
      <c r="AHC102" s="60"/>
      <c r="AHD102" s="60"/>
      <c r="AHE102" s="60"/>
      <c r="AHF102" s="60"/>
      <c r="AHG102" s="60"/>
      <c r="AHH102" s="60"/>
      <c r="AHI102" s="60"/>
      <c r="AHJ102" s="60"/>
      <c r="AHK102" s="60"/>
      <c r="AHL102" s="60"/>
      <c r="AHM102" s="60"/>
      <c r="AHN102" s="60"/>
      <c r="AHO102" s="60"/>
      <c r="AHP102" s="60"/>
      <c r="AHQ102" s="60"/>
      <c r="AHR102" s="60"/>
      <c r="AHS102" s="60"/>
      <c r="AHT102" s="60"/>
      <c r="AHU102" s="60"/>
      <c r="AHV102" s="60"/>
      <c r="AHW102" s="60"/>
      <c r="AHX102" s="60"/>
      <c r="AHY102" s="60"/>
      <c r="AHZ102" s="60"/>
      <c r="AIA102" s="60"/>
      <c r="AIB102" s="60"/>
      <c r="AIC102" s="60"/>
      <c r="AID102" s="60"/>
      <c r="AIE102" s="60"/>
      <c r="AIF102" s="60"/>
      <c r="AIG102" s="60"/>
      <c r="AIH102" s="60"/>
      <c r="AII102" s="60"/>
      <c r="AIJ102" s="60"/>
      <c r="AIK102" s="60"/>
      <c r="AIL102" s="60"/>
      <c r="AIM102" s="60"/>
      <c r="AIN102" s="60"/>
      <c r="AIO102" s="60"/>
      <c r="AIP102" s="60"/>
      <c r="AIQ102" s="60"/>
      <c r="AIR102" s="60"/>
      <c r="AIS102" s="60"/>
      <c r="AIT102" s="60"/>
      <c r="AIU102" s="60"/>
      <c r="AIV102" s="60"/>
      <c r="AIW102" s="60"/>
      <c r="AIX102" s="60"/>
      <c r="AIY102" s="60"/>
      <c r="AIZ102" s="60"/>
      <c r="AJA102" s="60"/>
      <c r="AJB102" s="60"/>
      <c r="AJC102" s="60"/>
      <c r="AJD102" s="60"/>
      <c r="AJE102" s="60"/>
      <c r="AJF102" s="60"/>
      <c r="AJG102" s="60"/>
      <c r="AJH102" s="60"/>
      <c r="AJI102" s="60"/>
      <c r="AJJ102" s="60"/>
      <c r="AJK102" s="60"/>
      <c r="AJL102" s="60"/>
      <c r="AJM102" s="60"/>
      <c r="AJN102" s="60"/>
      <c r="AJO102" s="60"/>
      <c r="AJP102" s="60"/>
      <c r="AJQ102" s="60"/>
      <c r="AJR102" s="60"/>
      <c r="AJS102" s="60"/>
      <c r="AJT102" s="60"/>
      <c r="AJU102" s="60"/>
      <c r="AJV102" s="60"/>
      <c r="AJW102" s="60"/>
      <c r="AJX102" s="60"/>
      <c r="AJY102" s="60"/>
      <c r="AJZ102" s="60"/>
      <c r="AKA102" s="60"/>
      <c r="AKB102" s="60"/>
      <c r="AKC102" s="60"/>
      <c r="AKD102" s="60"/>
      <c r="AKE102" s="60"/>
      <c r="AKF102" s="60"/>
      <c r="AKG102" s="60"/>
      <c r="AKH102" s="60"/>
      <c r="AKI102" s="60"/>
      <c r="AKJ102" s="60"/>
      <c r="AKK102" s="60"/>
      <c r="AKL102" s="60"/>
      <c r="AKM102" s="60"/>
      <c r="AKN102" s="60"/>
      <c r="AKO102" s="60"/>
      <c r="AKP102" s="60"/>
      <c r="AKQ102" s="60"/>
      <c r="AKR102" s="60"/>
      <c r="AKS102" s="60"/>
      <c r="AKT102" s="60"/>
      <c r="AKU102" s="60"/>
      <c r="AKV102" s="60"/>
      <c r="AKW102" s="60"/>
      <c r="AKX102" s="60"/>
      <c r="AKY102" s="60"/>
      <c r="AKZ102" s="60"/>
      <c r="ALA102" s="60"/>
      <c r="ALB102" s="60"/>
      <c r="ALC102" s="60"/>
      <c r="ALD102" s="60"/>
      <c r="ALE102" s="60"/>
      <c r="ALF102" s="60"/>
      <c r="ALG102" s="60"/>
      <c r="ALH102" s="60"/>
      <c r="ALI102" s="60"/>
      <c r="ALJ102" s="60"/>
      <c r="ALK102" s="60"/>
      <c r="ALL102" s="60"/>
      <c r="ALM102" s="60"/>
      <c r="ALN102" s="60"/>
      <c r="ALO102" s="60"/>
      <c r="ALP102" s="60"/>
      <c r="ALQ102" s="60"/>
      <c r="ALR102" s="60"/>
      <c r="ALS102" s="60"/>
      <c r="ALT102" s="60"/>
      <c r="ALU102" s="60"/>
      <c r="ALV102" s="60"/>
      <c r="ALW102" s="60"/>
      <c r="ALX102" s="60"/>
      <c r="ALY102" s="60"/>
      <c r="ALZ102" s="60"/>
      <c r="AMA102" s="60"/>
      <c r="AMB102" s="60"/>
      <c r="AMC102" s="60"/>
      <c r="AMD102" s="60"/>
      <c r="AME102" s="60"/>
      <c r="AMF102" s="60"/>
      <c r="AMG102" s="60"/>
      <c r="AMH102" s="60"/>
    </row>
    <row r="103" spans="1:1022" s="61" customFormat="1" ht="58.5">
      <c r="A103" s="57" t="s">
        <v>4629</v>
      </c>
      <c r="B103" s="57" t="s">
        <v>306</v>
      </c>
      <c r="C103" s="58" t="s">
        <v>307</v>
      </c>
      <c r="D103" s="57" t="s">
        <v>250</v>
      </c>
      <c r="E103" s="59">
        <v>40</v>
      </c>
      <c r="F103" s="9" t="s">
        <v>139</v>
      </c>
      <c r="G103" s="9"/>
      <c r="H103" s="44" t="s">
        <v>3489</v>
      </c>
      <c r="I103" s="9"/>
      <c r="J103" s="4" t="str">
        <f t="shared" si="2"/>
        <v>客家語言文化推廣-文教推廣業務-獎補助費-對國內團體之捐助</v>
      </c>
      <c r="K103" s="4" t="str">
        <f t="shared" si="3"/>
        <v>阿罩霧哈客神農文化祭布袋戲</v>
      </c>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60"/>
      <c r="IW103" s="60"/>
      <c r="IX103" s="60"/>
      <c r="IY103" s="60"/>
      <c r="IZ103" s="60"/>
      <c r="JA103" s="60"/>
      <c r="JB103" s="60"/>
      <c r="JC103" s="60"/>
      <c r="JD103" s="60"/>
      <c r="JE103" s="60"/>
      <c r="JF103" s="60"/>
      <c r="JG103" s="60"/>
      <c r="JH103" s="60"/>
      <c r="JI103" s="60"/>
      <c r="JJ103" s="60"/>
      <c r="JK103" s="60"/>
      <c r="JL103" s="60"/>
      <c r="JM103" s="60"/>
      <c r="JN103" s="60"/>
      <c r="JO103" s="60"/>
      <c r="JP103" s="60"/>
      <c r="JQ103" s="60"/>
      <c r="JR103" s="60"/>
      <c r="JS103" s="60"/>
      <c r="JT103" s="60"/>
      <c r="JU103" s="60"/>
      <c r="JV103" s="60"/>
      <c r="JW103" s="60"/>
      <c r="JX103" s="60"/>
      <c r="JY103" s="60"/>
      <c r="JZ103" s="60"/>
      <c r="KA103" s="60"/>
      <c r="KB103" s="60"/>
      <c r="KC103" s="60"/>
      <c r="KD103" s="60"/>
      <c r="KE103" s="60"/>
      <c r="KF103" s="60"/>
      <c r="KG103" s="60"/>
      <c r="KH103" s="60"/>
      <c r="KI103" s="60"/>
      <c r="KJ103" s="60"/>
      <c r="KK103" s="60"/>
      <c r="KL103" s="60"/>
      <c r="KM103" s="60"/>
      <c r="KN103" s="60"/>
      <c r="KO103" s="60"/>
      <c r="KP103" s="60"/>
      <c r="KQ103" s="60"/>
      <c r="KR103" s="60"/>
      <c r="KS103" s="60"/>
      <c r="KT103" s="60"/>
      <c r="KU103" s="60"/>
      <c r="KV103" s="60"/>
      <c r="KW103" s="60"/>
      <c r="KX103" s="60"/>
      <c r="KY103" s="60"/>
      <c r="KZ103" s="60"/>
      <c r="LA103" s="60"/>
      <c r="LB103" s="60"/>
      <c r="LC103" s="60"/>
      <c r="LD103" s="60"/>
      <c r="LE103" s="60"/>
      <c r="LF103" s="60"/>
      <c r="LG103" s="60"/>
      <c r="LH103" s="60"/>
      <c r="LI103" s="60"/>
      <c r="LJ103" s="60"/>
      <c r="LK103" s="60"/>
      <c r="LL103" s="60"/>
      <c r="LM103" s="60"/>
      <c r="LN103" s="60"/>
      <c r="LO103" s="60"/>
      <c r="LP103" s="60"/>
      <c r="LQ103" s="60"/>
      <c r="LR103" s="60"/>
      <c r="LS103" s="60"/>
      <c r="LT103" s="60"/>
      <c r="LU103" s="60"/>
      <c r="LV103" s="60"/>
      <c r="LW103" s="60"/>
      <c r="LX103" s="60"/>
      <c r="LY103" s="60"/>
      <c r="LZ103" s="60"/>
      <c r="MA103" s="60"/>
      <c r="MB103" s="60"/>
      <c r="MC103" s="60"/>
      <c r="MD103" s="60"/>
      <c r="ME103" s="60"/>
      <c r="MF103" s="60"/>
      <c r="MG103" s="60"/>
      <c r="MH103" s="60"/>
      <c r="MI103" s="60"/>
      <c r="MJ103" s="60"/>
      <c r="MK103" s="60"/>
      <c r="ML103" s="60"/>
      <c r="MM103" s="60"/>
      <c r="MN103" s="60"/>
      <c r="MO103" s="60"/>
      <c r="MP103" s="60"/>
      <c r="MQ103" s="60"/>
      <c r="MR103" s="60"/>
      <c r="MS103" s="60"/>
      <c r="MT103" s="60"/>
      <c r="MU103" s="60"/>
      <c r="MV103" s="60"/>
      <c r="MW103" s="60"/>
      <c r="MX103" s="60"/>
      <c r="MY103" s="60"/>
      <c r="MZ103" s="60"/>
      <c r="NA103" s="60"/>
      <c r="NB103" s="60"/>
      <c r="NC103" s="60"/>
      <c r="ND103" s="60"/>
      <c r="NE103" s="60"/>
      <c r="NF103" s="60"/>
      <c r="NG103" s="60"/>
      <c r="NH103" s="60"/>
      <c r="NI103" s="60"/>
      <c r="NJ103" s="60"/>
      <c r="NK103" s="60"/>
      <c r="NL103" s="60"/>
      <c r="NM103" s="60"/>
      <c r="NN103" s="60"/>
      <c r="NO103" s="60"/>
      <c r="NP103" s="60"/>
      <c r="NQ103" s="60"/>
      <c r="NR103" s="60"/>
      <c r="NS103" s="60"/>
      <c r="NT103" s="60"/>
      <c r="NU103" s="60"/>
      <c r="NV103" s="60"/>
      <c r="NW103" s="60"/>
      <c r="NX103" s="60"/>
      <c r="NY103" s="60"/>
      <c r="NZ103" s="60"/>
      <c r="OA103" s="60"/>
      <c r="OB103" s="60"/>
      <c r="OC103" s="60"/>
      <c r="OD103" s="60"/>
      <c r="OE103" s="60"/>
      <c r="OF103" s="60"/>
      <c r="OG103" s="60"/>
      <c r="OH103" s="60"/>
      <c r="OI103" s="60"/>
      <c r="OJ103" s="60"/>
      <c r="OK103" s="60"/>
      <c r="OL103" s="60"/>
      <c r="OM103" s="60"/>
      <c r="ON103" s="60"/>
      <c r="OO103" s="60"/>
      <c r="OP103" s="60"/>
      <c r="OQ103" s="60"/>
      <c r="OR103" s="60"/>
      <c r="OS103" s="60"/>
      <c r="OT103" s="60"/>
      <c r="OU103" s="60"/>
      <c r="OV103" s="60"/>
      <c r="OW103" s="60"/>
      <c r="OX103" s="60"/>
      <c r="OY103" s="60"/>
      <c r="OZ103" s="60"/>
      <c r="PA103" s="60"/>
      <c r="PB103" s="60"/>
      <c r="PC103" s="60"/>
      <c r="PD103" s="60"/>
      <c r="PE103" s="60"/>
      <c r="PF103" s="60"/>
      <c r="PG103" s="60"/>
      <c r="PH103" s="60"/>
      <c r="PI103" s="60"/>
      <c r="PJ103" s="60"/>
      <c r="PK103" s="60"/>
      <c r="PL103" s="60"/>
      <c r="PM103" s="60"/>
      <c r="PN103" s="60"/>
      <c r="PO103" s="60"/>
      <c r="PP103" s="60"/>
      <c r="PQ103" s="60"/>
      <c r="PR103" s="60"/>
      <c r="PS103" s="60"/>
      <c r="PT103" s="60"/>
      <c r="PU103" s="60"/>
      <c r="PV103" s="60"/>
      <c r="PW103" s="60"/>
      <c r="PX103" s="60"/>
      <c r="PY103" s="60"/>
      <c r="PZ103" s="60"/>
      <c r="QA103" s="60"/>
      <c r="QB103" s="60"/>
      <c r="QC103" s="60"/>
      <c r="QD103" s="60"/>
      <c r="QE103" s="60"/>
      <c r="QF103" s="60"/>
      <c r="QG103" s="60"/>
      <c r="QH103" s="60"/>
      <c r="QI103" s="60"/>
      <c r="QJ103" s="60"/>
      <c r="QK103" s="60"/>
      <c r="QL103" s="60"/>
      <c r="QM103" s="60"/>
      <c r="QN103" s="60"/>
      <c r="QO103" s="60"/>
      <c r="QP103" s="60"/>
      <c r="QQ103" s="60"/>
      <c r="QR103" s="60"/>
      <c r="QS103" s="60"/>
      <c r="QT103" s="60"/>
      <c r="QU103" s="60"/>
      <c r="QV103" s="60"/>
      <c r="QW103" s="60"/>
      <c r="QX103" s="60"/>
      <c r="QY103" s="60"/>
      <c r="QZ103" s="60"/>
      <c r="RA103" s="60"/>
      <c r="RB103" s="60"/>
      <c r="RC103" s="60"/>
      <c r="RD103" s="60"/>
      <c r="RE103" s="60"/>
      <c r="RF103" s="60"/>
      <c r="RG103" s="60"/>
      <c r="RH103" s="60"/>
      <c r="RI103" s="60"/>
      <c r="RJ103" s="60"/>
      <c r="RK103" s="60"/>
      <c r="RL103" s="60"/>
      <c r="RM103" s="60"/>
      <c r="RN103" s="60"/>
      <c r="RO103" s="60"/>
      <c r="RP103" s="60"/>
      <c r="RQ103" s="60"/>
      <c r="RR103" s="60"/>
      <c r="RS103" s="60"/>
      <c r="RT103" s="60"/>
      <c r="RU103" s="60"/>
      <c r="RV103" s="60"/>
      <c r="RW103" s="60"/>
      <c r="RX103" s="60"/>
      <c r="RY103" s="60"/>
      <c r="RZ103" s="60"/>
      <c r="SA103" s="60"/>
      <c r="SB103" s="60"/>
      <c r="SC103" s="60"/>
      <c r="SD103" s="60"/>
      <c r="SE103" s="60"/>
      <c r="SF103" s="60"/>
      <c r="SG103" s="60"/>
      <c r="SH103" s="60"/>
      <c r="SI103" s="60"/>
      <c r="SJ103" s="60"/>
      <c r="SK103" s="60"/>
      <c r="SL103" s="60"/>
      <c r="SM103" s="60"/>
      <c r="SN103" s="60"/>
      <c r="SO103" s="60"/>
      <c r="SP103" s="60"/>
      <c r="SQ103" s="60"/>
      <c r="SR103" s="60"/>
      <c r="SS103" s="60"/>
      <c r="ST103" s="60"/>
      <c r="SU103" s="60"/>
      <c r="SV103" s="60"/>
      <c r="SW103" s="60"/>
      <c r="SX103" s="60"/>
      <c r="SY103" s="60"/>
      <c r="SZ103" s="60"/>
      <c r="TA103" s="60"/>
      <c r="TB103" s="60"/>
      <c r="TC103" s="60"/>
      <c r="TD103" s="60"/>
      <c r="TE103" s="60"/>
      <c r="TF103" s="60"/>
      <c r="TG103" s="60"/>
      <c r="TH103" s="60"/>
      <c r="TI103" s="60"/>
      <c r="TJ103" s="60"/>
      <c r="TK103" s="60"/>
      <c r="TL103" s="60"/>
      <c r="TM103" s="60"/>
      <c r="TN103" s="60"/>
      <c r="TO103" s="60"/>
      <c r="TP103" s="60"/>
      <c r="TQ103" s="60"/>
      <c r="TR103" s="60"/>
      <c r="TS103" s="60"/>
      <c r="TT103" s="60"/>
      <c r="TU103" s="60"/>
      <c r="TV103" s="60"/>
      <c r="TW103" s="60"/>
      <c r="TX103" s="60"/>
      <c r="TY103" s="60"/>
      <c r="TZ103" s="60"/>
      <c r="UA103" s="60"/>
      <c r="UB103" s="60"/>
      <c r="UC103" s="60"/>
      <c r="UD103" s="60"/>
      <c r="UE103" s="60"/>
      <c r="UF103" s="60"/>
      <c r="UG103" s="60"/>
      <c r="UH103" s="60"/>
      <c r="UI103" s="60"/>
      <c r="UJ103" s="60"/>
      <c r="UK103" s="60"/>
      <c r="UL103" s="60"/>
      <c r="UM103" s="60"/>
      <c r="UN103" s="60"/>
      <c r="UO103" s="60"/>
      <c r="UP103" s="60"/>
      <c r="UQ103" s="60"/>
      <c r="UR103" s="60"/>
      <c r="US103" s="60"/>
      <c r="UT103" s="60"/>
      <c r="UU103" s="60"/>
      <c r="UV103" s="60"/>
      <c r="UW103" s="60"/>
      <c r="UX103" s="60"/>
      <c r="UY103" s="60"/>
      <c r="UZ103" s="60"/>
      <c r="VA103" s="60"/>
      <c r="VB103" s="60"/>
      <c r="VC103" s="60"/>
      <c r="VD103" s="60"/>
      <c r="VE103" s="60"/>
      <c r="VF103" s="60"/>
      <c r="VG103" s="60"/>
      <c r="VH103" s="60"/>
      <c r="VI103" s="60"/>
      <c r="VJ103" s="60"/>
      <c r="VK103" s="60"/>
      <c r="VL103" s="60"/>
      <c r="VM103" s="60"/>
      <c r="VN103" s="60"/>
      <c r="VO103" s="60"/>
      <c r="VP103" s="60"/>
      <c r="VQ103" s="60"/>
      <c r="VR103" s="60"/>
      <c r="VS103" s="60"/>
      <c r="VT103" s="60"/>
      <c r="VU103" s="60"/>
      <c r="VV103" s="60"/>
      <c r="VW103" s="60"/>
      <c r="VX103" s="60"/>
      <c r="VY103" s="60"/>
      <c r="VZ103" s="60"/>
      <c r="WA103" s="60"/>
      <c r="WB103" s="60"/>
      <c r="WC103" s="60"/>
      <c r="WD103" s="60"/>
      <c r="WE103" s="60"/>
      <c r="WF103" s="60"/>
      <c r="WG103" s="60"/>
      <c r="WH103" s="60"/>
      <c r="WI103" s="60"/>
      <c r="WJ103" s="60"/>
      <c r="WK103" s="60"/>
      <c r="WL103" s="60"/>
      <c r="WM103" s="60"/>
      <c r="WN103" s="60"/>
      <c r="WO103" s="60"/>
      <c r="WP103" s="60"/>
      <c r="WQ103" s="60"/>
      <c r="WR103" s="60"/>
      <c r="WS103" s="60"/>
      <c r="WT103" s="60"/>
      <c r="WU103" s="60"/>
      <c r="WV103" s="60"/>
      <c r="WW103" s="60"/>
      <c r="WX103" s="60"/>
      <c r="WY103" s="60"/>
      <c r="WZ103" s="60"/>
      <c r="XA103" s="60"/>
      <c r="XB103" s="60"/>
      <c r="XC103" s="60"/>
      <c r="XD103" s="60"/>
      <c r="XE103" s="60"/>
      <c r="XF103" s="60"/>
      <c r="XG103" s="60"/>
      <c r="XH103" s="60"/>
      <c r="XI103" s="60"/>
      <c r="XJ103" s="60"/>
      <c r="XK103" s="60"/>
      <c r="XL103" s="60"/>
      <c r="XM103" s="60"/>
      <c r="XN103" s="60"/>
      <c r="XO103" s="60"/>
      <c r="XP103" s="60"/>
      <c r="XQ103" s="60"/>
      <c r="XR103" s="60"/>
      <c r="XS103" s="60"/>
      <c r="XT103" s="60"/>
      <c r="XU103" s="60"/>
      <c r="XV103" s="60"/>
      <c r="XW103" s="60"/>
      <c r="XX103" s="60"/>
      <c r="XY103" s="60"/>
      <c r="XZ103" s="60"/>
      <c r="YA103" s="60"/>
      <c r="YB103" s="60"/>
      <c r="YC103" s="60"/>
      <c r="YD103" s="60"/>
      <c r="YE103" s="60"/>
      <c r="YF103" s="60"/>
      <c r="YG103" s="60"/>
      <c r="YH103" s="60"/>
      <c r="YI103" s="60"/>
      <c r="YJ103" s="60"/>
      <c r="YK103" s="60"/>
      <c r="YL103" s="60"/>
      <c r="YM103" s="60"/>
      <c r="YN103" s="60"/>
      <c r="YO103" s="60"/>
      <c r="YP103" s="60"/>
      <c r="YQ103" s="60"/>
      <c r="YR103" s="60"/>
      <c r="YS103" s="60"/>
      <c r="YT103" s="60"/>
      <c r="YU103" s="60"/>
      <c r="YV103" s="60"/>
      <c r="YW103" s="60"/>
      <c r="YX103" s="60"/>
      <c r="YY103" s="60"/>
      <c r="YZ103" s="60"/>
      <c r="ZA103" s="60"/>
      <c r="ZB103" s="60"/>
      <c r="ZC103" s="60"/>
      <c r="ZD103" s="60"/>
      <c r="ZE103" s="60"/>
      <c r="ZF103" s="60"/>
      <c r="ZG103" s="60"/>
      <c r="ZH103" s="60"/>
      <c r="ZI103" s="60"/>
      <c r="ZJ103" s="60"/>
      <c r="ZK103" s="60"/>
      <c r="ZL103" s="60"/>
      <c r="ZM103" s="60"/>
      <c r="ZN103" s="60"/>
      <c r="ZO103" s="60"/>
      <c r="ZP103" s="60"/>
      <c r="ZQ103" s="60"/>
      <c r="ZR103" s="60"/>
      <c r="ZS103" s="60"/>
      <c r="ZT103" s="60"/>
      <c r="ZU103" s="60"/>
      <c r="ZV103" s="60"/>
      <c r="ZW103" s="60"/>
      <c r="ZX103" s="60"/>
      <c r="ZY103" s="60"/>
      <c r="ZZ103" s="60"/>
      <c r="AAA103" s="60"/>
      <c r="AAB103" s="60"/>
      <c r="AAC103" s="60"/>
      <c r="AAD103" s="60"/>
      <c r="AAE103" s="60"/>
      <c r="AAF103" s="60"/>
      <c r="AAG103" s="60"/>
      <c r="AAH103" s="60"/>
      <c r="AAI103" s="60"/>
      <c r="AAJ103" s="60"/>
      <c r="AAK103" s="60"/>
      <c r="AAL103" s="60"/>
      <c r="AAM103" s="60"/>
      <c r="AAN103" s="60"/>
      <c r="AAO103" s="60"/>
      <c r="AAP103" s="60"/>
      <c r="AAQ103" s="60"/>
      <c r="AAR103" s="60"/>
      <c r="AAS103" s="60"/>
      <c r="AAT103" s="60"/>
      <c r="AAU103" s="60"/>
      <c r="AAV103" s="60"/>
      <c r="AAW103" s="60"/>
      <c r="AAX103" s="60"/>
      <c r="AAY103" s="60"/>
      <c r="AAZ103" s="60"/>
      <c r="ABA103" s="60"/>
      <c r="ABB103" s="60"/>
      <c r="ABC103" s="60"/>
      <c r="ABD103" s="60"/>
      <c r="ABE103" s="60"/>
      <c r="ABF103" s="60"/>
      <c r="ABG103" s="60"/>
      <c r="ABH103" s="60"/>
      <c r="ABI103" s="60"/>
      <c r="ABJ103" s="60"/>
      <c r="ABK103" s="60"/>
      <c r="ABL103" s="60"/>
      <c r="ABM103" s="60"/>
      <c r="ABN103" s="60"/>
      <c r="ABO103" s="60"/>
      <c r="ABP103" s="60"/>
      <c r="ABQ103" s="60"/>
      <c r="ABR103" s="60"/>
      <c r="ABS103" s="60"/>
      <c r="ABT103" s="60"/>
      <c r="ABU103" s="60"/>
      <c r="ABV103" s="60"/>
      <c r="ABW103" s="60"/>
      <c r="ABX103" s="60"/>
      <c r="ABY103" s="60"/>
      <c r="ABZ103" s="60"/>
      <c r="ACA103" s="60"/>
      <c r="ACB103" s="60"/>
      <c r="ACC103" s="60"/>
      <c r="ACD103" s="60"/>
      <c r="ACE103" s="60"/>
      <c r="ACF103" s="60"/>
      <c r="ACG103" s="60"/>
      <c r="ACH103" s="60"/>
      <c r="ACI103" s="60"/>
      <c r="ACJ103" s="60"/>
      <c r="ACK103" s="60"/>
      <c r="ACL103" s="60"/>
      <c r="ACM103" s="60"/>
      <c r="ACN103" s="60"/>
      <c r="ACO103" s="60"/>
      <c r="ACP103" s="60"/>
      <c r="ACQ103" s="60"/>
      <c r="ACR103" s="60"/>
      <c r="ACS103" s="60"/>
      <c r="ACT103" s="60"/>
      <c r="ACU103" s="60"/>
      <c r="ACV103" s="60"/>
      <c r="ACW103" s="60"/>
      <c r="ACX103" s="60"/>
      <c r="ACY103" s="60"/>
      <c r="ACZ103" s="60"/>
      <c r="ADA103" s="60"/>
      <c r="ADB103" s="60"/>
      <c r="ADC103" s="60"/>
      <c r="ADD103" s="60"/>
      <c r="ADE103" s="60"/>
      <c r="ADF103" s="60"/>
      <c r="ADG103" s="60"/>
      <c r="ADH103" s="60"/>
      <c r="ADI103" s="60"/>
      <c r="ADJ103" s="60"/>
      <c r="ADK103" s="60"/>
      <c r="ADL103" s="60"/>
      <c r="ADM103" s="60"/>
      <c r="ADN103" s="60"/>
      <c r="ADO103" s="60"/>
      <c r="ADP103" s="60"/>
      <c r="ADQ103" s="60"/>
      <c r="ADR103" s="60"/>
      <c r="ADS103" s="60"/>
      <c r="ADT103" s="60"/>
      <c r="ADU103" s="60"/>
      <c r="ADV103" s="60"/>
      <c r="ADW103" s="60"/>
      <c r="ADX103" s="60"/>
      <c r="ADY103" s="60"/>
      <c r="ADZ103" s="60"/>
      <c r="AEA103" s="60"/>
      <c r="AEB103" s="60"/>
      <c r="AEC103" s="60"/>
      <c r="AED103" s="60"/>
      <c r="AEE103" s="60"/>
      <c r="AEF103" s="60"/>
      <c r="AEG103" s="60"/>
      <c r="AEH103" s="60"/>
      <c r="AEI103" s="60"/>
      <c r="AEJ103" s="60"/>
      <c r="AEK103" s="60"/>
      <c r="AEL103" s="60"/>
      <c r="AEM103" s="60"/>
      <c r="AEN103" s="60"/>
      <c r="AEO103" s="60"/>
      <c r="AEP103" s="60"/>
      <c r="AEQ103" s="60"/>
      <c r="AER103" s="60"/>
      <c r="AES103" s="60"/>
      <c r="AET103" s="60"/>
      <c r="AEU103" s="60"/>
      <c r="AEV103" s="60"/>
      <c r="AEW103" s="60"/>
      <c r="AEX103" s="60"/>
      <c r="AEY103" s="60"/>
      <c r="AEZ103" s="60"/>
      <c r="AFA103" s="60"/>
      <c r="AFB103" s="60"/>
      <c r="AFC103" s="60"/>
      <c r="AFD103" s="60"/>
      <c r="AFE103" s="60"/>
      <c r="AFF103" s="60"/>
      <c r="AFG103" s="60"/>
      <c r="AFH103" s="60"/>
      <c r="AFI103" s="60"/>
      <c r="AFJ103" s="60"/>
      <c r="AFK103" s="60"/>
      <c r="AFL103" s="60"/>
      <c r="AFM103" s="60"/>
      <c r="AFN103" s="60"/>
      <c r="AFO103" s="60"/>
      <c r="AFP103" s="60"/>
      <c r="AFQ103" s="60"/>
      <c r="AFR103" s="60"/>
      <c r="AFS103" s="60"/>
      <c r="AFT103" s="60"/>
      <c r="AFU103" s="60"/>
      <c r="AFV103" s="60"/>
      <c r="AFW103" s="60"/>
      <c r="AFX103" s="60"/>
      <c r="AFY103" s="60"/>
      <c r="AFZ103" s="60"/>
      <c r="AGA103" s="60"/>
      <c r="AGB103" s="60"/>
      <c r="AGC103" s="60"/>
      <c r="AGD103" s="60"/>
      <c r="AGE103" s="60"/>
      <c r="AGF103" s="60"/>
      <c r="AGG103" s="60"/>
      <c r="AGH103" s="60"/>
      <c r="AGI103" s="60"/>
      <c r="AGJ103" s="60"/>
      <c r="AGK103" s="60"/>
      <c r="AGL103" s="60"/>
      <c r="AGM103" s="60"/>
      <c r="AGN103" s="60"/>
      <c r="AGO103" s="60"/>
      <c r="AGP103" s="60"/>
      <c r="AGQ103" s="60"/>
      <c r="AGR103" s="60"/>
      <c r="AGS103" s="60"/>
      <c r="AGT103" s="60"/>
      <c r="AGU103" s="60"/>
      <c r="AGV103" s="60"/>
      <c r="AGW103" s="60"/>
      <c r="AGX103" s="60"/>
      <c r="AGY103" s="60"/>
      <c r="AGZ103" s="60"/>
      <c r="AHA103" s="60"/>
      <c r="AHB103" s="60"/>
      <c r="AHC103" s="60"/>
      <c r="AHD103" s="60"/>
      <c r="AHE103" s="60"/>
      <c r="AHF103" s="60"/>
      <c r="AHG103" s="60"/>
      <c r="AHH103" s="60"/>
      <c r="AHI103" s="60"/>
      <c r="AHJ103" s="60"/>
      <c r="AHK103" s="60"/>
      <c r="AHL103" s="60"/>
      <c r="AHM103" s="60"/>
      <c r="AHN103" s="60"/>
      <c r="AHO103" s="60"/>
      <c r="AHP103" s="60"/>
      <c r="AHQ103" s="60"/>
      <c r="AHR103" s="60"/>
      <c r="AHS103" s="60"/>
      <c r="AHT103" s="60"/>
      <c r="AHU103" s="60"/>
      <c r="AHV103" s="60"/>
      <c r="AHW103" s="60"/>
      <c r="AHX103" s="60"/>
      <c r="AHY103" s="60"/>
      <c r="AHZ103" s="60"/>
      <c r="AIA103" s="60"/>
      <c r="AIB103" s="60"/>
      <c r="AIC103" s="60"/>
      <c r="AID103" s="60"/>
      <c r="AIE103" s="60"/>
      <c r="AIF103" s="60"/>
      <c r="AIG103" s="60"/>
      <c r="AIH103" s="60"/>
      <c r="AII103" s="60"/>
      <c r="AIJ103" s="60"/>
      <c r="AIK103" s="60"/>
      <c r="AIL103" s="60"/>
      <c r="AIM103" s="60"/>
      <c r="AIN103" s="60"/>
      <c r="AIO103" s="60"/>
      <c r="AIP103" s="60"/>
      <c r="AIQ103" s="60"/>
      <c r="AIR103" s="60"/>
      <c r="AIS103" s="60"/>
      <c r="AIT103" s="60"/>
      <c r="AIU103" s="60"/>
      <c r="AIV103" s="60"/>
      <c r="AIW103" s="60"/>
      <c r="AIX103" s="60"/>
      <c r="AIY103" s="60"/>
      <c r="AIZ103" s="60"/>
      <c r="AJA103" s="60"/>
      <c r="AJB103" s="60"/>
      <c r="AJC103" s="60"/>
      <c r="AJD103" s="60"/>
      <c r="AJE103" s="60"/>
      <c r="AJF103" s="60"/>
      <c r="AJG103" s="60"/>
      <c r="AJH103" s="60"/>
      <c r="AJI103" s="60"/>
      <c r="AJJ103" s="60"/>
      <c r="AJK103" s="60"/>
      <c r="AJL103" s="60"/>
      <c r="AJM103" s="60"/>
      <c r="AJN103" s="60"/>
      <c r="AJO103" s="60"/>
      <c r="AJP103" s="60"/>
      <c r="AJQ103" s="60"/>
      <c r="AJR103" s="60"/>
      <c r="AJS103" s="60"/>
      <c r="AJT103" s="60"/>
      <c r="AJU103" s="60"/>
      <c r="AJV103" s="60"/>
      <c r="AJW103" s="60"/>
      <c r="AJX103" s="60"/>
      <c r="AJY103" s="60"/>
      <c r="AJZ103" s="60"/>
      <c r="AKA103" s="60"/>
      <c r="AKB103" s="60"/>
      <c r="AKC103" s="60"/>
      <c r="AKD103" s="60"/>
      <c r="AKE103" s="60"/>
      <c r="AKF103" s="60"/>
      <c r="AKG103" s="60"/>
      <c r="AKH103" s="60"/>
      <c r="AKI103" s="60"/>
      <c r="AKJ103" s="60"/>
      <c r="AKK103" s="60"/>
      <c r="AKL103" s="60"/>
      <c r="AKM103" s="60"/>
      <c r="AKN103" s="60"/>
      <c r="AKO103" s="60"/>
      <c r="AKP103" s="60"/>
      <c r="AKQ103" s="60"/>
      <c r="AKR103" s="60"/>
      <c r="AKS103" s="60"/>
      <c r="AKT103" s="60"/>
      <c r="AKU103" s="60"/>
      <c r="AKV103" s="60"/>
      <c r="AKW103" s="60"/>
      <c r="AKX103" s="60"/>
      <c r="AKY103" s="60"/>
      <c r="AKZ103" s="60"/>
      <c r="ALA103" s="60"/>
      <c r="ALB103" s="60"/>
      <c r="ALC103" s="60"/>
      <c r="ALD103" s="60"/>
      <c r="ALE103" s="60"/>
      <c r="ALF103" s="60"/>
      <c r="ALG103" s="60"/>
      <c r="ALH103" s="60"/>
      <c r="ALI103" s="60"/>
      <c r="ALJ103" s="60"/>
      <c r="ALK103" s="60"/>
      <c r="ALL103" s="60"/>
      <c r="ALM103" s="60"/>
      <c r="ALN103" s="60"/>
      <c r="ALO103" s="60"/>
      <c r="ALP103" s="60"/>
      <c r="ALQ103" s="60"/>
      <c r="ALR103" s="60"/>
      <c r="ALS103" s="60"/>
      <c r="ALT103" s="60"/>
      <c r="ALU103" s="60"/>
      <c r="ALV103" s="60"/>
      <c r="ALW103" s="60"/>
      <c r="ALX103" s="60"/>
      <c r="ALY103" s="60"/>
      <c r="ALZ103" s="60"/>
      <c r="AMA103" s="60"/>
      <c r="AMB103" s="60"/>
      <c r="AMC103" s="60"/>
      <c r="AMD103" s="60"/>
      <c r="AME103" s="60"/>
      <c r="AMF103" s="60"/>
      <c r="AMG103" s="60"/>
      <c r="AMH103" s="60"/>
    </row>
    <row r="104" spans="1:1022" s="61" customFormat="1" ht="58.5">
      <c r="A104" s="57" t="s">
        <v>4629</v>
      </c>
      <c r="B104" s="57" t="s">
        <v>308</v>
      </c>
      <c r="C104" s="58" t="s">
        <v>203</v>
      </c>
      <c r="D104" s="57" t="s">
        <v>250</v>
      </c>
      <c r="E104" s="59">
        <v>20</v>
      </c>
      <c r="F104" s="9" t="s">
        <v>139</v>
      </c>
      <c r="G104" s="9"/>
      <c r="H104" s="44" t="s">
        <v>3489</v>
      </c>
      <c r="I104" s="9"/>
      <c r="J104" s="4" t="str">
        <f t="shared" si="2"/>
        <v>客家語言文化推廣-文教推廣業務-獎補助費-對國內團體之捐助</v>
      </c>
      <c r="K104" s="4" t="str">
        <f t="shared" si="3"/>
        <v>客家食藝研習</v>
      </c>
      <c r="L104" s="17"/>
      <c r="M104" s="17"/>
      <c r="N104" s="17"/>
      <c r="O104" s="17"/>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60"/>
      <c r="IW104" s="60"/>
      <c r="IX104" s="60"/>
      <c r="IY104" s="60"/>
      <c r="IZ104" s="60"/>
      <c r="JA104" s="60"/>
      <c r="JB104" s="60"/>
      <c r="JC104" s="60"/>
      <c r="JD104" s="60"/>
      <c r="JE104" s="60"/>
      <c r="JF104" s="60"/>
      <c r="JG104" s="60"/>
      <c r="JH104" s="60"/>
      <c r="JI104" s="60"/>
      <c r="JJ104" s="60"/>
      <c r="JK104" s="60"/>
      <c r="JL104" s="60"/>
      <c r="JM104" s="60"/>
      <c r="JN104" s="60"/>
      <c r="JO104" s="60"/>
      <c r="JP104" s="60"/>
      <c r="JQ104" s="60"/>
      <c r="JR104" s="60"/>
      <c r="JS104" s="60"/>
      <c r="JT104" s="60"/>
      <c r="JU104" s="60"/>
      <c r="JV104" s="60"/>
      <c r="JW104" s="60"/>
      <c r="JX104" s="60"/>
      <c r="JY104" s="60"/>
      <c r="JZ104" s="60"/>
      <c r="KA104" s="60"/>
      <c r="KB104" s="60"/>
      <c r="KC104" s="60"/>
      <c r="KD104" s="60"/>
      <c r="KE104" s="60"/>
      <c r="KF104" s="60"/>
      <c r="KG104" s="60"/>
      <c r="KH104" s="60"/>
      <c r="KI104" s="60"/>
      <c r="KJ104" s="60"/>
      <c r="KK104" s="60"/>
      <c r="KL104" s="60"/>
      <c r="KM104" s="60"/>
      <c r="KN104" s="60"/>
      <c r="KO104" s="60"/>
      <c r="KP104" s="60"/>
      <c r="KQ104" s="60"/>
      <c r="KR104" s="60"/>
      <c r="KS104" s="60"/>
      <c r="KT104" s="60"/>
      <c r="KU104" s="60"/>
      <c r="KV104" s="60"/>
      <c r="KW104" s="60"/>
      <c r="KX104" s="60"/>
      <c r="KY104" s="60"/>
      <c r="KZ104" s="60"/>
      <c r="LA104" s="60"/>
      <c r="LB104" s="60"/>
      <c r="LC104" s="60"/>
      <c r="LD104" s="60"/>
      <c r="LE104" s="60"/>
      <c r="LF104" s="60"/>
      <c r="LG104" s="60"/>
      <c r="LH104" s="60"/>
      <c r="LI104" s="60"/>
      <c r="LJ104" s="60"/>
      <c r="LK104" s="60"/>
      <c r="LL104" s="60"/>
      <c r="LM104" s="60"/>
      <c r="LN104" s="60"/>
      <c r="LO104" s="60"/>
      <c r="LP104" s="60"/>
      <c r="LQ104" s="60"/>
      <c r="LR104" s="60"/>
      <c r="LS104" s="60"/>
      <c r="LT104" s="60"/>
      <c r="LU104" s="60"/>
      <c r="LV104" s="60"/>
      <c r="LW104" s="60"/>
      <c r="LX104" s="60"/>
      <c r="LY104" s="60"/>
      <c r="LZ104" s="60"/>
      <c r="MA104" s="60"/>
      <c r="MB104" s="60"/>
      <c r="MC104" s="60"/>
      <c r="MD104" s="60"/>
      <c r="ME104" s="60"/>
      <c r="MF104" s="60"/>
      <c r="MG104" s="60"/>
      <c r="MH104" s="60"/>
      <c r="MI104" s="60"/>
      <c r="MJ104" s="60"/>
      <c r="MK104" s="60"/>
      <c r="ML104" s="60"/>
      <c r="MM104" s="60"/>
      <c r="MN104" s="60"/>
      <c r="MO104" s="60"/>
      <c r="MP104" s="60"/>
      <c r="MQ104" s="60"/>
      <c r="MR104" s="60"/>
      <c r="MS104" s="60"/>
      <c r="MT104" s="60"/>
      <c r="MU104" s="60"/>
      <c r="MV104" s="60"/>
      <c r="MW104" s="60"/>
      <c r="MX104" s="60"/>
      <c r="MY104" s="60"/>
      <c r="MZ104" s="60"/>
      <c r="NA104" s="60"/>
      <c r="NB104" s="60"/>
      <c r="NC104" s="60"/>
      <c r="ND104" s="60"/>
      <c r="NE104" s="60"/>
      <c r="NF104" s="60"/>
      <c r="NG104" s="60"/>
      <c r="NH104" s="60"/>
      <c r="NI104" s="60"/>
      <c r="NJ104" s="60"/>
      <c r="NK104" s="60"/>
      <c r="NL104" s="60"/>
      <c r="NM104" s="60"/>
      <c r="NN104" s="60"/>
      <c r="NO104" s="60"/>
      <c r="NP104" s="60"/>
      <c r="NQ104" s="60"/>
      <c r="NR104" s="60"/>
      <c r="NS104" s="60"/>
      <c r="NT104" s="60"/>
      <c r="NU104" s="60"/>
      <c r="NV104" s="60"/>
      <c r="NW104" s="60"/>
      <c r="NX104" s="60"/>
      <c r="NY104" s="60"/>
      <c r="NZ104" s="60"/>
      <c r="OA104" s="60"/>
      <c r="OB104" s="60"/>
      <c r="OC104" s="60"/>
      <c r="OD104" s="60"/>
      <c r="OE104" s="60"/>
      <c r="OF104" s="60"/>
      <c r="OG104" s="60"/>
      <c r="OH104" s="60"/>
      <c r="OI104" s="60"/>
      <c r="OJ104" s="60"/>
      <c r="OK104" s="60"/>
      <c r="OL104" s="60"/>
      <c r="OM104" s="60"/>
      <c r="ON104" s="60"/>
      <c r="OO104" s="60"/>
      <c r="OP104" s="60"/>
      <c r="OQ104" s="60"/>
      <c r="OR104" s="60"/>
      <c r="OS104" s="60"/>
      <c r="OT104" s="60"/>
      <c r="OU104" s="60"/>
      <c r="OV104" s="60"/>
      <c r="OW104" s="60"/>
      <c r="OX104" s="60"/>
      <c r="OY104" s="60"/>
      <c r="OZ104" s="60"/>
      <c r="PA104" s="60"/>
      <c r="PB104" s="60"/>
      <c r="PC104" s="60"/>
      <c r="PD104" s="60"/>
      <c r="PE104" s="60"/>
      <c r="PF104" s="60"/>
      <c r="PG104" s="60"/>
      <c r="PH104" s="60"/>
      <c r="PI104" s="60"/>
      <c r="PJ104" s="60"/>
      <c r="PK104" s="60"/>
      <c r="PL104" s="60"/>
      <c r="PM104" s="60"/>
      <c r="PN104" s="60"/>
      <c r="PO104" s="60"/>
      <c r="PP104" s="60"/>
      <c r="PQ104" s="60"/>
      <c r="PR104" s="60"/>
      <c r="PS104" s="60"/>
      <c r="PT104" s="60"/>
      <c r="PU104" s="60"/>
      <c r="PV104" s="60"/>
      <c r="PW104" s="60"/>
      <c r="PX104" s="60"/>
      <c r="PY104" s="60"/>
      <c r="PZ104" s="60"/>
      <c r="QA104" s="60"/>
      <c r="QB104" s="60"/>
      <c r="QC104" s="60"/>
      <c r="QD104" s="60"/>
      <c r="QE104" s="60"/>
      <c r="QF104" s="60"/>
      <c r="QG104" s="60"/>
      <c r="QH104" s="60"/>
      <c r="QI104" s="60"/>
      <c r="QJ104" s="60"/>
      <c r="QK104" s="60"/>
      <c r="QL104" s="60"/>
      <c r="QM104" s="60"/>
      <c r="QN104" s="60"/>
      <c r="QO104" s="60"/>
      <c r="QP104" s="60"/>
      <c r="QQ104" s="60"/>
      <c r="QR104" s="60"/>
      <c r="QS104" s="60"/>
      <c r="QT104" s="60"/>
      <c r="QU104" s="60"/>
      <c r="QV104" s="60"/>
      <c r="QW104" s="60"/>
      <c r="QX104" s="60"/>
      <c r="QY104" s="60"/>
      <c r="QZ104" s="60"/>
      <c r="RA104" s="60"/>
      <c r="RB104" s="60"/>
      <c r="RC104" s="60"/>
      <c r="RD104" s="60"/>
      <c r="RE104" s="60"/>
      <c r="RF104" s="60"/>
      <c r="RG104" s="60"/>
      <c r="RH104" s="60"/>
      <c r="RI104" s="60"/>
      <c r="RJ104" s="60"/>
      <c r="RK104" s="60"/>
      <c r="RL104" s="60"/>
      <c r="RM104" s="60"/>
      <c r="RN104" s="60"/>
      <c r="RO104" s="60"/>
      <c r="RP104" s="60"/>
      <c r="RQ104" s="60"/>
      <c r="RR104" s="60"/>
      <c r="RS104" s="60"/>
      <c r="RT104" s="60"/>
      <c r="RU104" s="60"/>
      <c r="RV104" s="60"/>
      <c r="RW104" s="60"/>
      <c r="RX104" s="60"/>
      <c r="RY104" s="60"/>
      <c r="RZ104" s="60"/>
      <c r="SA104" s="60"/>
      <c r="SB104" s="60"/>
      <c r="SC104" s="60"/>
      <c r="SD104" s="60"/>
      <c r="SE104" s="60"/>
      <c r="SF104" s="60"/>
      <c r="SG104" s="60"/>
      <c r="SH104" s="60"/>
      <c r="SI104" s="60"/>
      <c r="SJ104" s="60"/>
      <c r="SK104" s="60"/>
      <c r="SL104" s="60"/>
      <c r="SM104" s="60"/>
      <c r="SN104" s="60"/>
      <c r="SO104" s="60"/>
      <c r="SP104" s="60"/>
      <c r="SQ104" s="60"/>
      <c r="SR104" s="60"/>
      <c r="SS104" s="60"/>
      <c r="ST104" s="60"/>
      <c r="SU104" s="60"/>
      <c r="SV104" s="60"/>
      <c r="SW104" s="60"/>
      <c r="SX104" s="60"/>
      <c r="SY104" s="60"/>
      <c r="SZ104" s="60"/>
      <c r="TA104" s="60"/>
      <c r="TB104" s="60"/>
      <c r="TC104" s="60"/>
      <c r="TD104" s="60"/>
      <c r="TE104" s="60"/>
      <c r="TF104" s="60"/>
      <c r="TG104" s="60"/>
      <c r="TH104" s="60"/>
      <c r="TI104" s="60"/>
      <c r="TJ104" s="60"/>
      <c r="TK104" s="60"/>
      <c r="TL104" s="60"/>
      <c r="TM104" s="60"/>
      <c r="TN104" s="60"/>
      <c r="TO104" s="60"/>
      <c r="TP104" s="60"/>
      <c r="TQ104" s="60"/>
      <c r="TR104" s="60"/>
      <c r="TS104" s="60"/>
      <c r="TT104" s="60"/>
      <c r="TU104" s="60"/>
      <c r="TV104" s="60"/>
      <c r="TW104" s="60"/>
      <c r="TX104" s="60"/>
      <c r="TY104" s="60"/>
      <c r="TZ104" s="60"/>
      <c r="UA104" s="60"/>
      <c r="UB104" s="60"/>
      <c r="UC104" s="60"/>
      <c r="UD104" s="60"/>
      <c r="UE104" s="60"/>
      <c r="UF104" s="60"/>
      <c r="UG104" s="60"/>
      <c r="UH104" s="60"/>
      <c r="UI104" s="60"/>
      <c r="UJ104" s="60"/>
      <c r="UK104" s="60"/>
      <c r="UL104" s="60"/>
      <c r="UM104" s="60"/>
      <c r="UN104" s="60"/>
      <c r="UO104" s="60"/>
      <c r="UP104" s="60"/>
      <c r="UQ104" s="60"/>
      <c r="UR104" s="60"/>
      <c r="US104" s="60"/>
      <c r="UT104" s="60"/>
      <c r="UU104" s="60"/>
      <c r="UV104" s="60"/>
      <c r="UW104" s="60"/>
      <c r="UX104" s="60"/>
      <c r="UY104" s="60"/>
      <c r="UZ104" s="60"/>
      <c r="VA104" s="60"/>
      <c r="VB104" s="60"/>
      <c r="VC104" s="60"/>
      <c r="VD104" s="60"/>
      <c r="VE104" s="60"/>
      <c r="VF104" s="60"/>
      <c r="VG104" s="60"/>
      <c r="VH104" s="60"/>
      <c r="VI104" s="60"/>
      <c r="VJ104" s="60"/>
      <c r="VK104" s="60"/>
      <c r="VL104" s="60"/>
      <c r="VM104" s="60"/>
      <c r="VN104" s="60"/>
      <c r="VO104" s="60"/>
      <c r="VP104" s="60"/>
      <c r="VQ104" s="60"/>
      <c r="VR104" s="60"/>
      <c r="VS104" s="60"/>
      <c r="VT104" s="60"/>
      <c r="VU104" s="60"/>
      <c r="VV104" s="60"/>
      <c r="VW104" s="60"/>
      <c r="VX104" s="60"/>
      <c r="VY104" s="60"/>
      <c r="VZ104" s="60"/>
      <c r="WA104" s="60"/>
      <c r="WB104" s="60"/>
      <c r="WC104" s="60"/>
      <c r="WD104" s="60"/>
      <c r="WE104" s="60"/>
      <c r="WF104" s="60"/>
      <c r="WG104" s="60"/>
      <c r="WH104" s="60"/>
      <c r="WI104" s="60"/>
      <c r="WJ104" s="60"/>
      <c r="WK104" s="60"/>
      <c r="WL104" s="60"/>
      <c r="WM104" s="60"/>
      <c r="WN104" s="60"/>
      <c r="WO104" s="60"/>
      <c r="WP104" s="60"/>
      <c r="WQ104" s="60"/>
      <c r="WR104" s="60"/>
      <c r="WS104" s="60"/>
      <c r="WT104" s="60"/>
      <c r="WU104" s="60"/>
      <c r="WV104" s="60"/>
      <c r="WW104" s="60"/>
      <c r="WX104" s="60"/>
      <c r="WY104" s="60"/>
      <c r="WZ104" s="60"/>
      <c r="XA104" s="60"/>
      <c r="XB104" s="60"/>
      <c r="XC104" s="60"/>
      <c r="XD104" s="60"/>
      <c r="XE104" s="60"/>
      <c r="XF104" s="60"/>
      <c r="XG104" s="60"/>
      <c r="XH104" s="60"/>
      <c r="XI104" s="60"/>
      <c r="XJ104" s="60"/>
      <c r="XK104" s="60"/>
      <c r="XL104" s="60"/>
      <c r="XM104" s="60"/>
      <c r="XN104" s="60"/>
      <c r="XO104" s="60"/>
      <c r="XP104" s="60"/>
      <c r="XQ104" s="60"/>
      <c r="XR104" s="60"/>
      <c r="XS104" s="60"/>
      <c r="XT104" s="60"/>
      <c r="XU104" s="60"/>
      <c r="XV104" s="60"/>
      <c r="XW104" s="60"/>
      <c r="XX104" s="60"/>
      <c r="XY104" s="60"/>
      <c r="XZ104" s="60"/>
      <c r="YA104" s="60"/>
      <c r="YB104" s="60"/>
      <c r="YC104" s="60"/>
      <c r="YD104" s="60"/>
      <c r="YE104" s="60"/>
      <c r="YF104" s="60"/>
      <c r="YG104" s="60"/>
      <c r="YH104" s="60"/>
      <c r="YI104" s="60"/>
      <c r="YJ104" s="60"/>
      <c r="YK104" s="60"/>
      <c r="YL104" s="60"/>
      <c r="YM104" s="60"/>
      <c r="YN104" s="60"/>
      <c r="YO104" s="60"/>
      <c r="YP104" s="60"/>
      <c r="YQ104" s="60"/>
      <c r="YR104" s="60"/>
      <c r="YS104" s="60"/>
      <c r="YT104" s="60"/>
      <c r="YU104" s="60"/>
      <c r="YV104" s="60"/>
      <c r="YW104" s="60"/>
      <c r="YX104" s="60"/>
      <c r="YY104" s="60"/>
      <c r="YZ104" s="60"/>
      <c r="ZA104" s="60"/>
      <c r="ZB104" s="60"/>
      <c r="ZC104" s="60"/>
      <c r="ZD104" s="60"/>
      <c r="ZE104" s="60"/>
      <c r="ZF104" s="60"/>
      <c r="ZG104" s="60"/>
      <c r="ZH104" s="60"/>
      <c r="ZI104" s="60"/>
      <c r="ZJ104" s="60"/>
      <c r="ZK104" s="60"/>
      <c r="ZL104" s="60"/>
      <c r="ZM104" s="60"/>
      <c r="ZN104" s="60"/>
      <c r="ZO104" s="60"/>
      <c r="ZP104" s="60"/>
      <c r="ZQ104" s="60"/>
      <c r="ZR104" s="60"/>
      <c r="ZS104" s="60"/>
      <c r="ZT104" s="60"/>
      <c r="ZU104" s="60"/>
      <c r="ZV104" s="60"/>
      <c r="ZW104" s="60"/>
      <c r="ZX104" s="60"/>
      <c r="ZY104" s="60"/>
      <c r="ZZ104" s="60"/>
      <c r="AAA104" s="60"/>
      <c r="AAB104" s="60"/>
      <c r="AAC104" s="60"/>
      <c r="AAD104" s="60"/>
      <c r="AAE104" s="60"/>
      <c r="AAF104" s="60"/>
      <c r="AAG104" s="60"/>
      <c r="AAH104" s="60"/>
      <c r="AAI104" s="60"/>
      <c r="AAJ104" s="60"/>
      <c r="AAK104" s="60"/>
      <c r="AAL104" s="60"/>
      <c r="AAM104" s="60"/>
      <c r="AAN104" s="60"/>
      <c r="AAO104" s="60"/>
      <c r="AAP104" s="60"/>
      <c r="AAQ104" s="60"/>
      <c r="AAR104" s="60"/>
      <c r="AAS104" s="60"/>
      <c r="AAT104" s="60"/>
      <c r="AAU104" s="60"/>
      <c r="AAV104" s="60"/>
      <c r="AAW104" s="60"/>
      <c r="AAX104" s="60"/>
      <c r="AAY104" s="60"/>
      <c r="AAZ104" s="60"/>
      <c r="ABA104" s="60"/>
      <c r="ABB104" s="60"/>
      <c r="ABC104" s="60"/>
      <c r="ABD104" s="60"/>
      <c r="ABE104" s="60"/>
      <c r="ABF104" s="60"/>
      <c r="ABG104" s="60"/>
      <c r="ABH104" s="60"/>
      <c r="ABI104" s="60"/>
      <c r="ABJ104" s="60"/>
      <c r="ABK104" s="60"/>
      <c r="ABL104" s="60"/>
      <c r="ABM104" s="60"/>
      <c r="ABN104" s="60"/>
      <c r="ABO104" s="60"/>
      <c r="ABP104" s="60"/>
      <c r="ABQ104" s="60"/>
      <c r="ABR104" s="60"/>
      <c r="ABS104" s="60"/>
      <c r="ABT104" s="60"/>
      <c r="ABU104" s="60"/>
      <c r="ABV104" s="60"/>
      <c r="ABW104" s="60"/>
      <c r="ABX104" s="60"/>
      <c r="ABY104" s="60"/>
      <c r="ABZ104" s="60"/>
      <c r="ACA104" s="60"/>
      <c r="ACB104" s="60"/>
      <c r="ACC104" s="60"/>
      <c r="ACD104" s="60"/>
      <c r="ACE104" s="60"/>
      <c r="ACF104" s="60"/>
      <c r="ACG104" s="60"/>
      <c r="ACH104" s="60"/>
      <c r="ACI104" s="60"/>
      <c r="ACJ104" s="60"/>
      <c r="ACK104" s="60"/>
      <c r="ACL104" s="60"/>
      <c r="ACM104" s="60"/>
      <c r="ACN104" s="60"/>
      <c r="ACO104" s="60"/>
      <c r="ACP104" s="60"/>
      <c r="ACQ104" s="60"/>
      <c r="ACR104" s="60"/>
      <c r="ACS104" s="60"/>
      <c r="ACT104" s="60"/>
      <c r="ACU104" s="60"/>
      <c r="ACV104" s="60"/>
      <c r="ACW104" s="60"/>
      <c r="ACX104" s="60"/>
      <c r="ACY104" s="60"/>
      <c r="ACZ104" s="60"/>
      <c r="ADA104" s="60"/>
      <c r="ADB104" s="60"/>
      <c r="ADC104" s="60"/>
      <c r="ADD104" s="60"/>
      <c r="ADE104" s="60"/>
      <c r="ADF104" s="60"/>
      <c r="ADG104" s="60"/>
      <c r="ADH104" s="60"/>
      <c r="ADI104" s="60"/>
      <c r="ADJ104" s="60"/>
      <c r="ADK104" s="60"/>
      <c r="ADL104" s="60"/>
      <c r="ADM104" s="60"/>
      <c r="ADN104" s="60"/>
      <c r="ADO104" s="60"/>
      <c r="ADP104" s="60"/>
      <c r="ADQ104" s="60"/>
      <c r="ADR104" s="60"/>
      <c r="ADS104" s="60"/>
      <c r="ADT104" s="60"/>
      <c r="ADU104" s="60"/>
      <c r="ADV104" s="60"/>
      <c r="ADW104" s="60"/>
      <c r="ADX104" s="60"/>
      <c r="ADY104" s="60"/>
      <c r="ADZ104" s="60"/>
      <c r="AEA104" s="60"/>
      <c r="AEB104" s="60"/>
      <c r="AEC104" s="60"/>
      <c r="AED104" s="60"/>
      <c r="AEE104" s="60"/>
      <c r="AEF104" s="60"/>
      <c r="AEG104" s="60"/>
      <c r="AEH104" s="60"/>
      <c r="AEI104" s="60"/>
      <c r="AEJ104" s="60"/>
      <c r="AEK104" s="60"/>
      <c r="AEL104" s="60"/>
      <c r="AEM104" s="60"/>
      <c r="AEN104" s="60"/>
      <c r="AEO104" s="60"/>
      <c r="AEP104" s="60"/>
      <c r="AEQ104" s="60"/>
      <c r="AER104" s="60"/>
      <c r="AES104" s="60"/>
      <c r="AET104" s="60"/>
      <c r="AEU104" s="60"/>
      <c r="AEV104" s="60"/>
      <c r="AEW104" s="60"/>
      <c r="AEX104" s="60"/>
      <c r="AEY104" s="60"/>
      <c r="AEZ104" s="60"/>
      <c r="AFA104" s="60"/>
      <c r="AFB104" s="60"/>
      <c r="AFC104" s="60"/>
      <c r="AFD104" s="60"/>
      <c r="AFE104" s="60"/>
      <c r="AFF104" s="60"/>
      <c r="AFG104" s="60"/>
      <c r="AFH104" s="60"/>
      <c r="AFI104" s="60"/>
      <c r="AFJ104" s="60"/>
      <c r="AFK104" s="60"/>
      <c r="AFL104" s="60"/>
      <c r="AFM104" s="60"/>
      <c r="AFN104" s="60"/>
      <c r="AFO104" s="60"/>
      <c r="AFP104" s="60"/>
      <c r="AFQ104" s="60"/>
      <c r="AFR104" s="60"/>
      <c r="AFS104" s="60"/>
      <c r="AFT104" s="60"/>
      <c r="AFU104" s="60"/>
      <c r="AFV104" s="60"/>
      <c r="AFW104" s="60"/>
      <c r="AFX104" s="60"/>
      <c r="AFY104" s="60"/>
      <c r="AFZ104" s="60"/>
      <c r="AGA104" s="60"/>
      <c r="AGB104" s="60"/>
      <c r="AGC104" s="60"/>
      <c r="AGD104" s="60"/>
      <c r="AGE104" s="60"/>
      <c r="AGF104" s="60"/>
      <c r="AGG104" s="60"/>
      <c r="AGH104" s="60"/>
      <c r="AGI104" s="60"/>
      <c r="AGJ104" s="60"/>
      <c r="AGK104" s="60"/>
      <c r="AGL104" s="60"/>
      <c r="AGM104" s="60"/>
      <c r="AGN104" s="60"/>
      <c r="AGO104" s="60"/>
      <c r="AGP104" s="60"/>
      <c r="AGQ104" s="60"/>
      <c r="AGR104" s="60"/>
      <c r="AGS104" s="60"/>
      <c r="AGT104" s="60"/>
      <c r="AGU104" s="60"/>
      <c r="AGV104" s="60"/>
      <c r="AGW104" s="60"/>
      <c r="AGX104" s="60"/>
      <c r="AGY104" s="60"/>
      <c r="AGZ104" s="60"/>
      <c r="AHA104" s="60"/>
      <c r="AHB104" s="60"/>
      <c r="AHC104" s="60"/>
      <c r="AHD104" s="60"/>
      <c r="AHE104" s="60"/>
      <c r="AHF104" s="60"/>
      <c r="AHG104" s="60"/>
      <c r="AHH104" s="60"/>
      <c r="AHI104" s="60"/>
      <c r="AHJ104" s="60"/>
      <c r="AHK104" s="60"/>
      <c r="AHL104" s="60"/>
      <c r="AHM104" s="60"/>
      <c r="AHN104" s="60"/>
      <c r="AHO104" s="60"/>
      <c r="AHP104" s="60"/>
      <c r="AHQ104" s="60"/>
      <c r="AHR104" s="60"/>
      <c r="AHS104" s="60"/>
      <c r="AHT104" s="60"/>
      <c r="AHU104" s="60"/>
      <c r="AHV104" s="60"/>
      <c r="AHW104" s="60"/>
      <c r="AHX104" s="60"/>
      <c r="AHY104" s="60"/>
      <c r="AHZ104" s="60"/>
      <c r="AIA104" s="60"/>
      <c r="AIB104" s="60"/>
      <c r="AIC104" s="60"/>
      <c r="AID104" s="60"/>
      <c r="AIE104" s="60"/>
      <c r="AIF104" s="60"/>
      <c r="AIG104" s="60"/>
      <c r="AIH104" s="60"/>
      <c r="AII104" s="60"/>
      <c r="AIJ104" s="60"/>
      <c r="AIK104" s="60"/>
      <c r="AIL104" s="60"/>
      <c r="AIM104" s="60"/>
      <c r="AIN104" s="60"/>
      <c r="AIO104" s="60"/>
      <c r="AIP104" s="60"/>
      <c r="AIQ104" s="60"/>
      <c r="AIR104" s="60"/>
      <c r="AIS104" s="60"/>
      <c r="AIT104" s="60"/>
      <c r="AIU104" s="60"/>
      <c r="AIV104" s="60"/>
      <c r="AIW104" s="60"/>
      <c r="AIX104" s="60"/>
      <c r="AIY104" s="60"/>
      <c r="AIZ104" s="60"/>
      <c r="AJA104" s="60"/>
      <c r="AJB104" s="60"/>
      <c r="AJC104" s="60"/>
      <c r="AJD104" s="60"/>
      <c r="AJE104" s="60"/>
      <c r="AJF104" s="60"/>
      <c r="AJG104" s="60"/>
      <c r="AJH104" s="60"/>
      <c r="AJI104" s="60"/>
      <c r="AJJ104" s="60"/>
      <c r="AJK104" s="60"/>
      <c r="AJL104" s="60"/>
      <c r="AJM104" s="60"/>
      <c r="AJN104" s="60"/>
      <c r="AJO104" s="60"/>
      <c r="AJP104" s="60"/>
      <c r="AJQ104" s="60"/>
      <c r="AJR104" s="60"/>
      <c r="AJS104" s="60"/>
      <c r="AJT104" s="60"/>
      <c r="AJU104" s="60"/>
      <c r="AJV104" s="60"/>
      <c r="AJW104" s="60"/>
      <c r="AJX104" s="60"/>
      <c r="AJY104" s="60"/>
      <c r="AJZ104" s="60"/>
      <c r="AKA104" s="60"/>
      <c r="AKB104" s="60"/>
      <c r="AKC104" s="60"/>
      <c r="AKD104" s="60"/>
      <c r="AKE104" s="60"/>
      <c r="AKF104" s="60"/>
      <c r="AKG104" s="60"/>
      <c r="AKH104" s="60"/>
      <c r="AKI104" s="60"/>
      <c r="AKJ104" s="60"/>
      <c r="AKK104" s="60"/>
      <c r="AKL104" s="60"/>
      <c r="AKM104" s="60"/>
      <c r="AKN104" s="60"/>
      <c r="AKO104" s="60"/>
      <c r="AKP104" s="60"/>
      <c r="AKQ104" s="60"/>
      <c r="AKR104" s="60"/>
      <c r="AKS104" s="60"/>
      <c r="AKT104" s="60"/>
      <c r="AKU104" s="60"/>
      <c r="AKV104" s="60"/>
      <c r="AKW104" s="60"/>
      <c r="AKX104" s="60"/>
      <c r="AKY104" s="60"/>
      <c r="AKZ104" s="60"/>
      <c r="ALA104" s="60"/>
      <c r="ALB104" s="60"/>
      <c r="ALC104" s="60"/>
      <c r="ALD104" s="60"/>
      <c r="ALE104" s="60"/>
      <c r="ALF104" s="60"/>
      <c r="ALG104" s="60"/>
      <c r="ALH104" s="60"/>
      <c r="ALI104" s="60"/>
      <c r="ALJ104" s="60"/>
      <c r="ALK104" s="60"/>
      <c r="ALL104" s="60"/>
      <c r="ALM104" s="60"/>
      <c r="ALN104" s="60"/>
      <c r="ALO104" s="60"/>
      <c r="ALP104" s="60"/>
      <c r="ALQ104" s="60"/>
      <c r="ALR104" s="60"/>
      <c r="ALS104" s="60"/>
      <c r="ALT104" s="60"/>
      <c r="ALU104" s="60"/>
      <c r="ALV104" s="60"/>
      <c r="ALW104" s="60"/>
      <c r="ALX104" s="60"/>
      <c r="ALY104" s="60"/>
      <c r="ALZ104" s="60"/>
      <c r="AMA104" s="60"/>
      <c r="AMB104" s="60"/>
      <c r="AMC104" s="60"/>
      <c r="AMD104" s="60"/>
      <c r="AME104" s="60"/>
      <c r="AMF104" s="60"/>
      <c r="AMG104" s="60"/>
      <c r="AMH104" s="60"/>
    </row>
    <row r="105" spans="1:1022" s="61" customFormat="1" ht="58.5">
      <c r="A105" s="57" t="s">
        <v>4629</v>
      </c>
      <c r="B105" s="57" t="s">
        <v>309</v>
      </c>
      <c r="C105" s="58" t="s">
        <v>310</v>
      </c>
      <c r="D105" s="57" t="s">
        <v>250</v>
      </c>
      <c r="E105" s="59">
        <v>20</v>
      </c>
      <c r="F105" s="9" t="s">
        <v>139</v>
      </c>
      <c r="G105" s="9"/>
      <c r="H105" s="44" t="s">
        <v>3489</v>
      </c>
      <c r="I105" s="9"/>
      <c r="J105" s="4" t="str">
        <f t="shared" si="2"/>
        <v>客家語言文化推廣-文教推廣業務-獎補助費-對國內團體之捐助</v>
      </c>
      <c r="K105" s="4" t="str">
        <f t="shared" si="3"/>
        <v>下城社區113年客家歌謠研習</v>
      </c>
      <c r="L105" s="17"/>
      <c r="M105" s="17"/>
      <c r="N105" s="17"/>
      <c r="O105" s="17"/>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60"/>
      <c r="IW105" s="60"/>
      <c r="IX105" s="60"/>
      <c r="IY105" s="60"/>
      <c r="IZ105" s="60"/>
      <c r="JA105" s="60"/>
      <c r="JB105" s="60"/>
      <c r="JC105" s="60"/>
      <c r="JD105" s="60"/>
      <c r="JE105" s="60"/>
      <c r="JF105" s="60"/>
      <c r="JG105" s="60"/>
      <c r="JH105" s="60"/>
      <c r="JI105" s="60"/>
      <c r="JJ105" s="60"/>
      <c r="JK105" s="60"/>
      <c r="JL105" s="60"/>
      <c r="JM105" s="60"/>
      <c r="JN105" s="60"/>
      <c r="JO105" s="60"/>
      <c r="JP105" s="60"/>
      <c r="JQ105" s="60"/>
      <c r="JR105" s="60"/>
      <c r="JS105" s="60"/>
      <c r="JT105" s="60"/>
      <c r="JU105" s="60"/>
      <c r="JV105" s="60"/>
      <c r="JW105" s="60"/>
      <c r="JX105" s="60"/>
      <c r="JY105" s="60"/>
      <c r="JZ105" s="60"/>
      <c r="KA105" s="60"/>
      <c r="KB105" s="60"/>
      <c r="KC105" s="60"/>
      <c r="KD105" s="60"/>
      <c r="KE105" s="60"/>
      <c r="KF105" s="60"/>
      <c r="KG105" s="60"/>
      <c r="KH105" s="60"/>
      <c r="KI105" s="60"/>
      <c r="KJ105" s="60"/>
      <c r="KK105" s="60"/>
      <c r="KL105" s="60"/>
      <c r="KM105" s="60"/>
      <c r="KN105" s="60"/>
      <c r="KO105" s="60"/>
      <c r="KP105" s="60"/>
      <c r="KQ105" s="60"/>
      <c r="KR105" s="60"/>
      <c r="KS105" s="60"/>
      <c r="KT105" s="60"/>
      <c r="KU105" s="60"/>
      <c r="KV105" s="60"/>
      <c r="KW105" s="60"/>
      <c r="KX105" s="60"/>
      <c r="KY105" s="60"/>
      <c r="KZ105" s="60"/>
      <c r="LA105" s="60"/>
      <c r="LB105" s="60"/>
      <c r="LC105" s="60"/>
      <c r="LD105" s="60"/>
      <c r="LE105" s="60"/>
      <c r="LF105" s="60"/>
      <c r="LG105" s="60"/>
      <c r="LH105" s="60"/>
      <c r="LI105" s="60"/>
      <c r="LJ105" s="60"/>
      <c r="LK105" s="60"/>
      <c r="LL105" s="60"/>
      <c r="LM105" s="60"/>
      <c r="LN105" s="60"/>
      <c r="LO105" s="60"/>
      <c r="LP105" s="60"/>
      <c r="LQ105" s="60"/>
      <c r="LR105" s="60"/>
      <c r="LS105" s="60"/>
      <c r="LT105" s="60"/>
      <c r="LU105" s="60"/>
      <c r="LV105" s="60"/>
      <c r="LW105" s="60"/>
      <c r="LX105" s="60"/>
      <c r="LY105" s="60"/>
      <c r="LZ105" s="60"/>
      <c r="MA105" s="60"/>
      <c r="MB105" s="60"/>
      <c r="MC105" s="60"/>
      <c r="MD105" s="60"/>
      <c r="ME105" s="60"/>
      <c r="MF105" s="60"/>
      <c r="MG105" s="60"/>
      <c r="MH105" s="60"/>
      <c r="MI105" s="60"/>
      <c r="MJ105" s="60"/>
      <c r="MK105" s="60"/>
      <c r="ML105" s="60"/>
      <c r="MM105" s="60"/>
      <c r="MN105" s="60"/>
      <c r="MO105" s="60"/>
      <c r="MP105" s="60"/>
      <c r="MQ105" s="60"/>
      <c r="MR105" s="60"/>
      <c r="MS105" s="60"/>
      <c r="MT105" s="60"/>
      <c r="MU105" s="60"/>
      <c r="MV105" s="60"/>
      <c r="MW105" s="60"/>
      <c r="MX105" s="60"/>
      <c r="MY105" s="60"/>
      <c r="MZ105" s="60"/>
      <c r="NA105" s="60"/>
      <c r="NB105" s="60"/>
      <c r="NC105" s="60"/>
      <c r="ND105" s="60"/>
      <c r="NE105" s="60"/>
      <c r="NF105" s="60"/>
      <c r="NG105" s="60"/>
      <c r="NH105" s="60"/>
      <c r="NI105" s="60"/>
      <c r="NJ105" s="60"/>
      <c r="NK105" s="60"/>
      <c r="NL105" s="60"/>
      <c r="NM105" s="60"/>
      <c r="NN105" s="60"/>
      <c r="NO105" s="60"/>
      <c r="NP105" s="60"/>
      <c r="NQ105" s="60"/>
      <c r="NR105" s="60"/>
      <c r="NS105" s="60"/>
      <c r="NT105" s="60"/>
      <c r="NU105" s="60"/>
      <c r="NV105" s="60"/>
      <c r="NW105" s="60"/>
      <c r="NX105" s="60"/>
      <c r="NY105" s="60"/>
      <c r="NZ105" s="60"/>
      <c r="OA105" s="60"/>
      <c r="OB105" s="60"/>
      <c r="OC105" s="60"/>
      <c r="OD105" s="60"/>
      <c r="OE105" s="60"/>
      <c r="OF105" s="60"/>
      <c r="OG105" s="60"/>
      <c r="OH105" s="60"/>
      <c r="OI105" s="60"/>
      <c r="OJ105" s="60"/>
      <c r="OK105" s="60"/>
      <c r="OL105" s="60"/>
      <c r="OM105" s="60"/>
      <c r="ON105" s="60"/>
      <c r="OO105" s="60"/>
      <c r="OP105" s="60"/>
      <c r="OQ105" s="60"/>
      <c r="OR105" s="60"/>
      <c r="OS105" s="60"/>
      <c r="OT105" s="60"/>
      <c r="OU105" s="60"/>
      <c r="OV105" s="60"/>
      <c r="OW105" s="60"/>
      <c r="OX105" s="60"/>
      <c r="OY105" s="60"/>
      <c r="OZ105" s="60"/>
      <c r="PA105" s="60"/>
      <c r="PB105" s="60"/>
      <c r="PC105" s="60"/>
      <c r="PD105" s="60"/>
      <c r="PE105" s="60"/>
      <c r="PF105" s="60"/>
      <c r="PG105" s="60"/>
      <c r="PH105" s="60"/>
      <c r="PI105" s="60"/>
      <c r="PJ105" s="60"/>
      <c r="PK105" s="60"/>
      <c r="PL105" s="60"/>
      <c r="PM105" s="60"/>
      <c r="PN105" s="60"/>
      <c r="PO105" s="60"/>
      <c r="PP105" s="60"/>
      <c r="PQ105" s="60"/>
      <c r="PR105" s="60"/>
      <c r="PS105" s="60"/>
      <c r="PT105" s="60"/>
      <c r="PU105" s="60"/>
      <c r="PV105" s="60"/>
      <c r="PW105" s="60"/>
      <c r="PX105" s="60"/>
      <c r="PY105" s="60"/>
      <c r="PZ105" s="60"/>
      <c r="QA105" s="60"/>
      <c r="QB105" s="60"/>
      <c r="QC105" s="60"/>
      <c r="QD105" s="60"/>
      <c r="QE105" s="60"/>
      <c r="QF105" s="60"/>
      <c r="QG105" s="60"/>
      <c r="QH105" s="60"/>
      <c r="QI105" s="60"/>
      <c r="QJ105" s="60"/>
      <c r="QK105" s="60"/>
      <c r="QL105" s="60"/>
      <c r="QM105" s="60"/>
      <c r="QN105" s="60"/>
      <c r="QO105" s="60"/>
      <c r="QP105" s="60"/>
      <c r="QQ105" s="60"/>
      <c r="QR105" s="60"/>
      <c r="QS105" s="60"/>
      <c r="QT105" s="60"/>
      <c r="QU105" s="60"/>
      <c r="QV105" s="60"/>
      <c r="QW105" s="60"/>
      <c r="QX105" s="60"/>
      <c r="QY105" s="60"/>
      <c r="QZ105" s="60"/>
      <c r="RA105" s="60"/>
      <c r="RB105" s="60"/>
      <c r="RC105" s="60"/>
      <c r="RD105" s="60"/>
      <c r="RE105" s="60"/>
      <c r="RF105" s="60"/>
      <c r="RG105" s="60"/>
      <c r="RH105" s="60"/>
      <c r="RI105" s="60"/>
      <c r="RJ105" s="60"/>
      <c r="RK105" s="60"/>
      <c r="RL105" s="60"/>
      <c r="RM105" s="60"/>
      <c r="RN105" s="60"/>
      <c r="RO105" s="60"/>
      <c r="RP105" s="60"/>
      <c r="RQ105" s="60"/>
      <c r="RR105" s="60"/>
      <c r="RS105" s="60"/>
      <c r="RT105" s="60"/>
      <c r="RU105" s="60"/>
      <c r="RV105" s="60"/>
      <c r="RW105" s="60"/>
      <c r="RX105" s="60"/>
      <c r="RY105" s="60"/>
      <c r="RZ105" s="60"/>
      <c r="SA105" s="60"/>
      <c r="SB105" s="60"/>
      <c r="SC105" s="60"/>
      <c r="SD105" s="60"/>
      <c r="SE105" s="60"/>
      <c r="SF105" s="60"/>
      <c r="SG105" s="60"/>
      <c r="SH105" s="60"/>
      <c r="SI105" s="60"/>
      <c r="SJ105" s="60"/>
      <c r="SK105" s="60"/>
      <c r="SL105" s="60"/>
      <c r="SM105" s="60"/>
      <c r="SN105" s="60"/>
      <c r="SO105" s="60"/>
      <c r="SP105" s="60"/>
      <c r="SQ105" s="60"/>
      <c r="SR105" s="60"/>
      <c r="SS105" s="60"/>
      <c r="ST105" s="60"/>
      <c r="SU105" s="60"/>
      <c r="SV105" s="60"/>
      <c r="SW105" s="60"/>
      <c r="SX105" s="60"/>
      <c r="SY105" s="60"/>
      <c r="SZ105" s="60"/>
      <c r="TA105" s="60"/>
      <c r="TB105" s="60"/>
      <c r="TC105" s="60"/>
      <c r="TD105" s="60"/>
      <c r="TE105" s="60"/>
      <c r="TF105" s="60"/>
      <c r="TG105" s="60"/>
      <c r="TH105" s="60"/>
      <c r="TI105" s="60"/>
      <c r="TJ105" s="60"/>
      <c r="TK105" s="60"/>
      <c r="TL105" s="60"/>
      <c r="TM105" s="60"/>
      <c r="TN105" s="60"/>
      <c r="TO105" s="60"/>
      <c r="TP105" s="60"/>
      <c r="TQ105" s="60"/>
      <c r="TR105" s="60"/>
      <c r="TS105" s="60"/>
      <c r="TT105" s="60"/>
      <c r="TU105" s="60"/>
      <c r="TV105" s="60"/>
      <c r="TW105" s="60"/>
      <c r="TX105" s="60"/>
      <c r="TY105" s="60"/>
      <c r="TZ105" s="60"/>
      <c r="UA105" s="60"/>
      <c r="UB105" s="60"/>
      <c r="UC105" s="60"/>
      <c r="UD105" s="60"/>
      <c r="UE105" s="60"/>
      <c r="UF105" s="60"/>
      <c r="UG105" s="60"/>
      <c r="UH105" s="60"/>
      <c r="UI105" s="60"/>
      <c r="UJ105" s="60"/>
      <c r="UK105" s="60"/>
      <c r="UL105" s="60"/>
      <c r="UM105" s="60"/>
      <c r="UN105" s="60"/>
      <c r="UO105" s="60"/>
      <c r="UP105" s="60"/>
      <c r="UQ105" s="60"/>
      <c r="UR105" s="60"/>
      <c r="US105" s="60"/>
      <c r="UT105" s="60"/>
      <c r="UU105" s="60"/>
      <c r="UV105" s="60"/>
      <c r="UW105" s="60"/>
      <c r="UX105" s="60"/>
      <c r="UY105" s="60"/>
      <c r="UZ105" s="60"/>
      <c r="VA105" s="60"/>
      <c r="VB105" s="60"/>
      <c r="VC105" s="60"/>
      <c r="VD105" s="60"/>
      <c r="VE105" s="60"/>
      <c r="VF105" s="60"/>
      <c r="VG105" s="60"/>
      <c r="VH105" s="60"/>
      <c r="VI105" s="60"/>
      <c r="VJ105" s="60"/>
      <c r="VK105" s="60"/>
      <c r="VL105" s="60"/>
      <c r="VM105" s="60"/>
      <c r="VN105" s="60"/>
      <c r="VO105" s="60"/>
      <c r="VP105" s="60"/>
      <c r="VQ105" s="60"/>
      <c r="VR105" s="60"/>
      <c r="VS105" s="60"/>
      <c r="VT105" s="60"/>
      <c r="VU105" s="60"/>
      <c r="VV105" s="60"/>
      <c r="VW105" s="60"/>
      <c r="VX105" s="60"/>
      <c r="VY105" s="60"/>
      <c r="VZ105" s="60"/>
      <c r="WA105" s="60"/>
      <c r="WB105" s="60"/>
      <c r="WC105" s="60"/>
      <c r="WD105" s="60"/>
      <c r="WE105" s="60"/>
      <c r="WF105" s="60"/>
      <c r="WG105" s="60"/>
      <c r="WH105" s="60"/>
      <c r="WI105" s="60"/>
      <c r="WJ105" s="60"/>
      <c r="WK105" s="60"/>
      <c r="WL105" s="60"/>
      <c r="WM105" s="60"/>
      <c r="WN105" s="60"/>
      <c r="WO105" s="60"/>
      <c r="WP105" s="60"/>
      <c r="WQ105" s="60"/>
      <c r="WR105" s="60"/>
      <c r="WS105" s="60"/>
      <c r="WT105" s="60"/>
      <c r="WU105" s="60"/>
      <c r="WV105" s="60"/>
      <c r="WW105" s="60"/>
      <c r="WX105" s="60"/>
      <c r="WY105" s="60"/>
      <c r="WZ105" s="60"/>
      <c r="XA105" s="60"/>
      <c r="XB105" s="60"/>
      <c r="XC105" s="60"/>
      <c r="XD105" s="60"/>
      <c r="XE105" s="60"/>
      <c r="XF105" s="60"/>
      <c r="XG105" s="60"/>
      <c r="XH105" s="60"/>
      <c r="XI105" s="60"/>
      <c r="XJ105" s="60"/>
      <c r="XK105" s="60"/>
      <c r="XL105" s="60"/>
      <c r="XM105" s="60"/>
      <c r="XN105" s="60"/>
      <c r="XO105" s="60"/>
      <c r="XP105" s="60"/>
      <c r="XQ105" s="60"/>
      <c r="XR105" s="60"/>
      <c r="XS105" s="60"/>
      <c r="XT105" s="60"/>
      <c r="XU105" s="60"/>
      <c r="XV105" s="60"/>
      <c r="XW105" s="60"/>
      <c r="XX105" s="60"/>
      <c r="XY105" s="60"/>
      <c r="XZ105" s="60"/>
      <c r="YA105" s="60"/>
      <c r="YB105" s="60"/>
      <c r="YC105" s="60"/>
      <c r="YD105" s="60"/>
      <c r="YE105" s="60"/>
      <c r="YF105" s="60"/>
      <c r="YG105" s="60"/>
      <c r="YH105" s="60"/>
      <c r="YI105" s="60"/>
      <c r="YJ105" s="60"/>
      <c r="YK105" s="60"/>
      <c r="YL105" s="60"/>
      <c r="YM105" s="60"/>
      <c r="YN105" s="60"/>
      <c r="YO105" s="60"/>
      <c r="YP105" s="60"/>
      <c r="YQ105" s="60"/>
      <c r="YR105" s="60"/>
      <c r="YS105" s="60"/>
      <c r="YT105" s="60"/>
      <c r="YU105" s="60"/>
      <c r="YV105" s="60"/>
      <c r="YW105" s="60"/>
      <c r="YX105" s="60"/>
      <c r="YY105" s="60"/>
      <c r="YZ105" s="60"/>
      <c r="ZA105" s="60"/>
      <c r="ZB105" s="60"/>
      <c r="ZC105" s="60"/>
      <c r="ZD105" s="60"/>
      <c r="ZE105" s="60"/>
      <c r="ZF105" s="60"/>
      <c r="ZG105" s="60"/>
      <c r="ZH105" s="60"/>
      <c r="ZI105" s="60"/>
      <c r="ZJ105" s="60"/>
      <c r="ZK105" s="60"/>
      <c r="ZL105" s="60"/>
      <c r="ZM105" s="60"/>
      <c r="ZN105" s="60"/>
      <c r="ZO105" s="60"/>
      <c r="ZP105" s="60"/>
      <c r="ZQ105" s="60"/>
      <c r="ZR105" s="60"/>
      <c r="ZS105" s="60"/>
      <c r="ZT105" s="60"/>
      <c r="ZU105" s="60"/>
      <c r="ZV105" s="60"/>
      <c r="ZW105" s="60"/>
      <c r="ZX105" s="60"/>
      <c r="ZY105" s="60"/>
      <c r="ZZ105" s="60"/>
      <c r="AAA105" s="60"/>
      <c r="AAB105" s="60"/>
      <c r="AAC105" s="60"/>
      <c r="AAD105" s="60"/>
      <c r="AAE105" s="60"/>
      <c r="AAF105" s="60"/>
      <c r="AAG105" s="60"/>
      <c r="AAH105" s="60"/>
      <c r="AAI105" s="60"/>
      <c r="AAJ105" s="60"/>
      <c r="AAK105" s="60"/>
      <c r="AAL105" s="60"/>
      <c r="AAM105" s="60"/>
      <c r="AAN105" s="60"/>
      <c r="AAO105" s="60"/>
      <c r="AAP105" s="60"/>
      <c r="AAQ105" s="60"/>
      <c r="AAR105" s="60"/>
      <c r="AAS105" s="60"/>
      <c r="AAT105" s="60"/>
      <c r="AAU105" s="60"/>
      <c r="AAV105" s="60"/>
      <c r="AAW105" s="60"/>
      <c r="AAX105" s="60"/>
      <c r="AAY105" s="60"/>
      <c r="AAZ105" s="60"/>
      <c r="ABA105" s="60"/>
      <c r="ABB105" s="60"/>
      <c r="ABC105" s="60"/>
      <c r="ABD105" s="60"/>
      <c r="ABE105" s="60"/>
      <c r="ABF105" s="60"/>
      <c r="ABG105" s="60"/>
      <c r="ABH105" s="60"/>
      <c r="ABI105" s="60"/>
      <c r="ABJ105" s="60"/>
      <c r="ABK105" s="60"/>
      <c r="ABL105" s="60"/>
      <c r="ABM105" s="60"/>
      <c r="ABN105" s="60"/>
      <c r="ABO105" s="60"/>
      <c r="ABP105" s="60"/>
      <c r="ABQ105" s="60"/>
      <c r="ABR105" s="60"/>
      <c r="ABS105" s="60"/>
      <c r="ABT105" s="60"/>
      <c r="ABU105" s="60"/>
      <c r="ABV105" s="60"/>
      <c r="ABW105" s="60"/>
      <c r="ABX105" s="60"/>
      <c r="ABY105" s="60"/>
      <c r="ABZ105" s="60"/>
      <c r="ACA105" s="60"/>
      <c r="ACB105" s="60"/>
      <c r="ACC105" s="60"/>
      <c r="ACD105" s="60"/>
      <c r="ACE105" s="60"/>
      <c r="ACF105" s="60"/>
      <c r="ACG105" s="60"/>
      <c r="ACH105" s="60"/>
      <c r="ACI105" s="60"/>
      <c r="ACJ105" s="60"/>
      <c r="ACK105" s="60"/>
      <c r="ACL105" s="60"/>
      <c r="ACM105" s="60"/>
      <c r="ACN105" s="60"/>
      <c r="ACO105" s="60"/>
      <c r="ACP105" s="60"/>
      <c r="ACQ105" s="60"/>
      <c r="ACR105" s="60"/>
      <c r="ACS105" s="60"/>
      <c r="ACT105" s="60"/>
      <c r="ACU105" s="60"/>
      <c r="ACV105" s="60"/>
      <c r="ACW105" s="60"/>
      <c r="ACX105" s="60"/>
      <c r="ACY105" s="60"/>
      <c r="ACZ105" s="60"/>
      <c r="ADA105" s="60"/>
      <c r="ADB105" s="60"/>
      <c r="ADC105" s="60"/>
      <c r="ADD105" s="60"/>
      <c r="ADE105" s="60"/>
      <c r="ADF105" s="60"/>
      <c r="ADG105" s="60"/>
      <c r="ADH105" s="60"/>
      <c r="ADI105" s="60"/>
      <c r="ADJ105" s="60"/>
      <c r="ADK105" s="60"/>
      <c r="ADL105" s="60"/>
      <c r="ADM105" s="60"/>
      <c r="ADN105" s="60"/>
      <c r="ADO105" s="60"/>
      <c r="ADP105" s="60"/>
      <c r="ADQ105" s="60"/>
      <c r="ADR105" s="60"/>
      <c r="ADS105" s="60"/>
      <c r="ADT105" s="60"/>
      <c r="ADU105" s="60"/>
      <c r="ADV105" s="60"/>
      <c r="ADW105" s="60"/>
      <c r="ADX105" s="60"/>
      <c r="ADY105" s="60"/>
      <c r="ADZ105" s="60"/>
      <c r="AEA105" s="60"/>
      <c r="AEB105" s="60"/>
      <c r="AEC105" s="60"/>
      <c r="AED105" s="60"/>
      <c r="AEE105" s="60"/>
      <c r="AEF105" s="60"/>
      <c r="AEG105" s="60"/>
      <c r="AEH105" s="60"/>
      <c r="AEI105" s="60"/>
      <c r="AEJ105" s="60"/>
      <c r="AEK105" s="60"/>
      <c r="AEL105" s="60"/>
      <c r="AEM105" s="60"/>
      <c r="AEN105" s="60"/>
      <c r="AEO105" s="60"/>
      <c r="AEP105" s="60"/>
      <c r="AEQ105" s="60"/>
      <c r="AER105" s="60"/>
      <c r="AES105" s="60"/>
      <c r="AET105" s="60"/>
      <c r="AEU105" s="60"/>
      <c r="AEV105" s="60"/>
      <c r="AEW105" s="60"/>
      <c r="AEX105" s="60"/>
      <c r="AEY105" s="60"/>
      <c r="AEZ105" s="60"/>
      <c r="AFA105" s="60"/>
      <c r="AFB105" s="60"/>
      <c r="AFC105" s="60"/>
      <c r="AFD105" s="60"/>
      <c r="AFE105" s="60"/>
      <c r="AFF105" s="60"/>
      <c r="AFG105" s="60"/>
      <c r="AFH105" s="60"/>
      <c r="AFI105" s="60"/>
      <c r="AFJ105" s="60"/>
      <c r="AFK105" s="60"/>
      <c r="AFL105" s="60"/>
      <c r="AFM105" s="60"/>
      <c r="AFN105" s="60"/>
      <c r="AFO105" s="60"/>
      <c r="AFP105" s="60"/>
      <c r="AFQ105" s="60"/>
      <c r="AFR105" s="60"/>
      <c r="AFS105" s="60"/>
      <c r="AFT105" s="60"/>
      <c r="AFU105" s="60"/>
      <c r="AFV105" s="60"/>
      <c r="AFW105" s="60"/>
      <c r="AFX105" s="60"/>
      <c r="AFY105" s="60"/>
      <c r="AFZ105" s="60"/>
      <c r="AGA105" s="60"/>
      <c r="AGB105" s="60"/>
      <c r="AGC105" s="60"/>
      <c r="AGD105" s="60"/>
      <c r="AGE105" s="60"/>
      <c r="AGF105" s="60"/>
      <c r="AGG105" s="60"/>
      <c r="AGH105" s="60"/>
      <c r="AGI105" s="60"/>
      <c r="AGJ105" s="60"/>
      <c r="AGK105" s="60"/>
      <c r="AGL105" s="60"/>
      <c r="AGM105" s="60"/>
      <c r="AGN105" s="60"/>
      <c r="AGO105" s="60"/>
      <c r="AGP105" s="60"/>
      <c r="AGQ105" s="60"/>
      <c r="AGR105" s="60"/>
      <c r="AGS105" s="60"/>
      <c r="AGT105" s="60"/>
      <c r="AGU105" s="60"/>
      <c r="AGV105" s="60"/>
      <c r="AGW105" s="60"/>
      <c r="AGX105" s="60"/>
      <c r="AGY105" s="60"/>
      <c r="AGZ105" s="60"/>
      <c r="AHA105" s="60"/>
      <c r="AHB105" s="60"/>
      <c r="AHC105" s="60"/>
      <c r="AHD105" s="60"/>
      <c r="AHE105" s="60"/>
      <c r="AHF105" s="60"/>
      <c r="AHG105" s="60"/>
      <c r="AHH105" s="60"/>
      <c r="AHI105" s="60"/>
      <c r="AHJ105" s="60"/>
      <c r="AHK105" s="60"/>
      <c r="AHL105" s="60"/>
      <c r="AHM105" s="60"/>
      <c r="AHN105" s="60"/>
      <c r="AHO105" s="60"/>
      <c r="AHP105" s="60"/>
      <c r="AHQ105" s="60"/>
      <c r="AHR105" s="60"/>
      <c r="AHS105" s="60"/>
      <c r="AHT105" s="60"/>
      <c r="AHU105" s="60"/>
      <c r="AHV105" s="60"/>
      <c r="AHW105" s="60"/>
      <c r="AHX105" s="60"/>
      <c r="AHY105" s="60"/>
      <c r="AHZ105" s="60"/>
      <c r="AIA105" s="60"/>
      <c r="AIB105" s="60"/>
      <c r="AIC105" s="60"/>
      <c r="AID105" s="60"/>
      <c r="AIE105" s="60"/>
      <c r="AIF105" s="60"/>
      <c r="AIG105" s="60"/>
      <c r="AIH105" s="60"/>
      <c r="AII105" s="60"/>
      <c r="AIJ105" s="60"/>
      <c r="AIK105" s="60"/>
      <c r="AIL105" s="60"/>
      <c r="AIM105" s="60"/>
      <c r="AIN105" s="60"/>
      <c r="AIO105" s="60"/>
      <c r="AIP105" s="60"/>
      <c r="AIQ105" s="60"/>
      <c r="AIR105" s="60"/>
      <c r="AIS105" s="60"/>
      <c r="AIT105" s="60"/>
      <c r="AIU105" s="60"/>
      <c r="AIV105" s="60"/>
      <c r="AIW105" s="60"/>
      <c r="AIX105" s="60"/>
      <c r="AIY105" s="60"/>
      <c r="AIZ105" s="60"/>
      <c r="AJA105" s="60"/>
      <c r="AJB105" s="60"/>
      <c r="AJC105" s="60"/>
      <c r="AJD105" s="60"/>
      <c r="AJE105" s="60"/>
      <c r="AJF105" s="60"/>
      <c r="AJG105" s="60"/>
      <c r="AJH105" s="60"/>
      <c r="AJI105" s="60"/>
      <c r="AJJ105" s="60"/>
      <c r="AJK105" s="60"/>
      <c r="AJL105" s="60"/>
      <c r="AJM105" s="60"/>
      <c r="AJN105" s="60"/>
      <c r="AJO105" s="60"/>
      <c r="AJP105" s="60"/>
      <c r="AJQ105" s="60"/>
      <c r="AJR105" s="60"/>
      <c r="AJS105" s="60"/>
      <c r="AJT105" s="60"/>
      <c r="AJU105" s="60"/>
      <c r="AJV105" s="60"/>
      <c r="AJW105" s="60"/>
      <c r="AJX105" s="60"/>
      <c r="AJY105" s="60"/>
      <c r="AJZ105" s="60"/>
      <c r="AKA105" s="60"/>
      <c r="AKB105" s="60"/>
      <c r="AKC105" s="60"/>
      <c r="AKD105" s="60"/>
      <c r="AKE105" s="60"/>
      <c r="AKF105" s="60"/>
      <c r="AKG105" s="60"/>
      <c r="AKH105" s="60"/>
      <c r="AKI105" s="60"/>
      <c r="AKJ105" s="60"/>
      <c r="AKK105" s="60"/>
      <c r="AKL105" s="60"/>
      <c r="AKM105" s="60"/>
      <c r="AKN105" s="60"/>
      <c r="AKO105" s="60"/>
      <c r="AKP105" s="60"/>
      <c r="AKQ105" s="60"/>
      <c r="AKR105" s="60"/>
      <c r="AKS105" s="60"/>
      <c r="AKT105" s="60"/>
      <c r="AKU105" s="60"/>
      <c r="AKV105" s="60"/>
      <c r="AKW105" s="60"/>
      <c r="AKX105" s="60"/>
      <c r="AKY105" s="60"/>
      <c r="AKZ105" s="60"/>
      <c r="ALA105" s="60"/>
      <c r="ALB105" s="60"/>
      <c r="ALC105" s="60"/>
      <c r="ALD105" s="60"/>
      <c r="ALE105" s="60"/>
      <c r="ALF105" s="60"/>
      <c r="ALG105" s="60"/>
      <c r="ALH105" s="60"/>
      <c r="ALI105" s="60"/>
      <c r="ALJ105" s="60"/>
      <c r="ALK105" s="60"/>
      <c r="ALL105" s="60"/>
      <c r="ALM105" s="60"/>
      <c r="ALN105" s="60"/>
      <c r="ALO105" s="60"/>
      <c r="ALP105" s="60"/>
      <c r="ALQ105" s="60"/>
      <c r="ALR105" s="60"/>
      <c r="ALS105" s="60"/>
      <c r="ALT105" s="60"/>
      <c r="ALU105" s="60"/>
      <c r="ALV105" s="60"/>
      <c r="ALW105" s="60"/>
      <c r="ALX105" s="60"/>
      <c r="ALY105" s="60"/>
      <c r="ALZ105" s="60"/>
      <c r="AMA105" s="60"/>
      <c r="AMB105" s="60"/>
      <c r="AMC105" s="60"/>
      <c r="AMD105" s="60"/>
      <c r="AME105" s="60"/>
      <c r="AMF105" s="60"/>
      <c r="AMG105" s="60"/>
      <c r="AMH105" s="60"/>
    </row>
    <row r="106" spans="1:1022" s="61" customFormat="1" ht="58.5">
      <c r="A106" s="57" t="s">
        <v>4629</v>
      </c>
      <c r="B106" s="57" t="s">
        <v>311</v>
      </c>
      <c r="C106" s="58" t="s">
        <v>312</v>
      </c>
      <c r="D106" s="57" t="s">
        <v>250</v>
      </c>
      <c r="E106" s="59">
        <v>20</v>
      </c>
      <c r="F106" s="9" t="s">
        <v>139</v>
      </c>
      <c r="G106" s="9"/>
      <c r="H106" s="44" t="s">
        <v>3489</v>
      </c>
      <c r="I106" s="9"/>
      <c r="J106" s="4" t="str">
        <f t="shared" si="2"/>
        <v>客家語言文化推廣-文教推廣業務-獎補助費-對國內團體之捐助</v>
      </c>
      <c r="K106" s="4" t="str">
        <f t="shared" si="3"/>
        <v>推廣客家傳統美食文化研習</v>
      </c>
      <c r="L106" s="17"/>
      <c r="M106" s="17"/>
      <c r="N106" s="17"/>
      <c r="O106" s="17"/>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60"/>
      <c r="IW106" s="60"/>
      <c r="IX106" s="60"/>
      <c r="IY106" s="60"/>
      <c r="IZ106" s="60"/>
      <c r="JA106" s="60"/>
      <c r="JB106" s="60"/>
      <c r="JC106" s="60"/>
      <c r="JD106" s="60"/>
      <c r="JE106" s="60"/>
      <c r="JF106" s="60"/>
      <c r="JG106" s="60"/>
      <c r="JH106" s="60"/>
      <c r="JI106" s="60"/>
      <c r="JJ106" s="60"/>
      <c r="JK106" s="60"/>
      <c r="JL106" s="60"/>
      <c r="JM106" s="60"/>
      <c r="JN106" s="60"/>
      <c r="JO106" s="60"/>
      <c r="JP106" s="60"/>
      <c r="JQ106" s="60"/>
      <c r="JR106" s="60"/>
      <c r="JS106" s="60"/>
      <c r="JT106" s="60"/>
      <c r="JU106" s="60"/>
      <c r="JV106" s="60"/>
      <c r="JW106" s="60"/>
      <c r="JX106" s="60"/>
      <c r="JY106" s="60"/>
      <c r="JZ106" s="60"/>
      <c r="KA106" s="60"/>
      <c r="KB106" s="60"/>
      <c r="KC106" s="60"/>
      <c r="KD106" s="60"/>
      <c r="KE106" s="60"/>
      <c r="KF106" s="60"/>
      <c r="KG106" s="60"/>
      <c r="KH106" s="60"/>
      <c r="KI106" s="60"/>
      <c r="KJ106" s="60"/>
      <c r="KK106" s="60"/>
      <c r="KL106" s="60"/>
      <c r="KM106" s="60"/>
      <c r="KN106" s="60"/>
      <c r="KO106" s="60"/>
      <c r="KP106" s="60"/>
      <c r="KQ106" s="60"/>
      <c r="KR106" s="60"/>
      <c r="KS106" s="60"/>
      <c r="KT106" s="60"/>
      <c r="KU106" s="60"/>
      <c r="KV106" s="60"/>
      <c r="KW106" s="60"/>
      <c r="KX106" s="60"/>
      <c r="KY106" s="60"/>
      <c r="KZ106" s="60"/>
      <c r="LA106" s="60"/>
      <c r="LB106" s="60"/>
      <c r="LC106" s="60"/>
      <c r="LD106" s="60"/>
      <c r="LE106" s="60"/>
      <c r="LF106" s="60"/>
      <c r="LG106" s="60"/>
      <c r="LH106" s="60"/>
      <c r="LI106" s="60"/>
      <c r="LJ106" s="60"/>
      <c r="LK106" s="60"/>
      <c r="LL106" s="60"/>
      <c r="LM106" s="60"/>
      <c r="LN106" s="60"/>
      <c r="LO106" s="60"/>
      <c r="LP106" s="60"/>
      <c r="LQ106" s="60"/>
      <c r="LR106" s="60"/>
      <c r="LS106" s="60"/>
      <c r="LT106" s="60"/>
      <c r="LU106" s="60"/>
      <c r="LV106" s="60"/>
      <c r="LW106" s="60"/>
      <c r="LX106" s="60"/>
      <c r="LY106" s="60"/>
      <c r="LZ106" s="60"/>
      <c r="MA106" s="60"/>
      <c r="MB106" s="60"/>
      <c r="MC106" s="60"/>
      <c r="MD106" s="60"/>
      <c r="ME106" s="60"/>
      <c r="MF106" s="60"/>
      <c r="MG106" s="60"/>
      <c r="MH106" s="60"/>
      <c r="MI106" s="60"/>
      <c r="MJ106" s="60"/>
      <c r="MK106" s="60"/>
      <c r="ML106" s="60"/>
      <c r="MM106" s="60"/>
      <c r="MN106" s="60"/>
      <c r="MO106" s="60"/>
      <c r="MP106" s="60"/>
      <c r="MQ106" s="60"/>
      <c r="MR106" s="60"/>
      <c r="MS106" s="60"/>
      <c r="MT106" s="60"/>
      <c r="MU106" s="60"/>
      <c r="MV106" s="60"/>
      <c r="MW106" s="60"/>
      <c r="MX106" s="60"/>
      <c r="MY106" s="60"/>
      <c r="MZ106" s="60"/>
      <c r="NA106" s="60"/>
      <c r="NB106" s="60"/>
      <c r="NC106" s="60"/>
      <c r="ND106" s="60"/>
      <c r="NE106" s="60"/>
      <c r="NF106" s="60"/>
      <c r="NG106" s="60"/>
      <c r="NH106" s="60"/>
      <c r="NI106" s="60"/>
      <c r="NJ106" s="60"/>
      <c r="NK106" s="60"/>
      <c r="NL106" s="60"/>
      <c r="NM106" s="60"/>
      <c r="NN106" s="60"/>
      <c r="NO106" s="60"/>
      <c r="NP106" s="60"/>
      <c r="NQ106" s="60"/>
      <c r="NR106" s="60"/>
      <c r="NS106" s="60"/>
      <c r="NT106" s="60"/>
      <c r="NU106" s="60"/>
      <c r="NV106" s="60"/>
      <c r="NW106" s="60"/>
      <c r="NX106" s="60"/>
      <c r="NY106" s="60"/>
      <c r="NZ106" s="60"/>
      <c r="OA106" s="60"/>
      <c r="OB106" s="60"/>
      <c r="OC106" s="60"/>
      <c r="OD106" s="60"/>
      <c r="OE106" s="60"/>
      <c r="OF106" s="60"/>
      <c r="OG106" s="60"/>
      <c r="OH106" s="60"/>
      <c r="OI106" s="60"/>
      <c r="OJ106" s="60"/>
      <c r="OK106" s="60"/>
      <c r="OL106" s="60"/>
      <c r="OM106" s="60"/>
      <c r="ON106" s="60"/>
      <c r="OO106" s="60"/>
      <c r="OP106" s="60"/>
      <c r="OQ106" s="60"/>
      <c r="OR106" s="60"/>
      <c r="OS106" s="60"/>
      <c r="OT106" s="60"/>
      <c r="OU106" s="60"/>
      <c r="OV106" s="60"/>
      <c r="OW106" s="60"/>
      <c r="OX106" s="60"/>
      <c r="OY106" s="60"/>
      <c r="OZ106" s="60"/>
      <c r="PA106" s="60"/>
      <c r="PB106" s="60"/>
      <c r="PC106" s="60"/>
      <c r="PD106" s="60"/>
      <c r="PE106" s="60"/>
      <c r="PF106" s="60"/>
      <c r="PG106" s="60"/>
      <c r="PH106" s="60"/>
      <c r="PI106" s="60"/>
      <c r="PJ106" s="60"/>
      <c r="PK106" s="60"/>
      <c r="PL106" s="60"/>
      <c r="PM106" s="60"/>
      <c r="PN106" s="60"/>
      <c r="PO106" s="60"/>
      <c r="PP106" s="60"/>
      <c r="PQ106" s="60"/>
      <c r="PR106" s="60"/>
      <c r="PS106" s="60"/>
      <c r="PT106" s="60"/>
      <c r="PU106" s="60"/>
      <c r="PV106" s="60"/>
      <c r="PW106" s="60"/>
      <c r="PX106" s="60"/>
      <c r="PY106" s="60"/>
      <c r="PZ106" s="60"/>
      <c r="QA106" s="60"/>
      <c r="QB106" s="60"/>
      <c r="QC106" s="60"/>
      <c r="QD106" s="60"/>
      <c r="QE106" s="60"/>
      <c r="QF106" s="60"/>
      <c r="QG106" s="60"/>
      <c r="QH106" s="60"/>
      <c r="QI106" s="60"/>
      <c r="QJ106" s="60"/>
      <c r="QK106" s="60"/>
      <c r="QL106" s="60"/>
      <c r="QM106" s="60"/>
      <c r="QN106" s="60"/>
      <c r="QO106" s="60"/>
      <c r="QP106" s="60"/>
      <c r="QQ106" s="60"/>
      <c r="QR106" s="60"/>
      <c r="QS106" s="60"/>
      <c r="QT106" s="60"/>
      <c r="QU106" s="60"/>
      <c r="QV106" s="60"/>
      <c r="QW106" s="60"/>
      <c r="QX106" s="60"/>
      <c r="QY106" s="60"/>
      <c r="QZ106" s="60"/>
      <c r="RA106" s="60"/>
      <c r="RB106" s="60"/>
      <c r="RC106" s="60"/>
      <c r="RD106" s="60"/>
      <c r="RE106" s="60"/>
      <c r="RF106" s="60"/>
      <c r="RG106" s="60"/>
      <c r="RH106" s="60"/>
      <c r="RI106" s="60"/>
      <c r="RJ106" s="60"/>
      <c r="RK106" s="60"/>
      <c r="RL106" s="60"/>
      <c r="RM106" s="60"/>
      <c r="RN106" s="60"/>
      <c r="RO106" s="60"/>
      <c r="RP106" s="60"/>
      <c r="RQ106" s="60"/>
      <c r="RR106" s="60"/>
      <c r="RS106" s="60"/>
      <c r="RT106" s="60"/>
      <c r="RU106" s="60"/>
      <c r="RV106" s="60"/>
      <c r="RW106" s="60"/>
      <c r="RX106" s="60"/>
      <c r="RY106" s="60"/>
      <c r="RZ106" s="60"/>
      <c r="SA106" s="60"/>
      <c r="SB106" s="60"/>
      <c r="SC106" s="60"/>
      <c r="SD106" s="60"/>
      <c r="SE106" s="60"/>
      <c r="SF106" s="60"/>
      <c r="SG106" s="60"/>
      <c r="SH106" s="60"/>
      <c r="SI106" s="60"/>
      <c r="SJ106" s="60"/>
      <c r="SK106" s="60"/>
      <c r="SL106" s="60"/>
      <c r="SM106" s="60"/>
      <c r="SN106" s="60"/>
      <c r="SO106" s="60"/>
      <c r="SP106" s="60"/>
      <c r="SQ106" s="60"/>
      <c r="SR106" s="60"/>
      <c r="SS106" s="60"/>
      <c r="ST106" s="60"/>
      <c r="SU106" s="60"/>
      <c r="SV106" s="60"/>
      <c r="SW106" s="60"/>
      <c r="SX106" s="60"/>
      <c r="SY106" s="60"/>
      <c r="SZ106" s="60"/>
      <c r="TA106" s="60"/>
      <c r="TB106" s="60"/>
      <c r="TC106" s="60"/>
      <c r="TD106" s="60"/>
      <c r="TE106" s="60"/>
      <c r="TF106" s="60"/>
      <c r="TG106" s="60"/>
      <c r="TH106" s="60"/>
      <c r="TI106" s="60"/>
      <c r="TJ106" s="60"/>
      <c r="TK106" s="60"/>
      <c r="TL106" s="60"/>
      <c r="TM106" s="60"/>
      <c r="TN106" s="60"/>
      <c r="TO106" s="60"/>
      <c r="TP106" s="60"/>
      <c r="TQ106" s="60"/>
      <c r="TR106" s="60"/>
      <c r="TS106" s="60"/>
      <c r="TT106" s="60"/>
      <c r="TU106" s="60"/>
      <c r="TV106" s="60"/>
      <c r="TW106" s="60"/>
      <c r="TX106" s="60"/>
      <c r="TY106" s="60"/>
      <c r="TZ106" s="60"/>
      <c r="UA106" s="60"/>
      <c r="UB106" s="60"/>
      <c r="UC106" s="60"/>
      <c r="UD106" s="60"/>
      <c r="UE106" s="60"/>
      <c r="UF106" s="60"/>
      <c r="UG106" s="60"/>
      <c r="UH106" s="60"/>
      <c r="UI106" s="60"/>
      <c r="UJ106" s="60"/>
      <c r="UK106" s="60"/>
      <c r="UL106" s="60"/>
      <c r="UM106" s="60"/>
      <c r="UN106" s="60"/>
      <c r="UO106" s="60"/>
      <c r="UP106" s="60"/>
      <c r="UQ106" s="60"/>
      <c r="UR106" s="60"/>
      <c r="US106" s="60"/>
      <c r="UT106" s="60"/>
      <c r="UU106" s="60"/>
      <c r="UV106" s="60"/>
      <c r="UW106" s="60"/>
      <c r="UX106" s="60"/>
      <c r="UY106" s="60"/>
      <c r="UZ106" s="60"/>
      <c r="VA106" s="60"/>
      <c r="VB106" s="60"/>
      <c r="VC106" s="60"/>
      <c r="VD106" s="60"/>
      <c r="VE106" s="60"/>
      <c r="VF106" s="60"/>
      <c r="VG106" s="60"/>
      <c r="VH106" s="60"/>
      <c r="VI106" s="60"/>
      <c r="VJ106" s="60"/>
      <c r="VK106" s="60"/>
      <c r="VL106" s="60"/>
      <c r="VM106" s="60"/>
      <c r="VN106" s="60"/>
      <c r="VO106" s="60"/>
      <c r="VP106" s="60"/>
      <c r="VQ106" s="60"/>
      <c r="VR106" s="60"/>
      <c r="VS106" s="60"/>
      <c r="VT106" s="60"/>
      <c r="VU106" s="60"/>
      <c r="VV106" s="60"/>
      <c r="VW106" s="60"/>
      <c r="VX106" s="60"/>
      <c r="VY106" s="60"/>
      <c r="VZ106" s="60"/>
      <c r="WA106" s="60"/>
      <c r="WB106" s="60"/>
      <c r="WC106" s="60"/>
      <c r="WD106" s="60"/>
      <c r="WE106" s="60"/>
      <c r="WF106" s="60"/>
      <c r="WG106" s="60"/>
      <c r="WH106" s="60"/>
      <c r="WI106" s="60"/>
      <c r="WJ106" s="60"/>
      <c r="WK106" s="60"/>
      <c r="WL106" s="60"/>
      <c r="WM106" s="60"/>
      <c r="WN106" s="60"/>
      <c r="WO106" s="60"/>
      <c r="WP106" s="60"/>
      <c r="WQ106" s="60"/>
      <c r="WR106" s="60"/>
      <c r="WS106" s="60"/>
      <c r="WT106" s="60"/>
      <c r="WU106" s="60"/>
      <c r="WV106" s="60"/>
      <c r="WW106" s="60"/>
      <c r="WX106" s="60"/>
      <c r="WY106" s="60"/>
      <c r="WZ106" s="60"/>
      <c r="XA106" s="60"/>
      <c r="XB106" s="60"/>
      <c r="XC106" s="60"/>
      <c r="XD106" s="60"/>
      <c r="XE106" s="60"/>
      <c r="XF106" s="60"/>
      <c r="XG106" s="60"/>
      <c r="XH106" s="60"/>
      <c r="XI106" s="60"/>
      <c r="XJ106" s="60"/>
      <c r="XK106" s="60"/>
      <c r="XL106" s="60"/>
      <c r="XM106" s="60"/>
      <c r="XN106" s="60"/>
      <c r="XO106" s="60"/>
      <c r="XP106" s="60"/>
      <c r="XQ106" s="60"/>
      <c r="XR106" s="60"/>
      <c r="XS106" s="60"/>
      <c r="XT106" s="60"/>
      <c r="XU106" s="60"/>
      <c r="XV106" s="60"/>
      <c r="XW106" s="60"/>
      <c r="XX106" s="60"/>
      <c r="XY106" s="60"/>
      <c r="XZ106" s="60"/>
      <c r="YA106" s="60"/>
      <c r="YB106" s="60"/>
      <c r="YC106" s="60"/>
      <c r="YD106" s="60"/>
      <c r="YE106" s="60"/>
      <c r="YF106" s="60"/>
      <c r="YG106" s="60"/>
      <c r="YH106" s="60"/>
      <c r="YI106" s="60"/>
      <c r="YJ106" s="60"/>
      <c r="YK106" s="60"/>
      <c r="YL106" s="60"/>
      <c r="YM106" s="60"/>
      <c r="YN106" s="60"/>
      <c r="YO106" s="60"/>
      <c r="YP106" s="60"/>
      <c r="YQ106" s="60"/>
      <c r="YR106" s="60"/>
      <c r="YS106" s="60"/>
      <c r="YT106" s="60"/>
      <c r="YU106" s="60"/>
      <c r="YV106" s="60"/>
      <c r="YW106" s="60"/>
      <c r="YX106" s="60"/>
      <c r="YY106" s="60"/>
      <c r="YZ106" s="60"/>
      <c r="ZA106" s="60"/>
      <c r="ZB106" s="60"/>
      <c r="ZC106" s="60"/>
      <c r="ZD106" s="60"/>
      <c r="ZE106" s="60"/>
      <c r="ZF106" s="60"/>
      <c r="ZG106" s="60"/>
      <c r="ZH106" s="60"/>
      <c r="ZI106" s="60"/>
      <c r="ZJ106" s="60"/>
      <c r="ZK106" s="60"/>
      <c r="ZL106" s="60"/>
      <c r="ZM106" s="60"/>
      <c r="ZN106" s="60"/>
      <c r="ZO106" s="60"/>
      <c r="ZP106" s="60"/>
      <c r="ZQ106" s="60"/>
      <c r="ZR106" s="60"/>
      <c r="ZS106" s="60"/>
      <c r="ZT106" s="60"/>
      <c r="ZU106" s="60"/>
      <c r="ZV106" s="60"/>
      <c r="ZW106" s="60"/>
      <c r="ZX106" s="60"/>
      <c r="ZY106" s="60"/>
      <c r="ZZ106" s="60"/>
      <c r="AAA106" s="60"/>
      <c r="AAB106" s="60"/>
      <c r="AAC106" s="60"/>
      <c r="AAD106" s="60"/>
      <c r="AAE106" s="60"/>
      <c r="AAF106" s="60"/>
      <c r="AAG106" s="60"/>
      <c r="AAH106" s="60"/>
      <c r="AAI106" s="60"/>
      <c r="AAJ106" s="60"/>
      <c r="AAK106" s="60"/>
      <c r="AAL106" s="60"/>
      <c r="AAM106" s="60"/>
      <c r="AAN106" s="60"/>
      <c r="AAO106" s="60"/>
      <c r="AAP106" s="60"/>
      <c r="AAQ106" s="60"/>
      <c r="AAR106" s="60"/>
      <c r="AAS106" s="60"/>
      <c r="AAT106" s="60"/>
      <c r="AAU106" s="60"/>
      <c r="AAV106" s="60"/>
      <c r="AAW106" s="60"/>
      <c r="AAX106" s="60"/>
      <c r="AAY106" s="60"/>
      <c r="AAZ106" s="60"/>
      <c r="ABA106" s="60"/>
      <c r="ABB106" s="60"/>
      <c r="ABC106" s="60"/>
      <c r="ABD106" s="60"/>
      <c r="ABE106" s="60"/>
      <c r="ABF106" s="60"/>
      <c r="ABG106" s="60"/>
      <c r="ABH106" s="60"/>
      <c r="ABI106" s="60"/>
      <c r="ABJ106" s="60"/>
      <c r="ABK106" s="60"/>
      <c r="ABL106" s="60"/>
      <c r="ABM106" s="60"/>
      <c r="ABN106" s="60"/>
      <c r="ABO106" s="60"/>
      <c r="ABP106" s="60"/>
      <c r="ABQ106" s="60"/>
      <c r="ABR106" s="60"/>
      <c r="ABS106" s="60"/>
      <c r="ABT106" s="60"/>
      <c r="ABU106" s="60"/>
      <c r="ABV106" s="60"/>
      <c r="ABW106" s="60"/>
      <c r="ABX106" s="60"/>
      <c r="ABY106" s="60"/>
      <c r="ABZ106" s="60"/>
      <c r="ACA106" s="60"/>
      <c r="ACB106" s="60"/>
      <c r="ACC106" s="60"/>
      <c r="ACD106" s="60"/>
      <c r="ACE106" s="60"/>
      <c r="ACF106" s="60"/>
      <c r="ACG106" s="60"/>
      <c r="ACH106" s="60"/>
      <c r="ACI106" s="60"/>
      <c r="ACJ106" s="60"/>
      <c r="ACK106" s="60"/>
      <c r="ACL106" s="60"/>
      <c r="ACM106" s="60"/>
      <c r="ACN106" s="60"/>
      <c r="ACO106" s="60"/>
      <c r="ACP106" s="60"/>
      <c r="ACQ106" s="60"/>
      <c r="ACR106" s="60"/>
      <c r="ACS106" s="60"/>
      <c r="ACT106" s="60"/>
      <c r="ACU106" s="60"/>
      <c r="ACV106" s="60"/>
      <c r="ACW106" s="60"/>
      <c r="ACX106" s="60"/>
      <c r="ACY106" s="60"/>
      <c r="ACZ106" s="60"/>
      <c r="ADA106" s="60"/>
      <c r="ADB106" s="60"/>
      <c r="ADC106" s="60"/>
      <c r="ADD106" s="60"/>
      <c r="ADE106" s="60"/>
      <c r="ADF106" s="60"/>
      <c r="ADG106" s="60"/>
      <c r="ADH106" s="60"/>
      <c r="ADI106" s="60"/>
      <c r="ADJ106" s="60"/>
      <c r="ADK106" s="60"/>
      <c r="ADL106" s="60"/>
      <c r="ADM106" s="60"/>
      <c r="ADN106" s="60"/>
      <c r="ADO106" s="60"/>
      <c r="ADP106" s="60"/>
      <c r="ADQ106" s="60"/>
      <c r="ADR106" s="60"/>
      <c r="ADS106" s="60"/>
      <c r="ADT106" s="60"/>
      <c r="ADU106" s="60"/>
      <c r="ADV106" s="60"/>
      <c r="ADW106" s="60"/>
      <c r="ADX106" s="60"/>
      <c r="ADY106" s="60"/>
      <c r="ADZ106" s="60"/>
      <c r="AEA106" s="60"/>
      <c r="AEB106" s="60"/>
      <c r="AEC106" s="60"/>
      <c r="AED106" s="60"/>
      <c r="AEE106" s="60"/>
      <c r="AEF106" s="60"/>
      <c r="AEG106" s="60"/>
      <c r="AEH106" s="60"/>
      <c r="AEI106" s="60"/>
      <c r="AEJ106" s="60"/>
      <c r="AEK106" s="60"/>
      <c r="AEL106" s="60"/>
      <c r="AEM106" s="60"/>
      <c r="AEN106" s="60"/>
      <c r="AEO106" s="60"/>
      <c r="AEP106" s="60"/>
      <c r="AEQ106" s="60"/>
      <c r="AER106" s="60"/>
      <c r="AES106" s="60"/>
      <c r="AET106" s="60"/>
      <c r="AEU106" s="60"/>
      <c r="AEV106" s="60"/>
      <c r="AEW106" s="60"/>
      <c r="AEX106" s="60"/>
      <c r="AEY106" s="60"/>
      <c r="AEZ106" s="60"/>
      <c r="AFA106" s="60"/>
      <c r="AFB106" s="60"/>
      <c r="AFC106" s="60"/>
      <c r="AFD106" s="60"/>
      <c r="AFE106" s="60"/>
      <c r="AFF106" s="60"/>
      <c r="AFG106" s="60"/>
      <c r="AFH106" s="60"/>
      <c r="AFI106" s="60"/>
      <c r="AFJ106" s="60"/>
      <c r="AFK106" s="60"/>
      <c r="AFL106" s="60"/>
      <c r="AFM106" s="60"/>
      <c r="AFN106" s="60"/>
      <c r="AFO106" s="60"/>
      <c r="AFP106" s="60"/>
      <c r="AFQ106" s="60"/>
      <c r="AFR106" s="60"/>
      <c r="AFS106" s="60"/>
      <c r="AFT106" s="60"/>
      <c r="AFU106" s="60"/>
      <c r="AFV106" s="60"/>
      <c r="AFW106" s="60"/>
      <c r="AFX106" s="60"/>
      <c r="AFY106" s="60"/>
      <c r="AFZ106" s="60"/>
      <c r="AGA106" s="60"/>
      <c r="AGB106" s="60"/>
      <c r="AGC106" s="60"/>
      <c r="AGD106" s="60"/>
      <c r="AGE106" s="60"/>
      <c r="AGF106" s="60"/>
      <c r="AGG106" s="60"/>
      <c r="AGH106" s="60"/>
      <c r="AGI106" s="60"/>
      <c r="AGJ106" s="60"/>
      <c r="AGK106" s="60"/>
      <c r="AGL106" s="60"/>
      <c r="AGM106" s="60"/>
      <c r="AGN106" s="60"/>
      <c r="AGO106" s="60"/>
      <c r="AGP106" s="60"/>
      <c r="AGQ106" s="60"/>
      <c r="AGR106" s="60"/>
      <c r="AGS106" s="60"/>
      <c r="AGT106" s="60"/>
      <c r="AGU106" s="60"/>
      <c r="AGV106" s="60"/>
      <c r="AGW106" s="60"/>
      <c r="AGX106" s="60"/>
      <c r="AGY106" s="60"/>
      <c r="AGZ106" s="60"/>
      <c r="AHA106" s="60"/>
      <c r="AHB106" s="60"/>
      <c r="AHC106" s="60"/>
      <c r="AHD106" s="60"/>
      <c r="AHE106" s="60"/>
      <c r="AHF106" s="60"/>
      <c r="AHG106" s="60"/>
      <c r="AHH106" s="60"/>
      <c r="AHI106" s="60"/>
      <c r="AHJ106" s="60"/>
      <c r="AHK106" s="60"/>
      <c r="AHL106" s="60"/>
      <c r="AHM106" s="60"/>
      <c r="AHN106" s="60"/>
      <c r="AHO106" s="60"/>
      <c r="AHP106" s="60"/>
      <c r="AHQ106" s="60"/>
      <c r="AHR106" s="60"/>
      <c r="AHS106" s="60"/>
      <c r="AHT106" s="60"/>
      <c r="AHU106" s="60"/>
      <c r="AHV106" s="60"/>
      <c r="AHW106" s="60"/>
      <c r="AHX106" s="60"/>
      <c r="AHY106" s="60"/>
      <c r="AHZ106" s="60"/>
      <c r="AIA106" s="60"/>
      <c r="AIB106" s="60"/>
      <c r="AIC106" s="60"/>
      <c r="AID106" s="60"/>
      <c r="AIE106" s="60"/>
      <c r="AIF106" s="60"/>
      <c r="AIG106" s="60"/>
      <c r="AIH106" s="60"/>
      <c r="AII106" s="60"/>
      <c r="AIJ106" s="60"/>
      <c r="AIK106" s="60"/>
      <c r="AIL106" s="60"/>
      <c r="AIM106" s="60"/>
      <c r="AIN106" s="60"/>
      <c r="AIO106" s="60"/>
      <c r="AIP106" s="60"/>
      <c r="AIQ106" s="60"/>
      <c r="AIR106" s="60"/>
      <c r="AIS106" s="60"/>
      <c r="AIT106" s="60"/>
      <c r="AIU106" s="60"/>
      <c r="AIV106" s="60"/>
      <c r="AIW106" s="60"/>
      <c r="AIX106" s="60"/>
      <c r="AIY106" s="60"/>
      <c r="AIZ106" s="60"/>
      <c r="AJA106" s="60"/>
      <c r="AJB106" s="60"/>
      <c r="AJC106" s="60"/>
      <c r="AJD106" s="60"/>
      <c r="AJE106" s="60"/>
      <c r="AJF106" s="60"/>
      <c r="AJG106" s="60"/>
      <c r="AJH106" s="60"/>
      <c r="AJI106" s="60"/>
      <c r="AJJ106" s="60"/>
      <c r="AJK106" s="60"/>
      <c r="AJL106" s="60"/>
      <c r="AJM106" s="60"/>
      <c r="AJN106" s="60"/>
      <c r="AJO106" s="60"/>
      <c r="AJP106" s="60"/>
      <c r="AJQ106" s="60"/>
      <c r="AJR106" s="60"/>
      <c r="AJS106" s="60"/>
      <c r="AJT106" s="60"/>
      <c r="AJU106" s="60"/>
      <c r="AJV106" s="60"/>
      <c r="AJW106" s="60"/>
      <c r="AJX106" s="60"/>
      <c r="AJY106" s="60"/>
      <c r="AJZ106" s="60"/>
      <c r="AKA106" s="60"/>
      <c r="AKB106" s="60"/>
      <c r="AKC106" s="60"/>
      <c r="AKD106" s="60"/>
      <c r="AKE106" s="60"/>
      <c r="AKF106" s="60"/>
      <c r="AKG106" s="60"/>
      <c r="AKH106" s="60"/>
      <c r="AKI106" s="60"/>
      <c r="AKJ106" s="60"/>
      <c r="AKK106" s="60"/>
      <c r="AKL106" s="60"/>
      <c r="AKM106" s="60"/>
      <c r="AKN106" s="60"/>
      <c r="AKO106" s="60"/>
      <c r="AKP106" s="60"/>
      <c r="AKQ106" s="60"/>
      <c r="AKR106" s="60"/>
      <c r="AKS106" s="60"/>
      <c r="AKT106" s="60"/>
      <c r="AKU106" s="60"/>
      <c r="AKV106" s="60"/>
      <c r="AKW106" s="60"/>
      <c r="AKX106" s="60"/>
      <c r="AKY106" s="60"/>
      <c r="AKZ106" s="60"/>
      <c r="ALA106" s="60"/>
      <c r="ALB106" s="60"/>
      <c r="ALC106" s="60"/>
      <c r="ALD106" s="60"/>
      <c r="ALE106" s="60"/>
      <c r="ALF106" s="60"/>
      <c r="ALG106" s="60"/>
      <c r="ALH106" s="60"/>
      <c r="ALI106" s="60"/>
      <c r="ALJ106" s="60"/>
      <c r="ALK106" s="60"/>
      <c r="ALL106" s="60"/>
      <c r="ALM106" s="60"/>
      <c r="ALN106" s="60"/>
      <c r="ALO106" s="60"/>
      <c r="ALP106" s="60"/>
      <c r="ALQ106" s="60"/>
      <c r="ALR106" s="60"/>
      <c r="ALS106" s="60"/>
      <c r="ALT106" s="60"/>
      <c r="ALU106" s="60"/>
      <c r="ALV106" s="60"/>
      <c r="ALW106" s="60"/>
      <c r="ALX106" s="60"/>
      <c r="ALY106" s="60"/>
      <c r="ALZ106" s="60"/>
      <c r="AMA106" s="60"/>
      <c r="AMB106" s="60"/>
      <c r="AMC106" s="60"/>
      <c r="AMD106" s="60"/>
      <c r="AME106" s="60"/>
      <c r="AMF106" s="60"/>
      <c r="AMG106" s="60"/>
      <c r="AMH106" s="60"/>
    </row>
    <row r="107" spans="1:1022" s="61" customFormat="1" ht="58.5">
      <c r="A107" s="57" t="s">
        <v>4629</v>
      </c>
      <c r="B107" s="57" t="s">
        <v>313</v>
      </c>
      <c r="C107" s="58" t="s">
        <v>314</v>
      </c>
      <c r="D107" s="57" t="s">
        <v>250</v>
      </c>
      <c r="E107" s="59">
        <v>20</v>
      </c>
      <c r="F107" s="9" t="s">
        <v>139</v>
      </c>
      <c r="G107" s="9"/>
      <c r="H107" s="44" t="s">
        <v>3489</v>
      </c>
      <c r="I107" s="9"/>
      <c r="J107" s="4" t="str">
        <f t="shared" si="2"/>
        <v>客家語言文化推廣-文教推廣業務-獎補助費-對國內團體之捐助</v>
      </c>
      <c r="K107" s="4" t="str">
        <f t="shared" si="3"/>
        <v>客家米粽粢粑薪傳嬤、媽手藝慶端午</v>
      </c>
      <c r="L107" s="17"/>
      <c r="M107" s="17"/>
      <c r="N107" s="17"/>
      <c r="O107" s="17"/>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60"/>
      <c r="IW107" s="60"/>
      <c r="IX107" s="60"/>
      <c r="IY107" s="60"/>
      <c r="IZ107" s="60"/>
      <c r="JA107" s="60"/>
      <c r="JB107" s="60"/>
      <c r="JC107" s="60"/>
      <c r="JD107" s="60"/>
      <c r="JE107" s="60"/>
      <c r="JF107" s="60"/>
      <c r="JG107" s="60"/>
      <c r="JH107" s="60"/>
      <c r="JI107" s="60"/>
      <c r="JJ107" s="60"/>
      <c r="JK107" s="60"/>
      <c r="JL107" s="60"/>
      <c r="JM107" s="60"/>
      <c r="JN107" s="60"/>
      <c r="JO107" s="60"/>
      <c r="JP107" s="60"/>
      <c r="JQ107" s="60"/>
      <c r="JR107" s="60"/>
      <c r="JS107" s="60"/>
      <c r="JT107" s="60"/>
      <c r="JU107" s="60"/>
      <c r="JV107" s="60"/>
      <c r="JW107" s="60"/>
      <c r="JX107" s="60"/>
      <c r="JY107" s="60"/>
      <c r="JZ107" s="60"/>
      <c r="KA107" s="60"/>
      <c r="KB107" s="60"/>
      <c r="KC107" s="60"/>
      <c r="KD107" s="60"/>
      <c r="KE107" s="60"/>
      <c r="KF107" s="60"/>
      <c r="KG107" s="60"/>
      <c r="KH107" s="60"/>
      <c r="KI107" s="60"/>
      <c r="KJ107" s="60"/>
      <c r="KK107" s="60"/>
      <c r="KL107" s="60"/>
      <c r="KM107" s="60"/>
      <c r="KN107" s="60"/>
      <c r="KO107" s="60"/>
      <c r="KP107" s="60"/>
      <c r="KQ107" s="60"/>
      <c r="KR107" s="60"/>
      <c r="KS107" s="60"/>
      <c r="KT107" s="60"/>
      <c r="KU107" s="60"/>
      <c r="KV107" s="60"/>
      <c r="KW107" s="60"/>
      <c r="KX107" s="60"/>
      <c r="KY107" s="60"/>
      <c r="KZ107" s="60"/>
      <c r="LA107" s="60"/>
      <c r="LB107" s="60"/>
      <c r="LC107" s="60"/>
      <c r="LD107" s="60"/>
      <c r="LE107" s="60"/>
      <c r="LF107" s="60"/>
      <c r="LG107" s="60"/>
      <c r="LH107" s="60"/>
      <c r="LI107" s="60"/>
      <c r="LJ107" s="60"/>
      <c r="LK107" s="60"/>
      <c r="LL107" s="60"/>
      <c r="LM107" s="60"/>
      <c r="LN107" s="60"/>
      <c r="LO107" s="60"/>
      <c r="LP107" s="60"/>
      <c r="LQ107" s="60"/>
      <c r="LR107" s="60"/>
      <c r="LS107" s="60"/>
      <c r="LT107" s="60"/>
      <c r="LU107" s="60"/>
      <c r="LV107" s="60"/>
      <c r="LW107" s="60"/>
      <c r="LX107" s="60"/>
      <c r="LY107" s="60"/>
      <c r="LZ107" s="60"/>
      <c r="MA107" s="60"/>
      <c r="MB107" s="60"/>
      <c r="MC107" s="60"/>
      <c r="MD107" s="60"/>
      <c r="ME107" s="60"/>
      <c r="MF107" s="60"/>
      <c r="MG107" s="60"/>
      <c r="MH107" s="60"/>
      <c r="MI107" s="60"/>
      <c r="MJ107" s="60"/>
      <c r="MK107" s="60"/>
      <c r="ML107" s="60"/>
      <c r="MM107" s="60"/>
      <c r="MN107" s="60"/>
      <c r="MO107" s="60"/>
      <c r="MP107" s="60"/>
      <c r="MQ107" s="60"/>
      <c r="MR107" s="60"/>
      <c r="MS107" s="60"/>
      <c r="MT107" s="60"/>
      <c r="MU107" s="60"/>
      <c r="MV107" s="60"/>
      <c r="MW107" s="60"/>
      <c r="MX107" s="60"/>
      <c r="MY107" s="60"/>
      <c r="MZ107" s="60"/>
      <c r="NA107" s="60"/>
      <c r="NB107" s="60"/>
      <c r="NC107" s="60"/>
      <c r="ND107" s="60"/>
      <c r="NE107" s="60"/>
      <c r="NF107" s="60"/>
      <c r="NG107" s="60"/>
      <c r="NH107" s="60"/>
      <c r="NI107" s="60"/>
      <c r="NJ107" s="60"/>
      <c r="NK107" s="60"/>
      <c r="NL107" s="60"/>
      <c r="NM107" s="60"/>
      <c r="NN107" s="60"/>
      <c r="NO107" s="60"/>
      <c r="NP107" s="60"/>
      <c r="NQ107" s="60"/>
      <c r="NR107" s="60"/>
      <c r="NS107" s="60"/>
      <c r="NT107" s="60"/>
      <c r="NU107" s="60"/>
      <c r="NV107" s="60"/>
      <c r="NW107" s="60"/>
      <c r="NX107" s="60"/>
      <c r="NY107" s="60"/>
      <c r="NZ107" s="60"/>
      <c r="OA107" s="60"/>
      <c r="OB107" s="60"/>
      <c r="OC107" s="60"/>
      <c r="OD107" s="60"/>
      <c r="OE107" s="60"/>
      <c r="OF107" s="60"/>
      <c r="OG107" s="60"/>
      <c r="OH107" s="60"/>
      <c r="OI107" s="60"/>
      <c r="OJ107" s="60"/>
      <c r="OK107" s="60"/>
      <c r="OL107" s="60"/>
      <c r="OM107" s="60"/>
      <c r="ON107" s="60"/>
      <c r="OO107" s="60"/>
      <c r="OP107" s="60"/>
      <c r="OQ107" s="60"/>
      <c r="OR107" s="60"/>
      <c r="OS107" s="60"/>
      <c r="OT107" s="60"/>
      <c r="OU107" s="60"/>
      <c r="OV107" s="60"/>
      <c r="OW107" s="60"/>
      <c r="OX107" s="60"/>
      <c r="OY107" s="60"/>
      <c r="OZ107" s="60"/>
      <c r="PA107" s="60"/>
      <c r="PB107" s="60"/>
      <c r="PC107" s="60"/>
      <c r="PD107" s="60"/>
      <c r="PE107" s="60"/>
      <c r="PF107" s="60"/>
      <c r="PG107" s="60"/>
      <c r="PH107" s="60"/>
      <c r="PI107" s="60"/>
      <c r="PJ107" s="60"/>
      <c r="PK107" s="60"/>
      <c r="PL107" s="60"/>
      <c r="PM107" s="60"/>
      <c r="PN107" s="60"/>
      <c r="PO107" s="60"/>
      <c r="PP107" s="60"/>
      <c r="PQ107" s="60"/>
      <c r="PR107" s="60"/>
      <c r="PS107" s="60"/>
      <c r="PT107" s="60"/>
      <c r="PU107" s="60"/>
      <c r="PV107" s="60"/>
      <c r="PW107" s="60"/>
      <c r="PX107" s="60"/>
      <c r="PY107" s="60"/>
      <c r="PZ107" s="60"/>
      <c r="QA107" s="60"/>
      <c r="QB107" s="60"/>
      <c r="QC107" s="60"/>
      <c r="QD107" s="60"/>
      <c r="QE107" s="60"/>
      <c r="QF107" s="60"/>
      <c r="QG107" s="60"/>
      <c r="QH107" s="60"/>
      <c r="QI107" s="60"/>
      <c r="QJ107" s="60"/>
      <c r="QK107" s="60"/>
      <c r="QL107" s="60"/>
      <c r="QM107" s="60"/>
      <c r="QN107" s="60"/>
      <c r="QO107" s="60"/>
      <c r="QP107" s="60"/>
      <c r="QQ107" s="60"/>
      <c r="QR107" s="60"/>
      <c r="QS107" s="60"/>
      <c r="QT107" s="60"/>
      <c r="QU107" s="60"/>
      <c r="QV107" s="60"/>
      <c r="QW107" s="60"/>
      <c r="QX107" s="60"/>
      <c r="QY107" s="60"/>
      <c r="QZ107" s="60"/>
      <c r="RA107" s="60"/>
      <c r="RB107" s="60"/>
      <c r="RC107" s="60"/>
      <c r="RD107" s="60"/>
      <c r="RE107" s="60"/>
      <c r="RF107" s="60"/>
      <c r="RG107" s="60"/>
      <c r="RH107" s="60"/>
      <c r="RI107" s="60"/>
      <c r="RJ107" s="60"/>
      <c r="RK107" s="60"/>
      <c r="RL107" s="60"/>
      <c r="RM107" s="60"/>
      <c r="RN107" s="60"/>
      <c r="RO107" s="60"/>
      <c r="RP107" s="60"/>
      <c r="RQ107" s="60"/>
      <c r="RR107" s="60"/>
      <c r="RS107" s="60"/>
      <c r="RT107" s="60"/>
      <c r="RU107" s="60"/>
      <c r="RV107" s="60"/>
      <c r="RW107" s="60"/>
      <c r="RX107" s="60"/>
      <c r="RY107" s="60"/>
      <c r="RZ107" s="60"/>
      <c r="SA107" s="60"/>
      <c r="SB107" s="60"/>
      <c r="SC107" s="60"/>
      <c r="SD107" s="60"/>
      <c r="SE107" s="60"/>
      <c r="SF107" s="60"/>
      <c r="SG107" s="60"/>
      <c r="SH107" s="60"/>
      <c r="SI107" s="60"/>
      <c r="SJ107" s="60"/>
      <c r="SK107" s="60"/>
      <c r="SL107" s="60"/>
      <c r="SM107" s="60"/>
      <c r="SN107" s="60"/>
      <c r="SO107" s="60"/>
      <c r="SP107" s="60"/>
      <c r="SQ107" s="60"/>
      <c r="SR107" s="60"/>
      <c r="SS107" s="60"/>
      <c r="ST107" s="60"/>
      <c r="SU107" s="60"/>
      <c r="SV107" s="60"/>
      <c r="SW107" s="60"/>
      <c r="SX107" s="60"/>
      <c r="SY107" s="60"/>
      <c r="SZ107" s="60"/>
      <c r="TA107" s="60"/>
      <c r="TB107" s="60"/>
      <c r="TC107" s="60"/>
      <c r="TD107" s="60"/>
      <c r="TE107" s="60"/>
      <c r="TF107" s="60"/>
      <c r="TG107" s="60"/>
      <c r="TH107" s="60"/>
      <c r="TI107" s="60"/>
      <c r="TJ107" s="60"/>
      <c r="TK107" s="60"/>
      <c r="TL107" s="60"/>
      <c r="TM107" s="60"/>
      <c r="TN107" s="60"/>
      <c r="TO107" s="60"/>
      <c r="TP107" s="60"/>
      <c r="TQ107" s="60"/>
      <c r="TR107" s="60"/>
      <c r="TS107" s="60"/>
      <c r="TT107" s="60"/>
      <c r="TU107" s="60"/>
      <c r="TV107" s="60"/>
      <c r="TW107" s="60"/>
      <c r="TX107" s="60"/>
      <c r="TY107" s="60"/>
      <c r="TZ107" s="60"/>
      <c r="UA107" s="60"/>
      <c r="UB107" s="60"/>
      <c r="UC107" s="60"/>
      <c r="UD107" s="60"/>
      <c r="UE107" s="60"/>
      <c r="UF107" s="60"/>
      <c r="UG107" s="60"/>
      <c r="UH107" s="60"/>
      <c r="UI107" s="60"/>
      <c r="UJ107" s="60"/>
      <c r="UK107" s="60"/>
      <c r="UL107" s="60"/>
      <c r="UM107" s="60"/>
      <c r="UN107" s="60"/>
      <c r="UO107" s="60"/>
      <c r="UP107" s="60"/>
      <c r="UQ107" s="60"/>
      <c r="UR107" s="60"/>
      <c r="US107" s="60"/>
      <c r="UT107" s="60"/>
      <c r="UU107" s="60"/>
      <c r="UV107" s="60"/>
      <c r="UW107" s="60"/>
      <c r="UX107" s="60"/>
      <c r="UY107" s="60"/>
      <c r="UZ107" s="60"/>
      <c r="VA107" s="60"/>
      <c r="VB107" s="60"/>
      <c r="VC107" s="60"/>
      <c r="VD107" s="60"/>
      <c r="VE107" s="60"/>
      <c r="VF107" s="60"/>
      <c r="VG107" s="60"/>
      <c r="VH107" s="60"/>
      <c r="VI107" s="60"/>
      <c r="VJ107" s="60"/>
      <c r="VK107" s="60"/>
      <c r="VL107" s="60"/>
      <c r="VM107" s="60"/>
      <c r="VN107" s="60"/>
      <c r="VO107" s="60"/>
      <c r="VP107" s="60"/>
      <c r="VQ107" s="60"/>
      <c r="VR107" s="60"/>
      <c r="VS107" s="60"/>
      <c r="VT107" s="60"/>
      <c r="VU107" s="60"/>
      <c r="VV107" s="60"/>
      <c r="VW107" s="60"/>
      <c r="VX107" s="60"/>
      <c r="VY107" s="60"/>
      <c r="VZ107" s="60"/>
      <c r="WA107" s="60"/>
      <c r="WB107" s="60"/>
      <c r="WC107" s="60"/>
      <c r="WD107" s="60"/>
      <c r="WE107" s="60"/>
      <c r="WF107" s="60"/>
      <c r="WG107" s="60"/>
      <c r="WH107" s="60"/>
      <c r="WI107" s="60"/>
      <c r="WJ107" s="60"/>
      <c r="WK107" s="60"/>
      <c r="WL107" s="60"/>
      <c r="WM107" s="60"/>
      <c r="WN107" s="60"/>
      <c r="WO107" s="60"/>
      <c r="WP107" s="60"/>
      <c r="WQ107" s="60"/>
      <c r="WR107" s="60"/>
      <c r="WS107" s="60"/>
      <c r="WT107" s="60"/>
      <c r="WU107" s="60"/>
      <c r="WV107" s="60"/>
      <c r="WW107" s="60"/>
      <c r="WX107" s="60"/>
      <c r="WY107" s="60"/>
      <c r="WZ107" s="60"/>
      <c r="XA107" s="60"/>
      <c r="XB107" s="60"/>
      <c r="XC107" s="60"/>
      <c r="XD107" s="60"/>
      <c r="XE107" s="60"/>
      <c r="XF107" s="60"/>
      <c r="XG107" s="60"/>
      <c r="XH107" s="60"/>
      <c r="XI107" s="60"/>
      <c r="XJ107" s="60"/>
      <c r="XK107" s="60"/>
      <c r="XL107" s="60"/>
      <c r="XM107" s="60"/>
      <c r="XN107" s="60"/>
      <c r="XO107" s="60"/>
      <c r="XP107" s="60"/>
      <c r="XQ107" s="60"/>
      <c r="XR107" s="60"/>
      <c r="XS107" s="60"/>
      <c r="XT107" s="60"/>
      <c r="XU107" s="60"/>
      <c r="XV107" s="60"/>
      <c r="XW107" s="60"/>
      <c r="XX107" s="60"/>
      <c r="XY107" s="60"/>
      <c r="XZ107" s="60"/>
      <c r="YA107" s="60"/>
      <c r="YB107" s="60"/>
      <c r="YC107" s="60"/>
      <c r="YD107" s="60"/>
      <c r="YE107" s="60"/>
      <c r="YF107" s="60"/>
      <c r="YG107" s="60"/>
      <c r="YH107" s="60"/>
      <c r="YI107" s="60"/>
      <c r="YJ107" s="60"/>
      <c r="YK107" s="60"/>
      <c r="YL107" s="60"/>
      <c r="YM107" s="60"/>
      <c r="YN107" s="60"/>
      <c r="YO107" s="60"/>
      <c r="YP107" s="60"/>
      <c r="YQ107" s="60"/>
      <c r="YR107" s="60"/>
      <c r="YS107" s="60"/>
      <c r="YT107" s="60"/>
      <c r="YU107" s="60"/>
      <c r="YV107" s="60"/>
      <c r="YW107" s="60"/>
      <c r="YX107" s="60"/>
      <c r="YY107" s="60"/>
      <c r="YZ107" s="60"/>
      <c r="ZA107" s="60"/>
      <c r="ZB107" s="60"/>
      <c r="ZC107" s="60"/>
      <c r="ZD107" s="60"/>
      <c r="ZE107" s="60"/>
      <c r="ZF107" s="60"/>
      <c r="ZG107" s="60"/>
      <c r="ZH107" s="60"/>
      <c r="ZI107" s="60"/>
      <c r="ZJ107" s="60"/>
      <c r="ZK107" s="60"/>
      <c r="ZL107" s="60"/>
      <c r="ZM107" s="60"/>
      <c r="ZN107" s="60"/>
      <c r="ZO107" s="60"/>
      <c r="ZP107" s="60"/>
      <c r="ZQ107" s="60"/>
      <c r="ZR107" s="60"/>
      <c r="ZS107" s="60"/>
      <c r="ZT107" s="60"/>
      <c r="ZU107" s="60"/>
      <c r="ZV107" s="60"/>
      <c r="ZW107" s="60"/>
      <c r="ZX107" s="60"/>
      <c r="ZY107" s="60"/>
      <c r="ZZ107" s="60"/>
      <c r="AAA107" s="60"/>
      <c r="AAB107" s="60"/>
      <c r="AAC107" s="60"/>
      <c r="AAD107" s="60"/>
      <c r="AAE107" s="60"/>
      <c r="AAF107" s="60"/>
      <c r="AAG107" s="60"/>
      <c r="AAH107" s="60"/>
      <c r="AAI107" s="60"/>
      <c r="AAJ107" s="60"/>
      <c r="AAK107" s="60"/>
      <c r="AAL107" s="60"/>
      <c r="AAM107" s="60"/>
      <c r="AAN107" s="60"/>
      <c r="AAO107" s="60"/>
      <c r="AAP107" s="60"/>
      <c r="AAQ107" s="60"/>
      <c r="AAR107" s="60"/>
      <c r="AAS107" s="60"/>
      <c r="AAT107" s="60"/>
      <c r="AAU107" s="60"/>
      <c r="AAV107" s="60"/>
      <c r="AAW107" s="60"/>
      <c r="AAX107" s="60"/>
      <c r="AAY107" s="60"/>
      <c r="AAZ107" s="60"/>
      <c r="ABA107" s="60"/>
      <c r="ABB107" s="60"/>
      <c r="ABC107" s="60"/>
      <c r="ABD107" s="60"/>
      <c r="ABE107" s="60"/>
      <c r="ABF107" s="60"/>
      <c r="ABG107" s="60"/>
      <c r="ABH107" s="60"/>
      <c r="ABI107" s="60"/>
      <c r="ABJ107" s="60"/>
      <c r="ABK107" s="60"/>
      <c r="ABL107" s="60"/>
      <c r="ABM107" s="60"/>
      <c r="ABN107" s="60"/>
      <c r="ABO107" s="60"/>
      <c r="ABP107" s="60"/>
      <c r="ABQ107" s="60"/>
      <c r="ABR107" s="60"/>
      <c r="ABS107" s="60"/>
      <c r="ABT107" s="60"/>
      <c r="ABU107" s="60"/>
      <c r="ABV107" s="60"/>
      <c r="ABW107" s="60"/>
      <c r="ABX107" s="60"/>
      <c r="ABY107" s="60"/>
      <c r="ABZ107" s="60"/>
      <c r="ACA107" s="60"/>
      <c r="ACB107" s="60"/>
      <c r="ACC107" s="60"/>
      <c r="ACD107" s="60"/>
      <c r="ACE107" s="60"/>
      <c r="ACF107" s="60"/>
      <c r="ACG107" s="60"/>
      <c r="ACH107" s="60"/>
      <c r="ACI107" s="60"/>
      <c r="ACJ107" s="60"/>
      <c r="ACK107" s="60"/>
      <c r="ACL107" s="60"/>
      <c r="ACM107" s="60"/>
      <c r="ACN107" s="60"/>
      <c r="ACO107" s="60"/>
      <c r="ACP107" s="60"/>
      <c r="ACQ107" s="60"/>
      <c r="ACR107" s="60"/>
      <c r="ACS107" s="60"/>
      <c r="ACT107" s="60"/>
      <c r="ACU107" s="60"/>
      <c r="ACV107" s="60"/>
      <c r="ACW107" s="60"/>
      <c r="ACX107" s="60"/>
      <c r="ACY107" s="60"/>
      <c r="ACZ107" s="60"/>
      <c r="ADA107" s="60"/>
      <c r="ADB107" s="60"/>
      <c r="ADC107" s="60"/>
      <c r="ADD107" s="60"/>
      <c r="ADE107" s="60"/>
      <c r="ADF107" s="60"/>
      <c r="ADG107" s="60"/>
      <c r="ADH107" s="60"/>
      <c r="ADI107" s="60"/>
      <c r="ADJ107" s="60"/>
      <c r="ADK107" s="60"/>
      <c r="ADL107" s="60"/>
      <c r="ADM107" s="60"/>
      <c r="ADN107" s="60"/>
      <c r="ADO107" s="60"/>
      <c r="ADP107" s="60"/>
      <c r="ADQ107" s="60"/>
      <c r="ADR107" s="60"/>
      <c r="ADS107" s="60"/>
      <c r="ADT107" s="60"/>
      <c r="ADU107" s="60"/>
      <c r="ADV107" s="60"/>
      <c r="ADW107" s="60"/>
      <c r="ADX107" s="60"/>
      <c r="ADY107" s="60"/>
      <c r="ADZ107" s="60"/>
      <c r="AEA107" s="60"/>
      <c r="AEB107" s="60"/>
      <c r="AEC107" s="60"/>
      <c r="AED107" s="60"/>
      <c r="AEE107" s="60"/>
      <c r="AEF107" s="60"/>
      <c r="AEG107" s="60"/>
      <c r="AEH107" s="60"/>
      <c r="AEI107" s="60"/>
      <c r="AEJ107" s="60"/>
      <c r="AEK107" s="60"/>
      <c r="AEL107" s="60"/>
      <c r="AEM107" s="60"/>
      <c r="AEN107" s="60"/>
      <c r="AEO107" s="60"/>
      <c r="AEP107" s="60"/>
      <c r="AEQ107" s="60"/>
      <c r="AER107" s="60"/>
      <c r="AES107" s="60"/>
      <c r="AET107" s="60"/>
      <c r="AEU107" s="60"/>
      <c r="AEV107" s="60"/>
      <c r="AEW107" s="60"/>
      <c r="AEX107" s="60"/>
      <c r="AEY107" s="60"/>
      <c r="AEZ107" s="60"/>
      <c r="AFA107" s="60"/>
      <c r="AFB107" s="60"/>
      <c r="AFC107" s="60"/>
      <c r="AFD107" s="60"/>
      <c r="AFE107" s="60"/>
      <c r="AFF107" s="60"/>
      <c r="AFG107" s="60"/>
      <c r="AFH107" s="60"/>
      <c r="AFI107" s="60"/>
      <c r="AFJ107" s="60"/>
      <c r="AFK107" s="60"/>
      <c r="AFL107" s="60"/>
      <c r="AFM107" s="60"/>
      <c r="AFN107" s="60"/>
      <c r="AFO107" s="60"/>
      <c r="AFP107" s="60"/>
      <c r="AFQ107" s="60"/>
      <c r="AFR107" s="60"/>
      <c r="AFS107" s="60"/>
      <c r="AFT107" s="60"/>
      <c r="AFU107" s="60"/>
      <c r="AFV107" s="60"/>
      <c r="AFW107" s="60"/>
      <c r="AFX107" s="60"/>
      <c r="AFY107" s="60"/>
      <c r="AFZ107" s="60"/>
      <c r="AGA107" s="60"/>
      <c r="AGB107" s="60"/>
      <c r="AGC107" s="60"/>
      <c r="AGD107" s="60"/>
      <c r="AGE107" s="60"/>
      <c r="AGF107" s="60"/>
      <c r="AGG107" s="60"/>
      <c r="AGH107" s="60"/>
      <c r="AGI107" s="60"/>
      <c r="AGJ107" s="60"/>
      <c r="AGK107" s="60"/>
      <c r="AGL107" s="60"/>
      <c r="AGM107" s="60"/>
      <c r="AGN107" s="60"/>
      <c r="AGO107" s="60"/>
      <c r="AGP107" s="60"/>
      <c r="AGQ107" s="60"/>
      <c r="AGR107" s="60"/>
      <c r="AGS107" s="60"/>
      <c r="AGT107" s="60"/>
      <c r="AGU107" s="60"/>
      <c r="AGV107" s="60"/>
      <c r="AGW107" s="60"/>
      <c r="AGX107" s="60"/>
      <c r="AGY107" s="60"/>
      <c r="AGZ107" s="60"/>
      <c r="AHA107" s="60"/>
      <c r="AHB107" s="60"/>
      <c r="AHC107" s="60"/>
      <c r="AHD107" s="60"/>
      <c r="AHE107" s="60"/>
      <c r="AHF107" s="60"/>
      <c r="AHG107" s="60"/>
      <c r="AHH107" s="60"/>
      <c r="AHI107" s="60"/>
      <c r="AHJ107" s="60"/>
      <c r="AHK107" s="60"/>
      <c r="AHL107" s="60"/>
      <c r="AHM107" s="60"/>
      <c r="AHN107" s="60"/>
      <c r="AHO107" s="60"/>
      <c r="AHP107" s="60"/>
      <c r="AHQ107" s="60"/>
      <c r="AHR107" s="60"/>
      <c r="AHS107" s="60"/>
      <c r="AHT107" s="60"/>
      <c r="AHU107" s="60"/>
      <c r="AHV107" s="60"/>
      <c r="AHW107" s="60"/>
      <c r="AHX107" s="60"/>
      <c r="AHY107" s="60"/>
      <c r="AHZ107" s="60"/>
      <c r="AIA107" s="60"/>
      <c r="AIB107" s="60"/>
      <c r="AIC107" s="60"/>
      <c r="AID107" s="60"/>
      <c r="AIE107" s="60"/>
      <c r="AIF107" s="60"/>
      <c r="AIG107" s="60"/>
      <c r="AIH107" s="60"/>
      <c r="AII107" s="60"/>
      <c r="AIJ107" s="60"/>
      <c r="AIK107" s="60"/>
      <c r="AIL107" s="60"/>
      <c r="AIM107" s="60"/>
      <c r="AIN107" s="60"/>
      <c r="AIO107" s="60"/>
      <c r="AIP107" s="60"/>
      <c r="AIQ107" s="60"/>
      <c r="AIR107" s="60"/>
      <c r="AIS107" s="60"/>
      <c r="AIT107" s="60"/>
      <c r="AIU107" s="60"/>
      <c r="AIV107" s="60"/>
      <c r="AIW107" s="60"/>
      <c r="AIX107" s="60"/>
      <c r="AIY107" s="60"/>
      <c r="AIZ107" s="60"/>
      <c r="AJA107" s="60"/>
      <c r="AJB107" s="60"/>
      <c r="AJC107" s="60"/>
      <c r="AJD107" s="60"/>
      <c r="AJE107" s="60"/>
      <c r="AJF107" s="60"/>
      <c r="AJG107" s="60"/>
      <c r="AJH107" s="60"/>
      <c r="AJI107" s="60"/>
      <c r="AJJ107" s="60"/>
      <c r="AJK107" s="60"/>
      <c r="AJL107" s="60"/>
      <c r="AJM107" s="60"/>
      <c r="AJN107" s="60"/>
      <c r="AJO107" s="60"/>
      <c r="AJP107" s="60"/>
      <c r="AJQ107" s="60"/>
      <c r="AJR107" s="60"/>
      <c r="AJS107" s="60"/>
      <c r="AJT107" s="60"/>
      <c r="AJU107" s="60"/>
      <c r="AJV107" s="60"/>
      <c r="AJW107" s="60"/>
      <c r="AJX107" s="60"/>
      <c r="AJY107" s="60"/>
      <c r="AJZ107" s="60"/>
      <c r="AKA107" s="60"/>
      <c r="AKB107" s="60"/>
      <c r="AKC107" s="60"/>
      <c r="AKD107" s="60"/>
      <c r="AKE107" s="60"/>
      <c r="AKF107" s="60"/>
      <c r="AKG107" s="60"/>
      <c r="AKH107" s="60"/>
      <c r="AKI107" s="60"/>
      <c r="AKJ107" s="60"/>
      <c r="AKK107" s="60"/>
      <c r="AKL107" s="60"/>
      <c r="AKM107" s="60"/>
      <c r="AKN107" s="60"/>
      <c r="AKO107" s="60"/>
      <c r="AKP107" s="60"/>
      <c r="AKQ107" s="60"/>
      <c r="AKR107" s="60"/>
      <c r="AKS107" s="60"/>
      <c r="AKT107" s="60"/>
      <c r="AKU107" s="60"/>
      <c r="AKV107" s="60"/>
      <c r="AKW107" s="60"/>
      <c r="AKX107" s="60"/>
      <c r="AKY107" s="60"/>
      <c r="AKZ107" s="60"/>
      <c r="ALA107" s="60"/>
      <c r="ALB107" s="60"/>
      <c r="ALC107" s="60"/>
      <c r="ALD107" s="60"/>
      <c r="ALE107" s="60"/>
      <c r="ALF107" s="60"/>
      <c r="ALG107" s="60"/>
      <c r="ALH107" s="60"/>
      <c r="ALI107" s="60"/>
      <c r="ALJ107" s="60"/>
      <c r="ALK107" s="60"/>
      <c r="ALL107" s="60"/>
      <c r="ALM107" s="60"/>
      <c r="ALN107" s="60"/>
      <c r="ALO107" s="60"/>
      <c r="ALP107" s="60"/>
      <c r="ALQ107" s="60"/>
      <c r="ALR107" s="60"/>
      <c r="ALS107" s="60"/>
      <c r="ALT107" s="60"/>
      <c r="ALU107" s="60"/>
      <c r="ALV107" s="60"/>
      <c r="ALW107" s="60"/>
      <c r="ALX107" s="60"/>
      <c r="ALY107" s="60"/>
      <c r="ALZ107" s="60"/>
      <c r="AMA107" s="60"/>
      <c r="AMB107" s="60"/>
      <c r="AMC107" s="60"/>
      <c r="AMD107" s="60"/>
      <c r="AME107" s="60"/>
      <c r="AMF107" s="60"/>
      <c r="AMG107" s="60"/>
      <c r="AMH107" s="60"/>
    </row>
    <row r="108" spans="1:1022" s="61" customFormat="1" ht="97.5">
      <c r="A108" s="57" t="s">
        <v>4629</v>
      </c>
      <c r="B108" s="57" t="s">
        <v>315</v>
      </c>
      <c r="C108" s="58" t="s">
        <v>316</v>
      </c>
      <c r="D108" s="57" t="s">
        <v>250</v>
      </c>
      <c r="E108" s="59">
        <v>50</v>
      </c>
      <c r="F108" s="9" t="s">
        <v>139</v>
      </c>
      <c r="G108" s="9"/>
      <c r="H108" s="44" t="s">
        <v>3489</v>
      </c>
      <c r="I108" s="9"/>
      <c r="J108" s="4" t="str">
        <f t="shared" si="2"/>
        <v>客家語言文化推廣-文教推廣業務-獎補助費-對國內團體之捐助</v>
      </c>
      <c r="K108" s="4" t="str">
        <f t="shared" si="3"/>
        <v>113年「龍飛鳳翔~桐舞翩翩有藝思客家文化暨民俗舞蹈推廣活動</v>
      </c>
      <c r="L108" s="17"/>
      <c r="M108" s="17"/>
      <c r="N108" s="17"/>
      <c r="O108" s="17"/>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60"/>
      <c r="IW108" s="60"/>
      <c r="IX108" s="60"/>
      <c r="IY108" s="60"/>
      <c r="IZ108" s="60"/>
      <c r="JA108" s="60"/>
      <c r="JB108" s="60"/>
      <c r="JC108" s="60"/>
      <c r="JD108" s="60"/>
      <c r="JE108" s="60"/>
      <c r="JF108" s="60"/>
      <c r="JG108" s="60"/>
      <c r="JH108" s="60"/>
      <c r="JI108" s="60"/>
      <c r="JJ108" s="60"/>
      <c r="JK108" s="60"/>
      <c r="JL108" s="60"/>
      <c r="JM108" s="60"/>
      <c r="JN108" s="60"/>
      <c r="JO108" s="60"/>
      <c r="JP108" s="60"/>
      <c r="JQ108" s="60"/>
      <c r="JR108" s="60"/>
      <c r="JS108" s="60"/>
      <c r="JT108" s="60"/>
      <c r="JU108" s="60"/>
      <c r="JV108" s="60"/>
      <c r="JW108" s="60"/>
      <c r="JX108" s="60"/>
      <c r="JY108" s="60"/>
      <c r="JZ108" s="60"/>
      <c r="KA108" s="60"/>
      <c r="KB108" s="60"/>
      <c r="KC108" s="60"/>
      <c r="KD108" s="60"/>
      <c r="KE108" s="60"/>
      <c r="KF108" s="60"/>
      <c r="KG108" s="60"/>
      <c r="KH108" s="60"/>
      <c r="KI108" s="60"/>
      <c r="KJ108" s="60"/>
      <c r="KK108" s="60"/>
      <c r="KL108" s="60"/>
      <c r="KM108" s="60"/>
      <c r="KN108" s="60"/>
      <c r="KO108" s="60"/>
      <c r="KP108" s="60"/>
      <c r="KQ108" s="60"/>
      <c r="KR108" s="60"/>
      <c r="KS108" s="60"/>
      <c r="KT108" s="60"/>
      <c r="KU108" s="60"/>
      <c r="KV108" s="60"/>
      <c r="KW108" s="60"/>
      <c r="KX108" s="60"/>
      <c r="KY108" s="60"/>
      <c r="KZ108" s="60"/>
      <c r="LA108" s="60"/>
      <c r="LB108" s="60"/>
      <c r="LC108" s="60"/>
      <c r="LD108" s="60"/>
      <c r="LE108" s="60"/>
      <c r="LF108" s="60"/>
      <c r="LG108" s="60"/>
      <c r="LH108" s="60"/>
      <c r="LI108" s="60"/>
      <c r="LJ108" s="60"/>
      <c r="LK108" s="60"/>
      <c r="LL108" s="60"/>
      <c r="LM108" s="60"/>
      <c r="LN108" s="60"/>
      <c r="LO108" s="60"/>
      <c r="LP108" s="60"/>
      <c r="LQ108" s="60"/>
      <c r="LR108" s="60"/>
      <c r="LS108" s="60"/>
      <c r="LT108" s="60"/>
      <c r="LU108" s="60"/>
      <c r="LV108" s="60"/>
      <c r="LW108" s="60"/>
      <c r="LX108" s="60"/>
      <c r="LY108" s="60"/>
      <c r="LZ108" s="60"/>
      <c r="MA108" s="60"/>
      <c r="MB108" s="60"/>
      <c r="MC108" s="60"/>
      <c r="MD108" s="60"/>
      <c r="ME108" s="60"/>
      <c r="MF108" s="60"/>
      <c r="MG108" s="60"/>
      <c r="MH108" s="60"/>
      <c r="MI108" s="60"/>
      <c r="MJ108" s="60"/>
      <c r="MK108" s="60"/>
      <c r="ML108" s="60"/>
      <c r="MM108" s="60"/>
      <c r="MN108" s="60"/>
      <c r="MO108" s="60"/>
      <c r="MP108" s="60"/>
      <c r="MQ108" s="60"/>
      <c r="MR108" s="60"/>
      <c r="MS108" s="60"/>
      <c r="MT108" s="60"/>
      <c r="MU108" s="60"/>
      <c r="MV108" s="60"/>
      <c r="MW108" s="60"/>
      <c r="MX108" s="60"/>
      <c r="MY108" s="60"/>
      <c r="MZ108" s="60"/>
      <c r="NA108" s="60"/>
      <c r="NB108" s="60"/>
      <c r="NC108" s="60"/>
      <c r="ND108" s="60"/>
      <c r="NE108" s="60"/>
      <c r="NF108" s="60"/>
      <c r="NG108" s="60"/>
      <c r="NH108" s="60"/>
      <c r="NI108" s="60"/>
      <c r="NJ108" s="60"/>
      <c r="NK108" s="60"/>
      <c r="NL108" s="60"/>
      <c r="NM108" s="60"/>
      <c r="NN108" s="60"/>
      <c r="NO108" s="60"/>
      <c r="NP108" s="60"/>
      <c r="NQ108" s="60"/>
      <c r="NR108" s="60"/>
      <c r="NS108" s="60"/>
      <c r="NT108" s="60"/>
      <c r="NU108" s="60"/>
      <c r="NV108" s="60"/>
      <c r="NW108" s="60"/>
      <c r="NX108" s="60"/>
      <c r="NY108" s="60"/>
      <c r="NZ108" s="60"/>
      <c r="OA108" s="60"/>
      <c r="OB108" s="60"/>
      <c r="OC108" s="60"/>
      <c r="OD108" s="60"/>
      <c r="OE108" s="60"/>
      <c r="OF108" s="60"/>
      <c r="OG108" s="60"/>
      <c r="OH108" s="60"/>
      <c r="OI108" s="60"/>
      <c r="OJ108" s="60"/>
      <c r="OK108" s="60"/>
      <c r="OL108" s="60"/>
      <c r="OM108" s="60"/>
      <c r="ON108" s="60"/>
      <c r="OO108" s="60"/>
      <c r="OP108" s="60"/>
      <c r="OQ108" s="60"/>
      <c r="OR108" s="60"/>
      <c r="OS108" s="60"/>
      <c r="OT108" s="60"/>
      <c r="OU108" s="60"/>
      <c r="OV108" s="60"/>
      <c r="OW108" s="60"/>
      <c r="OX108" s="60"/>
      <c r="OY108" s="60"/>
      <c r="OZ108" s="60"/>
      <c r="PA108" s="60"/>
      <c r="PB108" s="60"/>
      <c r="PC108" s="60"/>
      <c r="PD108" s="60"/>
      <c r="PE108" s="60"/>
      <c r="PF108" s="60"/>
      <c r="PG108" s="60"/>
      <c r="PH108" s="60"/>
      <c r="PI108" s="60"/>
      <c r="PJ108" s="60"/>
      <c r="PK108" s="60"/>
      <c r="PL108" s="60"/>
      <c r="PM108" s="60"/>
      <c r="PN108" s="60"/>
      <c r="PO108" s="60"/>
      <c r="PP108" s="60"/>
      <c r="PQ108" s="60"/>
      <c r="PR108" s="60"/>
      <c r="PS108" s="60"/>
      <c r="PT108" s="60"/>
      <c r="PU108" s="60"/>
      <c r="PV108" s="60"/>
      <c r="PW108" s="60"/>
      <c r="PX108" s="60"/>
      <c r="PY108" s="60"/>
      <c r="PZ108" s="60"/>
      <c r="QA108" s="60"/>
      <c r="QB108" s="60"/>
      <c r="QC108" s="60"/>
      <c r="QD108" s="60"/>
      <c r="QE108" s="60"/>
      <c r="QF108" s="60"/>
      <c r="QG108" s="60"/>
      <c r="QH108" s="60"/>
      <c r="QI108" s="60"/>
      <c r="QJ108" s="60"/>
      <c r="QK108" s="60"/>
      <c r="QL108" s="60"/>
      <c r="QM108" s="60"/>
      <c r="QN108" s="60"/>
      <c r="QO108" s="60"/>
      <c r="QP108" s="60"/>
      <c r="QQ108" s="60"/>
      <c r="QR108" s="60"/>
      <c r="QS108" s="60"/>
      <c r="QT108" s="60"/>
      <c r="QU108" s="60"/>
      <c r="QV108" s="60"/>
      <c r="QW108" s="60"/>
      <c r="QX108" s="60"/>
      <c r="QY108" s="60"/>
      <c r="QZ108" s="60"/>
      <c r="RA108" s="60"/>
      <c r="RB108" s="60"/>
      <c r="RC108" s="60"/>
      <c r="RD108" s="60"/>
      <c r="RE108" s="60"/>
      <c r="RF108" s="60"/>
      <c r="RG108" s="60"/>
      <c r="RH108" s="60"/>
      <c r="RI108" s="60"/>
      <c r="RJ108" s="60"/>
      <c r="RK108" s="60"/>
      <c r="RL108" s="60"/>
      <c r="RM108" s="60"/>
      <c r="RN108" s="60"/>
      <c r="RO108" s="60"/>
      <c r="RP108" s="60"/>
      <c r="RQ108" s="60"/>
      <c r="RR108" s="60"/>
      <c r="RS108" s="60"/>
      <c r="RT108" s="60"/>
      <c r="RU108" s="60"/>
      <c r="RV108" s="60"/>
      <c r="RW108" s="60"/>
      <c r="RX108" s="60"/>
      <c r="RY108" s="60"/>
      <c r="RZ108" s="60"/>
      <c r="SA108" s="60"/>
      <c r="SB108" s="60"/>
      <c r="SC108" s="60"/>
      <c r="SD108" s="60"/>
      <c r="SE108" s="60"/>
      <c r="SF108" s="60"/>
      <c r="SG108" s="60"/>
      <c r="SH108" s="60"/>
      <c r="SI108" s="60"/>
      <c r="SJ108" s="60"/>
      <c r="SK108" s="60"/>
      <c r="SL108" s="60"/>
      <c r="SM108" s="60"/>
      <c r="SN108" s="60"/>
      <c r="SO108" s="60"/>
      <c r="SP108" s="60"/>
      <c r="SQ108" s="60"/>
      <c r="SR108" s="60"/>
      <c r="SS108" s="60"/>
      <c r="ST108" s="60"/>
      <c r="SU108" s="60"/>
      <c r="SV108" s="60"/>
      <c r="SW108" s="60"/>
      <c r="SX108" s="60"/>
      <c r="SY108" s="60"/>
      <c r="SZ108" s="60"/>
      <c r="TA108" s="60"/>
      <c r="TB108" s="60"/>
      <c r="TC108" s="60"/>
      <c r="TD108" s="60"/>
      <c r="TE108" s="60"/>
      <c r="TF108" s="60"/>
      <c r="TG108" s="60"/>
      <c r="TH108" s="60"/>
      <c r="TI108" s="60"/>
      <c r="TJ108" s="60"/>
      <c r="TK108" s="60"/>
      <c r="TL108" s="60"/>
      <c r="TM108" s="60"/>
      <c r="TN108" s="60"/>
      <c r="TO108" s="60"/>
      <c r="TP108" s="60"/>
      <c r="TQ108" s="60"/>
      <c r="TR108" s="60"/>
      <c r="TS108" s="60"/>
      <c r="TT108" s="60"/>
      <c r="TU108" s="60"/>
      <c r="TV108" s="60"/>
      <c r="TW108" s="60"/>
      <c r="TX108" s="60"/>
      <c r="TY108" s="60"/>
      <c r="TZ108" s="60"/>
      <c r="UA108" s="60"/>
      <c r="UB108" s="60"/>
      <c r="UC108" s="60"/>
      <c r="UD108" s="60"/>
      <c r="UE108" s="60"/>
      <c r="UF108" s="60"/>
      <c r="UG108" s="60"/>
      <c r="UH108" s="60"/>
      <c r="UI108" s="60"/>
      <c r="UJ108" s="60"/>
      <c r="UK108" s="60"/>
      <c r="UL108" s="60"/>
      <c r="UM108" s="60"/>
      <c r="UN108" s="60"/>
      <c r="UO108" s="60"/>
      <c r="UP108" s="60"/>
      <c r="UQ108" s="60"/>
      <c r="UR108" s="60"/>
      <c r="US108" s="60"/>
      <c r="UT108" s="60"/>
      <c r="UU108" s="60"/>
      <c r="UV108" s="60"/>
      <c r="UW108" s="60"/>
      <c r="UX108" s="60"/>
      <c r="UY108" s="60"/>
      <c r="UZ108" s="60"/>
      <c r="VA108" s="60"/>
      <c r="VB108" s="60"/>
      <c r="VC108" s="60"/>
      <c r="VD108" s="60"/>
      <c r="VE108" s="60"/>
      <c r="VF108" s="60"/>
      <c r="VG108" s="60"/>
      <c r="VH108" s="60"/>
      <c r="VI108" s="60"/>
      <c r="VJ108" s="60"/>
      <c r="VK108" s="60"/>
      <c r="VL108" s="60"/>
      <c r="VM108" s="60"/>
      <c r="VN108" s="60"/>
      <c r="VO108" s="60"/>
      <c r="VP108" s="60"/>
      <c r="VQ108" s="60"/>
      <c r="VR108" s="60"/>
      <c r="VS108" s="60"/>
      <c r="VT108" s="60"/>
      <c r="VU108" s="60"/>
      <c r="VV108" s="60"/>
      <c r="VW108" s="60"/>
      <c r="VX108" s="60"/>
      <c r="VY108" s="60"/>
      <c r="VZ108" s="60"/>
      <c r="WA108" s="60"/>
      <c r="WB108" s="60"/>
      <c r="WC108" s="60"/>
      <c r="WD108" s="60"/>
      <c r="WE108" s="60"/>
      <c r="WF108" s="60"/>
      <c r="WG108" s="60"/>
      <c r="WH108" s="60"/>
      <c r="WI108" s="60"/>
      <c r="WJ108" s="60"/>
      <c r="WK108" s="60"/>
      <c r="WL108" s="60"/>
      <c r="WM108" s="60"/>
      <c r="WN108" s="60"/>
      <c r="WO108" s="60"/>
      <c r="WP108" s="60"/>
      <c r="WQ108" s="60"/>
      <c r="WR108" s="60"/>
      <c r="WS108" s="60"/>
      <c r="WT108" s="60"/>
      <c r="WU108" s="60"/>
      <c r="WV108" s="60"/>
      <c r="WW108" s="60"/>
      <c r="WX108" s="60"/>
      <c r="WY108" s="60"/>
      <c r="WZ108" s="60"/>
      <c r="XA108" s="60"/>
      <c r="XB108" s="60"/>
      <c r="XC108" s="60"/>
      <c r="XD108" s="60"/>
      <c r="XE108" s="60"/>
      <c r="XF108" s="60"/>
      <c r="XG108" s="60"/>
      <c r="XH108" s="60"/>
      <c r="XI108" s="60"/>
      <c r="XJ108" s="60"/>
      <c r="XK108" s="60"/>
      <c r="XL108" s="60"/>
      <c r="XM108" s="60"/>
      <c r="XN108" s="60"/>
      <c r="XO108" s="60"/>
      <c r="XP108" s="60"/>
      <c r="XQ108" s="60"/>
      <c r="XR108" s="60"/>
      <c r="XS108" s="60"/>
      <c r="XT108" s="60"/>
      <c r="XU108" s="60"/>
      <c r="XV108" s="60"/>
      <c r="XW108" s="60"/>
      <c r="XX108" s="60"/>
      <c r="XY108" s="60"/>
      <c r="XZ108" s="60"/>
      <c r="YA108" s="60"/>
      <c r="YB108" s="60"/>
      <c r="YC108" s="60"/>
      <c r="YD108" s="60"/>
      <c r="YE108" s="60"/>
      <c r="YF108" s="60"/>
      <c r="YG108" s="60"/>
      <c r="YH108" s="60"/>
      <c r="YI108" s="60"/>
      <c r="YJ108" s="60"/>
      <c r="YK108" s="60"/>
      <c r="YL108" s="60"/>
      <c r="YM108" s="60"/>
      <c r="YN108" s="60"/>
      <c r="YO108" s="60"/>
      <c r="YP108" s="60"/>
      <c r="YQ108" s="60"/>
      <c r="YR108" s="60"/>
      <c r="YS108" s="60"/>
      <c r="YT108" s="60"/>
      <c r="YU108" s="60"/>
      <c r="YV108" s="60"/>
      <c r="YW108" s="60"/>
      <c r="YX108" s="60"/>
      <c r="YY108" s="60"/>
      <c r="YZ108" s="60"/>
      <c r="ZA108" s="60"/>
      <c r="ZB108" s="60"/>
      <c r="ZC108" s="60"/>
      <c r="ZD108" s="60"/>
      <c r="ZE108" s="60"/>
      <c r="ZF108" s="60"/>
      <c r="ZG108" s="60"/>
      <c r="ZH108" s="60"/>
      <c r="ZI108" s="60"/>
      <c r="ZJ108" s="60"/>
      <c r="ZK108" s="60"/>
      <c r="ZL108" s="60"/>
      <c r="ZM108" s="60"/>
      <c r="ZN108" s="60"/>
      <c r="ZO108" s="60"/>
      <c r="ZP108" s="60"/>
      <c r="ZQ108" s="60"/>
      <c r="ZR108" s="60"/>
      <c r="ZS108" s="60"/>
      <c r="ZT108" s="60"/>
      <c r="ZU108" s="60"/>
      <c r="ZV108" s="60"/>
      <c r="ZW108" s="60"/>
      <c r="ZX108" s="60"/>
      <c r="ZY108" s="60"/>
      <c r="ZZ108" s="60"/>
      <c r="AAA108" s="60"/>
      <c r="AAB108" s="60"/>
      <c r="AAC108" s="60"/>
      <c r="AAD108" s="60"/>
      <c r="AAE108" s="60"/>
      <c r="AAF108" s="60"/>
      <c r="AAG108" s="60"/>
      <c r="AAH108" s="60"/>
      <c r="AAI108" s="60"/>
      <c r="AAJ108" s="60"/>
      <c r="AAK108" s="60"/>
      <c r="AAL108" s="60"/>
      <c r="AAM108" s="60"/>
      <c r="AAN108" s="60"/>
      <c r="AAO108" s="60"/>
      <c r="AAP108" s="60"/>
      <c r="AAQ108" s="60"/>
      <c r="AAR108" s="60"/>
      <c r="AAS108" s="60"/>
      <c r="AAT108" s="60"/>
      <c r="AAU108" s="60"/>
      <c r="AAV108" s="60"/>
      <c r="AAW108" s="60"/>
      <c r="AAX108" s="60"/>
      <c r="AAY108" s="60"/>
      <c r="AAZ108" s="60"/>
      <c r="ABA108" s="60"/>
      <c r="ABB108" s="60"/>
      <c r="ABC108" s="60"/>
      <c r="ABD108" s="60"/>
      <c r="ABE108" s="60"/>
      <c r="ABF108" s="60"/>
      <c r="ABG108" s="60"/>
      <c r="ABH108" s="60"/>
      <c r="ABI108" s="60"/>
      <c r="ABJ108" s="60"/>
      <c r="ABK108" s="60"/>
      <c r="ABL108" s="60"/>
      <c r="ABM108" s="60"/>
      <c r="ABN108" s="60"/>
      <c r="ABO108" s="60"/>
      <c r="ABP108" s="60"/>
      <c r="ABQ108" s="60"/>
      <c r="ABR108" s="60"/>
      <c r="ABS108" s="60"/>
      <c r="ABT108" s="60"/>
      <c r="ABU108" s="60"/>
      <c r="ABV108" s="60"/>
      <c r="ABW108" s="60"/>
      <c r="ABX108" s="60"/>
      <c r="ABY108" s="60"/>
      <c r="ABZ108" s="60"/>
      <c r="ACA108" s="60"/>
      <c r="ACB108" s="60"/>
      <c r="ACC108" s="60"/>
      <c r="ACD108" s="60"/>
      <c r="ACE108" s="60"/>
      <c r="ACF108" s="60"/>
      <c r="ACG108" s="60"/>
      <c r="ACH108" s="60"/>
      <c r="ACI108" s="60"/>
      <c r="ACJ108" s="60"/>
      <c r="ACK108" s="60"/>
      <c r="ACL108" s="60"/>
      <c r="ACM108" s="60"/>
      <c r="ACN108" s="60"/>
      <c r="ACO108" s="60"/>
      <c r="ACP108" s="60"/>
      <c r="ACQ108" s="60"/>
      <c r="ACR108" s="60"/>
      <c r="ACS108" s="60"/>
      <c r="ACT108" s="60"/>
      <c r="ACU108" s="60"/>
      <c r="ACV108" s="60"/>
      <c r="ACW108" s="60"/>
      <c r="ACX108" s="60"/>
      <c r="ACY108" s="60"/>
      <c r="ACZ108" s="60"/>
      <c r="ADA108" s="60"/>
      <c r="ADB108" s="60"/>
      <c r="ADC108" s="60"/>
      <c r="ADD108" s="60"/>
      <c r="ADE108" s="60"/>
      <c r="ADF108" s="60"/>
      <c r="ADG108" s="60"/>
      <c r="ADH108" s="60"/>
      <c r="ADI108" s="60"/>
      <c r="ADJ108" s="60"/>
      <c r="ADK108" s="60"/>
      <c r="ADL108" s="60"/>
      <c r="ADM108" s="60"/>
      <c r="ADN108" s="60"/>
      <c r="ADO108" s="60"/>
      <c r="ADP108" s="60"/>
      <c r="ADQ108" s="60"/>
      <c r="ADR108" s="60"/>
      <c r="ADS108" s="60"/>
      <c r="ADT108" s="60"/>
      <c r="ADU108" s="60"/>
      <c r="ADV108" s="60"/>
      <c r="ADW108" s="60"/>
      <c r="ADX108" s="60"/>
      <c r="ADY108" s="60"/>
      <c r="ADZ108" s="60"/>
      <c r="AEA108" s="60"/>
      <c r="AEB108" s="60"/>
      <c r="AEC108" s="60"/>
      <c r="AED108" s="60"/>
      <c r="AEE108" s="60"/>
      <c r="AEF108" s="60"/>
      <c r="AEG108" s="60"/>
      <c r="AEH108" s="60"/>
      <c r="AEI108" s="60"/>
      <c r="AEJ108" s="60"/>
      <c r="AEK108" s="60"/>
      <c r="AEL108" s="60"/>
      <c r="AEM108" s="60"/>
      <c r="AEN108" s="60"/>
      <c r="AEO108" s="60"/>
      <c r="AEP108" s="60"/>
      <c r="AEQ108" s="60"/>
      <c r="AER108" s="60"/>
      <c r="AES108" s="60"/>
      <c r="AET108" s="60"/>
      <c r="AEU108" s="60"/>
      <c r="AEV108" s="60"/>
      <c r="AEW108" s="60"/>
      <c r="AEX108" s="60"/>
      <c r="AEY108" s="60"/>
      <c r="AEZ108" s="60"/>
      <c r="AFA108" s="60"/>
      <c r="AFB108" s="60"/>
      <c r="AFC108" s="60"/>
      <c r="AFD108" s="60"/>
      <c r="AFE108" s="60"/>
      <c r="AFF108" s="60"/>
      <c r="AFG108" s="60"/>
      <c r="AFH108" s="60"/>
      <c r="AFI108" s="60"/>
      <c r="AFJ108" s="60"/>
      <c r="AFK108" s="60"/>
      <c r="AFL108" s="60"/>
      <c r="AFM108" s="60"/>
      <c r="AFN108" s="60"/>
      <c r="AFO108" s="60"/>
      <c r="AFP108" s="60"/>
      <c r="AFQ108" s="60"/>
      <c r="AFR108" s="60"/>
      <c r="AFS108" s="60"/>
      <c r="AFT108" s="60"/>
      <c r="AFU108" s="60"/>
      <c r="AFV108" s="60"/>
      <c r="AFW108" s="60"/>
      <c r="AFX108" s="60"/>
      <c r="AFY108" s="60"/>
      <c r="AFZ108" s="60"/>
      <c r="AGA108" s="60"/>
      <c r="AGB108" s="60"/>
      <c r="AGC108" s="60"/>
      <c r="AGD108" s="60"/>
      <c r="AGE108" s="60"/>
      <c r="AGF108" s="60"/>
      <c r="AGG108" s="60"/>
      <c r="AGH108" s="60"/>
      <c r="AGI108" s="60"/>
      <c r="AGJ108" s="60"/>
      <c r="AGK108" s="60"/>
      <c r="AGL108" s="60"/>
      <c r="AGM108" s="60"/>
      <c r="AGN108" s="60"/>
      <c r="AGO108" s="60"/>
      <c r="AGP108" s="60"/>
      <c r="AGQ108" s="60"/>
      <c r="AGR108" s="60"/>
      <c r="AGS108" s="60"/>
      <c r="AGT108" s="60"/>
      <c r="AGU108" s="60"/>
      <c r="AGV108" s="60"/>
      <c r="AGW108" s="60"/>
      <c r="AGX108" s="60"/>
      <c r="AGY108" s="60"/>
      <c r="AGZ108" s="60"/>
      <c r="AHA108" s="60"/>
      <c r="AHB108" s="60"/>
      <c r="AHC108" s="60"/>
      <c r="AHD108" s="60"/>
      <c r="AHE108" s="60"/>
      <c r="AHF108" s="60"/>
      <c r="AHG108" s="60"/>
      <c r="AHH108" s="60"/>
      <c r="AHI108" s="60"/>
      <c r="AHJ108" s="60"/>
      <c r="AHK108" s="60"/>
      <c r="AHL108" s="60"/>
      <c r="AHM108" s="60"/>
      <c r="AHN108" s="60"/>
      <c r="AHO108" s="60"/>
      <c r="AHP108" s="60"/>
      <c r="AHQ108" s="60"/>
      <c r="AHR108" s="60"/>
      <c r="AHS108" s="60"/>
      <c r="AHT108" s="60"/>
      <c r="AHU108" s="60"/>
      <c r="AHV108" s="60"/>
      <c r="AHW108" s="60"/>
      <c r="AHX108" s="60"/>
      <c r="AHY108" s="60"/>
      <c r="AHZ108" s="60"/>
      <c r="AIA108" s="60"/>
      <c r="AIB108" s="60"/>
      <c r="AIC108" s="60"/>
      <c r="AID108" s="60"/>
      <c r="AIE108" s="60"/>
      <c r="AIF108" s="60"/>
      <c r="AIG108" s="60"/>
      <c r="AIH108" s="60"/>
      <c r="AII108" s="60"/>
      <c r="AIJ108" s="60"/>
      <c r="AIK108" s="60"/>
      <c r="AIL108" s="60"/>
      <c r="AIM108" s="60"/>
      <c r="AIN108" s="60"/>
      <c r="AIO108" s="60"/>
      <c r="AIP108" s="60"/>
      <c r="AIQ108" s="60"/>
      <c r="AIR108" s="60"/>
      <c r="AIS108" s="60"/>
      <c r="AIT108" s="60"/>
      <c r="AIU108" s="60"/>
      <c r="AIV108" s="60"/>
      <c r="AIW108" s="60"/>
      <c r="AIX108" s="60"/>
      <c r="AIY108" s="60"/>
      <c r="AIZ108" s="60"/>
      <c r="AJA108" s="60"/>
      <c r="AJB108" s="60"/>
      <c r="AJC108" s="60"/>
      <c r="AJD108" s="60"/>
      <c r="AJE108" s="60"/>
      <c r="AJF108" s="60"/>
      <c r="AJG108" s="60"/>
      <c r="AJH108" s="60"/>
      <c r="AJI108" s="60"/>
      <c r="AJJ108" s="60"/>
      <c r="AJK108" s="60"/>
      <c r="AJL108" s="60"/>
      <c r="AJM108" s="60"/>
      <c r="AJN108" s="60"/>
      <c r="AJO108" s="60"/>
      <c r="AJP108" s="60"/>
      <c r="AJQ108" s="60"/>
      <c r="AJR108" s="60"/>
      <c r="AJS108" s="60"/>
      <c r="AJT108" s="60"/>
      <c r="AJU108" s="60"/>
      <c r="AJV108" s="60"/>
      <c r="AJW108" s="60"/>
      <c r="AJX108" s="60"/>
      <c r="AJY108" s="60"/>
      <c r="AJZ108" s="60"/>
      <c r="AKA108" s="60"/>
      <c r="AKB108" s="60"/>
      <c r="AKC108" s="60"/>
      <c r="AKD108" s="60"/>
      <c r="AKE108" s="60"/>
      <c r="AKF108" s="60"/>
      <c r="AKG108" s="60"/>
      <c r="AKH108" s="60"/>
      <c r="AKI108" s="60"/>
      <c r="AKJ108" s="60"/>
      <c r="AKK108" s="60"/>
      <c r="AKL108" s="60"/>
      <c r="AKM108" s="60"/>
      <c r="AKN108" s="60"/>
      <c r="AKO108" s="60"/>
      <c r="AKP108" s="60"/>
      <c r="AKQ108" s="60"/>
      <c r="AKR108" s="60"/>
      <c r="AKS108" s="60"/>
      <c r="AKT108" s="60"/>
      <c r="AKU108" s="60"/>
      <c r="AKV108" s="60"/>
      <c r="AKW108" s="60"/>
      <c r="AKX108" s="60"/>
      <c r="AKY108" s="60"/>
      <c r="AKZ108" s="60"/>
      <c r="ALA108" s="60"/>
      <c r="ALB108" s="60"/>
      <c r="ALC108" s="60"/>
      <c r="ALD108" s="60"/>
      <c r="ALE108" s="60"/>
      <c r="ALF108" s="60"/>
      <c r="ALG108" s="60"/>
      <c r="ALH108" s="60"/>
      <c r="ALI108" s="60"/>
      <c r="ALJ108" s="60"/>
      <c r="ALK108" s="60"/>
      <c r="ALL108" s="60"/>
      <c r="ALM108" s="60"/>
      <c r="ALN108" s="60"/>
      <c r="ALO108" s="60"/>
      <c r="ALP108" s="60"/>
      <c r="ALQ108" s="60"/>
      <c r="ALR108" s="60"/>
      <c r="ALS108" s="60"/>
      <c r="ALT108" s="60"/>
      <c r="ALU108" s="60"/>
      <c r="ALV108" s="60"/>
      <c r="ALW108" s="60"/>
      <c r="ALX108" s="60"/>
      <c r="ALY108" s="60"/>
      <c r="ALZ108" s="60"/>
      <c r="AMA108" s="60"/>
      <c r="AMB108" s="60"/>
      <c r="AMC108" s="60"/>
      <c r="AMD108" s="60"/>
      <c r="AME108" s="60"/>
      <c r="AMF108" s="60"/>
      <c r="AMG108" s="60"/>
      <c r="AMH108" s="60"/>
    </row>
    <row r="109" spans="1:1022" s="61" customFormat="1" ht="58.5">
      <c r="A109" s="57" t="s">
        <v>4629</v>
      </c>
      <c r="B109" s="57" t="s">
        <v>317</v>
      </c>
      <c r="C109" s="58" t="s">
        <v>318</v>
      </c>
      <c r="D109" s="57" t="s">
        <v>250</v>
      </c>
      <c r="E109" s="59">
        <v>20</v>
      </c>
      <c r="F109" s="9" t="s">
        <v>139</v>
      </c>
      <c r="G109" s="9"/>
      <c r="H109" s="44" t="s">
        <v>3489</v>
      </c>
      <c r="I109" s="9"/>
      <c r="J109" s="4" t="str">
        <f t="shared" si="2"/>
        <v>客家語言文化推廣-文教推廣業務-獎補助費-對國內團體之捐助</v>
      </c>
      <c r="K109" s="4" t="str">
        <f t="shared" si="3"/>
        <v>客家美食製作研習</v>
      </c>
      <c r="L109" s="17"/>
      <c r="M109" s="17"/>
      <c r="N109" s="17"/>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60"/>
      <c r="IW109" s="60"/>
      <c r="IX109" s="60"/>
      <c r="IY109" s="60"/>
      <c r="IZ109" s="60"/>
      <c r="JA109" s="60"/>
      <c r="JB109" s="60"/>
      <c r="JC109" s="60"/>
      <c r="JD109" s="60"/>
      <c r="JE109" s="60"/>
      <c r="JF109" s="60"/>
      <c r="JG109" s="60"/>
      <c r="JH109" s="60"/>
      <c r="JI109" s="60"/>
      <c r="JJ109" s="60"/>
      <c r="JK109" s="60"/>
      <c r="JL109" s="60"/>
      <c r="JM109" s="60"/>
      <c r="JN109" s="60"/>
      <c r="JO109" s="60"/>
      <c r="JP109" s="60"/>
      <c r="JQ109" s="60"/>
      <c r="JR109" s="60"/>
      <c r="JS109" s="60"/>
      <c r="JT109" s="60"/>
      <c r="JU109" s="60"/>
      <c r="JV109" s="60"/>
      <c r="JW109" s="60"/>
      <c r="JX109" s="60"/>
      <c r="JY109" s="60"/>
      <c r="JZ109" s="60"/>
      <c r="KA109" s="60"/>
      <c r="KB109" s="60"/>
      <c r="KC109" s="60"/>
      <c r="KD109" s="60"/>
      <c r="KE109" s="60"/>
      <c r="KF109" s="60"/>
      <c r="KG109" s="60"/>
      <c r="KH109" s="60"/>
      <c r="KI109" s="60"/>
      <c r="KJ109" s="60"/>
      <c r="KK109" s="60"/>
      <c r="KL109" s="60"/>
      <c r="KM109" s="60"/>
      <c r="KN109" s="60"/>
      <c r="KO109" s="60"/>
      <c r="KP109" s="60"/>
      <c r="KQ109" s="60"/>
      <c r="KR109" s="60"/>
      <c r="KS109" s="60"/>
      <c r="KT109" s="60"/>
      <c r="KU109" s="60"/>
      <c r="KV109" s="60"/>
      <c r="KW109" s="60"/>
      <c r="KX109" s="60"/>
      <c r="KY109" s="60"/>
      <c r="KZ109" s="60"/>
      <c r="LA109" s="60"/>
      <c r="LB109" s="60"/>
      <c r="LC109" s="60"/>
      <c r="LD109" s="60"/>
      <c r="LE109" s="60"/>
      <c r="LF109" s="60"/>
      <c r="LG109" s="60"/>
      <c r="LH109" s="60"/>
      <c r="LI109" s="60"/>
      <c r="LJ109" s="60"/>
      <c r="LK109" s="60"/>
      <c r="LL109" s="60"/>
      <c r="LM109" s="60"/>
      <c r="LN109" s="60"/>
      <c r="LO109" s="60"/>
      <c r="LP109" s="60"/>
      <c r="LQ109" s="60"/>
      <c r="LR109" s="60"/>
      <c r="LS109" s="60"/>
      <c r="LT109" s="60"/>
      <c r="LU109" s="60"/>
      <c r="LV109" s="60"/>
      <c r="LW109" s="60"/>
      <c r="LX109" s="60"/>
      <c r="LY109" s="60"/>
      <c r="LZ109" s="60"/>
      <c r="MA109" s="60"/>
      <c r="MB109" s="60"/>
      <c r="MC109" s="60"/>
      <c r="MD109" s="60"/>
      <c r="ME109" s="60"/>
      <c r="MF109" s="60"/>
      <c r="MG109" s="60"/>
      <c r="MH109" s="60"/>
      <c r="MI109" s="60"/>
      <c r="MJ109" s="60"/>
      <c r="MK109" s="60"/>
      <c r="ML109" s="60"/>
      <c r="MM109" s="60"/>
      <c r="MN109" s="60"/>
      <c r="MO109" s="60"/>
      <c r="MP109" s="60"/>
      <c r="MQ109" s="60"/>
      <c r="MR109" s="60"/>
      <c r="MS109" s="60"/>
      <c r="MT109" s="60"/>
      <c r="MU109" s="60"/>
      <c r="MV109" s="60"/>
      <c r="MW109" s="60"/>
      <c r="MX109" s="60"/>
      <c r="MY109" s="60"/>
      <c r="MZ109" s="60"/>
      <c r="NA109" s="60"/>
      <c r="NB109" s="60"/>
      <c r="NC109" s="60"/>
      <c r="ND109" s="60"/>
      <c r="NE109" s="60"/>
      <c r="NF109" s="60"/>
      <c r="NG109" s="60"/>
      <c r="NH109" s="60"/>
      <c r="NI109" s="60"/>
      <c r="NJ109" s="60"/>
      <c r="NK109" s="60"/>
      <c r="NL109" s="60"/>
      <c r="NM109" s="60"/>
      <c r="NN109" s="60"/>
      <c r="NO109" s="60"/>
      <c r="NP109" s="60"/>
      <c r="NQ109" s="60"/>
      <c r="NR109" s="60"/>
      <c r="NS109" s="60"/>
      <c r="NT109" s="60"/>
      <c r="NU109" s="60"/>
      <c r="NV109" s="60"/>
      <c r="NW109" s="60"/>
      <c r="NX109" s="60"/>
      <c r="NY109" s="60"/>
      <c r="NZ109" s="60"/>
      <c r="OA109" s="60"/>
      <c r="OB109" s="60"/>
      <c r="OC109" s="60"/>
      <c r="OD109" s="60"/>
      <c r="OE109" s="60"/>
      <c r="OF109" s="60"/>
      <c r="OG109" s="60"/>
      <c r="OH109" s="60"/>
      <c r="OI109" s="60"/>
      <c r="OJ109" s="60"/>
      <c r="OK109" s="60"/>
      <c r="OL109" s="60"/>
      <c r="OM109" s="60"/>
      <c r="ON109" s="60"/>
      <c r="OO109" s="60"/>
      <c r="OP109" s="60"/>
      <c r="OQ109" s="60"/>
      <c r="OR109" s="60"/>
      <c r="OS109" s="60"/>
      <c r="OT109" s="60"/>
      <c r="OU109" s="60"/>
      <c r="OV109" s="60"/>
      <c r="OW109" s="60"/>
      <c r="OX109" s="60"/>
      <c r="OY109" s="60"/>
      <c r="OZ109" s="60"/>
      <c r="PA109" s="60"/>
      <c r="PB109" s="60"/>
      <c r="PC109" s="60"/>
      <c r="PD109" s="60"/>
      <c r="PE109" s="60"/>
      <c r="PF109" s="60"/>
      <c r="PG109" s="60"/>
      <c r="PH109" s="60"/>
      <c r="PI109" s="60"/>
      <c r="PJ109" s="60"/>
      <c r="PK109" s="60"/>
      <c r="PL109" s="60"/>
      <c r="PM109" s="60"/>
      <c r="PN109" s="60"/>
      <c r="PO109" s="60"/>
      <c r="PP109" s="60"/>
      <c r="PQ109" s="60"/>
      <c r="PR109" s="60"/>
      <c r="PS109" s="60"/>
      <c r="PT109" s="60"/>
      <c r="PU109" s="60"/>
      <c r="PV109" s="60"/>
      <c r="PW109" s="60"/>
      <c r="PX109" s="60"/>
      <c r="PY109" s="60"/>
      <c r="PZ109" s="60"/>
      <c r="QA109" s="60"/>
      <c r="QB109" s="60"/>
      <c r="QC109" s="60"/>
      <c r="QD109" s="60"/>
      <c r="QE109" s="60"/>
      <c r="QF109" s="60"/>
      <c r="QG109" s="60"/>
      <c r="QH109" s="60"/>
      <c r="QI109" s="60"/>
      <c r="QJ109" s="60"/>
      <c r="QK109" s="60"/>
      <c r="QL109" s="60"/>
      <c r="QM109" s="60"/>
      <c r="QN109" s="60"/>
      <c r="QO109" s="60"/>
      <c r="QP109" s="60"/>
      <c r="QQ109" s="60"/>
      <c r="QR109" s="60"/>
      <c r="QS109" s="60"/>
      <c r="QT109" s="60"/>
      <c r="QU109" s="60"/>
      <c r="QV109" s="60"/>
      <c r="QW109" s="60"/>
      <c r="QX109" s="60"/>
      <c r="QY109" s="60"/>
      <c r="QZ109" s="60"/>
      <c r="RA109" s="60"/>
      <c r="RB109" s="60"/>
      <c r="RC109" s="60"/>
      <c r="RD109" s="60"/>
      <c r="RE109" s="60"/>
      <c r="RF109" s="60"/>
      <c r="RG109" s="60"/>
      <c r="RH109" s="60"/>
      <c r="RI109" s="60"/>
      <c r="RJ109" s="60"/>
      <c r="RK109" s="60"/>
      <c r="RL109" s="60"/>
      <c r="RM109" s="60"/>
      <c r="RN109" s="60"/>
      <c r="RO109" s="60"/>
      <c r="RP109" s="60"/>
      <c r="RQ109" s="60"/>
      <c r="RR109" s="60"/>
      <c r="RS109" s="60"/>
      <c r="RT109" s="60"/>
      <c r="RU109" s="60"/>
      <c r="RV109" s="60"/>
      <c r="RW109" s="60"/>
      <c r="RX109" s="60"/>
      <c r="RY109" s="60"/>
      <c r="RZ109" s="60"/>
      <c r="SA109" s="60"/>
      <c r="SB109" s="60"/>
      <c r="SC109" s="60"/>
      <c r="SD109" s="60"/>
      <c r="SE109" s="60"/>
      <c r="SF109" s="60"/>
      <c r="SG109" s="60"/>
      <c r="SH109" s="60"/>
      <c r="SI109" s="60"/>
      <c r="SJ109" s="60"/>
      <c r="SK109" s="60"/>
      <c r="SL109" s="60"/>
      <c r="SM109" s="60"/>
      <c r="SN109" s="60"/>
      <c r="SO109" s="60"/>
      <c r="SP109" s="60"/>
      <c r="SQ109" s="60"/>
      <c r="SR109" s="60"/>
      <c r="SS109" s="60"/>
      <c r="ST109" s="60"/>
      <c r="SU109" s="60"/>
      <c r="SV109" s="60"/>
      <c r="SW109" s="60"/>
      <c r="SX109" s="60"/>
      <c r="SY109" s="60"/>
      <c r="SZ109" s="60"/>
      <c r="TA109" s="60"/>
      <c r="TB109" s="60"/>
      <c r="TC109" s="60"/>
      <c r="TD109" s="60"/>
      <c r="TE109" s="60"/>
      <c r="TF109" s="60"/>
      <c r="TG109" s="60"/>
      <c r="TH109" s="60"/>
      <c r="TI109" s="60"/>
      <c r="TJ109" s="60"/>
      <c r="TK109" s="60"/>
      <c r="TL109" s="60"/>
      <c r="TM109" s="60"/>
      <c r="TN109" s="60"/>
      <c r="TO109" s="60"/>
      <c r="TP109" s="60"/>
      <c r="TQ109" s="60"/>
      <c r="TR109" s="60"/>
      <c r="TS109" s="60"/>
      <c r="TT109" s="60"/>
      <c r="TU109" s="60"/>
      <c r="TV109" s="60"/>
      <c r="TW109" s="60"/>
      <c r="TX109" s="60"/>
      <c r="TY109" s="60"/>
      <c r="TZ109" s="60"/>
      <c r="UA109" s="60"/>
      <c r="UB109" s="60"/>
      <c r="UC109" s="60"/>
      <c r="UD109" s="60"/>
      <c r="UE109" s="60"/>
      <c r="UF109" s="60"/>
      <c r="UG109" s="60"/>
      <c r="UH109" s="60"/>
      <c r="UI109" s="60"/>
      <c r="UJ109" s="60"/>
      <c r="UK109" s="60"/>
      <c r="UL109" s="60"/>
      <c r="UM109" s="60"/>
      <c r="UN109" s="60"/>
      <c r="UO109" s="60"/>
      <c r="UP109" s="60"/>
      <c r="UQ109" s="60"/>
      <c r="UR109" s="60"/>
      <c r="US109" s="60"/>
      <c r="UT109" s="60"/>
      <c r="UU109" s="60"/>
      <c r="UV109" s="60"/>
      <c r="UW109" s="60"/>
      <c r="UX109" s="60"/>
      <c r="UY109" s="60"/>
      <c r="UZ109" s="60"/>
      <c r="VA109" s="60"/>
      <c r="VB109" s="60"/>
      <c r="VC109" s="60"/>
      <c r="VD109" s="60"/>
      <c r="VE109" s="60"/>
      <c r="VF109" s="60"/>
      <c r="VG109" s="60"/>
      <c r="VH109" s="60"/>
      <c r="VI109" s="60"/>
      <c r="VJ109" s="60"/>
      <c r="VK109" s="60"/>
      <c r="VL109" s="60"/>
      <c r="VM109" s="60"/>
      <c r="VN109" s="60"/>
      <c r="VO109" s="60"/>
      <c r="VP109" s="60"/>
      <c r="VQ109" s="60"/>
      <c r="VR109" s="60"/>
      <c r="VS109" s="60"/>
      <c r="VT109" s="60"/>
      <c r="VU109" s="60"/>
      <c r="VV109" s="60"/>
      <c r="VW109" s="60"/>
      <c r="VX109" s="60"/>
      <c r="VY109" s="60"/>
      <c r="VZ109" s="60"/>
      <c r="WA109" s="60"/>
      <c r="WB109" s="60"/>
      <c r="WC109" s="60"/>
      <c r="WD109" s="60"/>
      <c r="WE109" s="60"/>
      <c r="WF109" s="60"/>
      <c r="WG109" s="60"/>
      <c r="WH109" s="60"/>
      <c r="WI109" s="60"/>
      <c r="WJ109" s="60"/>
      <c r="WK109" s="60"/>
      <c r="WL109" s="60"/>
      <c r="WM109" s="60"/>
      <c r="WN109" s="60"/>
      <c r="WO109" s="60"/>
      <c r="WP109" s="60"/>
      <c r="WQ109" s="60"/>
      <c r="WR109" s="60"/>
      <c r="WS109" s="60"/>
      <c r="WT109" s="60"/>
      <c r="WU109" s="60"/>
      <c r="WV109" s="60"/>
      <c r="WW109" s="60"/>
      <c r="WX109" s="60"/>
      <c r="WY109" s="60"/>
      <c r="WZ109" s="60"/>
      <c r="XA109" s="60"/>
      <c r="XB109" s="60"/>
      <c r="XC109" s="60"/>
      <c r="XD109" s="60"/>
      <c r="XE109" s="60"/>
      <c r="XF109" s="60"/>
      <c r="XG109" s="60"/>
      <c r="XH109" s="60"/>
      <c r="XI109" s="60"/>
      <c r="XJ109" s="60"/>
      <c r="XK109" s="60"/>
      <c r="XL109" s="60"/>
      <c r="XM109" s="60"/>
      <c r="XN109" s="60"/>
      <c r="XO109" s="60"/>
      <c r="XP109" s="60"/>
      <c r="XQ109" s="60"/>
      <c r="XR109" s="60"/>
      <c r="XS109" s="60"/>
      <c r="XT109" s="60"/>
      <c r="XU109" s="60"/>
      <c r="XV109" s="60"/>
      <c r="XW109" s="60"/>
      <c r="XX109" s="60"/>
      <c r="XY109" s="60"/>
      <c r="XZ109" s="60"/>
      <c r="YA109" s="60"/>
      <c r="YB109" s="60"/>
      <c r="YC109" s="60"/>
      <c r="YD109" s="60"/>
      <c r="YE109" s="60"/>
      <c r="YF109" s="60"/>
      <c r="YG109" s="60"/>
      <c r="YH109" s="60"/>
      <c r="YI109" s="60"/>
      <c r="YJ109" s="60"/>
      <c r="YK109" s="60"/>
      <c r="YL109" s="60"/>
      <c r="YM109" s="60"/>
      <c r="YN109" s="60"/>
      <c r="YO109" s="60"/>
      <c r="YP109" s="60"/>
      <c r="YQ109" s="60"/>
      <c r="YR109" s="60"/>
      <c r="YS109" s="60"/>
      <c r="YT109" s="60"/>
      <c r="YU109" s="60"/>
      <c r="YV109" s="60"/>
      <c r="YW109" s="60"/>
      <c r="YX109" s="60"/>
      <c r="YY109" s="60"/>
      <c r="YZ109" s="60"/>
      <c r="ZA109" s="60"/>
      <c r="ZB109" s="60"/>
      <c r="ZC109" s="60"/>
      <c r="ZD109" s="60"/>
      <c r="ZE109" s="60"/>
      <c r="ZF109" s="60"/>
      <c r="ZG109" s="60"/>
      <c r="ZH109" s="60"/>
      <c r="ZI109" s="60"/>
      <c r="ZJ109" s="60"/>
      <c r="ZK109" s="60"/>
      <c r="ZL109" s="60"/>
      <c r="ZM109" s="60"/>
      <c r="ZN109" s="60"/>
      <c r="ZO109" s="60"/>
      <c r="ZP109" s="60"/>
      <c r="ZQ109" s="60"/>
      <c r="ZR109" s="60"/>
      <c r="ZS109" s="60"/>
      <c r="ZT109" s="60"/>
      <c r="ZU109" s="60"/>
      <c r="ZV109" s="60"/>
      <c r="ZW109" s="60"/>
      <c r="ZX109" s="60"/>
      <c r="ZY109" s="60"/>
      <c r="ZZ109" s="60"/>
      <c r="AAA109" s="60"/>
      <c r="AAB109" s="60"/>
      <c r="AAC109" s="60"/>
      <c r="AAD109" s="60"/>
      <c r="AAE109" s="60"/>
      <c r="AAF109" s="60"/>
      <c r="AAG109" s="60"/>
      <c r="AAH109" s="60"/>
      <c r="AAI109" s="60"/>
      <c r="AAJ109" s="60"/>
      <c r="AAK109" s="60"/>
      <c r="AAL109" s="60"/>
      <c r="AAM109" s="60"/>
      <c r="AAN109" s="60"/>
      <c r="AAO109" s="60"/>
      <c r="AAP109" s="60"/>
      <c r="AAQ109" s="60"/>
      <c r="AAR109" s="60"/>
      <c r="AAS109" s="60"/>
      <c r="AAT109" s="60"/>
      <c r="AAU109" s="60"/>
      <c r="AAV109" s="60"/>
      <c r="AAW109" s="60"/>
      <c r="AAX109" s="60"/>
      <c r="AAY109" s="60"/>
      <c r="AAZ109" s="60"/>
      <c r="ABA109" s="60"/>
      <c r="ABB109" s="60"/>
      <c r="ABC109" s="60"/>
      <c r="ABD109" s="60"/>
      <c r="ABE109" s="60"/>
      <c r="ABF109" s="60"/>
      <c r="ABG109" s="60"/>
      <c r="ABH109" s="60"/>
      <c r="ABI109" s="60"/>
      <c r="ABJ109" s="60"/>
      <c r="ABK109" s="60"/>
      <c r="ABL109" s="60"/>
      <c r="ABM109" s="60"/>
      <c r="ABN109" s="60"/>
      <c r="ABO109" s="60"/>
      <c r="ABP109" s="60"/>
      <c r="ABQ109" s="60"/>
      <c r="ABR109" s="60"/>
      <c r="ABS109" s="60"/>
      <c r="ABT109" s="60"/>
      <c r="ABU109" s="60"/>
      <c r="ABV109" s="60"/>
      <c r="ABW109" s="60"/>
      <c r="ABX109" s="60"/>
      <c r="ABY109" s="60"/>
      <c r="ABZ109" s="60"/>
      <c r="ACA109" s="60"/>
      <c r="ACB109" s="60"/>
      <c r="ACC109" s="60"/>
      <c r="ACD109" s="60"/>
      <c r="ACE109" s="60"/>
      <c r="ACF109" s="60"/>
      <c r="ACG109" s="60"/>
      <c r="ACH109" s="60"/>
      <c r="ACI109" s="60"/>
      <c r="ACJ109" s="60"/>
      <c r="ACK109" s="60"/>
      <c r="ACL109" s="60"/>
      <c r="ACM109" s="60"/>
      <c r="ACN109" s="60"/>
      <c r="ACO109" s="60"/>
      <c r="ACP109" s="60"/>
      <c r="ACQ109" s="60"/>
      <c r="ACR109" s="60"/>
      <c r="ACS109" s="60"/>
      <c r="ACT109" s="60"/>
      <c r="ACU109" s="60"/>
      <c r="ACV109" s="60"/>
      <c r="ACW109" s="60"/>
      <c r="ACX109" s="60"/>
      <c r="ACY109" s="60"/>
      <c r="ACZ109" s="60"/>
      <c r="ADA109" s="60"/>
      <c r="ADB109" s="60"/>
      <c r="ADC109" s="60"/>
      <c r="ADD109" s="60"/>
      <c r="ADE109" s="60"/>
      <c r="ADF109" s="60"/>
      <c r="ADG109" s="60"/>
      <c r="ADH109" s="60"/>
      <c r="ADI109" s="60"/>
      <c r="ADJ109" s="60"/>
      <c r="ADK109" s="60"/>
      <c r="ADL109" s="60"/>
      <c r="ADM109" s="60"/>
      <c r="ADN109" s="60"/>
      <c r="ADO109" s="60"/>
      <c r="ADP109" s="60"/>
      <c r="ADQ109" s="60"/>
      <c r="ADR109" s="60"/>
      <c r="ADS109" s="60"/>
      <c r="ADT109" s="60"/>
      <c r="ADU109" s="60"/>
      <c r="ADV109" s="60"/>
      <c r="ADW109" s="60"/>
      <c r="ADX109" s="60"/>
      <c r="ADY109" s="60"/>
      <c r="ADZ109" s="60"/>
      <c r="AEA109" s="60"/>
      <c r="AEB109" s="60"/>
      <c r="AEC109" s="60"/>
      <c r="AED109" s="60"/>
      <c r="AEE109" s="60"/>
      <c r="AEF109" s="60"/>
      <c r="AEG109" s="60"/>
      <c r="AEH109" s="60"/>
      <c r="AEI109" s="60"/>
      <c r="AEJ109" s="60"/>
      <c r="AEK109" s="60"/>
      <c r="AEL109" s="60"/>
      <c r="AEM109" s="60"/>
      <c r="AEN109" s="60"/>
      <c r="AEO109" s="60"/>
      <c r="AEP109" s="60"/>
      <c r="AEQ109" s="60"/>
      <c r="AER109" s="60"/>
      <c r="AES109" s="60"/>
      <c r="AET109" s="60"/>
      <c r="AEU109" s="60"/>
      <c r="AEV109" s="60"/>
      <c r="AEW109" s="60"/>
      <c r="AEX109" s="60"/>
      <c r="AEY109" s="60"/>
      <c r="AEZ109" s="60"/>
      <c r="AFA109" s="60"/>
      <c r="AFB109" s="60"/>
      <c r="AFC109" s="60"/>
      <c r="AFD109" s="60"/>
      <c r="AFE109" s="60"/>
      <c r="AFF109" s="60"/>
      <c r="AFG109" s="60"/>
      <c r="AFH109" s="60"/>
      <c r="AFI109" s="60"/>
      <c r="AFJ109" s="60"/>
      <c r="AFK109" s="60"/>
      <c r="AFL109" s="60"/>
      <c r="AFM109" s="60"/>
      <c r="AFN109" s="60"/>
      <c r="AFO109" s="60"/>
      <c r="AFP109" s="60"/>
      <c r="AFQ109" s="60"/>
      <c r="AFR109" s="60"/>
      <c r="AFS109" s="60"/>
      <c r="AFT109" s="60"/>
      <c r="AFU109" s="60"/>
      <c r="AFV109" s="60"/>
      <c r="AFW109" s="60"/>
      <c r="AFX109" s="60"/>
      <c r="AFY109" s="60"/>
      <c r="AFZ109" s="60"/>
      <c r="AGA109" s="60"/>
      <c r="AGB109" s="60"/>
      <c r="AGC109" s="60"/>
      <c r="AGD109" s="60"/>
      <c r="AGE109" s="60"/>
      <c r="AGF109" s="60"/>
      <c r="AGG109" s="60"/>
      <c r="AGH109" s="60"/>
      <c r="AGI109" s="60"/>
      <c r="AGJ109" s="60"/>
      <c r="AGK109" s="60"/>
      <c r="AGL109" s="60"/>
      <c r="AGM109" s="60"/>
      <c r="AGN109" s="60"/>
      <c r="AGO109" s="60"/>
      <c r="AGP109" s="60"/>
      <c r="AGQ109" s="60"/>
      <c r="AGR109" s="60"/>
      <c r="AGS109" s="60"/>
      <c r="AGT109" s="60"/>
      <c r="AGU109" s="60"/>
      <c r="AGV109" s="60"/>
      <c r="AGW109" s="60"/>
      <c r="AGX109" s="60"/>
      <c r="AGY109" s="60"/>
      <c r="AGZ109" s="60"/>
      <c r="AHA109" s="60"/>
      <c r="AHB109" s="60"/>
      <c r="AHC109" s="60"/>
      <c r="AHD109" s="60"/>
      <c r="AHE109" s="60"/>
      <c r="AHF109" s="60"/>
      <c r="AHG109" s="60"/>
      <c r="AHH109" s="60"/>
      <c r="AHI109" s="60"/>
      <c r="AHJ109" s="60"/>
      <c r="AHK109" s="60"/>
      <c r="AHL109" s="60"/>
      <c r="AHM109" s="60"/>
      <c r="AHN109" s="60"/>
      <c r="AHO109" s="60"/>
      <c r="AHP109" s="60"/>
      <c r="AHQ109" s="60"/>
      <c r="AHR109" s="60"/>
      <c r="AHS109" s="60"/>
      <c r="AHT109" s="60"/>
      <c r="AHU109" s="60"/>
      <c r="AHV109" s="60"/>
      <c r="AHW109" s="60"/>
      <c r="AHX109" s="60"/>
      <c r="AHY109" s="60"/>
      <c r="AHZ109" s="60"/>
      <c r="AIA109" s="60"/>
      <c r="AIB109" s="60"/>
      <c r="AIC109" s="60"/>
      <c r="AID109" s="60"/>
      <c r="AIE109" s="60"/>
      <c r="AIF109" s="60"/>
      <c r="AIG109" s="60"/>
      <c r="AIH109" s="60"/>
      <c r="AII109" s="60"/>
      <c r="AIJ109" s="60"/>
      <c r="AIK109" s="60"/>
      <c r="AIL109" s="60"/>
      <c r="AIM109" s="60"/>
      <c r="AIN109" s="60"/>
      <c r="AIO109" s="60"/>
      <c r="AIP109" s="60"/>
      <c r="AIQ109" s="60"/>
      <c r="AIR109" s="60"/>
      <c r="AIS109" s="60"/>
      <c r="AIT109" s="60"/>
      <c r="AIU109" s="60"/>
      <c r="AIV109" s="60"/>
      <c r="AIW109" s="60"/>
      <c r="AIX109" s="60"/>
      <c r="AIY109" s="60"/>
      <c r="AIZ109" s="60"/>
      <c r="AJA109" s="60"/>
      <c r="AJB109" s="60"/>
      <c r="AJC109" s="60"/>
      <c r="AJD109" s="60"/>
      <c r="AJE109" s="60"/>
      <c r="AJF109" s="60"/>
      <c r="AJG109" s="60"/>
      <c r="AJH109" s="60"/>
      <c r="AJI109" s="60"/>
      <c r="AJJ109" s="60"/>
      <c r="AJK109" s="60"/>
      <c r="AJL109" s="60"/>
      <c r="AJM109" s="60"/>
      <c r="AJN109" s="60"/>
      <c r="AJO109" s="60"/>
      <c r="AJP109" s="60"/>
      <c r="AJQ109" s="60"/>
      <c r="AJR109" s="60"/>
      <c r="AJS109" s="60"/>
      <c r="AJT109" s="60"/>
      <c r="AJU109" s="60"/>
      <c r="AJV109" s="60"/>
      <c r="AJW109" s="60"/>
      <c r="AJX109" s="60"/>
      <c r="AJY109" s="60"/>
      <c r="AJZ109" s="60"/>
      <c r="AKA109" s="60"/>
      <c r="AKB109" s="60"/>
      <c r="AKC109" s="60"/>
      <c r="AKD109" s="60"/>
      <c r="AKE109" s="60"/>
      <c r="AKF109" s="60"/>
      <c r="AKG109" s="60"/>
      <c r="AKH109" s="60"/>
      <c r="AKI109" s="60"/>
      <c r="AKJ109" s="60"/>
      <c r="AKK109" s="60"/>
      <c r="AKL109" s="60"/>
      <c r="AKM109" s="60"/>
      <c r="AKN109" s="60"/>
      <c r="AKO109" s="60"/>
      <c r="AKP109" s="60"/>
      <c r="AKQ109" s="60"/>
      <c r="AKR109" s="60"/>
      <c r="AKS109" s="60"/>
      <c r="AKT109" s="60"/>
      <c r="AKU109" s="60"/>
      <c r="AKV109" s="60"/>
      <c r="AKW109" s="60"/>
      <c r="AKX109" s="60"/>
      <c r="AKY109" s="60"/>
      <c r="AKZ109" s="60"/>
      <c r="ALA109" s="60"/>
      <c r="ALB109" s="60"/>
      <c r="ALC109" s="60"/>
      <c r="ALD109" s="60"/>
      <c r="ALE109" s="60"/>
      <c r="ALF109" s="60"/>
      <c r="ALG109" s="60"/>
      <c r="ALH109" s="60"/>
      <c r="ALI109" s="60"/>
      <c r="ALJ109" s="60"/>
      <c r="ALK109" s="60"/>
      <c r="ALL109" s="60"/>
      <c r="ALM109" s="60"/>
      <c r="ALN109" s="60"/>
      <c r="ALO109" s="60"/>
      <c r="ALP109" s="60"/>
      <c r="ALQ109" s="60"/>
      <c r="ALR109" s="60"/>
      <c r="ALS109" s="60"/>
      <c r="ALT109" s="60"/>
      <c r="ALU109" s="60"/>
      <c r="ALV109" s="60"/>
      <c r="ALW109" s="60"/>
      <c r="ALX109" s="60"/>
      <c r="ALY109" s="60"/>
      <c r="ALZ109" s="60"/>
      <c r="AMA109" s="60"/>
      <c r="AMB109" s="60"/>
      <c r="AMC109" s="60"/>
      <c r="AMD109" s="60"/>
      <c r="AME109" s="60"/>
      <c r="AMF109" s="60"/>
      <c r="AMG109" s="60"/>
      <c r="AMH109" s="60"/>
    </row>
    <row r="110" spans="1:1022" s="61" customFormat="1" ht="58.5">
      <c r="A110" s="57" t="s">
        <v>261</v>
      </c>
      <c r="B110" s="57" t="s">
        <v>319</v>
      </c>
      <c r="C110" s="58" t="s">
        <v>320</v>
      </c>
      <c r="D110" s="57" t="s">
        <v>250</v>
      </c>
      <c r="E110" s="59">
        <v>20</v>
      </c>
      <c r="F110" s="9" t="s">
        <v>139</v>
      </c>
      <c r="G110" s="9"/>
      <c r="H110" s="44" t="s">
        <v>3489</v>
      </c>
      <c r="I110" s="9"/>
      <c r="J110" s="4" t="str">
        <f t="shared" si="2"/>
        <v>客家語言文化推廣-文教推廣業務-獎補助費-對國內團體之捐助</v>
      </c>
      <c r="K110" s="4" t="str">
        <f t="shared" si="3"/>
        <v>113年客家弦樂班研習</v>
      </c>
      <c r="L110" s="17"/>
      <c r="M110" s="17"/>
      <c r="N110" s="17"/>
      <c r="O110" s="17"/>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60"/>
      <c r="IW110" s="60"/>
      <c r="IX110" s="60"/>
      <c r="IY110" s="60"/>
      <c r="IZ110" s="60"/>
      <c r="JA110" s="60"/>
      <c r="JB110" s="60"/>
      <c r="JC110" s="60"/>
      <c r="JD110" s="60"/>
      <c r="JE110" s="60"/>
      <c r="JF110" s="60"/>
      <c r="JG110" s="60"/>
      <c r="JH110" s="60"/>
      <c r="JI110" s="60"/>
      <c r="JJ110" s="60"/>
      <c r="JK110" s="60"/>
      <c r="JL110" s="60"/>
      <c r="JM110" s="60"/>
      <c r="JN110" s="60"/>
      <c r="JO110" s="60"/>
      <c r="JP110" s="60"/>
      <c r="JQ110" s="60"/>
      <c r="JR110" s="60"/>
      <c r="JS110" s="60"/>
      <c r="JT110" s="60"/>
      <c r="JU110" s="60"/>
      <c r="JV110" s="60"/>
      <c r="JW110" s="60"/>
      <c r="JX110" s="60"/>
      <c r="JY110" s="60"/>
      <c r="JZ110" s="60"/>
      <c r="KA110" s="60"/>
      <c r="KB110" s="60"/>
      <c r="KC110" s="60"/>
      <c r="KD110" s="60"/>
      <c r="KE110" s="60"/>
      <c r="KF110" s="60"/>
      <c r="KG110" s="60"/>
      <c r="KH110" s="60"/>
      <c r="KI110" s="60"/>
      <c r="KJ110" s="60"/>
      <c r="KK110" s="60"/>
      <c r="KL110" s="60"/>
      <c r="KM110" s="60"/>
      <c r="KN110" s="60"/>
      <c r="KO110" s="60"/>
      <c r="KP110" s="60"/>
      <c r="KQ110" s="60"/>
      <c r="KR110" s="60"/>
      <c r="KS110" s="60"/>
      <c r="KT110" s="60"/>
      <c r="KU110" s="60"/>
      <c r="KV110" s="60"/>
      <c r="KW110" s="60"/>
      <c r="KX110" s="60"/>
      <c r="KY110" s="60"/>
      <c r="KZ110" s="60"/>
      <c r="LA110" s="60"/>
      <c r="LB110" s="60"/>
      <c r="LC110" s="60"/>
      <c r="LD110" s="60"/>
      <c r="LE110" s="60"/>
      <c r="LF110" s="60"/>
      <c r="LG110" s="60"/>
      <c r="LH110" s="60"/>
      <c r="LI110" s="60"/>
      <c r="LJ110" s="60"/>
      <c r="LK110" s="60"/>
      <c r="LL110" s="60"/>
      <c r="LM110" s="60"/>
      <c r="LN110" s="60"/>
      <c r="LO110" s="60"/>
      <c r="LP110" s="60"/>
      <c r="LQ110" s="60"/>
      <c r="LR110" s="60"/>
      <c r="LS110" s="60"/>
      <c r="LT110" s="60"/>
      <c r="LU110" s="60"/>
      <c r="LV110" s="60"/>
      <c r="LW110" s="60"/>
      <c r="LX110" s="60"/>
      <c r="LY110" s="60"/>
      <c r="LZ110" s="60"/>
      <c r="MA110" s="60"/>
      <c r="MB110" s="60"/>
      <c r="MC110" s="60"/>
      <c r="MD110" s="60"/>
      <c r="ME110" s="60"/>
      <c r="MF110" s="60"/>
      <c r="MG110" s="60"/>
      <c r="MH110" s="60"/>
      <c r="MI110" s="60"/>
      <c r="MJ110" s="60"/>
      <c r="MK110" s="60"/>
      <c r="ML110" s="60"/>
      <c r="MM110" s="60"/>
      <c r="MN110" s="60"/>
      <c r="MO110" s="60"/>
      <c r="MP110" s="60"/>
      <c r="MQ110" s="60"/>
      <c r="MR110" s="60"/>
      <c r="MS110" s="60"/>
      <c r="MT110" s="60"/>
      <c r="MU110" s="60"/>
      <c r="MV110" s="60"/>
      <c r="MW110" s="60"/>
      <c r="MX110" s="60"/>
      <c r="MY110" s="60"/>
      <c r="MZ110" s="60"/>
      <c r="NA110" s="60"/>
      <c r="NB110" s="60"/>
      <c r="NC110" s="60"/>
      <c r="ND110" s="60"/>
      <c r="NE110" s="60"/>
      <c r="NF110" s="60"/>
      <c r="NG110" s="60"/>
      <c r="NH110" s="60"/>
      <c r="NI110" s="60"/>
      <c r="NJ110" s="60"/>
      <c r="NK110" s="60"/>
      <c r="NL110" s="60"/>
      <c r="NM110" s="60"/>
      <c r="NN110" s="60"/>
      <c r="NO110" s="60"/>
      <c r="NP110" s="60"/>
      <c r="NQ110" s="60"/>
      <c r="NR110" s="60"/>
      <c r="NS110" s="60"/>
      <c r="NT110" s="60"/>
      <c r="NU110" s="60"/>
      <c r="NV110" s="60"/>
      <c r="NW110" s="60"/>
      <c r="NX110" s="60"/>
      <c r="NY110" s="60"/>
      <c r="NZ110" s="60"/>
      <c r="OA110" s="60"/>
      <c r="OB110" s="60"/>
      <c r="OC110" s="60"/>
      <c r="OD110" s="60"/>
      <c r="OE110" s="60"/>
      <c r="OF110" s="60"/>
      <c r="OG110" s="60"/>
      <c r="OH110" s="60"/>
      <c r="OI110" s="60"/>
      <c r="OJ110" s="60"/>
      <c r="OK110" s="60"/>
      <c r="OL110" s="60"/>
      <c r="OM110" s="60"/>
      <c r="ON110" s="60"/>
      <c r="OO110" s="60"/>
      <c r="OP110" s="60"/>
      <c r="OQ110" s="60"/>
      <c r="OR110" s="60"/>
      <c r="OS110" s="60"/>
      <c r="OT110" s="60"/>
      <c r="OU110" s="60"/>
      <c r="OV110" s="60"/>
      <c r="OW110" s="60"/>
      <c r="OX110" s="60"/>
      <c r="OY110" s="60"/>
      <c r="OZ110" s="60"/>
      <c r="PA110" s="60"/>
      <c r="PB110" s="60"/>
      <c r="PC110" s="60"/>
      <c r="PD110" s="60"/>
      <c r="PE110" s="60"/>
      <c r="PF110" s="60"/>
      <c r="PG110" s="60"/>
      <c r="PH110" s="60"/>
      <c r="PI110" s="60"/>
      <c r="PJ110" s="60"/>
      <c r="PK110" s="60"/>
      <c r="PL110" s="60"/>
      <c r="PM110" s="60"/>
      <c r="PN110" s="60"/>
      <c r="PO110" s="60"/>
      <c r="PP110" s="60"/>
      <c r="PQ110" s="60"/>
      <c r="PR110" s="60"/>
      <c r="PS110" s="60"/>
      <c r="PT110" s="60"/>
      <c r="PU110" s="60"/>
      <c r="PV110" s="60"/>
      <c r="PW110" s="60"/>
      <c r="PX110" s="60"/>
      <c r="PY110" s="60"/>
      <c r="PZ110" s="60"/>
      <c r="QA110" s="60"/>
      <c r="QB110" s="60"/>
      <c r="QC110" s="60"/>
      <c r="QD110" s="60"/>
      <c r="QE110" s="60"/>
      <c r="QF110" s="60"/>
      <c r="QG110" s="60"/>
      <c r="QH110" s="60"/>
      <c r="QI110" s="60"/>
      <c r="QJ110" s="60"/>
      <c r="QK110" s="60"/>
      <c r="QL110" s="60"/>
      <c r="QM110" s="60"/>
      <c r="QN110" s="60"/>
      <c r="QO110" s="60"/>
      <c r="QP110" s="60"/>
      <c r="QQ110" s="60"/>
      <c r="QR110" s="60"/>
      <c r="QS110" s="60"/>
      <c r="QT110" s="60"/>
      <c r="QU110" s="60"/>
      <c r="QV110" s="60"/>
      <c r="QW110" s="60"/>
      <c r="QX110" s="60"/>
      <c r="QY110" s="60"/>
      <c r="QZ110" s="60"/>
      <c r="RA110" s="60"/>
      <c r="RB110" s="60"/>
      <c r="RC110" s="60"/>
      <c r="RD110" s="60"/>
      <c r="RE110" s="60"/>
      <c r="RF110" s="60"/>
      <c r="RG110" s="60"/>
      <c r="RH110" s="60"/>
      <c r="RI110" s="60"/>
      <c r="RJ110" s="60"/>
      <c r="RK110" s="60"/>
      <c r="RL110" s="60"/>
      <c r="RM110" s="60"/>
      <c r="RN110" s="60"/>
      <c r="RO110" s="60"/>
      <c r="RP110" s="60"/>
      <c r="RQ110" s="60"/>
      <c r="RR110" s="60"/>
      <c r="RS110" s="60"/>
      <c r="RT110" s="60"/>
      <c r="RU110" s="60"/>
      <c r="RV110" s="60"/>
      <c r="RW110" s="60"/>
      <c r="RX110" s="60"/>
      <c r="RY110" s="60"/>
      <c r="RZ110" s="60"/>
      <c r="SA110" s="60"/>
      <c r="SB110" s="60"/>
      <c r="SC110" s="60"/>
      <c r="SD110" s="60"/>
      <c r="SE110" s="60"/>
      <c r="SF110" s="60"/>
      <c r="SG110" s="60"/>
      <c r="SH110" s="60"/>
      <c r="SI110" s="60"/>
      <c r="SJ110" s="60"/>
      <c r="SK110" s="60"/>
      <c r="SL110" s="60"/>
      <c r="SM110" s="60"/>
      <c r="SN110" s="60"/>
      <c r="SO110" s="60"/>
      <c r="SP110" s="60"/>
      <c r="SQ110" s="60"/>
      <c r="SR110" s="60"/>
      <c r="SS110" s="60"/>
      <c r="ST110" s="60"/>
      <c r="SU110" s="60"/>
      <c r="SV110" s="60"/>
      <c r="SW110" s="60"/>
      <c r="SX110" s="60"/>
      <c r="SY110" s="60"/>
      <c r="SZ110" s="60"/>
      <c r="TA110" s="60"/>
      <c r="TB110" s="60"/>
      <c r="TC110" s="60"/>
      <c r="TD110" s="60"/>
      <c r="TE110" s="60"/>
      <c r="TF110" s="60"/>
      <c r="TG110" s="60"/>
      <c r="TH110" s="60"/>
      <c r="TI110" s="60"/>
      <c r="TJ110" s="60"/>
      <c r="TK110" s="60"/>
      <c r="TL110" s="60"/>
      <c r="TM110" s="60"/>
      <c r="TN110" s="60"/>
      <c r="TO110" s="60"/>
      <c r="TP110" s="60"/>
      <c r="TQ110" s="60"/>
      <c r="TR110" s="60"/>
      <c r="TS110" s="60"/>
      <c r="TT110" s="60"/>
      <c r="TU110" s="60"/>
      <c r="TV110" s="60"/>
      <c r="TW110" s="60"/>
      <c r="TX110" s="60"/>
      <c r="TY110" s="60"/>
      <c r="TZ110" s="60"/>
      <c r="UA110" s="60"/>
      <c r="UB110" s="60"/>
      <c r="UC110" s="60"/>
      <c r="UD110" s="60"/>
      <c r="UE110" s="60"/>
      <c r="UF110" s="60"/>
      <c r="UG110" s="60"/>
      <c r="UH110" s="60"/>
      <c r="UI110" s="60"/>
      <c r="UJ110" s="60"/>
      <c r="UK110" s="60"/>
      <c r="UL110" s="60"/>
      <c r="UM110" s="60"/>
      <c r="UN110" s="60"/>
      <c r="UO110" s="60"/>
      <c r="UP110" s="60"/>
      <c r="UQ110" s="60"/>
      <c r="UR110" s="60"/>
      <c r="US110" s="60"/>
      <c r="UT110" s="60"/>
      <c r="UU110" s="60"/>
      <c r="UV110" s="60"/>
      <c r="UW110" s="60"/>
      <c r="UX110" s="60"/>
      <c r="UY110" s="60"/>
      <c r="UZ110" s="60"/>
      <c r="VA110" s="60"/>
      <c r="VB110" s="60"/>
      <c r="VC110" s="60"/>
      <c r="VD110" s="60"/>
      <c r="VE110" s="60"/>
      <c r="VF110" s="60"/>
      <c r="VG110" s="60"/>
      <c r="VH110" s="60"/>
      <c r="VI110" s="60"/>
      <c r="VJ110" s="60"/>
      <c r="VK110" s="60"/>
      <c r="VL110" s="60"/>
      <c r="VM110" s="60"/>
      <c r="VN110" s="60"/>
      <c r="VO110" s="60"/>
      <c r="VP110" s="60"/>
      <c r="VQ110" s="60"/>
      <c r="VR110" s="60"/>
      <c r="VS110" s="60"/>
      <c r="VT110" s="60"/>
      <c r="VU110" s="60"/>
      <c r="VV110" s="60"/>
      <c r="VW110" s="60"/>
      <c r="VX110" s="60"/>
      <c r="VY110" s="60"/>
      <c r="VZ110" s="60"/>
      <c r="WA110" s="60"/>
      <c r="WB110" s="60"/>
      <c r="WC110" s="60"/>
      <c r="WD110" s="60"/>
      <c r="WE110" s="60"/>
      <c r="WF110" s="60"/>
      <c r="WG110" s="60"/>
      <c r="WH110" s="60"/>
      <c r="WI110" s="60"/>
      <c r="WJ110" s="60"/>
      <c r="WK110" s="60"/>
      <c r="WL110" s="60"/>
      <c r="WM110" s="60"/>
      <c r="WN110" s="60"/>
      <c r="WO110" s="60"/>
      <c r="WP110" s="60"/>
      <c r="WQ110" s="60"/>
      <c r="WR110" s="60"/>
      <c r="WS110" s="60"/>
      <c r="WT110" s="60"/>
      <c r="WU110" s="60"/>
      <c r="WV110" s="60"/>
      <c r="WW110" s="60"/>
      <c r="WX110" s="60"/>
      <c r="WY110" s="60"/>
      <c r="WZ110" s="60"/>
      <c r="XA110" s="60"/>
      <c r="XB110" s="60"/>
      <c r="XC110" s="60"/>
      <c r="XD110" s="60"/>
      <c r="XE110" s="60"/>
      <c r="XF110" s="60"/>
      <c r="XG110" s="60"/>
      <c r="XH110" s="60"/>
      <c r="XI110" s="60"/>
      <c r="XJ110" s="60"/>
      <c r="XK110" s="60"/>
      <c r="XL110" s="60"/>
      <c r="XM110" s="60"/>
      <c r="XN110" s="60"/>
      <c r="XO110" s="60"/>
      <c r="XP110" s="60"/>
      <c r="XQ110" s="60"/>
      <c r="XR110" s="60"/>
      <c r="XS110" s="60"/>
      <c r="XT110" s="60"/>
      <c r="XU110" s="60"/>
      <c r="XV110" s="60"/>
      <c r="XW110" s="60"/>
      <c r="XX110" s="60"/>
      <c r="XY110" s="60"/>
      <c r="XZ110" s="60"/>
      <c r="YA110" s="60"/>
      <c r="YB110" s="60"/>
      <c r="YC110" s="60"/>
      <c r="YD110" s="60"/>
      <c r="YE110" s="60"/>
      <c r="YF110" s="60"/>
      <c r="YG110" s="60"/>
      <c r="YH110" s="60"/>
      <c r="YI110" s="60"/>
      <c r="YJ110" s="60"/>
      <c r="YK110" s="60"/>
      <c r="YL110" s="60"/>
      <c r="YM110" s="60"/>
      <c r="YN110" s="60"/>
      <c r="YO110" s="60"/>
      <c r="YP110" s="60"/>
      <c r="YQ110" s="60"/>
      <c r="YR110" s="60"/>
      <c r="YS110" s="60"/>
      <c r="YT110" s="60"/>
      <c r="YU110" s="60"/>
      <c r="YV110" s="60"/>
      <c r="YW110" s="60"/>
      <c r="YX110" s="60"/>
      <c r="YY110" s="60"/>
      <c r="YZ110" s="60"/>
      <c r="ZA110" s="60"/>
      <c r="ZB110" s="60"/>
      <c r="ZC110" s="60"/>
      <c r="ZD110" s="60"/>
      <c r="ZE110" s="60"/>
      <c r="ZF110" s="60"/>
      <c r="ZG110" s="60"/>
      <c r="ZH110" s="60"/>
      <c r="ZI110" s="60"/>
      <c r="ZJ110" s="60"/>
      <c r="ZK110" s="60"/>
      <c r="ZL110" s="60"/>
      <c r="ZM110" s="60"/>
      <c r="ZN110" s="60"/>
      <c r="ZO110" s="60"/>
      <c r="ZP110" s="60"/>
      <c r="ZQ110" s="60"/>
      <c r="ZR110" s="60"/>
      <c r="ZS110" s="60"/>
      <c r="ZT110" s="60"/>
      <c r="ZU110" s="60"/>
      <c r="ZV110" s="60"/>
      <c r="ZW110" s="60"/>
      <c r="ZX110" s="60"/>
      <c r="ZY110" s="60"/>
      <c r="ZZ110" s="60"/>
      <c r="AAA110" s="60"/>
      <c r="AAB110" s="60"/>
      <c r="AAC110" s="60"/>
      <c r="AAD110" s="60"/>
      <c r="AAE110" s="60"/>
      <c r="AAF110" s="60"/>
      <c r="AAG110" s="60"/>
      <c r="AAH110" s="60"/>
      <c r="AAI110" s="60"/>
      <c r="AAJ110" s="60"/>
      <c r="AAK110" s="60"/>
      <c r="AAL110" s="60"/>
      <c r="AAM110" s="60"/>
      <c r="AAN110" s="60"/>
      <c r="AAO110" s="60"/>
      <c r="AAP110" s="60"/>
      <c r="AAQ110" s="60"/>
      <c r="AAR110" s="60"/>
      <c r="AAS110" s="60"/>
      <c r="AAT110" s="60"/>
      <c r="AAU110" s="60"/>
      <c r="AAV110" s="60"/>
      <c r="AAW110" s="60"/>
      <c r="AAX110" s="60"/>
      <c r="AAY110" s="60"/>
      <c r="AAZ110" s="60"/>
      <c r="ABA110" s="60"/>
      <c r="ABB110" s="60"/>
      <c r="ABC110" s="60"/>
      <c r="ABD110" s="60"/>
      <c r="ABE110" s="60"/>
      <c r="ABF110" s="60"/>
      <c r="ABG110" s="60"/>
      <c r="ABH110" s="60"/>
      <c r="ABI110" s="60"/>
      <c r="ABJ110" s="60"/>
      <c r="ABK110" s="60"/>
      <c r="ABL110" s="60"/>
      <c r="ABM110" s="60"/>
      <c r="ABN110" s="60"/>
      <c r="ABO110" s="60"/>
      <c r="ABP110" s="60"/>
      <c r="ABQ110" s="60"/>
      <c r="ABR110" s="60"/>
      <c r="ABS110" s="60"/>
      <c r="ABT110" s="60"/>
      <c r="ABU110" s="60"/>
      <c r="ABV110" s="60"/>
      <c r="ABW110" s="60"/>
      <c r="ABX110" s="60"/>
      <c r="ABY110" s="60"/>
      <c r="ABZ110" s="60"/>
      <c r="ACA110" s="60"/>
      <c r="ACB110" s="60"/>
      <c r="ACC110" s="60"/>
      <c r="ACD110" s="60"/>
      <c r="ACE110" s="60"/>
      <c r="ACF110" s="60"/>
      <c r="ACG110" s="60"/>
      <c r="ACH110" s="60"/>
      <c r="ACI110" s="60"/>
      <c r="ACJ110" s="60"/>
      <c r="ACK110" s="60"/>
      <c r="ACL110" s="60"/>
      <c r="ACM110" s="60"/>
      <c r="ACN110" s="60"/>
      <c r="ACO110" s="60"/>
      <c r="ACP110" s="60"/>
      <c r="ACQ110" s="60"/>
      <c r="ACR110" s="60"/>
      <c r="ACS110" s="60"/>
      <c r="ACT110" s="60"/>
      <c r="ACU110" s="60"/>
      <c r="ACV110" s="60"/>
      <c r="ACW110" s="60"/>
      <c r="ACX110" s="60"/>
      <c r="ACY110" s="60"/>
      <c r="ACZ110" s="60"/>
      <c r="ADA110" s="60"/>
      <c r="ADB110" s="60"/>
      <c r="ADC110" s="60"/>
      <c r="ADD110" s="60"/>
      <c r="ADE110" s="60"/>
      <c r="ADF110" s="60"/>
      <c r="ADG110" s="60"/>
      <c r="ADH110" s="60"/>
      <c r="ADI110" s="60"/>
      <c r="ADJ110" s="60"/>
      <c r="ADK110" s="60"/>
      <c r="ADL110" s="60"/>
      <c r="ADM110" s="60"/>
      <c r="ADN110" s="60"/>
      <c r="ADO110" s="60"/>
      <c r="ADP110" s="60"/>
      <c r="ADQ110" s="60"/>
      <c r="ADR110" s="60"/>
      <c r="ADS110" s="60"/>
      <c r="ADT110" s="60"/>
      <c r="ADU110" s="60"/>
      <c r="ADV110" s="60"/>
      <c r="ADW110" s="60"/>
      <c r="ADX110" s="60"/>
      <c r="ADY110" s="60"/>
      <c r="ADZ110" s="60"/>
      <c r="AEA110" s="60"/>
      <c r="AEB110" s="60"/>
      <c r="AEC110" s="60"/>
      <c r="AED110" s="60"/>
      <c r="AEE110" s="60"/>
      <c r="AEF110" s="60"/>
      <c r="AEG110" s="60"/>
      <c r="AEH110" s="60"/>
      <c r="AEI110" s="60"/>
      <c r="AEJ110" s="60"/>
      <c r="AEK110" s="60"/>
      <c r="AEL110" s="60"/>
      <c r="AEM110" s="60"/>
      <c r="AEN110" s="60"/>
      <c r="AEO110" s="60"/>
      <c r="AEP110" s="60"/>
      <c r="AEQ110" s="60"/>
      <c r="AER110" s="60"/>
      <c r="AES110" s="60"/>
      <c r="AET110" s="60"/>
      <c r="AEU110" s="60"/>
      <c r="AEV110" s="60"/>
      <c r="AEW110" s="60"/>
      <c r="AEX110" s="60"/>
      <c r="AEY110" s="60"/>
      <c r="AEZ110" s="60"/>
      <c r="AFA110" s="60"/>
      <c r="AFB110" s="60"/>
      <c r="AFC110" s="60"/>
      <c r="AFD110" s="60"/>
      <c r="AFE110" s="60"/>
      <c r="AFF110" s="60"/>
      <c r="AFG110" s="60"/>
      <c r="AFH110" s="60"/>
      <c r="AFI110" s="60"/>
      <c r="AFJ110" s="60"/>
      <c r="AFK110" s="60"/>
      <c r="AFL110" s="60"/>
      <c r="AFM110" s="60"/>
      <c r="AFN110" s="60"/>
      <c r="AFO110" s="60"/>
      <c r="AFP110" s="60"/>
      <c r="AFQ110" s="60"/>
      <c r="AFR110" s="60"/>
      <c r="AFS110" s="60"/>
      <c r="AFT110" s="60"/>
      <c r="AFU110" s="60"/>
      <c r="AFV110" s="60"/>
      <c r="AFW110" s="60"/>
      <c r="AFX110" s="60"/>
      <c r="AFY110" s="60"/>
      <c r="AFZ110" s="60"/>
      <c r="AGA110" s="60"/>
      <c r="AGB110" s="60"/>
      <c r="AGC110" s="60"/>
      <c r="AGD110" s="60"/>
      <c r="AGE110" s="60"/>
      <c r="AGF110" s="60"/>
      <c r="AGG110" s="60"/>
      <c r="AGH110" s="60"/>
      <c r="AGI110" s="60"/>
      <c r="AGJ110" s="60"/>
      <c r="AGK110" s="60"/>
      <c r="AGL110" s="60"/>
      <c r="AGM110" s="60"/>
      <c r="AGN110" s="60"/>
      <c r="AGO110" s="60"/>
      <c r="AGP110" s="60"/>
      <c r="AGQ110" s="60"/>
      <c r="AGR110" s="60"/>
      <c r="AGS110" s="60"/>
      <c r="AGT110" s="60"/>
      <c r="AGU110" s="60"/>
      <c r="AGV110" s="60"/>
      <c r="AGW110" s="60"/>
      <c r="AGX110" s="60"/>
      <c r="AGY110" s="60"/>
      <c r="AGZ110" s="60"/>
      <c r="AHA110" s="60"/>
      <c r="AHB110" s="60"/>
      <c r="AHC110" s="60"/>
      <c r="AHD110" s="60"/>
      <c r="AHE110" s="60"/>
      <c r="AHF110" s="60"/>
      <c r="AHG110" s="60"/>
      <c r="AHH110" s="60"/>
      <c r="AHI110" s="60"/>
      <c r="AHJ110" s="60"/>
      <c r="AHK110" s="60"/>
      <c r="AHL110" s="60"/>
      <c r="AHM110" s="60"/>
      <c r="AHN110" s="60"/>
      <c r="AHO110" s="60"/>
      <c r="AHP110" s="60"/>
      <c r="AHQ110" s="60"/>
      <c r="AHR110" s="60"/>
      <c r="AHS110" s="60"/>
      <c r="AHT110" s="60"/>
      <c r="AHU110" s="60"/>
      <c r="AHV110" s="60"/>
      <c r="AHW110" s="60"/>
      <c r="AHX110" s="60"/>
      <c r="AHY110" s="60"/>
      <c r="AHZ110" s="60"/>
      <c r="AIA110" s="60"/>
      <c r="AIB110" s="60"/>
      <c r="AIC110" s="60"/>
      <c r="AID110" s="60"/>
      <c r="AIE110" s="60"/>
      <c r="AIF110" s="60"/>
      <c r="AIG110" s="60"/>
      <c r="AIH110" s="60"/>
      <c r="AII110" s="60"/>
      <c r="AIJ110" s="60"/>
      <c r="AIK110" s="60"/>
      <c r="AIL110" s="60"/>
      <c r="AIM110" s="60"/>
      <c r="AIN110" s="60"/>
      <c r="AIO110" s="60"/>
      <c r="AIP110" s="60"/>
      <c r="AIQ110" s="60"/>
      <c r="AIR110" s="60"/>
      <c r="AIS110" s="60"/>
      <c r="AIT110" s="60"/>
      <c r="AIU110" s="60"/>
      <c r="AIV110" s="60"/>
      <c r="AIW110" s="60"/>
      <c r="AIX110" s="60"/>
      <c r="AIY110" s="60"/>
      <c r="AIZ110" s="60"/>
      <c r="AJA110" s="60"/>
      <c r="AJB110" s="60"/>
      <c r="AJC110" s="60"/>
      <c r="AJD110" s="60"/>
      <c r="AJE110" s="60"/>
      <c r="AJF110" s="60"/>
      <c r="AJG110" s="60"/>
      <c r="AJH110" s="60"/>
      <c r="AJI110" s="60"/>
      <c r="AJJ110" s="60"/>
      <c r="AJK110" s="60"/>
      <c r="AJL110" s="60"/>
      <c r="AJM110" s="60"/>
      <c r="AJN110" s="60"/>
      <c r="AJO110" s="60"/>
      <c r="AJP110" s="60"/>
      <c r="AJQ110" s="60"/>
      <c r="AJR110" s="60"/>
      <c r="AJS110" s="60"/>
      <c r="AJT110" s="60"/>
      <c r="AJU110" s="60"/>
      <c r="AJV110" s="60"/>
      <c r="AJW110" s="60"/>
      <c r="AJX110" s="60"/>
      <c r="AJY110" s="60"/>
      <c r="AJZ110" s="60"/>
      <c r="AKA110" s="60"/>
      <c r="AKB110" s="60"/>
      <c r="AKC110" s="60"/>
      <c r="AKD110" s="60"/>
      <c r="AKE110" s="60"/>
      <c r="AKF110" s="60"/>
      <c r="AKG110" s="60"/>
      <c r="AKH110" s="60"/>
      <c r="AKI110" s="60"/>
      <c r="AKJ110" s="60"/>
      <c r="AKK110" s="60"/>
      <c r="AKL110" s="60"/>
      <c r="AKM110" s="60"/>
      <c r="AKN110" s="60"/>
      <c r="AKO110" s="60"/>
      <c r="AKP110" s="60"/>
      <c r="AKQ110" s="60"/>
      <c r="AKR110" s="60"/>
      <c r="AKS110" s="60"/>
      <c r="AKT110" s="60"/>
      <c r="AKU110" s="60"/>
      <c r="AKV110" s="60"/>
      <c r="AKW110" s="60"/>
      <c r="AKX110" s="60"/>
      <c r="AKY110" s="60"/>
      <c r="AKZ110" s="60"/>
      <c r="ALA110" s="60"/>
      <c r="ALB110" s="60"/>
      <c r="ALC110" s="60"/>
      <c r="ALD110" s="60"/>
      <c r="ALE110" s="60"/>
      <c r="ALF110" s="60"/>
      <c r="ALG110" s="60"/>
      <c r="ALH110" s="60"/>
      <c r="ALI110" s="60"/>
      <c r="ALJ110" s="60"/>
      <c r="ALK110" s="60"/>
      <c r="ALL110" s="60"/>
      <c r="ALM110" s="60"/>
      <c r="ALN110" s="60"/>
      <c r="ALO110" s="60"/>
      <c r="ALP110" s="60"/>
      <c r="ALQ110" s="60"/>
      <c r="ALR110" s="60"/>
      <c r="ALS110" s="60"/>
      <c r="ALT110" s="60"/>
      <c r="ALU110" s="60"/>
      <c r="ALV110" s="60"/>
      <c r="ALW110" s="60"/>
      <c r="ALX110" s="60"/>
      <c r="ALY110" s="60"/>
      <c r="ALZ110" s="60"/>
      <c r="AMA110" s="60"/>
      <c r="AMB110" s="60"/>
      <c r="AMC110" s="60"/>
      <c r="AMD110" s="60"/>
      <c r="AME110" s="60"/>
      <c r="AMF110" s="60"/>
      <c r="AMG110" s="60"/>
      <c r="AMH110" s="60"/>
    </row>
    <row r="111" spans="1:1022" s="61" customFormat="1" ht="58.5">
      <c r="A111" s="57" t="s">
        <v>261</v>
      </c>
      <c r="B111" s="57" t="s">
        <v>321</v>
      </c>
      <c r="C111" s="58" t="s">
        <v>208</v>
      </c>
      <c r="D111" s="57" t="s">
        <v>250</v>
      </c>
      <c r="E111" s="59">
        <v>20</v>
      </c>
      <c r="F111" s="9" t="s">
        <v>139</v>
      </c>
      <c r="G111" s="9"/>
      <c r="H111" s="44" t="s">
        <v>3489</v>
      </c>
      <c r="I111" s="9"/>
      <c r="J111" s="4" t="str">
        <f t="shared" si="2"/>
        <v>客家語言文化推廣-文教推廣業務-獎補助費-對國內團體之捐助</v>
      </c>
      <c r="K111" s="4" t="str">
        <f t="shared" si="3"/>
        <v>客家布應用製品</v>
      </c>
      <c r="L111" s="17"/>
      <c r="M111" s="17"/>
      <c r="N111" s="17"/>
      <c r="O111" s="17"/>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60"/>
      <c r="IW111" s="60"/>
      <c r="IX111" s="60"/>
      <c r="IY111" s="60"/>
      <c r="IZ111" s="60"/>
      <c r="JA111" s="60"/>
      <c r="JB111" s="60"/>
      <c r="JC111" s="60"/>
      <c r="JD111" s="60"/>
      <c r="JE111" s="60"/>
      <c r="JF111" s="60"/>
      <c r="JG111" s="60"/>
      <c r="JH111" s="60"/>
      <c r="JI111" s="60"/>
      <c r="JJ111" s="60"/>
      <c r="JK111" s="60"/>
      <c r="JL111" s="60"/>
      <c r="JM111" s="60"/>
      <c r="JN111" s="60"/>
      <c r="JO111" s="60"/>
      <c r="JP111" s="60"/>
      <c r="JQ111" s="60"/>
      <c r="JR111" s="60"/>
      <c r="JS111" s="60"/>
      <c r="JT111" s="60"/>
      <c r="JU111" s="60"/>
      <c r="JV111" s="60"/>
      <c r="JW111" s="60"/>
      <c r="JX111" s="60"/>
      <c r="JY111" s="60"/>
      <c r="JZ111" s="60"/>
      <c r="KA111" s="60"/>
      <c r="KB111" s="60"/>
      <c r="KC111" s="60"/>
      <c r="KD111" s="60"/>
      <c r="KE111" s="60"/>
      <c r="KF111" s="60"/>
      <c r="KG111" s="60"/>
      <c r="KH111" s="60"/>
      <c r="KI111" s="60"/>
      <c r="KJ111" s="60"/>
      <c r="KK111" s="60"/>
      <c r="KL111" s="60"/>
      <c r="KM111" s="60"/>
      <c r="KN111" s="60"/>
      <c r="KO111" s="60"/>
      <c r="KP111" s="60"/>
      <c r="KQ111" s="60"/>
      <c r="KR111" s="60"/>
      <c r="KS111" s="60"/>
      <c r="KT111" s="60"/>
      <c r="KU111" s="60"/>
      <c r="KV111" s="60"/>
      <c r="KW111" s="60"/>
      <c r="KX111" s="60"/>
      <c r="KY111" s="60"/>
      <c r="KZ111" s="60"/>
      <c r="LA111" s="60"/>
      <c r="LB111" s="60"/>
      <c r="LC111" s="60"/>
      <c r="LD111" s="60"/>
      <c r="LE111" s="60"/>
      <c r="LF111" s="60"/>
      <c r="LG111" s="60"/>
      <c r="LH111" s="60"/>
      <c r="LI111" s="60"/>
      <c r="LJ111" s="60"/>
      <c r="LK111" s="60"/>
      <c r="LL111" s="60"/>
      <c r="LM111" s="60"/>
      <c r="LN111" s="60"/>
      <c r="LO111" s="60"/>
      <c r="LP111" s="60"/>
      <c r="LQ111" s="60"/>
      <c r="LR111" s="60"/>
      <c r="LS111" s="60"/>
      <c r="LT111" s="60"/>
      <c r="LU111" s="60"/>
      <c r="LV111" s="60"/>
      <c r="LW111" s="60"/>
      <c r="LX111" s="60"/>
      <c r="LY111" s="60"/>
      <c r="LZ111" s="60"/>
      <c r="MA111" s="60"/>
      <c r="MB111" s="60"/>
      <c r="MC111" s="60"/>
      <c r="MD111" s="60"/>
      <c r="ME111" s="60"/>
      <c r="MF111" s="60"/>
      <c r="MG111" s="60"/>
      <c r="MH111" s="60"/>
      <c r="MI111" s="60"/>
      <c r="MJ111" s="60"/>
      <c r="MK111" s="60"/>
      <c r="ML111" s="60"/>
      <c r="MM111" s="60"/>
      <c r="MN111" s="60"/>
      <c r="MO111" s="60"/>
      <c r="MP111" s="60"/>
      <c r="MQ111" s="60"/>
      <c r="MR111" s="60"/>
      <c r="MS111" s="60"/>
      <c r="MT111" s="60"/>
      <c r="MU111" s="60"/>
      <c r="MV111" s="60"/>
      <c r="MW111" s="60"/>
      <c r="MX111" s="60"/>
      <c r="MY111" s="60"/>
      <c r="MZ111" s="60"/>
      <c r="NA111" s="60"/>
      <c r="NB111" s="60"/>
      <c r="NC111" s="60"/>
      <c r="ND111" s="60"/>
      <c r="NE111" s="60"/>
      <c r="NF111" s="60"/>
      <c r="NG111" s="60"/>
      <c r="NH111" s="60"/>
      <c r="NI111" s="60"/>
      <c r="NJ111" s="60"/>
      <c r="NK111" s="60"/>
      <c r="NL111" s="60"/>
      <c r="NM111" s="60"/>
      <c r="NN111" s="60"/>
      <c r="NO111" s="60"/>
      <c r="NP111" s="60"/>
      <c r="NQ111" s="60"/>
      <c r="NR111" s="60"/>
      <c r="NS111" s="60"/>
      <c r="NT111" s="60"/>
      <c r="NU111" s="60"/>
      <c r="NV111" s="60"/>
      <c r="NW111" s="60"/>
      <c r="NX111" s="60"/>
      <c r="NY111" s="60"/>
      <c r="NZ111" s="60"/>
      <c r="OA111" s="60"/>
      <c r="OB111" s="60"/>
      <c r="OC111" s="60"/>
      <c r="OD111" s="60"/>
      <c r="OE111" s="60"/>
      <c r="OF111" s="60"/>
      <c r="OG111" s="60"/>
      <c r="OH111" s="60"/>
      <c r="OI111" s="60"/>
      <c r="OJ111" s="60"/>
      <c r="OK111" s="60"/>
      <c r="OL111" s="60"/>
      <c r="OM111" s="60"/>
      <c r="ON111" s="60"/>
      <c r="OO111" s="60"/>
      <c r="OP111" s="60"/>
      <c r="OQ111" s="60"/>
      <c r="OR111" s="60"/>
      <c r="OS111" s="60"/>
      <c r="OT111" s="60"/>
      <c r="OU111" s="60"/>
      <c r="OV111" s="60"/>
      <c r="OW111" s="60"/>
      <c r="OX111" s="60"/>
      <c r="OY111" s="60"/>
      <c r="OZ111" s="60"/>
      <c r="PA111" s="60"/>
      <c r="PB111" s="60"/>
      <c r="PC111" s="60"/>
      <c r="PD111" s="60"/>
      <c r="PE111" s="60"/>
      <c r="PF111" s="60"/>
      <c r="PG111" s="60"/>
      <c r="PH111" s="60"/>
      <c r="PI111" s="60"/>
      <c r="PJ111" s="60"/>
      <c r="PK111" s="60"/>
      <c r="PL111" s="60"/>
      <c r="PM111" s="60"/>
      <c r="PN111" s="60"/>
      <c r="PO111" s="60"/>
      <c r="PP111" s="60"/>
      <c r="PQ111" s="60"/>
      <c r="PR111" s="60"/>
      <c r="PS111" s="60"/>
      <c r="PT111" s="60"/>
      <c r="PU111" s="60"/>
      <c r="PV111" s="60"/>
      <c r="PW111" s="60"/>
      <c r="PX111" s="60"/>
      <c r="PY111" s="60"/>
      <c r="PZ111" s="60"/>
      <c r="QA111" s="60"/>
      <c r="QB111" s="60"/>
      <c r="QC111" s="60"/>
      <c r="QD111" s="60"/>
      <c r="QE111" s="60"/>
      <c r="QF111" s="60"/>
      <c r="QG111" s="60"/>
      <c r="QH111" s="60"/>
      <c r="QI111" s="60"/>
      <c r="QJ111" s="60"/>
      <c r="QK111" s="60"/>
      <c r="QL111" s="60"/>
      <c r="QM111" s="60"/>
      <c r="QN111" s="60"/>
      <c r="QO111" s="60"/>
      <c r="QP111" s="60"/>
      <c r="QQ111" s="60"/>
      <c r="QR111" s="60"/>
      <c r="QS111" s="60"/>
      <c r="QT111" s="60"/>
      <c r="QU111" s="60"/>
      <c r="QV111" s="60"/>
      <c r="QW111" s="60"/>
      <c r="QX111" s="60"/>
      <c r="QY111" s="60"/>
      <c r="QZ111" s="60"/>
      <c r="RA111" s="60"/>
      <c r="RB111" s="60"/>
      <c r="RC111" s="60"/>
      <c r="RD111" s="60"/>
      <c r="RE111" s="60"/>
      <c r="RF111" s="60"/>
      <c r="RG111" s="60"/>
      <c r="RH111" s="60"/>
      <c r="RI111" s="60"/>
      <c r="RJ111" s="60"/>
      <c r="RK111" s="60"/>
      <c r="RL111" s="60"/>
      <c r="RM111" s="60"/>
      <c r="RN111" s="60"/>
      <c r="RO111" s="60"/>
      <c r="RP111" s="60"/>
      <c r="RQ111" s="60"/>
      <c r="RR111" s="60"/>
      <c r="RS111" s="60"/>
      <c r="RT111" s="60"/>
      <c r="RU111" s="60"/>
      <c r="RV111" s="60"/>
      <c r="RW111" s="60"/>
      <c r="RX111" s="60"/>
      <c r="RY111" s="60"/>
      <c r="RZ111" s="60"/>
      <c r="SA111" s="60"/>
      <c r="SB111" s="60"/>
      <c r="SC111" s="60"/>
      <c r="SD111" s="60"/>
      <c r="SE111" s="60"/>
      <c r="SF111" s="60"/>
      <c r="SG111" s="60"/>
      <c r="SH111" s="60"/>
      <c r="SI111" s="60"/>
      <c r="SJ111" s="60"/>
      <c r="SK111" s="60"/>
      <c r="SL111" s="60"/>
      <c r="SM111" s="60"/>
      <c r="SN111" s="60"/>
      <c r="SO111" s="60"/>
      <c r="SP111" s="60"/>
      <c r="SQ111" s="60"/>
      <c r="SR111" s="60"/>
      <c r="SS111" s="60"/>
      <c r="ST111" s="60"/>
      <c r="SU111" s="60"/>
      <c r="SV111" s="60"/>
      <c r="SW111" s="60"/>
      <c r="SX111" s="60"/>
      <c r="SY111" s="60"/>
      <c r="SZ111" s="60"/>
      <c r="TA111" s="60"/>
      <c r="TB111" s="60"/>
      <c r="TC111" s="60"/>
      <c r="TD111" s="60"/>
      <c r="TE111" s="60"/>
      <c r="TF111" s="60"/>
      <c r="TG111" s="60"/>
      <c r="TH111" s="60"/>
      <c r="TI111" s="60"/>
      <c r="TJ111" s="60"/>
      <c r="TK111" s="60"/>
      <c r="TL111" s="60"/>
      <c r="TM111" s="60"/>
      <c r="TN111" s="60"/>
      <c r="TO111" s="60"/>
      <c r="TP111" s="60"/>
      <c r="TQ111" s="60"/>
      <c r="TR111" s="60"/>
      <c r="TS111" s="60"/>
      <c r="TT111" s="60"/>
      <c r="TU111" s="60"/>
      <c r="TV111" s="60"/>
      <c r="TW111" s="60"/>
      <c r="TX111" s="60"/>
      <c r="TY111" s="60"/>
      <c r="TZ111" s="60"/>
      <c r="UA111" s="60"/>
      <c r="UB111" s="60"/>
      <c r="UC111" s="60"/>
      <c r="UD111" s="60"/>
      <c r="UE111" s="60"/>
      <c r="UF111" s="60"/>
      <c r="UG111" s="60"/>
      <c r="UH111" s="60"/>
      <c r="UI111" s="60"/>
      <c r="UJ111" s="60"/>
      <c r="UK111" s="60"/>
      <c r="UL111" s="60"/>
      <c r="UM111" s="60"/>
      <c r="UN111" s="60"/>
      <c r="UO111" s="60"/>
      <c r="UP111" s="60"/>
      <c r="UQ111" s="60"/>
      <c r="UR111" s="60"/>
      <c r="US111" s="60"/>
      <c r="UT111" s="60"/>
      <c r="UU111" s="60"/>
      <c r="UV111" s="60"/>
      <c r="UW111" s="60"/>
      <c r="UX111" s="60"/>
      <c r="UY111" s="60"/>
      <c r="UZ111" s="60"/>
      <c r="VA111" s="60"/>
      <c r="VB111" s="60"/>
      <c r="VC111" s="60"/>
      <c r="VD111" s="60"/>
      <c r="VE111" s="60"/>
      <c r="VF111" s="60"/>
      <c r="VG111" s="60"/>
      <c r="VH111" s="60"/>
      <c r="VI111" s="60"/>
      <c r="VJ111" s="60"/>
      <c r="VK111" s="60"/>
      <c r="VL111" s="60"/>
      <c r="VM111" s="60"/>
      <c r="VN111" s="60"/>
      <c r="VO111" s="60"/>
      <c r="VP111" s="60"/>
      <c r="VQ111" s="60"/>
      <c r="VR111" s="60"/>
      <c r="VS111" s="60"/>
      <c r="VT111" s="60"/>
      <c r="VU111" s="60"/>
      <c r="VV111" s="60"/>
      <c r="VW111" s="60"/>
      <c r="VX111" s="60"/>
      <c r="VY111" s="60"/>
      <c r="VZ111" s="60"/>
      <c r="WA111" s="60"/>
      <c r="WB111" s="60"/>
      <c r="WC111" s="60"/>
      <c r="WD111" s="60"/>
      <c r="WE111" s="60"/>
      <c r="WF111" s="60"/>
      <c r="WG111" s="60"/>
      <c r="WH111" s="60"/>
      <c r="WI111" s="60"/>
      <c r="WJ111" s="60"/>
      <c r="WK111" s="60"/>
      <c r="WL111" s="60"/>
      <c r="WM111" s="60"/>
      <c r="WN111" s="60"/>
      <c r="WO111" s="60"/>
      <c r="WP111" s="60"/>
      <c r="WQ111" s="60"/>
      <c r="WR111" s="60"/>
      <c r="WS111" s="60"/>
      <c r="WT111" s="60"/>
      <c r="WU111" s="60"/>
      <c r="WV111" s="60"/>
      <c r="WW111" s="60"/>
      <c r="WX111" s="60"/>
      <c r="WY111" s="60"/>
      <c r="WZ111" s="60"/>
      <c r="XA111" s="60"/>
      <c r="XB111" s="60"/>
      <c r="XC111" s="60"/>
      <c r="XD111" s="60"/>
      <c r="XE111" s="60"/>
      <c r="XF111" s="60"/>
      <c r="XG111" s="60"/>
      <c r="XH111" s="60"/>
      <c r="XI111" s="60"/>
      <c r="XJ111" s="60"/>
      <c r="XK111" s="60"/>
      <c r="XL111" s="60"/>
      <c r="XM111" s="60"/>
      <c r="XN111" s="60"/>
      <c r="XO111" s="60"/>
      <c r="XP111" s="60"/>
      <c r="XQ111" s="60"/>
      <c r="XR111" s="60"/>
      <c r="XS111" s="60"/>
      <c r="XT111" s="60"/>
      <c r="XU111" s="60"/>
      <c r="XV111" s="60"/>
      <c r="XW111" s="60"/>
      <c r="XX111" s="60"/>
      <c r="XY111" s="60"/>
      <c r="XZ111" s="60"/>
      <c r="YA111" s="60"/>
      <c r="YB111" s="60"/>
      <c r="YC111" s="60"/>
      <c r="YD111" s="60"/>
      <c r="YE111" s="60"/>
      <c r="YF111" s="60"/>
      <c r="YG111" s="60"/>
      <c r="YH111" s="60"/>
      <c r="YI111" s="60"/>
      <c r="YJ111" s="60"/>
      <c r="YK111" s="60"/>
      <c r="YL111" s="60"/>
      <c r="YM111" s="60"/>
      <c r="YN111" s="60"/>
      <c r="YO111" s="60"/>
      <c r="YP111" s="60"/>
      <c r="YQ111" s="60"/>
      <c r="YR111" s="60"/>
      <c r="YS111" s="60"/>
      <c r="YT111" s="60"/>
      <c r="YU111" s="60"/>
      <c r="YV111" s="60"/>
      <c r="YW111" s="60"/>
      <c r="YX111" s="60"/>
      <c r="YY111" s="60"/>
      <c r="YZ111" s="60"/>
      <c r="ZA111" s="60"/>
      <c r="ZB111" s="60"/>
      <c r="ZC111" s="60"/>
      <c r="ZD111" s="60"/>
      <c r="ZE111" s="60"/>
      <c r="ZF111" s="60"/>
      <c r="ZG111" s="60"/>
      <c r="ZH111" s="60"/>
      <c r="ZI111" s="60"/>
      <c r="ZJ111" s="60"/>
      <c r="ZK111" s="60"/>
      <c r="ZL111" s="60"/>
      <c r="ZM111" s="60"/>
      <c r="ZN111" s="60"/>
      <c r="ZO111" s="60"/>
      <c r="ZP111" s="60"/>
      <c r="ZQ111" s="60"/>
      <c r="ZR111" s="60"/>
      <c r="ZS111" s="60"/>
      <c r="ZT111" s="60"/>
      <c r="ZU111" s="60"/>
      <c r="ZV111" s="60"/>
      <c r="ZW111" s="60"/>
      <c r="ZX111" s="60"/>
      <c r="ZY111" s="60"/>
      <c r="ZZ111" s="60"/>
      <c r="AAA111" s="60"/>
      <c r="AAB111" s="60"/>
      <c r="AAC111" s="60"/>
      <c r="AAD111" s="60"/>
      <c r="AAE111" s="60"/>
      <c r="AAF111" s="60"/>
      <c r="AAG111" s="60"/>
      <c r="AAH111" s="60"/>
      <c r="AAI111" s="60"/>
      <c r="AAJ111" s="60"/>
      <c r="AAK111" s="60"/>
      <c r="AAL111" s="60"/>
      <c r="AAM111" s="60"/>
      <c r="AAN111" s="60"/>
      <c r="AAO111" s="60"/>
      <c r="AAP111" s="60"/>
      <c r="AAQ111" s="60"/>
      <c r="AAR111" s="60"/>
      <c r="AAS111" s="60"/>
      <c r="AAT111" s="60"/>
      <c r="AAU111" s="60"/>
      <c r="AAV111" s="60"/>
      <c r="AAW111" s="60"/>
      <c r="AAX111" s="60"/>
      <c r="AAY111" s="60"/>
      <c r="AAZ111" s="60"/>
      <c r="ABA111" s="60"/>
      <c r="ABB111" s="60"/>
      <c r="ABC111" s="60"/>
      <c r="ABD111" s="60"/>
      <c r="ABE111" s="60"/>
      <c r="ABF111" s="60"/>
      <c r="ABG111" s="60"/>
      <c r="ABH111" s="60"/>
      <c r="ABI111" s="60"/>
      <c r="ABJ111" s="60"/>
      <c r="ABK111" s="60"/>
      <c r="ABL111" s="60"/>
      <c r="ABM111" s="60"/>
      <c r="ABN111" s="60"/>
      <c r="ABO111" s="60"/>
      <c r="ABP111" s="60"/>
      <c r="ABQ111" s="60"/>
      <c r="ABR111" s="60"/>
      <c r="ABS111" s="60"/>
      <c r="ABT111" s="60"/>
      <c r="ABU111" s="60"/>
      <c r="ABV111" s="60"/>
      <c r="ABW111" s="60"/>
      <c r="ABX111" s="60"/>
      <c r="ABY111" s="60"/>
      <c r="ABZ111" s="60"/>
      <c r="ACA111" s="60"/>
      <c r="ACB111" s="60"/>
      <c r="ACC111" s="60"/>
      <c r="ACD111" s="60"/>
      <c r="ACE111" s="60"/>
      <c r="ACF111" s="60"/>
      <c r="ACG111" s="60"/>
      <c r="ACH111" s="60"/>
      <c r="ACI111" s="60"/>
      <c r="ACJ111" s="60"/>
      <c r="ACK111" s="60"/>
      <c r="ACL111" s="60"/>
      <c r="ACM111" s="60"/>
      <c r="ACN111" s="60"/>
      <c r="ACO111" s="60"/>
      <c r="ACP111" s="60"/>
      <c r="ACQ111" s="60"/>
      <c r="ACR111" s="60"/>
      <c r="ACS111" s="60"/>
      <c r="ACT111" s="60"/>
      <c r="ACU111" s="60"/>
      <c r="ACV111" s="60"/>
      <c r="ACW111" s="60"/>
      <c r="ACX111" s="60"/>
      <c r="ACY111" s="60"/>
      <c r="ACZ111" s="60"/>
      <c r="ADA111" s="60"/>
      <c r="ADB111" s="60"/>
      <c r="ADC111" s="60"/>
      <c r="ADD111" s="60"/>
      <c r="ADE111" s="60"/>
      <c r="ADF111" s="60"/>
      <c r="ADG111" s="60"/>
      <c r="ADH111" s="60"/>
      <c r="ADI111" s="60"/>
      <c r="ADJ111" s="60"/>
      <c r="ADK111" s="60"/>
      <c r="ADL111" s="60"/>
      <c r="ADM111" s="60"/>
      <c r="ADN111" s="60"/>
      <c r="ADO111" s="60"/>
      <c r="ADP111" s="60"/>
      <c r="ADQ111" s="60"/>
      <c r="ADR111" s="60"/>
      <c r="ADS111" s="60"/>
      <c r="ADT111" s="60"/>
      <c r="ADU111" s="60"/>
      <c r="ADV111" s="60"/>
      <c r="ADW111" s="60"/>
      <c r="ADX111" s="60"/>
      <c r="ADY111" s="60"/>
      <c r="ADZ111" s="60"/>
      <c r="AEA111" s="60"/>
      <c r="AEB111" s="60"/>
      <c r="AEC111" s="60"/>
      <c r="AED111" s="60"/>
      <c r="AEE111" s="60"/>
      <c r="AEF111" s="60"/>
      <c r="AEG111" s="60"/>
      <c r="AEH111" s="60"/>
      <c r="AEI111" s="60"/>
      <c r="AEJ111" s="60"/>
      <c r="AEK111" s="60"/>
      <c r="AEL111" s="60"/>
      <c r="AEM111" s="60"/>
      <c r="AEN111" s="60"/>
      <c r="AEO111" s="60"/>
      <c r="AEP111" s="60"/>
      <c r="AEQ111" s="60"/>
      <c r="AER111" s="60"/>
      <c r="AES111" s="60"/>
      <c r="AET111" s="60"/>
      <c r="AEU111" s="60"/>
      <c r="AEV111" s="60"/>
      <c r="AEW111" s="60"/>
      <c r="AEX111" s="60"/>
      <c r="AEY111" s="60"/>
      <c r="AEZ111" s="60"/>
      <c r="AFA111" s="60"/>
      <c r="AFB111" s="60"/>
      <c r="AFC111" s="60"/>
      <c r="AFD111" s="60"/>
      <c r="AFE111" s="60"/>
      <c r="AFF111" s="60"/>
      <c r="AFG111" s="60"/>
      <c r="AFH111" s="60"/>
      <c r="AFI111" s="60"/>
      <c r="AFJ111" s="60"/>
      <c r="AFK111" s="60"/>
      <c r="AFL111" s="60"/>
      <c r="AFM111" s="60"/>
      <c r="AFN111" s="60"/>
      <c r="AFO111" s="60"/>
      <c r="AFP111" s="60"/>
      <c r="AFQ111" s="60"/>
      <c r="AFR111" s="60"/>
      <c r="AFS111" s="60"/>
      <c r="AFT111" s="60"/>
      <c r="AFU111" s="60"/>
      <c r="AFV111" s="60"/>
      <c r="AFW111" s="60"/>
      <c r="AFX111" s="60"/>
      <c r="AFY111" s="60"/>
      <c r="AFZ111" s="60"/>
      <c r="AGA111" s="60"/>
      <c r="AGB111" s="60"/>
      <c r="AGC111" s="60"/>
      <c r="AGD111" s="60"/>
      <c r="AGE111" s="60"/>
      <c r="AGF111" s="60"/>
      <c r="AGG111" s="60"/>
      <c r="AGH111" s="60"/>
      <c r="AGI111" s="60"/>
      <c r="AGJ111" s="60"/>
      <c r="AGK111" s="60"/>
      <c r="AGL111" s="60"/>
      <c r="AGM111" s="60"/>
      <c r="AGN111" s="60"/>
      <c r="AGO111" s="60"/>
      <c r="AGP111" s="60"/>
      <c r="AGQ111" s="60"/>
      <c r="AGR111" s="60"/>
      <c r="AGS111" s="60"/>
      <c r="AGT111" s="60"/>
      <c r="AGU111" s="60"/>
      <c r="AGV111" s="60"/>
      <c r="AGW111" s="60"/>
      <c r="AGX111" s="60"/>
      <c r="AGY111" s="60"/>
      <c r="AGZ111" s="60"/>
      <c r="AHA111" s="60"/>
      <c r="AHB111" s="60"/>
      <c r="AHC111" s="60"/>
      <c r="AHD111" s="60"/>
      <c r="AHE111" s="60"/>
      <c r="AHF111" s="60"/>
      <c r="AHG111" s="60"/>
      <c r="AHH111" s="60"/>
      <c r="AHI111" s="60"/>
      <c r="AHJ111" s="60"/>
      <c r="AHK111" s="60"/>
      <c r="AHL111" s="60"/>
      <c r="AHM111" s="60"/>
      <c r="AHN111" s="60"/>
      <c r="AHO111" s="60"/>
      <c r="AHP111" s="60"/>
      <c r="AHQ111" s="60"/>
      <c r="AHR111" s="60"/>
      <c r="AHS111" s="60"/>
      <c r="AHT111" s="60"/>
      <c r="AHU111" s="60"/>
      <c r="AHV111" s="60"/>
      <c r="AHW111" s="60"/>
      <c r="AHX111" s="60"/>
      <c r="AHY111" s="60"/>
      <c r="AHZ111" s="60"/>
      <c r="AIA111" s="60"/>
      <c r="AIB111" s="60"/>
      <c r="AIC111" s="60"/>
      <c r="AID111" s="60"/>
      <c r="AIE111" s="60"/>
      <c r="AIF111" s="60"/>
      <c r="AIG111" s="60"/>
      <c r="AIH111" s="60"/>
      <c r="AII111" s="60"/>
      <c r="AIJ111" s="60"/>
      <c r="AIK111" s="60"/>
      <c r="AIL111" s="60"/>
      <c r="AIM111" s="60"/>
      <c r="AIN111" s="60"/>
      <c r="AIO111" s="60"/>
      <c r="AIP111" s="60"/>
      <c r="AIQ111" s="60"/>
      <c r="AIR111" s="60"/>
      <c r="AIS111" s="60"/>
      <c r="AIT111" s="60"/>
      <c r="AIU111" s="60"/>
      <c r="AIV111" s="60"/>
      <c r="AIW111" s="60"/>
      <c r="AIX111" s="60"/>
      <c r="AIY111" s="60"/>
      <c r="AIZ111" s="60"/>
      <c r="AJA111" s="60"/>
      <c r="AJB111" s="60"/>
      <c r="AJC111" s="60"/>
      <c r="AJD111" s="60"/>
      <c r="AJE111" s="60"/>
      <c r="AJF111" s="60"/>
      <c r="AJG111" s="60"/>
      <c r="AJH111" s="60"/>
      <c r="AJI111" s="60"/>
      <c r="AJJ111" s="60"/>
      <c r="AJK111" s="60"/>
      <c r="AJL111" s="60"/>
      <c r="AJM111" s="60"/>
      <c r="AJN111" s="60"/>
      <c r="AJO111" s="60"/>
      <c r="AJP111" s="60"/>
      <c r="AJQ111" s="60"/>
      <c r="AJR111" s="60"/>
      <c r="AJS111" s="60"/>
      <c r="AJT111" s="60"/>
      <c r="AJU111" s="60"/>
      <c r="AJV111" s="60"/>
      <c r="AJW111" s="60"/>
      <c r="AJX111" s="60"/>
      <c r="AJY111" s="60"/>
      <c r="AJZ111" s="60"/>
      <c r="AKA111" s="60"/>
      <c r="AKB111" s="60"/>
      <c r="AKC111" s="60"/>
      <c r="AKD111" s="60"/>
      <c r="AKE111" s="60"/>
      <c r="AKF111" s="60"/>
      <c r="AKG111" s="60"/>
      <c r="AKH111" s="60"/>
      <c r="AKI111" s="60"/>
      <c r="AKJ111" s="60"/>
      <c r="AKK111" s="60"/>
      <c r="AKL111" s="60"/>
      <c r="AKM111" s="60"/>
      <c r="AKN111" s="60"/>
      <c r="AKO111" s="60"/>
      <c r="AKP111" s="60"/>
      <c r="AKQ111" s="60"/>
      <c r="AKR111" s="60"/>
      <c r="AKS111" s="60"/>
      <c r="AKT111" s="60"/>
      <c r="AKU111" s="60"/>
      <c r="AKV111" s="60"/>
      <c r="AKW111" s="60"/>
      <c r="AKX111" s="60"/>
      <c r="AKY111" s="60"/>
      <c r="AKZ111" s="60"/>
      <c r="ALA111" s="60"/>
      <c r="ALB111" s="60"/>
      <c r="ALC111" s="60"/>
      <c r="ALD111" s="60"/>
      <c r="ALE111" s="60"/>
      <c r="ALF111" s="60"/>
      <c r="ALG111" s="60"/>
      <c r="ALH111" s="60"/>
      <c r="ALI111" s="60"/>
      <c r="ALJ111" s="60"/>
      <c r="ALK111" s="60"/>
      <c r="ALL111" s="60"/>
      <c r="ALM111" s="60"/>
      <c r="ALN111" s="60"/>
      <c r="ALO111" s="60"/>
      <c r="ALP111" s="60"/>
      <c r="ALQ111" s="60"/>
      <c r="ALR111" s="60"/>
      <c r="ALS111" s="60"/>
      <c r="ALT111" s="60"/>
      <c r="ALU111" s="60"/>
      <c r="ALV111" s="60"/>
      <c r="ALW111" s="60"/>
      <c r="ALX111" s="60"/>
      <c r="ALY111" s="60"/>
      <c r="ALZ111" s="60"/>
      <c r="AMA111" s="60"/>
      <c r="AMB111" s="60"/>
      <c r="AMC111" s="60"/>
      <c r="AMD111" s="60"/>
      <c r="AME111" s="60"/>
      <c r="AMF111" s="60"/>
      <c r="AMG111" s="60"/>
      <c r="AMH111" s="60"/>
    </row>
    <row r="112" spans="1:1022" s="61" customFormat="1" ht="58.5">
      <c r="A112" s="57" t="s">
        <v>261</v>
      </c>
      <c r="B112" s="57" t="s">
        <v>322</v>
      </c>
      <c r="C112" s="58" t="s">
        <v>207</v>
      </c>
      <c r="D112" s="57" t="s">
        <v>250</v>
      </c>
      <c r="E112" s="59">
        <v>20</v>
      </c>
      <c r="F112" s="9" t="s">
        <v>139</v>
      </c>
      <c r="G112" s="9"/>
      <c r="H112" s="44" t="s">
        <v>3489</v>
      </c>
      <c r="I112" s="9"/>
      <c r="J112" s="4" t="str">
        <f t="shared" si="2"/>
        <v>客家語言文化推廣-文教推廣業務-獎補助費-對國內團體之捐助</v>
      </c>
      <c r="K112" s="4" t="str">
        <f t="shared" si="3"/>
        <v>客家美食傳承</v>
      </c>
      <c r="L112" s="17"/>
      <c r="M112" s="17"/>
      <c r="N112" s="17"/>
      <c r="O112" s="17"/>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60"/>
      <c r="IW112" s="60"/>
      <c r="IX112" s="60"/>
      <c r="IY112" s="60"/>
      <c r="IZ112" s="60"/>
      <c r="JA112" s="60"/>
      <c r="JB112" s="60"/>
      <c r="JC112" s="60"/>
      <c r="JD112" s="60"/>
      <c r="JE112" s="60"/>
      <c r="JF112" s="60"/>
      <c r="JG112" s="60"/>
      <c r="JH112" s="60"/>
      <c r="JI112" s="60"/>
      <c r="JJ112" s="60"/>
      <c r="JK112" s="60"/>
      <c r="JL112" s="60"/>
      <c r="JM112" s="60"/>
      <c r="JN112" s="60"/>
      <c r="JO112" s="60"/>
      <c r="JP112" s="60"/>
      <c r="JQ112" s="60"/>
      <c r="JR112" s="60"/>
      <c r="JS112" s="60"/>
      <c r="JT112" s="60"/>
      <c r="JU112" s="60"/>
      <c r="JV112" s="60"/>
      <c r="JW112" s="60"/>
      <c r="JX112" s="60"/>
      <c r="JY112" s="60"/>
      <c r="JZ112" s="60"/>
      <c r="KA112" s="60"/>
      <c r="KB112" s="60"/>
      <c r="KC112" s="60"/>
      <c r="KD112" s="60"/>
      <c r="KE112" s="60"/>
      <c r="KF112" s="60"/>
      <c r="KG112" s="60"/>
      <c r="KH112" s="60"/>
      <c r="KI112" s="60"/>
      <c r="KJ112" s="60"/>
      <c r="KK112" s="60"/>
      <c r="KL112" s="60"/>
      <c r="KM112" s="60"/>
      <c r="KN112" s="60"/>
      <c r="KO112" s="60"/>
      <c r="KP112" s="60"/>
      <c r="KQ112" s="60"/>
      <c r="KR112" s="60"/>
      <c r="KS112" s="60"/>
      <c r="KT112" s="60"/>
      <c r="KU112" s="60"/>
      <c r="KV112" s="60"/>
      <c r="KW112" s="60"/>
      <c r="KX112" s="60"/>
      <c r="KY112" s="60"/>
      <c r="KZ112" s="60"/>
      <c r="LA112" s="60"/>
      <c r="LB112" s="60"/>
      <c r="LC112" s="60"/>
      <c r="LD112" s="60"/>
      <c r="LE112" s="60"/>
      <c r="LF112" s="60"/>
      <c r="LG112" s="60"/>
      <c r="LH112" s="60"/>
      <c r="LI112" s="60"/>
      <c r="LJ112" s="60"/>
      <c r="LK112" s="60"/>
      <c r="LL112" s="60"/>
      <c r="LM112" s="60"/>
      <c r="LN112" s="60"/>
      <c r="LO112" s="60"/>
      <c r="LP112" s="60"/>
      <c r="LQ112" s="60"/>
      <c r="LR112" s="60"/>
      <c r="LS112" s="60"/>
      <c r="LT112" s="60"/>
      <c r="LU112" s="60"/>
      <c r="LV112" s="60"/>
      <c r="LW112" s="60"/>
      <c r="LX112" s="60"/>
      <c r="LY112" s="60"/>
      <c r="LZ112" s="60"/>
      <c r="MA112" s="60"/>
      <c r="MB112" s="60"/>
      <c r="MC112" s="60"/>
      <c r="MD112" s="60"/>
      <c r="ME112" s="60"/>
      <c r="MF112" s="60"/>
      <c r="MG112" s="60"/>
      <c r="MH112" s="60"/>
      <c r="MI112" s="60"/>
      <c r="MJ112" s="60"/>
      <c r="MK112" s="60"/>
      <c r="ML112" s="60"/>
      <c r="MM112" s="60"/>
      <c r="MN112" s="60"/>
      <c r="MO112" s="60"/>
      <c r="MP112" s="60"/>
      <c r="MQ112" s="60"/>
      <c r="MR112" s="60"/>
      <c r="MS112" s="60"/>
      <c r="MT112" s="60"/>
      <c r="MU112" s="60"/>
      <c r="MV112" s="60"/>
      <c r="MW112" s="60"/>
      <c r="MX112" s="60"/>
      <c r="MY112" s="60"/>
      <c r="MZ112" s="60"/>
      <c r="NA112" s="60"/>
      <c r="NB112" s="60"/>
      <c r="NC112" s="60"/>
      <c r="ND112" s="60"/>
      <c r="NE112" s="60"/>
      <c r="NF112" s="60"/>
      <c r="NG112" s="60"/>
      <c r="NH112" s="60"/>
      <c r="NI112" s="60"/>
      <c r="NJ112" s="60"/>
      <c r="NK112" s="60"/>
      <c r="NL112" s="60"/>
      <c r="NM112" s="60"/>
      <c r="NN112" s="60"/>
      <c r="NO112" s="60"/>
      <c r="NP112" s="60"/>
      <c r="NQ112" s="60"/>
      <c r="NR112" s="60"/>
      <c r="NS112" s="60"/>
      <c r="NT112" s="60"/>
      <c r="NU112" s="60"/>
      <c r="NV112" s="60"/>
      <c r="NW112" s="60"/>
      <c r="NX112" s="60"/>
      <c r="NY112" s="60"/>
      <c r="NZ112" s="60"/>
      <c r="OA112" s="60"/>
      <c r="OB112" s="60"/>
      <c r="OC112" s="60"/>
      <c r="OD112" s="60"/>
      <c r="OE112" s="60"/>
      <c r="OF112" s="60"/>
      <c r="OG112" s="60"/>
      <c r="OH112" s="60"/>
      <c r="OI112" s="60"/>
      <c r="OJ112" s="60"/>
      <c r="OK112" s="60"/>
      <c r="OL112" s="60"/>
      <c r="OM112" s="60"/>
      <c r="ON112" s="60"/>
      <c r="OO112" s="60"/>
      <c r="OP112" s="60"/>
      <c r="OQ112" s="60"/>
      <c r="OR112" s="60"/>
      <c r="OS112" s="60"/>
      <c r="OT112" s="60"/>
      <c r="OU112" s="60"/>
      <c r="OV112" s="60"/>
      <c r="OW112" s="60"/>
      <c r="OX112" s="60"/>
      <c r="OY112" s="60"/>
      <c r="OZ112" s="60"/>
      <c r="PA112" s="60"/>
      <c r="PB112" s="60"/>
      <c r="PC112" s="60"/>
      <c r="PD112" s="60"/>
      <c r="PE112" s="60"/>
      <c r="PF112" s="60"/>
      <c r="PG112" s="60"/>
      <c r="PH112" s="60"/>
      <c r="PI112" s="60"/>
      <c r="PJ112" s="60"/>
      <c r="PK112" s="60"/>
      <c r="PL112" s="60"/>
      <c r="PM112" s="60"/>
      <c r="PN112" s="60"/>
      <c r="PO112" s="60"/>
      <c r="PP112" s="60"/>
      <c r="PQ112" s="60"/>
      <c r="PR112" s="60"/>
      <c r="PS112" s="60"/>
      <c r="PT112" s="60"/>
      <c r="PU112" s="60"/>
      <c r="PV112" s="60"/>
      <c r="PW112" s="60"/>
      <c r="PX112" s="60"/>
      <c r="PY112" s="60"/>
      <c r="PZ112" s="60"/>
      <c r="QA112" s="60"/>
      <c r="QB112" s="60"/>
      <c r="QC112" s="60"/>
      <c r="QD112" s="60"/>
      <c r="QE112" s="60"/>
      <c r="QF112" s="60"/>
      <c r="QG112" s="60"/>
      <c r="QH112" s="60"/>
      <c r="QI112" s="60"/>
      <c r="QJ112" s="60"/>
      <c r="QK112" s="60"/>
      <c r="QL112" s="60"/>
      <c r="QM112" s="60"/>
      <c r="QN112" s="60"/>
      <c r="QO112" s="60"/>
      <c r="QP112" s="60"/>
      <c r="QQ112" s="60"/>
      <c r="QR112" s="60"/>
      <c r="QS112" s="60"/>
      <c r="QT112" s="60"/>
      <c r="QU112" s="60"/>
      <c r="QV112" s="60"/>
      <c r="QW112" s="60"/>
      <c r="QX112" s="60"/>
      <c r="QY112" s="60"/>
      <c r="QZ112" s="60"/>
      <c r="RA112" s="60"/>
      <c r="RB112" s="60"/>
      <c r="RC112" s="60"/>
      <c r="RD112" s="60"/>
      <c r="RE112" s="60"/>
      <c r="RF112" s="60"/>
      <c r="RG112" s="60"/>
      <c r="RH112" s="60"/>
      <c r="RI112" s="60"/>
      <c r="RJ112" s="60"/>
      <c r="RK112" s="60"/>
      <c r="RL112" s="60"/>
      <c r="RM112" s="60"/>
      <c r="RN112" s="60"/>
      <c r="RO112" s="60"/>
      <c r="RP112" s="60"/>
      <c r="RQ112" s="60"/>
      <c r="RR112" s="60"/>
      <c r="RS112" s="60"/>
      <c r="RT112" s="60"/>
      <c r="RU112" s="60"/>
      <c r="RV112" s="60"/>
      <c r="RW112" s="60"/>
      <c r="RX112" s="60"/>
      <c r="RY112" s="60"/>
      <c r="RZ112" s="60"/>
      <c r="SA112" s="60"/>
      <c r="SB112" s="60"/>
      <c r="SC112" s="60"/>
      <c r="SD112" s="60"/>
      <c r="SE112" s="60"/>
      <c r="SF112" s="60"/>
      <c r="SG112" s="60"/>
      <c r="SH112" s="60"/>
      <c r="SI112" s="60"/>
      <c r="SJ112" s="60"/>
      <c r="SK112" s="60"/>
      <c r="SL112" s="60"/>
      <c r="SM112" s="60"/>
      <c r="SN112" s="60"/>
      <c r="SO112" s="60"/>
      <c r="SP112" s="60"/>
      <c r="SQ112" s="60"/>
      <c r="SR112" s="60"/>
      <c r="SS112" s="60"/>
      <c r="ST112" s="60"/>
      <c r="SU112" s="60"/>
      <c r="SV112" s="60"/>
      <c r="SW112" s="60"/>
      <c r="SX112" s="60"/>
      <c r="SY112" s="60"/>
      <c r="SZ112" s="60"/>
      <c r="TA112" s="60"/>
      <c r="TB112" s="60"/>
      <c r="TC112" s="60"/>
      <c r="TD112" s="60"/>
      <c r="TE112" s="60"/>
      <c r="TF112" s="60"/>
      <c r="TG112" s="60"/>
      <c r="TH112" s="60"/>
      <c r="TI112" s="60"/>
      <c r="TJ112" s="60"/>
      <c r="TK112" s="60"/>
      <c r="TL112" s="60"/>
      <c r="TM112" s="60"/>
      <c r="TN112" s="60"/>
      <c r="TO112" s="60"/>
      <c r="TP112" s="60"/>
      <c r="TQ112" s="60"/>
      <c r="TR112" s="60"/>
      <c r="TS112" s="60"/>
      <c r="TT112" s="60"/>
      <c r="TU112" s="60"/>
      <c r="TV112" s="60"/>
      <c r="TW112" s="60"/>
      <c r="TX112" s="60"/>
      <c r="TY112" s="60"/>
      <c r="TZ112" s="60"/>
      <c r="UA112" s="60"/>
      <c r="UB112" s="60"/>
      <c r="UC112" s="60"/>
      <c r="UD112" s="60"/>
      <c r="UE112" s="60"/>
      <c r="UF112" s="60"/>
      <c r="UG112" s="60"/>
      <c r="UH112" s="60"/>
      <c r="UI112" s="60"/>
      <c r="UJ112" s="60"/>
      <c r="UK112" s="60"/>
      <c r="UL112" s="60"/>
      <c r="UM112" s="60"/>
      <c r="UN112" s="60"/>
      <c r="UO112" s="60"/>
      <c r="UP112" s="60"/>
      <c r="UQ112" s="60"/>
      <c r="UR112" s="60"/>
      <c r="US112" s="60"/>
      <c r="UT112" s="60"/>
      <c r="UU112" s="60"/>
      <c r="UV112" s="60"/>
      <c r="UW112" s="60"/>
      <c r="UX112" s="60"/>
      <c r="UY112" s="60"/>
      <c r="UZ112" s="60"/>
      <c r="VA112" s="60"/>
      <c r="VB112" s="60"/>
      <c r="VC112" s="60"/>
      <c r="VD112" s="60"/>
      <c r="VE112" s="60"/>
      <c r="VF112" s="60"/>
      <c r="VG112" s="60"/>
      <c r="VH112" s="60"/>
      <c r="VI112" s="60"/>
      <c r="VJ112" s="60"/>
      <c r="VK112" s="60"/>
      <c r="VL112" s="60"/>
      <c r="VM112" s="60"/>
      <c r="VN112" s="60"/>
      <c r="VO112" s="60"/>
      <c r="VP112" s="60"/>
      <c r="VQ112" s="60"/>
      <c r="VR112" s="60"/>
      <c r="VS112" s="60"/>
      <c r="VT112" s="60"/>
      <c r="VU112" s="60"/>
      <c r="VV112" s="60"/>
      <c r="VW112" s="60"/>
      <c r="VX112" s="60"/>
      <c r="VY112" s="60"/>
      <c r="VZ112" s="60"/>
      <c r="WA112" s="60"/>
      <c r="WB112" s="60"/>
      <c r="WC112" s="60"/>
      <c r="WD112" s="60"/>
      <c r="WE112" s="60"/>
      <c r="WF112" s="60"/>
      <c r="WG112" s="60"/>
      <c r="WH112" s="60"/>
      <c r="WI112" s="60"/>
      <c r="WJ112" s="60"/>
      <c r="WK112" s="60"/>
      <c r="WL112" s="60"/>
      <c r="WM112" s="60"/>
      <c r="WN112" s="60"/>
      <c r="WO112" s="60"/>
      <c r="WP112" s="60"/>
      <c r="WQ112" s="60"/>
      <c r="WR112" s="60"/>
      <c r="WS112" s="60"/>
      <c r="WT112" s="60"/>
      <c r="WU112" s="60"/>
      <c r="WV112" s="60"/>
      <c r="WW112" s="60"/>
      <c r="WX112" s="60"/>
      <c r="WY112" s="60"/>
      <c r="WZ112" s="60"/>
      <c r="XA112" s="60"/>
      <c r="XB112" s="60"/>
      <c r="XC112" s="60"/>
      <c r="XD112" s="60"/>
      <c r="XE112" s="60"/>
      <c r="XF112" s="60"/>
      <c r="XG112" s="60"/>
      <c r="XH112" s="60"/>
      <c r="XI112" s="60"/>
      <c r="XJ112" s="60"/>
      <c r="XK112" s="60"/>
      <c r="XL112" s="60"/>
      <c r="XM112" s="60"/>
      <c r="XN112" s="60"/>
      <c r="XO112" s="60"/>
      <c r="XP112" s="60"/>
      <c r="XQ112" s="60"/>
      <c r="XR112" s="60"/>
      <c r="XS112" s="60"/>
      <c r="XT112" s="60"/>
      <c r="XU112" s="60"/>
      <c r="XV112" s="60"/>
      <c r="XW112" s="60"/>
      <c r="XX112" s="60"/>
      <c r="XY112" s="60"/>
      <c r="XZ112" s="60"/>
      <c r="YA112" s="60"/>
      <c r="YB112" s="60"/>
      <c r="YC112" s="60"/>
      <c r="YD112" s="60"/>
      <c r="YE112" s="60"/>
      <c r="YF112" s="60"/>
      <c r="YG112" s="60"/>
      <c r="YH112" s="60"/>
      <c r="YI112" s="60"/>
      <c r="YJ112" s="60"/>
      <c r="YK112" s="60"/>
      <c r="YL112" s="60"/>
      <c r="YM112" s="60"/>
      <c r="YN112" s="60"/>
      <c r="YO112" s="60"/>
      <c r="YP112" s="60"/>
      <c r="YQ112" s="60"/>
      <c r="YR112" s="60"/>
      <c r="YS112" s="60"/>
      <c r="YT112" s="60"/>
      <c r="YU112" s="60"/>
      <c r="YV112" s="60"/>
      <c r="YW112" s="60"/>
      <c r="YX112" s="60"/>
      <c r="YY112" s="60"/>
      <c r="YZ112" s="60"/>
      <c r="ZA112" s="60"/>
      <c r="ZB112" s="60"/>
      <c r="ZC112" s="60"/>
      <c r="ZD112" s="60"/>
      <c r="ZE112" s="60"/>
      <c r="ZF112" s="60"/>
      <c r="ZG112" s="60"/>
      <c r="ZH112" s="60"/>
      <c r="ZI112" s="60"/>
      <c r="ZJ112" s="60"/>
      <c r="ZK112" s="60"/>
      <c r="ZL112" s="60"/>
      <c r="ZM112" s="60"/>
      <c r="ZN112" s="60"/>
      <c r="ZO112" s="60"/>
      <c r="ZP112" s="60"/>
      <c r="ZQ112" s="60"/>
      <c r="ZR112" s="60"/>
      <c r="ZS112" s="60"/>
      <c r="ZT112" s="60"/>
      <c r="ZU112" s="60"/>
      <c r="ZV112" s="60"/>
      <c r="ZW112" s="60"/>
      <c r="ZX112" s="60"/>
      <c r="ZY112" s="60"/>
      <c r="ZZ112" s="60"/>
      <c r="AAA112" s="60"/>
      <c r="AAB112" s="60"/>
      <c r="AAC112" s="60"/>
      <c r="AAD112" s="60"/>
      <c r="AAE112" s="60"/>
      <c r="AAF112" s="60"/>
      <c r="AAG112" s="60"/>
      <c r="AAH112" s="60"/>
      <c r="AAI112" s="60"/>
      <c r="AAJ112" s="60"/>
      <c r="AAK112" s="60"/>
      <c r="AAL112" s="60"/>
      <c r="AAM112" s="60"/>
      <c r="AAN112" s="60"/>
      <c r="AAO112" s="60"/>
      <c r="AAP112" s="60"/>
      <c r="AAQ112" s="60"/>
      <c r="AAR112" s="60"/>
      <c r="AAS112" s="60"/>
      <c r="AAT112" s="60"/>
      <c r="AAU112" s="60"/>
      <c r="AAV112" s="60"/>
      <c r="AAW112" s="60"/>
      <c r="AAX112" s="60"/>
      <c r="AAY112" s="60"/>
      <c r="AAZ112" s="60"/>
      <c r="ABA112" s="60"/>
      <c r="ABB112" s="60"/>
      <c r="ABC112" s="60"/>
      <c r="ABD112" s="60"/>
      <c r="ABE112" s="60"/>
      <c r="ABF112" s="60"/>
      <c r="ABG112" s="60"/>
      <c r="ABH112" s="60"/>
      <c r="ABI112" s="60"/>
      <c r="ABJ112" s="60"/>
      <c r="ABK112" s="60"/>
      <c r="ABL112" s="60"/>
      <c r="ABM112" s="60"/>
      <c r="ABN112" s="60"/>
      <c r="ABO112" s="60"/>
      <c r="ABP112" s="60"/>
      <c r="ABQ112" s="60"/>
      <c r="ABR112" s="60"/>
      <c r="ABS112" s="60"/>
      <c r="ABT112" s="60"/>
      <c r="ABU112" s="60"/>
      <c r="ABV112" s="60"/>
      <c r="ABW112" s="60"/>
      <c r="ABX112" s="60"/>
      <c r="ABY112" s="60"/>
      <c r="ABZ112" s="60"/>
      <c r="ACA112" s="60"/>
      <c r="ACB112" s="60"/>
      <c r="ACC112" s="60"/>
      <c r="ACD112" s="60"/>
      <c r="ACE112" s="60"/>
      <c r="ACF112" s="60"/>
      <c r="ACG112" s="60"/>
      <c r="ACH112" s="60"/>
      <c r="ACI112" s="60"/>
      <c r="ACJ112" s="60"/>
      <c r="ACK112" s="60"/>
      <c r="ACL112" s="60"/>
      <c r="ACM112" s="60"/>
      <c r="ACN112" s="60"/>
      <c r="ACO112" s="60"/>
      <c r="ACP112" s="60"/>
      <c r="ACQ112" s="60"/>
      <c r="ACR112" s="60"/>
      <c r="ACS112" s="60"/>
      <c r="ACT112" s="60"/>
      <c r="ACU112" s="60"/>
      <c r="ACV112" s="60"/>
      <c r="ACW112" s="60"/>
      <c r="ACX112" s="60"/>
      <c r="ACY112" s="60"/>
      <c r="ACZ112" s="60"/>
      <c r="ADA112" s="60"/>
      <c r="ADB112" s="60"/>
      <c r="ADC112" s="60"/>
      <c r="ADD112" s="60"/>
      <c r="ADE112" s="60"/>
      <c r="ADF112" s="60"/>
      <c r="ADG112" s="60"/>
      <c r="ADH112" s="60"/>
      <c r="ADI112" s="60"/>
      <c r="ADJ112" s="60"/>
      <c r="ADK112" s="60"/>
      <c r="ADL112" s="60"/>
      <c r="ADM112" s="60"/>
      <c r="ADN112" s="60"/>
      <c r="ADO112" s="60"/>
      <c r="ADP112" s="60"/>
      <c r="ADQ112" s="60"/>
      <c r="ADR112" s="60"/>
      <c r="ADS112" s="60"/>
      <c r="ADT112" s="60"/>
      <c r="ADU112" s="60"/>
      <c r="ADV112" s="60"/>
      <c r="ADW112" s="60"/>
      <c r="ADX112" s="60"/>
      <c r="ADY112" s="60"/>
      <c r="ADZ112" s="60"/>
      <c r="AEA112" s="60"/>
      <c r="AEB112" s="60"/>
      <c r="AEC112" s="60"/>
      <c r="AED112" s="60"/>
      <c r="AEE112" s="60"/>
      <c r="AEF112" s="60"/>
      <c r="AEG112" s="60"/>
      <c r="AEH112" s="60"/>
      <c r="AEI112" s="60"/>
      <c r="AEJ112" s="60"/>
      <c r="AEK112" s="60"/>
      <c r="AEL112" s="60"/>
      <c r="AEM112" s="60"/>
      <c r="AEN112" s="60"/>
      <c r="AEO112" s="60"/>
      <c r="AEP112" s="60"/>
      <c r="AEQ112" s="60"/>
      <c r="AER112" s="60"/>
      <c r="AES112" s="60"/>
      <c r="AET112" s="60"/>
      <c r="AEU112" s="60"/>
      <c r="AEV112" s="60"/>
      <c r="AEW112" s="60"/>
      <c r="AEX112" s="60"/>
      <c r="AEY112" s="60"/>
      <c r="AEZ112" s="60"/>
      <c r="AFA112" s="60"/>
      <c r="AFB112" s="60"/>
      <c r="AFC112" s="60"/>
      <c r="AFD112" s="60"/>
      <c r="AFE112" s="60"/>
      <c r="AFF112" s="60"/>
      <c r="AFG112" s="60"/>
      <c r="AFH112" s="60"/>
      <c r="AFI112" s="60"/>
      <c r="AFJ112" s="60"/>
      <c r="AFK112" s="60"/>
      <c r="AFL112" s="60"/>
      <c r="AFM112" s="60"/>
      <c r="AFN112" s="60"/>
      <c r="AFO112" s="60"/>
      <c r="AFP112" s="60"/>
      <c r="AFQ112" s="60"/>
      <c r="AFR112" s="60"/>
      <c r="AFS112" s="60"/>
      <c r="AFT112" s="60"/>
      <c r="AFU112" s="60"/>
      <c r="AFV112" s="60"/>
      <c r="AFW112" s="60"/>
      <c r="AFX112" s="60"/>
      <c r="AFY112" s="60"/>
      <c r="AFZ112" s="60"/>
      <c r="AGA112" s="60"/>
      <c r="AGB112" s="60"/>
      <c r="AGC112" s="60"/>
      <c r="AGD112" s="60"/>
      <c r="AGE112" s="60"/>
      <c r="AGF112" s="60"/>
      <c r="AGG112" s="60"/>
      <c r="AGH112" s="60"/>
      <c r="AGI112" s="60"/>
      <c r="AGJ112" s="60"/>
      <c r="AGK112" s="60"/>
      <c r="AGL112" s="60"/>
      <c r="AGM112" s="60"/>
      <c r="AGN112" s="60"/>
      <c r="AGO112" s="60"/>
      <c r="AGP112" s="60"/>
      <c r="AGQ112" s="60"/>
      <c r="AGR112" s="60"/>
      <c r="AGS112" s="60"/>
      <c r="AGT112" s="60"/>
      <c r="AGU112" s="60"/>
      <c r="AGV112" s="60"/>
      <c r="AGW112" s="60"/>
      <c r="AGX112" s="60"/>
      <c r="AGY112" s="60"/>
      <c r="AGZ112" s="60"/>
      <c r="AHA112" s="60"/>
      <c r="AHB112" s="60"/>
      <c r="AHC112" s="60"/>
      <c r="AHD112" s="60"/>
      <c r="AHE112" s="60"/>
      <c r="AHF112" s="60"/>
      <c r="AHG112" s="60"/>
      <c r="AHH112" s="60"/>
      <c r="AHI112" s="60"/>
      <c r="AHJ112" s="60"/>
      <c r="AHK112" s="60"/>
      <c r="AHL112" s="60"/>
      <c r="AHM112" s="60"/>
      <c r="AHN112" s="60"/>
      <c r="AHO112" s="60"/>
      <c r="AHP112" s="60"/>
      <c r="AHQ112" s="60"/>
      <c r="AHR112" s="60"/>
      <c r="AHS112" s="60"/>
      <c r="AHT112" s="60"/>
      <c r="AHU112" s="60"/>
      <c r="AHV112" s="60"/>
      <c r="AHW112" s="60"/>
      <c r="AHX112" s="60"/>
      <c r="AHY112" s="60"/>
      <c r="AHZ112" s="60"/>
      <c r="AIA112" s="60"/>
      <c r="AIB112" s="60"/>
      <c r="AIC112" s="60"/>
      <c r="AID112" s="60"/>
      <c r="AIE112" s="60"/>
      <c r="AIF112" s="60"/>
      <c r="AIG112" s="60"/>
      <c r="AIH112" s="60"/>
      <c r="AII112" s="60"/>
      <c r="AIJ112" s="60"/>
      <c r="AIK112" s="60"/>
      <c r="AIL112" s="60"/>
      <c r="AIM112" s="60"/>
      <c r="AIN112" s="60"/>
      <c r="AIO112" s="60"/>
      <c r="AIP112" s="60"/>
      <c r="AIQ112" s="60"/>
      <c r="AIR112" s="60"/>
      <c r="AIS112" s="60"/>
      <c r="AIT112" s="60"/>
      <c r="AIU112" s="60"/>
      <c r="AIV112" s="60"/>
      <c r="AIW112" s="60"/>
      <c r="AIX112" s="60"/>
      <c r="AIY112" s="60"/>
      <c r="AIZ112" s="60"/>
      <c r="AJA112" s="60"/>
      <c r="AJB112" s="60"/>
      <c r="AJC112" s="60"/>
      <c r="AJD112" s="60"/>
      <c r="AJE112" s="60"/>
      <c r="AJF112" s="60"/>
      <c r="AJG112" s="60"/>
      <c r="AJH112" s="60"/>
      <c r="AJI112" s="60"/>
      <c r="AJJ112" s="60"/>
      <c r="AJK112" s="60"/>
      <c r="AJL112" s="60"/>
      <c r="AJM112" s="60"/>
      <c r="AJN112" s="60"/>
      <c r="AJO112" s="60"/>
      <c r="AJP112" s="60"/>
      <c r="AJQ112" s="60"/>
      <c r="AJR112" s="60"/>
      <c r="AJS112" s="60"/>
      <c r="AJT112" s="60"/>
      <c r="AJU112" s="60"/>
      <c r="AJV112" s="60"/>
      <c r="AJW112" s="60"/>
      <c r="AJX112" s="60"/>
      <c r="AJY112" s="60"/>
      <c r="AJZ112" s="60"/>
      <c r="AKA112" s="60"/>
      <c r="AKB112" s="60"/>
      <c r="AKC112" s="60"/>
      <c r="AKD112" s="60"/>
      <c r="AKE112" s="60"/>
      <c r="AKF112" s="60"/>
      <c r="AKG112" s="60"/>
      <c r="AKH112" s="60"/>
      <c r="AKI112" s="60"/>
      <c r="AKJ112" s="60"/>
      <c r="AKK112" s="60"/>
      <c r="AKL112" s="60"/>
      <c r="AKM112" s="60"/>
      <c r="AKN112" s="60"/>
      <c r="AKO112" s="60"/>
      <c r="AKP112" s="60"/>
      <c r="AKQ112" s="60"/>
      <c r="AKR112" s="60"/>
      <c r="AKS112" s="60"/>
      <c r="AKT112" s="60"/>
      <c r="AKU112" s="60"/>
      <c r="AKV112" s="60"/>
      <c r="AKW112" s="60"/>
      <c r="AKX112" s="60"/>
      <c r="AKY112" s="60"/>
      <c r="AKZ112" s="60"/>
      <c r="ALA112" s="60"/>
      <c r="ALB112" s="60"/>
      <c r="ALC112" s="60"/>
      <c r="ALD112" s="60"/>
      <c r="ALE112" s="60"/>
      <c r="ALF112" s="60"/>
      <c r="ALG112" s="60"/>
      <c r="ALH112" s="60"/>
      <c r="ALI112" s="60"/>
      <c r="ALJ112" s="60"/>
      <c r="ALK112" s="60"/>
      <c r="ALL112" s="60"/>
      <c r="ALM112" s="60"/>
      <c r="ALN112" s="60"/>
      <c r="ALO112" s="60"/>
      <c r="ALP112" s="60"/>
      <c r="ALQ112" s="60"/>
      <c r="ALR112" s="60"/>
      <c r="ALS112" s="60"/>
      <c r="ALT112" s="60"/>
      <c r="ALU112" s="60"/>
      <c r="ALV112" s="60"/>
      <c r="ALW112" s="60"/>
      <c r="ALX112" s="60"/>
      <c r="ALY112" s="60"/>
      <c r="ALZ112" s="60"/>
      <c r="AMA112" s="60"/>
      <c r="AMB112" s="60"/>
      <c r="AMC112" s="60"/>
      <c r="AMD112" s="60"/>
      <c r="AME112" s="60"/>
      <c r="AMF112" s="60"/>
      <c r="AMG112" s="60"/>
      <c r="AMH112" s="60"/>
    </row>
    <row r="113" spans="1:1022" s="61" customFormat="1" ht="58.5">
      <c r="A113" s="57" t="s">
        <v>261</v>
      </c>
      <c r="B113" s="57" t="s">
        <v>323</v>
      </c>
      <c r="C113" s="58" t="s">
        <v>324</v>
      </c>
      <c r="D113" s="57" t="s">
        <v>250</v>
      </c>
      <c r="E113" s="59">
        <v>20</v>
      </c>
      <c r="F113" s="9" t="s">
        <v>139</v>
      </c>
      <c r="G113" s="9"/>
      <c r="H113" s="44" t="s">
        <v>3489</v>
      </c>
      <c r="I113" s="9"/>
      <c r="J113" s="4" t="str">
        <f t="shared" si="2"/>
        <v>客家語言文化推廣-文教推廣業務-獎補助費-對國內團體之捐助</v>
      </c>
      <c r="K113" s="4" t="str">
        <f t="shared" si="3"/>
        <v>歡喜來唱客家歌</v>
      </c>
      <c r="L113" s="17"/>
      <c r="M113" s="17"/>
      <c r="N113" s="17"/>
      <c r="O113" s="17"/>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60"/>
      <c r="IW113" s="60"/>
      <c r="IX113" s="60"/>
      <c r="IY113" s="60"/>
      <c r="IZ113" s="60"/>
      <c r="JA113" s="60"/>
      <c r="JB113" s="60"/>
      <c r="JC113" s="60"/>
      <c r="JD113" s="60"/>
      <c r="JE113" s="60"/>
      <c r="JF113" s="60"/>
      <c r="JG113" s="60"/>
      <c r="JH113" s="60"/>
      <c r="JI113" s="60"/>
      <c r="JJ113" s="60"/>
      <c r="JK113" s="60"/>
      <c r="JL113" s="60"/>
      <c r="JM113" s="60"/>
      <c r="JN113" s="60"/>
      <c r="JO113" s="60"/>
      <c r="JP113" s="60"/>
      <c r="JQ113" s="60"/>
      <c r="JR113" s="60"/>
      <c r="JS113" s="60"/>
      <c r="JT113" s="60"/>
      <c r="JU113" s="60"/>
      <c r="JV113" s="60"/>
      <c r="JW113" s="60"/>
      <c r="JX113" s="60"/>
      <c r="JY113" s="60"/>
      <c r="JZ113" s="60"/>
      <c r="KA113" s="60"/>
      <c r="KB113" s="60"/>
      <c r="KC113" s="60"/>
      <c r="KD113" s="60"/>
      <c r="KE113" s="60"/>
      <c r="KF113" s="60"/>
      <c r="KG113" s="60"/>
      <c r="KH113" s="60"/>
      <c r="KI113" s="60"/>
      <c r="KJ113" s="60"/>
      <c r="KK113" s="60"/>
      <c r="KL113" s="60"/>
      <c r="KM113" s="60"/>
      <c r="KN113" s="60"/>
      <c r="KO113" s="60"/>
      <c r="KP113" s="60"/>
      <c r="KQ113" s="60"/>
      <c r="KR113" s="60"/>
      <c r="KS113" s="60"/>
      <c r="KT113" s="60"/>
      <c r="KU113" s="60"/>
      <c r="KV113" s="60"/>
      <c r="KW113" s="60"/>
      <c r="KX113" s="60"/>
      <c r="KY113" s="60"/>
      <c r="KZ113" s="60"/>
      <c r="LA113" s="60"/>
      <c r="LB113" s="60"/>
      <c r="LC113" s="60"/>
      <c r="LD113" s="60"/>
      <c r="LE113" s="60"/>
      <c r="LF113" s="60"/>
      <c r="LG113" s="60"/>
      <c r="LH113" s="60"/>
      <c r="LI113" s="60"/>
      <c r="LJ113" s="60"/>
      <c r="LK113" s="60"/>
      <c r="LL113" s="60"/>
      <c r="LM113" s="60"/>
      <c r="LN113" s="60"/>
      <c r="LO113" s="60"/>
      <c r="LP113" s="60"/>
      <c r="LQ113" s="60"/>
      <c r="LR113" s="60"/>
      <c r="LS113" s="60"/>
      <c r="LT113" s="60"/>
      <c r="LU113" s="60"/>
      <c r="LV113" s="60"/>
      <c r="LW113" s="60"/>
      <c r="LX113" s="60"/>
      <c r="LY113" s="60"/>
      <c r="LZ113" s="60"/>
      <c r="MA113" s="60"/>
      <c r="MB113" s="60"/>
      <c r="MC113" s="60"/>
      <c r="MD113" s="60"/>
      <c r="ME113" s="60"/>
      <c r="MF113" s="60"/>
      <c r="MG113" s="60"/>
      <c r="MH113" s="60"/>
      <c r="MI113" s="60"/>
      <c r="MJ113" s="60"/>
      <c r="MK113" s="60"/>
      <c r="ML113" s="60"/>
      <c r="MM113" s="60"/>
      <c r="MN113" s="60"/>
      <c r="MO113" s="60"/>
      <c r="MP113" s="60"/>
      <c r="MQ113" s="60"/>
      <c r="MR113" s="60"/>
      <c r="MS113" s="60"/>
      <c r="MT113" s="60"/>
      <c r="MU113" s="60"/>
      <c r="MV113" s="60"/>
      <c r="MW113" s="60"/>
      <c r="MX113" s="60"/>
      <c r="MY113" s="60"/>
      <c r="MZ113" s="60"/>
      <c r="NA113" s="60"/>
      <c r="NB113" s="60"/>
      <c r="NC113" s="60"/>
      <c r="ND113" s="60"/>
      <c r="NE113" s="60"/>
      <c r="NF113" s="60"/>
      <c r="NG113" s="60"/>
      <c r="NH113" s="60"/>
      <c r="NI113" s="60"/>
      <c r="NJ113" s="60"/>
      <c r="NK113" s="60"/>
      <c r="NL113" s="60"/>
      <c r="NM113" s="60"/>
      <c r="NN113" s="60"/>
      <c r="NO113" s="60"/>
      <c r="NP113" s="60"/>
      <c r="NQ113" s="60"/>
      <c r="NR113" s="60"/>
      <c r="NS113" s="60"/>
      <c r="NT113" s="60"/>
      <c r="NU113" s="60"/>
      <c r="NV113" s="60"/>
      <c r="NW113" s="60"/>
      <c r="NX113" s="60"/>
      <c r="NY113" s="60"/>
      <c r="NZ113" s="60"/>
      <c r="OA113" s="60"/>
      <c r="OB113" s="60"/>
      <c r="OC113" s="60"/>
      <c r="OD113" s="60"/>
      <c r="OE113" s="60"/>
      <c r="OF113" s="60"/>
      <c r="OG113" s="60"/>
      <c r="OH113" s="60"/>
      <c r="OI113" s="60"/>
      <c r="OJ113" s="60"/>
      <c r="OK113" s="60"/>
      <c r="OL113" s="60"/>
      <c r="OM113" s="60"/>
      <c r="ON113" s="60"/>
      <c r="OO113" s="60"/>
      <c r="OP113" s="60"/>
      <c r="OQ113" s="60"/>
      <c r="OR113" s="60"/>
      <c r="OS113" s="60"/>
      <c r="OT113" s="60"/>
      <c r="OU113" s="60"/>
      <c r="OV113" s="60"/>
      <c r="OW113" s="60"/>
      <c r="OX113" s="60"/>
      <c r="OY113" s="60"/>
      <c r="OZ113" s="60"/>
      <c r="PA113" s="60"/>
      <c r="PB113" s="60"/>
      <c r="PC113" s="60"/>
      <c r="PD113" s="60"/>
      <c r="PE113" s="60"/>
      <c r="PF113" s="60"/>
      <c r="PG113" s="60"/>
      <c r="PH113" s="60"/>
      <c r="PI113" s="60"/>
      <c r="PJ113" s="60"/>
      <c r="PK113" s="60"/>
      <c r="PL113" s="60"/>
      <c r="PM113" s="60"/>
      <c r="PN113" s="60"/>
      <c r="PO113" s="60"/>
      <c r="PP113" s="60"/>
      <c r="PQ113" s="60"/>
      <c r="PR113" s="60"/>
      <c r="PS113" s="60"/>
      <c r="PT113" s="60"/>
      <c r="PU113" s="60"/>
      <c r="PV113" s="60"/>
      <c r="PW113" s="60"/>
      <c r="PX113" s="60"/>
      <c r="PY113" s="60"/>
      <c r="PZ113" s="60"/>
      <c r="QA113" s="60"/>
      <c r="QB113" s="60"/>
      <c r="QC113" s="60"/>
      <c r="QD113" s="60"/>
      <c r="QE113" s="60"/>
      <c r="QF113" s="60"/>
      <c r="QG113" s="60"/>
      <c r="QH113" s="60"/>
      <c r="QI113" s="60"/>
      <c r="QJ113" s="60"/>
      <c r="QK113" s="60"/>
      <c r="QL113" s="60"/>
      <c r="QM113" s="60"/>
      <c r="QN113" s="60"/>
      <c r="QO113" s="60"/>
      <c r="QP113" s="60"/>
      <c r="QQ113" s="60"/>
      <c r="QR113" s="60"/>
      <c r="QS113" s="60"/>
      <c r="QT113" s="60"/>
      <c r="QU113" s="60"/>
      <c r="QV113" s="60"/>
      <c r="QW113" s="60"/>
      <c r="QX113" s="60"/>
      <c r="QY113" s="60"/>
      <c r="QZ113" s="60"/>
      <c r="RA113" s="60"/>
      <c r="RB113" s="60"/>
      <c r="RC113" s="60"/>
      <c r="RD113" s="60"/>
      <c r="RE113" s="60"/>
      <c r="RF113" s="60"/>
      <c r="RG113" s="60"/>
      <c r="RH113" s="60"/>
      <c r="RI113" s="60"/>
      <c r="RJ113" s="60"/>
      <c r="RK113" s="60"/>
      <c r="RL113" s="60"/>
      <c r="RM113" s="60"/>
      <c r="RN113" s="60"/>
      <c r="RO113" s="60"/>
      <c r="RP113" s="60"/>
      <c r="RQ113" s="60"/>
      <c r="RR113" s="60"/>
      <c r="RS113" s="60"/>
      <c r="RT113" s="60"/>
      <c r="RU113" s="60"/>
      <c r="RV113" s="60"/>
      <c r="RW113" s="60"/>
      <c r="RX113" s="60"/>
      <c r="RY113" s="60"/>
      <c r="RZ113" s="60"/>
      <c r="SA113" s="60"/>
      <c r="SB113" s="60"/>
      <c r="SC113" s="60"/>
      <c r="SD113" s="60"/>
      <c r="SE113" s="60"/>
      <c r="SF113" s="60"/>
      <c r="SG113" s="60"/>
      <c r="SH113" s="60"/>
      <c r="SI113" s="60"/>
      <c r="SJ113" s="60"/>
      <c r="SK113" s="60"/>
      <c r="SL113" s="60"/>
      <c r="SM113" s="60"/>
      <c r="SN113" s="60"/>
      <c r="SO113" s="60"/>
      <c r="SP113" s="60"/>
      <c r="SQ113" s="60"/>
      <c r="SR113" s="60"/>
      <c r="SS113" s="60"/>
      <c r="ST113" s="60"/>
      <c r="SU113" s="60"/>
      <c r="SV113" s="60"/>
      <c r="SW113" s="60"/>
      <c r="SX113" s="60"/>
      <c r="SY113" s="60"/>
      <c r="SZ113" s="60"/>
      <c r="TA113" s="60"/>
      <c r="TB113" s="60"/>
      <c r="TC113" s="60"/>
      <c r="TD113" s="60"/>
      <c r="TE113" s="60"/>
      <c r="TF113" s="60"/>
      <c r="TG113" s="60"/>
      <c r="TH113" s="60"/>
      <c r="TI113" s="60"/>
      <c r="TJ113" s="60"/>
      <c r="TK113" s="60"/>
      <c r="TL113" s="60"/>
      <c r="TM113" s="60"/>
      <c r="TN113" s="60"/>
      <c r="TO113" s="60"/>
      <c r="TP113" s="60"/>
      <c r="TQ113" s="60"/>
      <c r="TR113" s="60"/>
      <c r="TS113" s="60"/>
      <c r="TT113" s="60"/>
      <c r="TU113" s="60"/>
      <c r="TV113" s="60"/>
      <c r="TW113" s="60"/>
      <c r="TX113" s="60"/>
      <c r="TY113" s="60"/>
      <c r="TZ113" s="60"/>
      <c r="UA113" s="60"/>
      <c r="UB113" s="60"/>
      <c r="UC113" s="60"/>
      <c r="UD113" s="60"/>
      <c r="UE113" s="60"/>
      <c r="UF113" s="60"/>
      <c r="UG113" s="60"/>
      <c r="UH113" s="60"/>
      <c r="UI113" s="60"/>
      <c r="UJ113" s="60"/>
      <c r="UK113" s="60"/>
      <c r="UL113" s="60"/>
      <c r="UM113" s="60"/>
      <c r="UN113" s="60"/>
      <c r="UO113" s="60"/>
      <c r="UP113" s="60"/>
      <c r="UQ113" s="60"/>
      <c r="UR113" s="60"/>
      <c r="US113" s="60"/>
      <c r="UT113" s="60"/>
      <c r="UU113" s="60"/>
      <c r="UV113" s="60"/>
      <c r="UW113" s="60"/>
      <c r="UX113" s="60"/>
      <c r="UY113" s="60"/>
      <c r="UZ113" s="60"/>
      <c r="VA113" s="60"/>
      <c r="VB113" s="60"/>
      <c r="VC113" s="60"/>
      <c r="VD113" s="60"/>
      <c r="VE113" s="60"/>
      <c r="VF113" s="60"/>
      <c r="VG113" s="60"/>
      <c r="VH113" s="60"/>
      <c r="VI113" s="60"/>
      <c r="VJ113" s="60"/>
      <c r="VK113" s="60"/>
      <c r="VL113" s="60"/>
      <c r="VM113" s="60"/>
      <c r="VN113" s="60"/>
      <c r="VO113" s="60"/>
      <c r="VP113" s="60"/>
      <c r="VQ113" s="60"/>
      <c r="VR113" s="60"/>
      <c r="VS113" s="60"/>
      <c r="VT113" s="60"/>
      <c r="VU113" s="60"/>
      <c r="VV113" s="60"/>
      <c r="VW113" s="60"/>
      <c r="VX113" s="60"/>
      <c r="VY113" s="60"/>
      <c r="VZ113" s="60"/>
      <c r="WA113" s="60"/>
      <c r="WB113" s="60"/>
      <c r="WC113" s="60"/>
      <c r="WD113" s="60"/>
      <c r="WE113" s="60"/>
      <c r="WF113" s="60"/>
      <c r="WG113" s="60"/>
      <c r="WH113" s="60"/>
      <c r="WI113" s="60"/>
      <c r="WJ113" s="60"/>
      <c r="WK113" s="60"/>
      <c r="WL113" s="60"/>
      <c r="WM113" s="60"/>
      <c r="WN113" s="60"/>
      <c r="WO113" s="60"/>
      <c r="WP113" s="60"/>
      <c r="WQ113" s="60"/>
      <c r="WR113" s="60"/>
      <c r="WS113" s="60"/>
      <c r="WT113" s="60"/>
      <c r="WU113" s="60"/>
      <c r="WV113" s="60"/>
      <c r="WW113" s="60"/>
      <c r="WX113" s="60"/>
      <c r="WY113" s="60"/>
      <c r="WZ113" s="60"/>
      <c r="XA113" s="60"/>
      <c r="XB113" s="60"/>
      <c r="XC113" s="60"/>
      <c r="XD113" s="60"/>
      <c r="XE113" s="60"/>
      <c r="XF113" s="60"/>
      <c r="XG113" s="60"/>
      <c r="XH113" s="60"/>
      <c r="XI113" s="60"/>
      <c r="XJ113" s="60"/>
      <c r="XK113" s="60"/>
      <c r="XL113" s="60"/>
      <c r="XM113" s="60"/>
      <c r="XN113" s="60"/>
      <c r="XO113" s="60"/>
      <c r="XP113" s="60"/>
      <c r="XQ113" s="60"/>
      <c r="XR113" s="60"/>
      <c r="XS113" s="60"/>
      <c r="XT113" s="60"/>
      <c r="XU113" s="60"/>
      <c r="XV113" s="60"/>
      <c r="XW113" s="60"/>
      <c r="XX113" s="60"/>
      <c r="XY113" s="60"/>
      <c r="XZ113" s="60"/>
      <c r="YA113" s="60"/>
      <c r="YB113" s="60"/>
      <c r="YC113" s="60"/>
      <c r="YD113" s="60"/>
      <c r="YE113" s="60"/>
      <c r="YF113" s="60"/>
      <c r="YG113" s="60"/>
      <c r="YH113" s="60"/>
      <c r="YI113" s="60"/>
      <c r="YJ113" s="60"/>
      <c r="YK113" s="60"/>
      <c r="YL113" s="60"/>
      <c r="YM113" s="60"/>
      <c r="YN113" s="60"/>
      <c r="YO113" s="60"/>
      <c r="YP113" s="60"/>
      <c r="YQ113" s="60"/>
      <c r="YR113" s="60"/>
      <c r="YS113" s="60"/>
      <c r="YT113" s="60"/>
      <c r="YU113" s="60"/>
      <c r="YV113" s="60"/>
      <c r="YW113" s="60"/>
      <c r="YX113" s="60"/>
      <c r="YY113" s="60"/>
      <c r="YZ113" s="60"/>
      <c r="ZA113" s="60"/>
      <c r="ZB113" s="60"/>
      <c r="ZC113" s="60"/>
      <c r="ZD113" s="60"/>
      <c r="ZE113" s="60"/>
      <c r="ZF113" s="60"/>
      <c r="ZG113" s="60"/>
      <c r="ZH113" s="60"/>
      <c r="ZI113" s="60"/>
      <c r="ZJ113" s="60"/>
      <c r="ZK113" s="60"/>
      <c r="ZL113" s="60"/>
      <c r="ZM113" s="60"/>
      <c r="ZN113" s="60"/>
      <c r="ZO113" s="60"/>
      <c r="ZP113" s="60"/>
      <c r="ZQ113" s="60"/>
      <c r="ZR113" s="60"/>
      <c r="ZS113" s="60"/>
      <c r="ZT113" s="60"/>
      <c r="ZU113" s="60"/>
      <c r="ZV113" s="60"/>
      <c r="ZW113" s="60"/>
      <c r="ZX113" s="60"/>
      <c r="ZY113" s="60"/>
      <c r="ZZ113" s="60"/>
      <c r="AAA113" s="60"/>
      <c r="AAB113" s="60"/>
      <c r="AAC113" s="60"/>
      <c r="AAD113" s="60"/>
      <c r="AAE113" s="60"/>
      <c r="AAF113" s="60"/>
      <c r="AAG113" s="60"/>
      <c r="AAH113" s="60"/>
      <c r="AAI113" s="60"/>
      <c r="AAJ113" s="60"/>
      <c r="AAK113" s="60"/>
      <c r="AAL113" s="60"/>
      <c r="AAM113" s="60"/>
      <c r="AAN113" s="60"/>
      <c r="AAO113" s="60"/>
      <c r="AAP113" s="60"/>
      <c r="AAQ113" s="60"/>
      <c r="AAR113" s="60"/>
      <c r="AAS113" s="60"/>
      <c r="AAT113" s="60"/>
      <c r="AAU113" s="60"/>
      <c r="AAV113" s="60"/>
      <c r="AAW113" s="60"/>
      <c r="AAX113" s="60"/>
      <c r="AAY113" s="60"/>
      <c r="AAZ113" s="60"/>
      <c r="ABA113" s="60"/>
      <c r="ABB113" s="60"/>
      <c r="ABC113" s="60"/>
      <c r="ABD113" s="60"/>
      <c r="ABE113" s="60"/>
      <c r="ABF113" s="60"/>
      <c r="ABG113" s="60"/>
      <c r="ABH113" s="60"/>
      <c r="ABI113" s="60"/>
      <c r="ABJ113" s="60"/>
      <c r="ABK113" s="60"/>
      <c r="ABL113" s="60"/>
      <c r="ABM113" s="60"/>
      <c r="ABN113" s="60"/>
      <c r="ABO113" s="60"/>
      <c r="ABP113" s="60"/>
      <c r="ABQ113" s="60"/>
      <c r="ABR113" s="60"/>
      <c r="ABS113" s="60"/>
      <c r="ABT113" s="60"/>
      <c r="ABU113" s="60"/>
      <c r="ABV113" s="60"/>
      <c r="ABW113" s="60"/>
      <c r="ABX113" s="60"/>
      <c r="ABY113" s="60"/>
      <c r="ABZ113" s="60"/>
      <c r="ACA113" s="60"/>
      <c r="ACB113" s="60"/>
      <c r="ACC113" s="60"/>
      <c r="ACD113" s="60"/>
      <c r="ACE113" s="60"/>
      <c r="ACF113" s="60"/>
      <c r="ACG113" s="60"/>
      <c r="ACH113" s="60"/>
      <c r="ACI113" s="60"/>
      <c r="ACJ113" s="60"/>
      <c r="ACK113" s="60"/>
      <c r="ACL113" s="60"/>
      <c r="ACM113" s="60"/>
      <c r="ACN113" s="60"/>
      <c r="ACO113" s="60"/>
      <c r="ACP113" s="60"/>
      <c r="ACQ113" s="60"/>
      <c r="ACR113" s="60"/>
      <c r="ACS113" s="60"/>
      <c r="ACT113" s="60"/>
      <c r="ACU113" s="60"/>
      <c r="ACV113" s="60"/>
      <c r="ACW113" s="60"/>
      <c r="ACX113" s="60"/>
      <c r="ACY113" s="60"/>
      <c r="ACZ113" s="60"/>
      <c r="ADA113" s="60"/>
      <c r="ADB113" s="60"/>
      <c r="ADC113" s="60"/>
      <c r="ADD113" s="60"/>
      <c r="ADE113" s="60"/>
      <c r="ADF113" s="60"/>
      <c r="ADG113" s="60"/>
      <c r="ADH113" s="60"/>
      <c r="ADI113" s="60"/>
      <c r="ADJ113" s="60"/>
      <c r="ADK113" s="60"/>
      <c r="ADL113" s="60"/>
      <c r="ADM113" s="60"/>
      <c r="ADN113" s="60"/>
      <c r="ADO113" s="60"/>
      <c r="ADP113" s="60"/>
      <c r="ADQ113" s="60"/>
      <c r="ADR113" s="60"/>
      <c r="ADS113" s="60"/>
      <c r="ADT113" s="60"/>
      <c r="ADU113" s="60"/>
      <c r="ADV113" s="60"/>
      <c r="ADW113" s="60"/>
      <c r="ADX113" s="60"/>
      <c r="ADY113" s="60"/>
      <c r="ADZ113" s="60"/>
      <c r="AEA113" s="60"/>
      <c r="AEB113" s="60"/>
      <c r="AEC113" s="60"/>
      <c r="AED113" s="60"/>
      <c r="AEE113" s="60"/>
      <c r="AEF113" s="60"/>
      <c r="AEG113" s="60"/>
      <c r="AEH113" s="60"/>
      <c r="AEI113" s="60"/>
      <c r="AEJ113" s="60"/>
      <c r="AEK113" s="60"/>
      <c r="AEL113" s="60"/>
      <c r="AEM113" s="60"/>
      <c r="AEN113" s="60"/>
      <c r="AEO113" s="60"/>
      <c r="AEP113" s="60"/>
      <c r="AEQ113" s="60"/>
      <c r="AER113" s="60"/>
      <c r="AES113" s="60"/>
      <c r="AET113" s="60"/>
      <c r="AEU113" s="60"/>
      <c r="AEV113" s="60"/>
      <c r="AEW113" s="60"/>
      <c r="AEX113" s="60"/>
      <c r="AEY113" s="60"/>
      <c r="AEZ113" s="60"/>
      <c r="AFA113" s="60"/>
      <c r="AFB113" s="60"/>
      <c r="AFC113" s="60"/>
      <c r="AFD113" s="60"/>
      <c r="AFE113" s="60"/>
      <c r="AFF113" s="60"/>
      <c r="AFG113" s="60"/>
      <c r="AFH113" s="60"/>
      <c r="AFI113" s="60"/>
      <c r="AFJ113" s="60"/>
      <c r="AFK113" s="60"/>
      <c r="AFL113" s="60"/>
      <c r="AFM113" s="60"/>
      <c r="AFN113" s="60"/>
      <c r="AFO113" s="60"/>
      <c r="AFP113" s="60"/>
      <c r="AFQ113" s="60"/>
      <c r="AFR113" s="60"/>
      <c r="AFS113" s="60"/>
      <c r="AFT113" s="60"/>
      <c r="AFU113" s="60"/>
      <c r="AFV113" s="60"/>
      <c r="AFW113" s="60"/>
      <c r="AFX113" s="60"/>
      <c r="AFY113" s="60"/>
      <c r="AFZ113" s="60"/>
      <c r="AGA113" s="60"/>
      <c r="AGB113" s="60"/>
      <c r="AGC113" s="60"/>
      <c r="AGD113" s="60"/>
      <c r="AGE113" s="60"/>
      <c r="AGF113" s="60"/>
      <c r="AGG113" s="60"/>
      <c r="AGH113" s="60"/>
      <c r="AGI113" s="60"/>
      <c r="AGJ113" s="60"/>
      <c r="AGK113" s="60"/>
      <c r="AGL113" s="60"/>
      <c r="AGM113" s="60"/>
      <c r="AGN113" s="60"/>
      <c r="AGO113" s="60"/>
      <c r="AGP113" s="60"/>
      <c r="AGQ113" s="60"/>
      <c r="AGR113" s="60"/>
      <c r="AGS113" s="60"/>
      <c r="AGT113" s="60"/>
      <c r="AGU113" s="60"/>
      <c r="AGV113" s="60"/>
      <c r="AGW113" s="60"/>
      <c r="AGX113" s="60"/>
      <c r="AGY113" s="60"/>
      <c r="AGZ113" s="60"/>
      <c r="AHA113" s="60"/>
      <c r="AHB113" s="60"/>
      <c r="AHC113" s="60"/>
      <c r="AHD113" s="60"/>
      <c r="AHE113" s="60"/>
      <c r="AHF113" s="60"/>
      <c r="AHG113" s="60"/>
      <c r="AHH113" s="60"/>
      <c r="AHI113" s="60"/>
      <c r="AHJ113" s="60"/>
      <c r="AHK113" s="60"/>
      <c r="AHL113" s="60"/>
      <c r="AHM113" s="60"/>
      <c r="AHN113" s="60"/>
      <c r="AHO113" s="60"/>
      <c r="AHP113" s="60"/>
      <c r="AHQ113" s="60"/>
      <c r="AHR113" s="60"/>
      <c r="AHS113" s="60"/>
      <c r="AHT113" s="60"/>
      <c r="AHU113" s="60"/>
      <c r="AHV113" s="60"/>
      <c r="AHW113" s="60"/>
      <c r="AHX113" s="60"/>
      <c r="AHY113" s="60"/>
      <c r="AHZ113" s="60"/>
      <c r="AIA113" s="60"/>
      <c r="AIB113" s="60"/>
      <c r="AIC113" s="60"/>
      <c r="AID113" s="60"/>
      <c r="AIE113" s="60"/>
      <c r="AIF113" s="60"/>
      <c r="AIG113" s="60"/>
      <c r="AIH113" s="60"/>
      <c r="AII113" s="60"/>
      <c r="AIJ113" s="60"/>
      <c r="AIK113" s="60"/>
      <c r="AIL113" s="60"/>
      <c r="AIM113" s="60"/>
      <c r="AIN113" s="60"/>
      <c r="AIO113" s="60"/>
      <c r="AIP113" s="60"/>
      <c r="AIQ113" s="60"/>
      <c r="AIR113" s="60"/>
      <c r="AIS113" s="60"/>
      <c r="AIT113" s="60"/>
      <c r="AIU113" s="60"/>
      <c r="AIV113" s="60"/>
      <c r="AIW113" s="60"/>
      <c r="AIX113" s="60"/>
      <c r="AIY113" s="60"/>
      <c r="AIZ113" s="60"/>
      <c r="AJA113" s="60"/>
      <c r="AJB113" s="60"/>
      <c r="AJC113" s="60"/>
      <c r="AJD113" s="60"/>
      <c r="AJE113" s="60"/>
      <c r="AJF113" s="60"/>
      <c r="AJG113" s="60"/>
      <c r="AJH113" s="60"/>
      <c r="AJI113" s="60"/>
      <c r="AJJ113" s="60"/>
      <c r="AJK113" s="60"/>
      <c r="AJL113" s="60"/>
      <c r="AJM113" s="60"/>
      <c r="AJN113" s="60"/>
      <c r="AJO113" s="60"/>
      <c r="AJP113" s="60"/>
      <c r="AJQ113" s="60"/>
      <c r="AJR113" s="60"/>
      <c r="AJS113" s="60"/>
      <c r="AJT113" s="60"/>
      <c r="AJU113" s="60"/>
      <c r="AJV113" s="60"/>
      <c r="AJW113" s="60"/>
      <c r="AJX113" s="60"/>
      <c r="AJY113" s="60"/>
      <c r="AJZ113" s="60"/>
      <c r="AKA113" s="60"/>
      <c r="AKB113" s="60"/>
      <c r="AKC113" s="60"/>
      <c r="AKD113" s="60"/>
      <c r="AKE113" s="60"/>
      <c r="AKF113" s="60"/>
      <c r="AKG113" s="60"/>
      <c r="AKH113" s="60"/>
      <c r="AKI113" s="60"/>
      <c r="AKJ113" s="60"/>
      <c r="AKK113" s="60"/>
      <c r="AKL113" s="60"/>
      <c r="AKM113" s="60"/>
      <c r="AKN113" s="60"/>
      <c r="AKO113" s="60"/>
      <c r="AKP113" s="60"/>
      <c r="AKQ113" s="60"/>
      <c r="AKR113" s="60"/>
      <c r="AKS113" s="60"/>
      <c r="AKT113" s="60"/>
      <c r="AKU113" s="60"/>
      <c r="AKV113" s="60"/>
      <c r="AKW113" s="60"/>
      <c r="AKX113" s="60"/>
      <c r="AKY113" s="60"/>
      <c r="AKZ113" s="60"/>
      <c r="ALA113" s="60"/>
      <c r="ALB113" s="60"/>
      <c r="ALC113" s="60"/>
      <c r="ALD113" s="60"/>
      <c r="ALE113" s="60"/>
      <c r="ALF113" s="60"/>
      <c r="ALG113" s="60"/>
      <c r="ALH113" s="60"/>
      <c r="ALI113" s="60"/>
      <c r="ALJ113" s="60"/>
      <c r="ALK113" s="60"/>
      <c r="ALL113" s="60"/>
      <c r="ALM113" s="60"/>
      <c r="ALN113" s="60"/>
      <c r="ALO113" s="60"/>
      <c r="ALP113" s="60"/>
      <c r="ALQ113" s="60"/>
      <c r="ALR113" s="60"/>
      <c r="ALS113" s="60"/>
      <c r="ALT113" s="60"/>
      <c r="ALU113" s="60"/>
      <c r="ALV113" s="60"/>
      <c r="ALW113" s="60"/>
      <c r="ALX113" s="60"/>
      <c r="ALY113" s="60"/>
      <c r="ALZ113" s="60"/>
      <c r="AMA113" s="60"/>
      <c r="AMB113" s="60"/>
      <c r="AMC113" s="60"/>
      <c r="AMD113" s="60"/>
      <c r="AME113" s="60"/>
      <c r="AMF113" s="60"/>
      <c r="AMG113" s="60"/>
      <c r="AMH113" s="60"/>
    </row>
    <row r="114" spans="1:1022" s="61" customFormat="1" ht="58.5">
      <c r="A114" s="57" t="s">
        <v>261</v>
      </c>
      <c r="B114" s="57" t="s">
        <v>325</v>
      </c>
      <c r="C114" s="58" t="s">
        <v>326</v>
      </c>
      <c r="D114" s="57" t="s">
        <v>250</v>
      </c>
      <c r="E114" s="59">
        <v>20</v>
      </c>
      <c r="F114" s="9" t="s">
        <v>139</v>
      </c>
      <c r="G114" s="9"/>
      <c r="H114" s="44" t="s">
        <v>3489</v>
      </c>
      <c r="I114" s="9"/>
      <c r="J114" s="4" t="str">
        <f t="shared" si="2"/>
        <v>客家語言文化推廣-文教推廣業務-獎補助費-對國內團體之捐助</v>
      </c>
      <c r="K114" s="4" t="str">
        <f t="shared" si="3"/>
        <v>七月天公發揚大埔客家傳唱文化活動</v>
      </c>
      <c r="L114" s="17"/>
      <c r="M114" s="17"/>
      <c r="N114" s="17"/>
      <c r="O114" s="17"/>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60"/>
      <c r="IW114" s="60"/>
      <c r="IX114" s="60"/>
      <c r="IY114" s="60"/>
      <c r="IZ114" s="60"/>
      <c r="JA114" s="60"/>
      <c r="JB114" s="60"/>
      <c r="JC114" s="60"/>
      <c r="JD114" s="60"/>
      <c r="JE114" s="60"/>
      <c r="JF114" s="60"/>
      <c r="JG114" s="60"/>
      <c r="JH114" s="60"/>
      <c r="JI114" s="60"/>
      <c r="JJ114" s="60"/>
      <c r="JK114" s="60"/>
      <c r="JL114" s="60"/>
      <c r="JM114" s="60"/>
      <c r="JN114" s="60"/>
      <c r="JO114" s="60"/>
      <c r="JP114" s="60"/>
      <c r="JQ114" s="60"/>
      <c r="JR114" s="60"/>
      <c r="JS114" s="60"/>
      <c r="JT114" s="60"/>
      <c r="JU114" s="60"/>
      <c r="JV114" s="60"/>
      <c r="JW114" s="60"/>
      <c r="JX114" s="60"/>
      <c r="JY114" s="60"/>
      <c r="JZ114" s="60"/>
      <c r="KA114" s="60"/>
      <c r="KB114" s="60"/>
      <c r="KC114" s="60"/>
      <c r="KD114" s="60"/>
      <c r="KE114" s="60"/>
      <c r="KF114" s="60"/>
      <c r="KG114" s="60"/>
      <c r="KH114" s="60"/>
      <c r="KI114" s="60"/>
      <c r="KJ114" s="60"/>
      <c r="KK114" s="60"/>
      <c r="KL114" s="60"/>
      <c r="KM114" s="60"/>
      <c r="KN114" s="60"/>
      <c r="KO114" s="60"/>
      <c r="KP114" s="60"/>
      <c r="KQ114" s="60"/>
      <c r="KR114" s="60"/>
      <c r="KS114" s="60"/>
      <c r="KT114" s="60"/>
      <c r="KU114" s="60"/>
      <c r="KV114" s="60"/>
      <c r="KW114" s="60"/>
      <c r="KX114" s="60"/>
      <c r="KY114" s="60"/>
      <c r="KZ114" s="60"/>
      <c r="LA114" s="60"/>
      <c r="LB114" s="60"/>
      <c r="LC114" s="60"/>
      <c r="LD114" s="60"/>
      <c r="LE114" s="60"/>
      <c r="LF114" s="60"/>
      <c r="LG114" s="60"/>
      <c r="LH114" s="60"/>
      <c r="LI114" s="60"/>
      <c r="LJ114" s="60"/>
      <c r="LK114" s="60"/>
      <c r="LL114" s="60"/>
      <c r="LM114" s="60"/>
      <c r="LN114" s="60"/>
      <c r="LO114" s="60"/>
      <c r="LP114" s="60"/>
      <c r="LQ114" s="60"/>
      <c r="LR114" s="60"/>
      <c r="LS114" s="60"/>
      <c r="LT114" s="60"/>
      <c r="LU114" s="60"/>
      <c r="LV114" s="60"/>
      <c r="LW114" s="60"/>
      <c r="LX114" s="60"/>
      <c r="LY114" s="60"/>
      <c r="LZ114" s="60"/>
      <c r="MA114" s="60"/>
      <c r="MB114" s="60"/>
      <c r="MC114" s="60"/>
      <c r="MD114" s="60"/>
      <c r="ME114" s="60"/>
      <c r="MF114" s="60"/>
      <c r="MG114" s="60"/>
      <c r="MH114" s="60"/>
      <c r="MI114" s="60"/>
      <c r="MJ114" s="60"/>
      <c r="MK114" s="60"/>
      <c r="ML114" s="60"/>
      <c r="MM114" s="60"/>
      <c r="MN114" s="60"/>
      <c r="MO114" s="60"/>
      <c r="MP114" s="60"/>
      <c r="MQ114" s="60"/>
      <c r="MR114" s="60"/>
      <c r="MS114" s="60"/>
      <c r="MT114" s="60"/>
      <c r="MU114" s="60"/>
      <c r="MV114" s="60"/>
      <c r="MW114" s="60"/>
      <c r="MX114" s="60"/>
      <c r="MY114" s="60"/>
      <c r="MZ114" s="60"/>
      <c r="NA114" s="60"/>
      <c r="NB114" s="60"/>
      <c r="NC114" s="60"/>
      <c r="ND114" s="60"/>
      <c r="NE114" s="60"/>
      <c r="NF114" s="60"/>
      <c r="NG114" s="60"/>
      <c r="NH114" s="60"/>
      <c r="NI114" s="60"/>
      <c r="NJ114" s="60"/>
      <c r="NK114" s="60"/>
      <c r="NL114" s="60"/>
      <c r="NM114" s="60"/>
      <c r="NN114" s="60"/>
      <c r="NO114" s="60"/>
      <c r="NP114" s="60"/>
      <c r="NQ114" s="60"/>
      <c r="NR114" s="60"/>
      <c r="NS114" s="60"/>
      <c r="NT114" s="60"/>
      <c r="NU114" s="60"/>
      <c r="NV114" s="60"/>
      <c r="NW114" s="60"/>
      <c r="NX114" s="60"/>
      <c r="NY114" s="60"/>
      <c r="NZ114" s="60"/>
      <c r="OA114" s="60"/>
      <c r="OB114" s="60"/>
      <c r="OC114" s="60"/>
      <c r="OD114" s="60"/>
      <c r="OE114" s="60"/>
      <c r="OF114" s="60"/>
      <c r="OG114" s="60"/>
      <c r="OH114" s="60"/>
      <c r="OI114" s="60"/>
      <c r="OJ114" s="60"/>
      <c r="OK114" s="60"/>
      <c r="OL114" s="60"/>
      <c r="OM114" s="60"/>
      <c r="ON114" s="60"/>
      <c r="OO114" s="60"/>
      <c r="OP114" s="60"/>
      <c r="OQ114" s="60"/>
      <c r="OR114" s="60"/>
      <c r="OS114" s="60"/>
      <c r="OT114" s="60"/>
      <c r="OU114" s="60"/>
      <c r="OV114" s="60"/>
      <c r="OW114" s="60"/>
      <c r="OX114" s="60"/>
      <c r="OY114" s="60"/>
      <c r="OZ114" s="60"/>
      <c r="PA114" s="60"/>
      <c r="PB114" s="60"/>
      <c r="PC114" s="60"/>
      <c r="PD114" s="60"/>
      <c r="PE114" s="60"/>
      <c r="PF114" s="60"/>
      <c r="PG114" s="60"/>
      <c r="PH114" s="60"/>
      <c r="PI114" s="60"/>
      <c r="PJ114" s="60"/>
      <c r="PK114" s="60"/>
      <c r="PL114" s="60"/>
      <c r="PM114" s="60"/>
      <c r="PN114" s="60"/>
      <c r="PO114" s="60"/>
      <c r="PP114" s="60"/>
      <c r="PQ114" s="60"/>
      <c r="PR114" s="60"/>
      <c r="PS114" s="60"/>
      <c r="PT114" s="60"/>
      <c r="PU114" s="60"/>
      <c r="PV114" s="60"/>
      <c r="PW114" s="60"/>
      <c r="PX114" s="60"/>
      <c r="PY114" s="60"/>
      <c r="PZ114" s="60"/>
      <c r="QA114" s="60"/>
      <c r="QB114" s="60"/>
      <c r="QC114" s="60"/>
      <c r="QD114" s="60"/>
      <c r="QE114" s="60"/>
      <c r="QF114" s="60"/>
      <c r="QG114" s="60"/>
      <c r="QH114" s="60"/>
      <c r="QI114" s="60"/>
      <c r="QJ114" s="60"/>
      <c r="QK114" s="60"/>
      <c r="QL114" s="60"/>
      <c r="QM114" s="60"/>
      <c r="QN114" s="60"/>
      <c r="QO114" s="60"/>
      <c r="QP114" s="60"/>
      <c r="QQ114" s="60"/>
      <c r="QR114" s="60"/>
      <c r="QS114" s="60"/>
      <c r="QT114" s="60"/>
      <c r="QU114" s="60"/>
      <c r="QV114" s="60"/>
      <c r="QW114" s="60"/>
      <c r="QX114" s="60"/>
      <c r="QY114" s="60"/>
      <c r="QZ114" s="60"/>
      <c r="RA114" s="60"/>
      <c r="RB114" s="60"/>
      <c r="RC114" s="60"/>
      <c r="RD114" s="60"/>
      <c r="RE114" s="60"/>
      <c r="RF114" s="60"/>
      <c r="RG114" s="60"/>
      <c r="RH114" s="60"/>
      <c r="RI114" s="60"/>
      <c r="RJ114" s="60"/>
      <c r="RK114" s="60"/>
      <c r="RL114" s="60"/>
      <c r="RM114" s="60"/>
      <c r="RN114" s="60"/>
      <c r="RO114" s="60"/>
      <c r="RP114" s="60"/>
      <c r="RQ114" s="60"/>
      <c r="RR114" s="60"/>
      <c r="RS114" s="60"/>
      <c r="RT114" s="60"/>
      <c r="RU114" s="60"/>
      <c r="RV114" s="60"/>
      <c r="RW114" s="60"/>
      <c r="RX114" s="60"/>
      <c r="RY114" s="60"/>
      <c r="RZ114" s="60"/>
      <c r="SA114" s="60"/>
      <c r="SB114" s="60"/>
      <c r="SC114" s="60"/>
      <c r="SD114" s="60"/>
      <c r="SE114" s="60"/>
      <c r="SF114" s="60"/>
      <c r="SG114" s="60"/>
      <c r="SH114" s="60"/>
      <c r="SI114" s="60"/>
      <c r="SJ114" s="60"/>
      <c r="SK114" s="60"/>
      <c r="SL114" s="60"/>
      <c r="SM114" s="60"/>
      <c r="SN114" s="60"/>
      <c r="SO114" s="60"/>
      <c r="SP114" s="60"/>
      <c r="SQ114" s="60"/>
      <c r="SR114" s="60"/>
      <c r="SS114" s="60"/>
      <c r="ST114" s="60"/>
      <c r="SU114" s="60"/>
      <c r="SV114" s="60"/>
      <c r="SW114" s="60"/>
      <c r="SX114" s="60"/>
      <c r="SY114" s="60"/>
      <c r="SZ114" s="60"/>
      <c r="TA114" s="60"/>
      <c r="TB114" s="60"/>
      <c r="TC114" s="60"/>
      <c r="TD114" s="60"/>
      <c r="TE114" s="60"/>
      <c r="TF114" s="60"/>
      <c r="TG114" s="60"/>
      <c r="TH114" s="60"/>
      <c r="TI114" s="60"/>
      <c r="TJ114" s="60"/>
      <c r="TK114" s="60"/>
      <c r="TL114" s="60"/>
      <c r="TM114" s="60"/>
      <c r="TN114" s="60"/>
      <c r="TO114" s="60"/>
      <c r="TP114" s="60"/>
      <c r="TQ114" s="60"/>
      <c r="TR114" s="60"/>
      <c r="TS114" s="60"/>
      <c r="TT114" s="60"/>
      <c r="TU114" s="60"/>
      <c r="TV114" s="60"/>
      <c r="TW114" s="60"/>
      <c r="TX114" s="60"/>
      <c r="TY114" s="60"/>
      <c r="TZ114" s="60"/>
      <c r="UA114" s="60"/>
      <c r="UB114" s="60"/>
      <c r="UC114" s="60"/>
      <c r="UD114" s="60"/>
      <c r="UE114" s="60"/>
      <c r="UF114" s="60"/>
      <c r="UG114" s="60"/>
      <c r="UH114" s="60"/>
      <c r="UI114" s="60"/>
      <c r="UJ114" s="60"/>
      <c r="UK114" s="60"/>
      <c r="UL114" s="60"/>
      <c r="UM114" s="60"/>
      <c r="UN114" s="60"/>
      <c r="UO114" s="60"/>
      <c r="UP114" s="60"/>
      <c r="UQ114" s="60"/>
      <c r="UR114" s="60"/>
      <c r="US114" s="60"/>
      <c r="UT114" s="60"/>
      <c r="UU114" s="60"/>
      <c r="UV114" s="60"/>
      <c r="UW114" s="60"/>
      <c r="UX114" s="60"/>
      <c r="UY114" s="60"/>
      <c r="UZ114" s="60"/>
      <c r="VA114" s="60"/>
      <c r="VB114" s="60"/>
      <c r="VC114" s="60"/>
      <c r="VD114" s="60"/>
      <c r="VE114" s="60"/>
      <c r="VF114" s="60"/>
      <c r="VG114" s="60"/>
      <c r="VH114" s="60"/>
      <c r="VI114" s="60"/>
      <c r="VJ114" s="60"/>
      <c r="VK114" s="60"/>
      <c r="VL114" s="60"/>
      <c r="VM114" s="60"/>
      <c r="VN114" s="60"/>
      <c r="VO114" s="60"/>
      <c r="VP114" s="60"/>
      <c r="VQ114" s="60"/>
      <c r="VR114" s="60"/>
      <c r="VS114" s="60"/>
      <c r="VT114" s="60"/>
      <c r="VU114" s="60"/>
      <c r="VV114" s="60"/>
      <c r="VW114" s="60"/>
      <c r="VX114" s="60"/>
      <c r="VY114" s="60"/>
      <c r="VZ114" s="60"/>
      <c r="WA114" s="60"/>
      <c r="WB114" s="60"/>
      <c r="WC114" s="60"/>
      <c r="WD114" s="60"/>
      <c r="WE114" s="60"/>
      <c r="WF114" s="60"/>
      <c r="WG114" s="60"/>
      <c r="WH114" s="60"/>
      <c r="WI114" s="60"/>
      <c r="WJ114" s="60"/>
      <c r="WK114" s="60"/>
      <c r="WL114" s="60"/>
      <c r="WM114" s="60"/>
      <c r="WN114" s="60"/>
      <c r="WO114" s="60"/>
      <c r="WP114" s="60"/>
      <c r="WQ114" s="60"/>
      <c r="WR114" s="60"/>
      <c r="WS114" s="60"/>
      <c r="WT114" s="60"/>
      <c r="WU114" s="60"/>
      <c r="WV114" s="60"/>
      <c r="WW114" s="60"/>
      <c r="WX114" s="60"/>
      <c r="WY114" s="60"/>
      <c r="WZ114" s="60"/>
      <c r="XA114" s="60"/>
      <c r="XB114" s="60"/>
      <c r="XC114" s="60"/>
      <c r="XD114" s="60"/>
      <c r="XE114" s="60"/>
      <c r="XF114" s="60"/>
      <c r="XG114" s="60"/>
      <c r="XH114" s="60"/>
      <c r="XI114" s="60"/>
      <c r="XJ114" s="60"/>
      <c r="XK114" s="60"/>
      <c r="XL114" s="60"/>
      <c r="XM114" s="60"/>
      <c r="XN114" s="60"/>
      <c r="XO114" s="60"/>
      <c r="XP114" s="60"/>
      <c r="XQ114" s="60"/>
      <c r="XR114" s="60"/>
      <c r="XS114" s="60"/>
      <c r="XT114" s="60"/>
      <c r="XU114" s="60"/>
      <c r="XV114" s="60"/>
      <c r="XW114" s="60"/>
      <c r="XX114" s="60"/>
      <c r="XY114" s="60"/>
      <c r="XZ114" s="60"/>
      <c r="YA114" s="60"/>
      <c r="YB114" s="60"/>
      <c r="YC114" s="60"/>
      <c r="YD114" s="60"/>
      <c r="YE114" s="60"/>
      <c r="YF114" s="60"/>
      <c r="YG114" s="60"/>
      <c r="YH114" s="60"/>
      <c r="YI114" s="60"/>
      <c r="YJ114" s="60"/>
      <c r="YK114" s="60"/>
      <c r="YL114" s="60"/>
      <c r="YM114" s="60"/>
      <c r="YN114" s="60"/>
      <c r="YO114" s="60"/>
      <c r="YP114" s="60"/>
      <c r="YQ114" s="60"/>
      <c r="YR114" s="60"/>
      <c r="YS114" s="60"/>
      <c r="YT114" s="60"/>
      <c r="YU114" s="60"/>
      <c r="YV114" s="60"/>
      <c r="YW114" s="60"/>
      <c r="YX114" s="60"/>
      <c r="YY114" s="60"/>
      <c r="YZ114" s="60"/>
      <c r="ZA114" s="60"/>
      <c r="ZB114" s="60"/>
      <c r="ZC114" s="60"/>
      <c r="ZD114" s="60"/>
      <c r="ZE114" s="60"/>
      <c r="ZF114" s="60"/>
      <c r="ZG114" s="60"/>
      <c r="ZH114" s="60"/>
      <c r="ZI114" s="60"/>
      <c r="ZJ114" s="60"/>
      <c r="ZK114" s="60"/>
      <c r="ZL114" s="60"/>
      <c r="ZM114" s="60"/>
      <c r="ZN114" s="60"/>
      <c r="ZO114" s="60"/>
      <c r="ZP114" s="60"/>
      <c r="ZQ114" s="60"/>
      <c r="ZR114" s="60"/>
      <c r="ZS114" s="60"/>
      <c r="ZT114" s="60"/>
      <c r="ZU114" s="60"/>
      <c r="ZV114" s="60"/>
      <c r="ZW114" s="60"/>
      <c r="ZX114" s="60"/>
      <c r="ZY114" s="60"/>
      <c r="ZZ114" s="60"/>
      <c r="AAA114" s="60"/>
      <c r="AAB114" s="60"/>
      <c r="AAC114" s="60"/>
      <c r="AAD114" s="60"/>
      <c r="AAE114" s="60"/>
      <c r="AAF114" s="60"/>
      <c r="AAG114" s="60"/>
      <c r="AAH114" s="60"/>
      <c r="AAI114" s="60"/>
      <c r="AAJ114" s="60"/>
      <c r="AAK114" s="60"/>
      <c r="AAL114" s="60"/>
      <c r="AAM114" s="60"/>
      <c r="AAN114" s="60"/>
      <c r="AAO114" s="60"/>
      <c r="AAP114" s="60"/>
      <c r="AAQ114" s="60"/>
      <c r="AAR114" s="60"/>
      <c r="AAS114" s="60"/>
      <c r="AAT114" s="60"/>
      <c r="AAU114" s="60"/>
      <c r="AAV114" s="60"/>
      <c r="AAW114" s="60"/>
      <c r="AAX114" s="60"/>
      <c r="AAY114" s="60"/>
      <c r="AAZ114" s="60"/>
      <c r="ABA114" s="60"/>
      <c r="ABB114" s="60"/>
      <c r="ABC114" s="60"/>
      <c r="ABD114" s="60"/>
      <c r="ABE114" s="60"/>
      <c r="ABF114" s="60"/>
      <c r="ABG114" s="60"/>
      <c r="ABH114" s="60"/>
      <c r="ABI114" s="60"/>
      <c r="ABJ114" s="60"/>
      <c r="ABK114" s="60"/>
      <c r="ABL114" s="60"/>
      <c r="ABM114" s="60"/>
      <c r="ABN114" s="60"/>
      <c r="ABO114" s="60"/>
      <c r="ABP114" s="60"/>
      <c r="ABQ114" s="60"/>
      <c r="ABR114" s="60"/>
      <c r="ABS114" s="60"/>
      <c r="ABT114" s="60"/>
      <c r="ABU114" s="60"/>
      <c r="ABV114" s="60"/>
      <c r="ABW114" s="60"/>
      <c r="ABX114" s="60"/>
      <c r="ABY114" s="60"/>
      <c r="ABZ114" s="60"/>
      <c r="ACA114" s="60"/>
      <c r="ACB114" s="60"/>
      <c r="ACC114" s="60"/>
      <c r="ACD114" s="60"/>
      <c r="ACE114" s="60"/>
      <c r="ACF114" s="60"/>
      <c r="ACG114" s="60"/>
      <c r="ACH114" s="60"/>
      <c r="ACI114" s="60"/>
      <c r="ACJ114" s="60"/>
      <c r="ACK114" s="60"/>
      <c r="ACL114" s="60"/>
      <c r="ACM114" s="60"/>
      <c r="ACN114" s="60"/>
      <c r="ACO114" s="60"/>
      <c r="ACP114" s="60"/>
      <c r="ACQ114" s="60"/>
      <c r="ACR114" s="60"/>
      <c r="ACS114" s="60"/>
      <c r="ACT114" s="60"/>
      <c r="ACU114" s="60"/>
      <c r="ACV114" s="60"/>
      <c r="ACW114" s="60"/>
      <c r="ACX114" s="60"/>
      <c r="ACY114" s="60"/>
      <c r="ACZ114" s="60"/>
      <c r="ADA114" s="60"/>
      <c r="ADB114" s="60"/>
      <c r="ADC114" s="60"/>
      <c r="ADD114" s="60"/>
      <c r="ADE114" s="60"/>
      <c r="ADF114" s="60"/>
      <c r="ADG114" s="60"/>
      <c r="ADH114" s="60"/>
      <c r="ADI114" s="60"/>
      <c r="ADJ114" s="60"/>
      <c r="ADK114" s="60"/>
      <c r="ADL114" s="60"/>
      <c r="ADM114" s="60"/>
      <c r="ADN114" s="60"/>
      <c r="ADO114" s="60"/>
      <c r="ADP114" s="60"/>
      <c r="ADQ114" s="60"/>
      <c r="ADR114" s="60"/>
      <c r="ADS114" s="60"/>
      <c r="ADT114" s="60"/>
      <c r="ADU114" s="60"/>
      <c r="ADV114" s="60"/>
      <c r="ADW114" s="60"/>
      <c r="ADX114" s="60"/>
      <c r="ADY114" s="60"/>
      <c r="ADZ114" s="60"/>
      <c r="AEA114" s="60"/>
      <c r="AEB114" s="60"/>
      <c r="AEC114" s="60"/>
      <c r="AED114" s="60"/>
      <c r="AEE114" s="60"/>
      <c r="AEF114" s="60"/>
      <c r="AEG114" s="60"/>
      <c r="AEH114" s="60"/>
      <c r="AEI114" s="60"/>
      <c r="AEJ114" s="60"/>
      <c r="AEK114" s="60"/>
      <c r="AEL114" s="60"/>
      <c r="AEM114" s="60"/>
      <c r="AEN114" s="60"/>
      <c r="AEO114" s="60"/>
      <c r="AEP114" s="60"/>
      <c r="AEQ114" s="60"/>
      <c r="AER114" s="60"/>
      <c r="AES114" s="60"/>
      <c r="AET114" s="60"/>
      <c r="AEU114" s="60"/>
      <c r="AEV114" s="60"/>
      <c r="AEW114" s="60"/>
      <c r="AEX114" s="60"/>
      <c r="AEY114" s="60"/>
      <c r="AEZ114" s="60"/>
      <c r="AFA114" s="60"/>
      <c r="AFB114" s="60"/>
      <c r="AFC114" s="60"/>
      <c r="AFD114" s="60"/>
      <c r="AFE114" s="60"/>
      <c r="AFF114" s="60"/>
      <c r="AFG114" s="60"/>
      <c r="AFH114" s="60"/>
      <c r="AFI114" s="60"/>
      <c r="AFJ114" s="60"/>
      <c r="AFK114" s="60"/>
      <c r="AFL114" s="60"/>
      <c r="AFM114" s="60"/>
      <c r="AFN114" s="60"/>
      <c r="AFO114" s="60"/>
      <c r="AFP114" s="60"/>
      <c r="AFQ114" s="60"/>
      <c r="AFR114" s="60"/>
      <c r="AFS114" s="60"/>
      <c r="AFT114" s="60"/>
      <c r="AFU114" s="60"/>
      <c r="AFV114" s="60"/>
      <c r="AFW114" s="60"/>
      <c r="AFX114" s="60"/>
      <c r="AFY114" s="60"/>
      <c r="AFZ114" s="60"/>
      <c r="AGA114" s="60"/>
      <c r="AGB114" s="60"/>
      <c r="AGC114" s="60"/>
      <c r="AGD114" s="60"/>
      <c r="AGE114" s="60"/>
      <c r="AGF114" s="60"/>
      <c r="AGG114" s="60"/>
      <c r="AGH114" s="60"/>
      <c r="AGI114" s="60"/>
      <c r="AGJ114" s="60"/>
      <c r="AGK114" s="60"/>
      <c r="AGL114" s="60"/>
      <c r="AGM114" s="60"/>
      <c r="AGN114" s="60"/>
      <c r="AGO114" s="60"/>
      <c r="AGP114" s="60"/>
      <c r="AGQ114" s="60"/>
      <c r="AGR114" s="60"/>
      <c r="AGS114" s="60"/>
      <c r="AGT114" s="60"/>
      <c r="AGU114" s="60"/>
      <c r="AGV114" s="60"/>
      <c r="AGW114" s="60"/>
      <c r="AGX114" s="60"/>
      <c r="AGY114" s="60"/>
      <c r="AGZ114" s="60"/>
      <c r="AHA114" s="60"/>
      <c r="AHB114" s="60"/>
      <c r="AHC114" s="60"/>
      <c r="AHD114" s="60"/>
      <c r="AHE114" s="60"/>
      <c r="AHF114" s="60"/>
      <c r="AHG114" s="60"/>
      <c r="AHH114" s="60"/>
      <c r="AHI114" s="60"/>
      <c r="AHJ114" s="60"/>
      <c r="AHK114" s="60"/>
      <c r="AHL114" s="60"/>
      <c r="AHM114" s="60"/>
      <c r="AHN114" s="60"/>
      <c r="AHO114" s="60"/>
      <c r="AHP114" s="60"/>
      <c r="AHQ114" s="60"/>
      <c r="AHR114" s="60"/>
      <c r="AHS114" s="60"/>
      <c r="AHT114" s="60"/>
      <c r="AHU114" s="60"/>
      <c r="AHV114" s="60"/>
      <c r="AHW114" s="60"/>
      <c r="AHX114" s="60"/>
      <c r="AHY114" s="60"/>
      <c r="AHZ114" s="60"/>
      <c r="AIA114" s="60"/>
      <c r="AIB114" s="60"/>
      <c r="AIC114" s="60"/>
      <c r="AID114" s="60"/>
      <c r="AIE114" s="60"/>
      <c r="AIF114" s="60"/>
      <c r="AIG114" s="60"/>
      <c r="AIH114" s="60"/>
      <c r="AII114" s="60"/>
      <c r="AIJ114" s="60"/>
      <c r="AIK114" s="60"/>
      <c r="AIL114" s="60"/>
      <c r="AIM114" s="60"/>
      <c r="AIN114" s="60"/>
      <c r="AIO114" s="60"/>
      <c r="AIP114" s="60"/>
      <c r="AIQ114" s="60"/>
      <c r="AIR114" s="60"/>
      <c r="AIS114" s="60"/>
      <c r="AIT114" s="60"/>
      <c r="AIU114" s="60"/>
      <c r="AIV114" s="60"/>
      <c r="AIW114" s="60"/>
      <c r="AIX114" s="60"/>
      <c r="AIY114" s="60"/>
      <c r="AIZ114" s="60"/>
      <c r="AJA114" s="60"/>
      <c r="AJB114" s="60"/>
      <c r="AJC114" s="60"/>
      <c r="AJD114" s="60"/>
      <c r="AJE114" s="60"/>
      <c r="AJF114" s="60"/>
      <c r="AJG114" s="60"/>
      <c r="AJH114" s="60"/>
      <c r="AJI114" s="60"/>
      <c r="AJJ114" s="60"/>
      <c r="AJK114" s="60"/>
      <c r="AJL114" s="60"/>
      <c r="AJM114" s="60"/>
      <c r="AJN114" s="60"/>
      <c r="AJO114" s="60"/>
      <c r="AJP114" s="60"/>
      <c r="AJQ114" s="60"/>
      <c r="AJR114" s="60"/>
      <c r="AJS114" s="60"/>
      <c r="AJT114" s="60"/>
      <c r="AJU114" s="60"/>
      <c r="AJV114" s="60"/>
      <c r="AJW114" s="60"/>
      <c r="AJX114" s="60"/>
      <c r="AJY114" s="60"/>
      <c r="AJZ114" s="60"/>
      <c r="AKA114" s="60"/>
      <c r="AKB114" s="60"/>
      <c r="AKC114" s="60"/>
      <c r="AKD114" s="60"/>
      <c r="AKE114" s="60"/>
      <c r="AKF114" s="60"/>
      <c r="AKG114" s="60"/>
      <c r="AKH114" s="60"/>
      <c r="AKI114" s="60"/>
      <c r="AKJ114" s="60"/>
      <c r="AKK114" s="60"/>
      <c r="AKL114" s="60"/>
      <c r="AKM114" s="60"/>
      <c r="AKN114" s="60"/>
      <c r="AKO114" s="60"/>
      <c r="AKP114" s="60"/>
      <c r="AKQ114" s="60"/>
      <c r="AKR114" s="60"/>
      <c r="AKS114" s="60"/>
      <c r="AKT114" s="60"/>
      <c r="AKU114" s="60"/>
      <c r="AKV114" s="60"/>
      <c r="AKW114" s="60"/>
      <c r="AKX114" s="60"/>
      <c r="AKY114" s="60"/>
      <c r="AKZ114" s="60"/>
      <c r="ALA114" s="60"/>
      <c r="ALB114" s="60"/>
      <c r="ALC114" s="60"/>
      <c r="ALD114" s="60"/>
      <c r="ALE114" s="60"/>
      <c r="ALF114" s="60"/>
      <c r="ALG114" s="60"/>
      <c r="ALH114" s="60"/>
      <c r="ALI114" s="60"/>
      <c r="ALJ114" s="60"/>
      <c r="ALK114" s="60"/>
      <c r="ALL114" s="60"/>
      <c r="ALM114" s="60"/>
      <c r="ALN114" s="60"/>
      <c r="ALO114" s="60"/>
      <c r="ALP114" s="60"/>
      <c r="ALQ114" s="60"/>
      <c r="ALR114" s="60"/>
      <c r="ALS114" s="60"/>
      <c r="ALT114" s="60"/>
      <c r="ALU114" s="60"/>
      <c r="ALV114" s="60"/>
      <c r="ALW114" s="60"/>
      <c r="ALX114" s="60"/>
      <c r="ALY114" s="60"/>
      <c r="ALZ114" s="60"/>
      <c r="AMA114" s="60"/>
      <c r="AMB114" s="60"/>
      <c r="AMC114" s="60"/>
      <c r="AMD114" s="60"/>
      <c r="AME114" s="60"/>
      <c r="AMF114" s="60"/>
      <c r="AMG114" s="60"/>
      <c r="AMH114" s="60"/>
    </row>
    <row r="115" spans="1:1022" s="61" customFormat="1" ht="58.5">
      <c r="A115" s="57" t="s">
        <v>261</v>
      </c>
      <c r="B115" s="57" t="s">
        <v>327</v>
      </c>
      <c r="C115" s="58" t="s">
        <v>328</v>
      </c>
      <c r="D115" s="57" t="s">
        <v>250</v>
      </c>
      <c r="E115" s="59">
        <v>20</v>
      </c>
      <c r="F115" s="9" t="s">
        <v>139</v>
      </c>
      <c r="G115" s="9"/>
      <c r="H115" s="44" t="s">
        <v>3489</v>
      </c>
      <c r="I115" s="9"/>
      <c r="J115" s="4" t="str">
        <f t="shared" si="2"/>
        <v>客家語言文化推廣-文教推廣業務-獎補助費-對國內團體之捐助</v>
      </c>
      <c r="K115" s="4" t="str">
        <f t="shared" si="3"/>
        <v>客家創意美食</v>
      </c>
      <c r="L115" s="17"/>
      <c r="M115" s="17"/>
      <c r="N115" s="17"/>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60"/>
      <c r="IW115" s="60"/>
      <c r="IX115" s="60"/>
      <c r="IY115" s="60"/>
      <c r="IZ115" s="60"/>
      <c r="JA115" s="60"/>
      <c r="JB115" s="60"/>
      <c r="JC115" s="60"/>
      <c r="JD115" s="60"/>
      <c r="JE115" s="60"/>
      <c r="JF115" s="60"/>
      <c r="JG115" s="60"/>
      <c r="JH115" s="60"/>
      <c r="JI115" s="60"/>
      <c r="JJ115" s="60"/>
      <c r="JK115" s="60"/>
      <c r="JL115" s="60"/>
      <c r="JM115" s="60"/>
      <c r="JN115" s="60"/>
      <c r="JO115" s="60"/>
      <c r="JP115" s="60"/>
      <c r="JQ115" s="60"/>
      <c r="JR115" s="60"/>
      <c r="JS115" s="60"/>
      <c r="JT115" s="60"/>
      <c r="JU115" s="60"/>
      <c r="JV115" s="60"/>
      <c r="JW115" s="60"/>
      <c r="JX115" s="60"/>
      <c r="JY115" s="60"/>
      <c r="JZ115" s="60"/>
      <c r="KA115" s="60"/>
      <c r="KB115" s="60"/>
      <c r="KC115" s="60"/>
      <c r="KD115" s="60"/>
      <c r="KE115" s="60"/>
      <c r="KF115" s="60"/>
      <c r="KG115" s="60"/>
      <c r="KH115" s="60"/>
      <c r="KI115" s="60"/>
      <c r="KJ115" s="60"/>
      <c r="KK115" s="60"/>
      <c r="KL115" s="60"/>
      <c r="KM115" s="60"/>
      <c r="KN115" s="60"/>
      <c r="KO115" s="60"/>
      <c r="KP115" s="60"/>
      <c r="KQ115" s="60"/>
      <c r="KR115" s="60"/>
      <c r="KS115" s="60"/>
      <c r="KT115" s="60"/>
      <c r="KU115" s="60"/>
      <c r="KV115" s="60"/>
      <c r="KW115" s="60"/>
      <c r="KX115" s="60"/>
      <c r="KY115" s="60"/>
      <c r="KZ115" s="60"/>
      <c r="LA115" s="60"/>
      <c r="LB115" s="60"/>
      <c r="LC115" s="60"/>
      <c r="LD115" s="60"/>
      <c r="LE115" s="60"/>
      <c r="LF115" s="60"/>
      <c r="LG115" s="60"/>
      <c r="LH115" s="60"/>
      <c r="LI115" s="60"/>
      <c r="LJ115" s="60"/>
      <c r="LK115" s="60"/>
      <c r="LL115" s="60"/>
      <c r="LM115" s="60"/>
      <c r="LN115" s="60"/>
      <c r="LO115" s="60"/>
      <c r="LP115" s="60"/>
      <c r="LQ115" s="60"/>
      <c r="LR115" s="60"/>
      <c r="LS115" s="60"/>
      <c r="LT115" s="60"/>
      <c r="LU115" s="60"/>
      <c r="LV115" s="60"/>
      <c r="LW115" s="60"/>
      <c r="LX115" s="60"/>
      <c r="LY115" s="60"/>
      <c r="LZ115" s="60"/>
      <c r="MA115" s="60"/>
      <c r="MB115" s="60"/>
      <c r="MC115" s="60"/>
      <c r="MD115" s="60"/>
      <c r="ME115" s="60"/>
      <c r="MF115" s="60"/>
      <c r="MG115" s="60"/>
      <c r="MH115" s="60"/>
      <c r="MI115" s="60"/>
      <c r="MJ115" s="60"/>
      <c r="MK115" s="60"/>
      <c r="ML115" s="60"/>
      <c r="MM115" s="60"/>
      <c r="MN115" s="60"/>
      <c r="MO115" s="60"/>
      <c r="MP115" s="60"/>
      <c r="MQ115" s="60"/>
      <c r="MR115" s="60"/>
      <c r="MS115" s="60"/>
      <c r="MT115" s="60"/>
      <c r="MU115" s="60"/>
      <c r="MV115" s="60"/>
      <c r="MW115" s="60"/>
      <c r="MX115" s="60"/>
      <c r="MY115" s="60"/>
      <c r="MZ115" s="60"/>
      <c r="NA115" s="60"/>
      <c r="NB115" s="60"/>
      <c r="NC115" s="60"/>
      <c r="ND115" s="60"/>
      <c r="NE115" s="60"/>
      <c r="NF115" s="60"/>
      <c r="NG115" s="60"/>
      <c r="NH115" s="60"/>
      <c r="NI115" s="60"/>
      <c r="NJ115" s="60"/>
      <c r="NK115" s="60"/>
      <c r="NL115" s="60"/>
      <c r="NM115" s="60"/>
      <c r="NN115" s="60"/>
      <c r="NO115" s="60"/>
      <c r="NP115" s="60"/>
      <c r="NQ115" s="60"/>
      <c r="NR115" s="60"/>
      <c r="NS115" s="60"/>
      <c r="NT115" s="60"/>
      <c r="NU115" s="60"/>
      <c r="NV115" s="60"/>
      <c r="NW115" s="60"/>
      <c r="NX115" s="60"/>
      <c r="NY115" s="60"/>
      <c r="NZ115" s="60"/>
      <c r="OA115" s="60"/>
      <c r="OB115" s="60"/>
      <c r="OC115" s="60"/>
      <c r="OD115" s="60"/>
      <c r="OE115" s="60"/>
      <c r="OF115" s="60"/>
      <c r="OG115" s="60"/>
      <c r="OH115" s="60"/>
      <c r="OI115" s="60"/>
      <c r="OJ115" s="60"/>
      <c r="OK115" s="60"/>
      <c r="OL115" s="60"/>
      <c r="OM115" s="60"/>
      <c r="ON115" s="60"/>
      <c r="OO115" s="60"/>
      <c r="OP115" s="60"/>
      <c r="OQ115" s="60"/>
      <c r="OR115" s="60"/>
      <c r="OS115" s="60"/>
      <c r="OT115" s="60"/>
      <c r="OU115" s="60"/>
      <c r="OV115" s="60"/>
      <c r="OW115" s="60"/>
      <c r="OX115" s="60"/>
      <c r="OY115" s="60"/>
      <c r="OZ115" s="60"/>
      <c r="PA115" s="60"/>
      <c r="PB115" s="60"/>
      <c r="PC115" s="60"/>
      <c r="PD115" s="60"/>
      <c r="PE115" s="60"/>
      <c r="PF115" s="60"/>
      <c r="PG115" s="60"/>
      <c r="PH115" s="60"/>
      <c r="PI115" s="60"/>
      <c r="PJ115" s="60"/>
      <c r="PK115" s="60"/>
      <c r="PL115" s="60"/>
      <c r="PM115" s="60"/>
      <c r="PN115" s="60"/>
      <c r="PO115" s="60"/>
      <c r="PP115" s="60"/>
      <c r="PQ115" s="60"/>
      <c r="PR115" s="60"/>
      <c r="PS115" s="60"/>
      <c r="PT115" s="60"/>
      <c r="PU115" s="60"/>
      <c r="PV115" s="60"/>
      <c r="PW115" s="60"/>
      <c r="PX115" s="60"/>
      <c r="PY115" s="60"/>
      <c r="PZ115" s="60"/>
      <c r="QA115" s="60"/>
      <c r="QB115" s="60"/>
      <c r="QC115" s="60"/>
      <c r="QD115" s="60"/>
      <c r="QE115" s="60"/>
      <c r="QF115" s="60"/>
      <c r="QG115" s="60"/>
      <c r="QH115" s="60"/>
      <c r="QI115" s="60"/>
      <c r="QJ115" s="60"/>
      <c r="QK115" s="60"/>
      <c r="QL115" s="60"/>
      <c r="QM115" s="60"/>
      <c r="QN115" s="60"/>
      <c r="QO115" s="60"/>
      <c r="QP115" s="60"/>
      <c r="QQ115" s="60"/>
      <c r="QR115" s="60"/>
      <c r="QS115" s="60"/>
      <c r="QT115" s="60"/>
      <c r="QU115" s="60"/>
      <c r="QV115" s="60"/>
      <c r="QW115" s="60"/>
      <c r="QX115" s="60"/>
      <c r="QY115" s="60"/>
      <c r="QZ115" s="60"/>
      <c r="RA115" s="60"/>
      <c r="RB115" s="60"/>
      <c r="RC115" s="60"/>
      <c r="RD115" s="60"/>
      <c r="RE115" s="60"/>
      <c r="RF115" s="60"/>
      <c r="RG115" s="60"/>
      <c r="RH115" s="60"/>
      <c r="RI115" s="60"/>
      <c r="RJ115" s="60"/>
      <c r="RK115" s="60"/>
      <c r="RL115" s="60"/>
      <c r="RM115" s="60"/>
      <c r="RN115" s="60"/>
      <c r="RO115" s="60"/>
      <c r="RP115" s="60"/>
      <c r="RQ115" s="60"/>
      <c r="RR115" s="60"/>
      <c r="RS115" s="60"/>
      <c r="RT115" s="60"/>
      <c r="RU115" s="60"/>
      <c r="RV115" s="60"/>
      <c r="RW115" s="60"/>
      <c r="RX115" s="60"/>
      <c r="RY115" s="60"/>
      <c r="RZ115" s="60"/>
      <c r="SA115" s="60"/>
      <c r="SB115" s="60"/>
      <c r="SC115" s="60"/>
      <c r="SD115" s="60"/>
      <c r="SE115" s="60"/>
      <c r="SF115" s="60"/>
      <c r="SG115" s="60"/>
      <c r="SH115" s="60"/>
      <c r="SI115" s="60"/>
      <c r="SJ115" s="60"/>
      <c r="SK115" s="60"/>
      <c r="SL115" s="60"/>
      <c r="SM115" s="60"/>
      <c r="SN115" s="60"/>
      <c r="SO115" s="60"/>
      <c r="SP115" s="60"/>
      <c r="SQ115" s="60"/>
      <c r="SR115" s="60"/>
      <c r="SS115" s="60"/>
      <c r="ST115" s="60"/>
      <c r="SU115" s="60"/>
      <c r="SV115" s="60"/>
      <c r="SW115" s="60"/>
      <c r="SX115" s="60"/>
      <c r="SY115" s="60"/>
      <c r="SZ115" s="60"/>
      <c r="TA115" s="60"/>
      <c r="TB115" s="60"/>
      <c r="TC115" s="60"/>
      <c r="TD115" s="60"/>
      <c r="TE115" s="60"/>
      <c r="TF115" s="60"/>
      <c r="TG115" s="60"/>
      <c r="TH115" s="60"/>
      <c r="TI115" s="60"/>
      <c r="TJ115" s="60"/>
      <c r="TK115" s="60"/>
      <c r="TL115" s="60"/>
      <c r="TM115" s="60"/>
      <c r="TN115" s="60"/>
      <c r="TO115" s="60"/>
      <c r="TP115" s="60"/>
      <c r="TQ115" s="60"/>
      <c r="TR115" s="60"/>
      <c r="TS115" s="60"/>
      <c r="TT115" s="60"/>
      <c r="TU115" s="60"/>
      <c r="TV115" s="60"/>
      <c r="TW115" s="60"/>
      <c r="TX115" s="60"/>
      <c r="TY115" s="60"/>
      <c r="TZ115" s="60"/>
      <c r="UA115" s="60"/>
      <c r="UB115" s="60"/>
      <c r="UC115" s="60"/>
      <c r="UD115" s="60"/>
      <c r="UE115" s="60"/>
      <c r="UF115" s="60"/>
      <c r="UG115" s="60"/>
      <c r="UH115" s="60"/>
      <c r="UI115" s="60"/>
      <c r="UJ115" s="60"/>
      <c r="UK115" s="60"/>
      <c r="UL115" s="60"/>
      <c r="UM115" s="60"/>
      <c r="UN115" s="60"/>
      <c r="UO115" s="60"/>
      <c r="UP115" s="60"/>
      <c r="UQ115" s="60"/>
      <c r="UR115" s="60"/>
      <c r="US115" s="60"/>
      <c r="UT115" s="60"/>
      <c r="UU115" s="60"/>
      <c r="UV115" s="60"/>
      <c r="UW115" s="60"/>
      <c r="UX115" s="60"/>
      <c r="UY115" s="60"/>
      <c r="UZ115" s="60"/>
      <c r="VA115" s="60"/>
      <c r="VB115" s="60"/>
      <c r="VC115" s="60"/>
      <c r="VD115" s="60"/>
      <c r="VE115" s="60"/>
      <c r="VF115" s="60"/>
      <c r="VG115" s="60"/>
      <c r="VH115" s="60"/>
      <c r="VI115" s="60"/>
      <c r="VJ115" s="60"/>
      <c r="VK115" s="60"/>
      <c r="VL115" s="60"/>
      <c r="VM115" s="60"/>
      <c r="VN115" s="60"/>
      <c r="VO115" s="60"/>
      <c r="VP115" s="60"/>
      <c r="VQ115" s="60"/>
      <c r="VR115" s="60"/>
      <c r="VS115" s="60"/>
      <c r="VT115" s="60"/>
      <c r="VU115" s="60"/>
      <c r="VV115" s="60"/>
      <c r="VW115" s="60"/>
      <c r="VX115" s="60"/>
      <c r="VY115" s="60"/>
      <c r="VZ115" s="60"/>
      <c r="WA115" s="60"/>
      <c r="WB115" s="60"/>
      <c r="WC115" s="60"/>
      <c r="WD115" s="60"/>
      <c r="WE115" s="60"/>
      <c r="WF115" s="60"/>
      <c r="WG115" s="60"/>
      <c r="WH115" s="60"/>
      <c r="WI115" s="60"/>
      <c r="WJ115" s="60"/>
      <c r="WK115" s="60"/>
      <c r="WL115" s="60"/>
      <c r="WM115" s="60"/>
      <c r="WN115" s="60"/>
      <c r="WO115" s="60"/>
      <c r="WP115" s="60"/>
      <c r="WQ115" s="60"/>
      <c r="WR115" s="60"/>
      <c r="WS115" s="60"/>
      <c r="WT115" s="60"/>
      <c r="WU115" s="60"/>
      <c r="WV115" s="60"/>
      <c r="WW115" s="60"/>
      <c r="WX115" s="60"/>
      <c r="WY115" s="60"/>
      <c r="WZ115" s="60"/>
      <c r="XA115" s="60"/>
      <c r="XB115" s="60"/>
      <c r="XC115" s="60"/>
      <c r="XD115" s="60"/>
      <c r="XE115" s="60"/>
      <c r="XF115" s="60"/>
      <c r="XG115" s="60"/>
      <c r="XH115" s="60"/>
      <c r="XI115" s="60"/>
      <c r="XJ115" s="60"/>
      <c r="XK115" s="60"/>
      <c r="XL115" s="60"/>
      <c r="XM115" s="60"/>
      <c r="XN115" s="60"/>
      <c r="XO115" s="60"/>
      <c r="XP115" s="60"/>
      <c r="XQ115" s="60"/>
      <c r="XR115" s="60"/>
      <c r="XS115" s="60"/>
      <c r="XT115" s="60"/>
      <c r="XU115" s="60"/>
      <c r="XV115" s="60"/>
      <c r="XW115" s="60"/>
      <c r="XX115" s="60"/>
      <c r="XY115" s="60"/>
      <c r="XZ115" s="60"/>
      <c r="YA115" s="60"/>
      <c r="YB115" s="60"/>
      <c r="YC115" s="60"/>
      <c r="YD115" s="60"/>
      <c r="YE115" s="60"/>
      <c r="YF115" s="60"/>
      <c r="YG115" s="60"/>
      <c r="YH115" s="60"/>
      <c r="YI115" s="60"/>
      <c r="YJ115" s="60"/>
      <c r="YK115" s="60"/>
      <c r="YL115" s="60"/>
      <c r="YM115" s="60"/>
      <c r="YN115" s="60"/>
      <c r="YO115" s="60"/>
      <c r="YP115" s="60"/>
      <c r="YQ115" s="60"/>
      <c r="YR115" s="60"/>
      <c r="YS115" s="60"/>
      <c r="YT115" s="60"/>
      <c r="YU115" s="60"/>
      <c r="YV115" s="60"/>
      <c r="YW115" s="60"/>
      <c r="YX115" s="60"/>
      <c r="YY115" s="60"/>
      <c r="YZ115" s="60"/>
      <c r="ZA115" s="60"/>
      <c r="ZB115" s="60"/>
      <c r="ZC115" s="60"/>
      <c r="ZD115" s="60"/>
      <c r="ZE115" s="60"/>
      <c r="ZF115" s="60"/>
      <c r="ZG115" s="60"/>
      <c r="ZH115" s="60"/>
      <c r="ZI115" s="60"/>
      <c r="ZJ115" s="60"/>
      <c r="ZK115" s="60"/>
      <c r="ZL115" s="60"/>
      <c r="ZM115" s="60"/>
      <c r="ZN115" s="60"/>
      <c r="ZO115" s="60"/>
      <c r="ZP115" s="60"/>
      <c r="ZQ115" s="60"/>
      <c r="ZR115" s="60"/>
      <c r="ZS115" s="60"/>
      <c r="ZT115" s="60"/>
      <c r="ZU115" s="60"/>
      <c r="ZV115" s="60"/>
      <c r="ZW115" s="60"/>
      <c r="ZX115" s="60"/>
      <c r="ZY115" s="60"/>
      <c r="ZZ115" s="60"/>
      <c r="AAA115" s="60"/>
      <c r="AAB115" s="60"/>
      <c r="AAC115" s="60"/>
      <c r="AAD115" s="60"/>
      <c r="AAE115" s="60"/>
      <c r="AAF115" s="60"/>
      <c r="AAG115" s="60"/>
      <c r="AAH115" s="60"/>
      <c r="AAI115" s="60"/>
      <c r="AAJ115" s="60"/>
      <c r="AAK115" s="60"/>
      <c r="AAL115" s="60"/>
      <c r="AAM115" s="60"/>
      <c r="AAN115" s="60"/>
      <c r="AAO115" s="60"/>
      <c r="AAP115" s="60"/>
      <c r="AAQ115" s="60"/>
      <c r="AAR115" s="60"/>
      <c r="AAS115" s="60"/>
      <c r="AAT115" s="60"/>
      <c r="AAU115" s="60"/>
      <c r="AAV115" s="60"/>
      <c r="AAW115" s="60"/>
      <c r="AAX115" s="60"/>
      <c r="AAY115" s="60"/>
      <c r="AAZ115" s="60"/>
      <c r="ABA115" s="60"/>
      <c r="ABB115" s="60"/>
      <c r="ABC115" s="60"/>
      <c r="ABD115" s="60"/>
      <c r="ABE115" s="60"/>
      <c r="ABF115" s="60"/>
      <c r="ABG115" s="60"/>
      <c r="ABH115" s="60"/>
      <c r="ABI115" s="60"/>
      <c r="ABJ115" s="60"/>
      <c r="ABK115" s="60"/>
      <c r="ABL115" s="60"/>
      <c r="ABM115" s="60"/>
      <c r="ABN115" s="60"/>
      <c r="ABO115" s="60"/>
      <c r="ABP115" s="60"/>
      <c r="ABQ115" s="60"/>
      <c r="ABR115" s="60"/>
      <c r="ABS115" s="60"/>
      <c r="ABT115" s="60"/>
      <c r="ABU115" s="60"/>
      <c r="ABV115" s="60"/>
      <c r="ABW115" s="60"/>
      <c r="ABX115" s="60"/>
      <c r="ABY115" s="60"/>
      <c r="ABZ115" s="60"/>
      <c r="ACA115" s="60"/>
      <c r="ACB115" s="60"/>
      <c r="ACC115" s="60"/>
      <c r="ACD115" s="60"/>
      <c r="ACE115" s="60"/>
      <c r="ACF115" s="60"/>
      <c r="ACG115" s="60"/>
      <c r="ACH115" s="60"/>
      <c r="ACI115" s="60"/>
      <c r="ACJ115" s="60"/>
      <c r="ACK115" s="60"/>
      <c r="ACL115" s="60"/>
      <c r="ACM115" s="60"/>
      <c r="ACN115" s="60"/>
      <c r="ACO115" s="60"/>
      <c r="ACP115" s="60"/>
      <c r="ACQ115" s="60"/>
      <c r="ACR115" s="60"/>
      <c r="ACS115" s="60"/>
      <c r="ACT115" s="60"/>
      <c r="ACU115" s="60"/>
      <c r="ACV115" s="60"/>
      <c r="ACW115" s="60"/>
      <c r="ACX115" s="60"/>
      <c r="ACY115" s="60"/>
      <c r="ACZ115" s="60"/>
      <c r="ADA115" s="60"/>
      <c r="ADB115" s="60"/>
      <c r="ADC115" s="60"/>
      <c r="ADD115" s="60"/>
      <c r="ADE115" s="60"/>
      <c r="ADF115" s="60"/>
      <c r="ADG115" s="60"/>
      <c r="ADH115" s="60"/>
      <c r="ADI115" s="60"/>
      <c r="ADJ115" s="60"/>
      <c r="ADK115" s="60"/>
      <c r="ADL115" s="60"/>
      <c r="ADM115" s="60"/>
      <c r="ADN115" s="60"/>
      <c r="ADO115" s="60"/>
      <c r="ADP115" s="60"/>
      <c r="ADQ115" s="60"/>
      <c r="ADR115" s="60"/>
      <c r="ADS115" s="60"/>
      <c r="ADT115" s="60"/>
      <c r="ADU115" s="60"/>
      <c r="ADV115" s="60"/>
      <c r="ADW115" s="60"/>
      <c r="ADX115" s="60"/>
      <c r="ADY115" s="60"/>
      <c r="ADZ115" s="60"/>
      <c r="AEA115" s="60"/>
      <c r="AEB115" s="60"/>
      <c r="AEC115" s="60"/>
      <c r="AED115" s="60"/>
      <c r="AEE115" s="60"/>
      <c r="AEF115" s="60"/>
      <c r="AEG115" s="60"/>
      <c r="AEH115" s="60"/>
      <c r="AEI115" s="60"/>
      <c r="AEJ115" s="60"/>
      <c r="AEK115" s="60"/>
      <c r="AEL115" s="60"/>
      <c r="AEM115" s="60"/>
      <c r="AEN115" s="60"/>
      <c r="AEO115" s="60"/>
      <c r="AEP115" s="60"/>
      <c r="AEQ115" s="60"/>
      <c r="AER115" s="60"/>
      <c r="AES115" s="60"/>
      <c r="AET115" s="60"/>
      <c r="AEU115" s="60"/>
      <c r="AEV115" s="60"/>
      <c r="AEW115" s="60"/>
      <c r="AEX115" s="60"/>
      <c r="AEY115" s="60"/>
      <c r="AEZ115" s="60"/>
      <c r="AFA115" s="60"/>
      <c r="AFB115" s="60"/>
      <c r="AFC115" s="60"/>
      <c r="AFD115" s="60"/>
      <c r="AFE115" s="60"/>
      <c r="AFF115" s="60"/>
      <c r="AFG115" s="60"/>
      <c r="AFH115" s="60"/>
      <c r="AFI115" s="60"/>
      <c r="AFJ115" s="60"/>
      <c r="AFK115" s="60"/>
      <c r="AFL115" s="60"/>
      <c r="AFM115" s="60"/>
      <c r="AFN115" s="60"/>
      <c r="AFO115" s="60"/>
      <c r="AFP115" s="60"/>
      <c r="AFQ115" s="60"/>
      <c r="AFR115" s="60"/>
      <c r="AFS115" s="60"/>
      <c r="AFT115" s="60"/>
      <c r="AFU115" s="60"/>
      <c r="AFV115" s="60"/>
      <c r="AFW115" s="60"/>
      <c r="AFX115" s="60"/>
      <c r="AFY115" s="60"/>
      <c r="AFZ115" s="60"/>
      <c r="AGA115" s="60"/>
      <c r="AGB115" s="60"/>
      <c r="AGC115" s="60"/>
      <c r="AGD115" s="60"/>
      <c r="AGE115" s="60"/>
      <c r="AGF115" s="60"/>
      <c r="AGG115" s="60"/>
      <c r="AGH115" s="60"/>
      <c r="AGI115" s="60"/>
      <c r="AGJ115" s="60"/>
      <c r="AGK115" s="60"/>
      <c r="AGL115" s="60"/>
      <c r="AGM115" s="60"/>
      <c r="AGN115" s="60"/>
      <c r="AGO115" s="60"/>
      <c r="AGP115" s="60"/>
      <c r="AGQ115" s="60"/>
      <c r="AGR115" s="60"/>
      <c r="AGS115" s="60"/>
      <c r="AGT115" s="60"/>
      <c r="AGU115" s="60"/>
      <c r="AGV115" s="60"/>
      <c r="AGW115" s="60"/>
      <c r="AGX115" s="60"/>
      <c r="AGY115" s="60"/>
      <c r="AGZ115" s="60"/>
      <c r="AHA115" s="60"/>
      <c r="AHB115" s="60"/>
      <c r="AHC115" s="60"/>
      <c r="AHD115" s="60"/>
      <c r="AHE115" s="60"/>
      <c r="AHF115" s="60"/>
      <c r="AHG115" s="60"/>
      <c r="AHH115" s="60"/>
      <c r="AHI115" s="60"/>
      <c r="AHJ115" s="60"/>
      <c r="AHK115" s="60"/>
      <c r="AHL115" s="60"/>
      <c r="AHM115" s="60"/>
      <c r="AHN115" s="60"/>
      <c r="AHO115" s="60"/>
      <c r="AHP115" s="60"/>
      <c r="AHQ115" s="60"/>
      <c r="AHR115" s="60"/>
      <c r="AHS115" s="60"/>
      <c r="AHT115" s="60"/>
      <c r="AHU115" s="60"/>
      <c r="AHV115" s="60"/>
      <c r="AHW115" s="60"/>
      <c r="AHX115" s="60"/>
      <c r="AHY115" s="60"/>
      <c r="AHZ115" s="60"/>
      <c r="AIA115" s="60"/>
      <c r="AIB115" s="60"/>
      <c r="AIC115" s="60"/>
      <c r="AID115" s="60"/>
      <c r="AIE115" s="60"/>
      <c r="AIF115" s="60"/>
      <c r="AIG115" s="60"/>
      <c r="AIH115" s="60"/>
      <c r="AII115" s="60"/>
      <c r="AIJ115" s="60"/>
      <c r="AIK115" s="60"/>
      <c r="AIL115" s="60"/>
      <c r="AIM115" s="60"/>
      <c r="AIN115" s="60"/>
      <c r="AIO115" s="60"/>
      <c r="AIP115" s="60"/>
      <c r="AIQ115" s="60"/>
      <c r="AIR115" s="60"/>
      <c r="AIS115" s="60"/>
      <c r="AIT115" s="60"/>
      <c r="AIU115" s="60"/>
      <c r="AIV115" s="60"/>
      <c r="AIW115" s="60"/>
      <c r="AIX115" s="60"/>
      <c r="AIY115" s="60"/>
      <c r="AIZ115" s="60"/>
      <c r="AJA115" s="60"/>
      <c r="AJB115" s="60"/>
      <c r="AJC115" s="60"/>
      <c r="AJD115" s="60"/>
      <c r="AJE115" s="60"/>
      <c r="AJF115" s="60"/>
      <c r="AJG115" s="60"/>
      <c r="AJH115" s="60"/>
      <c r="AJI115" s="60"/>
      <c r="AJJ115" s="60"/>
      <c r="AJK115" s="60"/>
      <c r="AJL115" s="60"/>
      <c r="AJM115" s="60"/>
      <c r="AJN115" s="60"/>
      <c r="AJO115" s="60"/>
      <c r="AJP115" s="60"/>
      <c r="AJQ115" s="60"/>
      <c r="AJR115" s="60"/>
      <c r="AJS115" s="60"/>
      <c r="AJT115" s="60"/>
      <c r="AJU115" s="60"/>
      <c r="AJV115" s="60"/>
      <c r="AJW115" s="60"/>
      <c r="AJX115" s="60"/>
      <c r="AJY115" s="60"/>
      <c r="AJZ115" s="60"/>
      <c r="AKA115" s="60"/>
      <c r="AKB115" s="60"/>
      <c r="AKC115" s="60"/>
      <c r="AKD115" s="60"/>
      <c r="AKE115" s="60"/>
      <c r="AKF115" s="60"/>
      <c r="AKG115" s="60"/>
      <c r="AKH115" s="60"/>
      <c r="AKI115" s="60"/>
      <c r="AKJ115" s="60"/>
      <c r="AKK115" s="60"/>
      <c r="AKL115" s="60"/>
      <c r="AKM115" s="60"/>
      <c r="AKN115" s="60"/>
      <c r="AKO115" s="60"/>
      <c r="AKP115" s="60"/>
      <c r="AKQ115" s="60"/>
      <c r="AKR115" s="60"/>
      <c r="AKS115" s="60"/>
      <c r="AKT115" s="60"/>
      <c r="AKU115" s="60"/>
      <c r="AKV115" s="60"/>
      <c r="AKW115" s="60"/>
      <c r="AKX115" s="60"/>
      <c r="AKY115" s="60"/>
      <c r="AKZ115" s="60"/>
      <c r="ALA115" s="60"/>
      <c r="ALB115" s="60"/>
      <c r="ALC115" s="60"/>
      <c r="ALD115" s="60"/>
      <c r="ALE115" s="60"/>
      <c r="ALF115" s="60"/>
      <c r="ALG115" s="60"/>
      <c r="ALH115" s="60"/>
      <c r="ALI115" s="60"/>
      <c r="ALJ115" s="60"/>
      <c r="ALK115" s="60"/>
      <c r="ALL115" s="60"/>
      <c r="ALM115" s="60"/>
      <c r="ALN115" s="60"/>
      <c r="ALO115" s="60"/>
      <c r="ALP115" s="60"/>
      <c r="ALQ115" s="60"/>
      <c r="ALR115" s="60"/>
      <c r="ALS115" s="60"/>
      <c r="ALT115" s="60"/>
      <c r="ALU115" s="60"/>
      <c r="ALV115" s="60"/>
      <c r="ALW115" s="60"/>
      <c r="ALX115" s="60"/>
      <c r="ALY115" s="60"/>
      <c r="ALZ115" s="60"/>
      <c r="AMA115" s="60"/>
      <c r="AMB115" s="60"/>
      <c r="AMC115" s="60"/>
      <c r="AMD115" s="60"/>
      <c r="AME115" s="60"/>
      <c r="AMF115" s="60"/>
      <c r="AMG115" s="60"/>
      <c r="AMH115" s="60"/>
    </row>
    <row r="116" spans="1:1022" s="61" customFormat="1" ht="78">
      <c r="A116" s="57" t="s">
        <v>261</v>
      </c>
      <c r="B116" s="57" t="s">
        <v>329</v>
      </c>
      <c r="C116" s="58" t="s">
        <v>330</v>
      </c>
      <c r="D116" s="57" t="s">
        <v>250</v>
      </c>
      <c r="E116" s="59">
        <v>40</v>
      </c>
      <c r="F116" s="9" t="s">
        <v>139</v>
      </c>
      <c r="G116" s="9"/>
      <c r="H116" s="44" t="s">
        <v>3489</v>
      </c>
      <c r="I116" s="9"/>
      <c r="J116" s="4" t="str">
        <f t="shared" si="2"/>
        <v>客家語言文化推廣-文教推廣業務-獎補助費-對國內團體之捐助</v>
      </c>
      <c r="K116" s="4" t="str">
        <f t="shared" si="3"/>
        <v>客家傳統民俗文化與婦女自我成長研習活動</v>
      </c>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60"/>
      <c r="IW116" s="60"/>
      <c r="IX116" s="60"/>
      <c r="IY116" s="60"/>
      <c r="IZ116" s="60"/>
      <c r="JA116" s="60"/>
      <c r="JB116" s="60"/>
      <c r="JC116" s="60"/>
      <c r="JD116" s="60"/>
      <c r="JE116" s="60"/>
      <c r="JF116" s="60"/>
      <c r="JG116" s="60"/>
      <c r="JH116" s="60"/>
      <c r="JI116" s="60"/>
      <c r="JJ116" s="60"/>
      <c r="JK116" s="60"/>
      <c r="JL116" s="60"/>
      <c r="JM116" s="60"/>
      <c r="JN116" s="60"/>
      <c r="JO116" s="60"/>
      <c r="JP116" s="60"/>
      <c r="JQ116" s="60"/>
      <c r="JR116" s="60"/>
      <c r="JS116" s="60"/>
      <c r="JT116" s="60"/>
      <c r="JU116" s="60"/>
      <c r="JV116" s="60"/>
      <c r="JW116" s="60"/>
      <c r="JX116" s="60"/>
      <c r="JY116" s="60"/>
      <c r="JZ116" s="60"/>
      <c r="KA116" s="60"/>
      <c r="KB116" s="60"/>
      <c r="KC116" s="60"/>
      <c r="KD116" s="60"/>
      <c r="KE116" s="60"/>
      <c r="KF116" s="60"/>
      <c r="KG116" s="60"/>
      <c r="KH116" s="60"/>
      <c r="KI116" s="60"/>
      <c r="KJ116" s="60"/>
      <c r="KK116" s="60"/>
      <c r="KL116" s="60"/>
      <c r="KM116" s="60"/>
      <c r="KN116" s="60"/>
      <c r="KO116" s="60"/>
      <c r="KP116" s="60"/>
      <c r="KQ116" s="60"/>
      <c r="KR116" s="60"/>
      <c r="KS116" s="60"/>
      <c r="KT116" s="60"/>
      <c r="KU116" s="60"/>
      <c r="KV116" s="60"/>
      <c r="KW116" s="60"/>
      <c r="KX116" s="60"/>
      <c r="KY116" s="60"/>
      <c r="KZ116" s="60"/>
      <c r="LA116" s="60"/>
      <c r="LB116" s="60"/>
      <c r="LC116" s="60"/>
      <c r="LD116" s="60"/>
      <c r="LE116" s="60"/>
      <c r="LF116" s="60"/>
      <c r="LG116" s="60"/>
      <c r="LH116" s="60"/>
      <c r="LI116" s="60"/>
      <c r="LJ116" s="60"/>
      <c r="LK116" s="60"/>
      <c r="LL116" s="60"/>
      <c r="LM116" s="60"/>
      <c r="LN116" s="60"/>
      <c r="LO116" s="60"/>
      <c r="LP116" s="60"/>
      <c r="LQ116" s="60"/>
      <c r="LR116" s="60"/>
      <c r="LS116" s="60"/>
      <c r="LT116" s="60"/>
      <c r="LU116" s="60"/>
      <c r="LV116" s="60"/>
      <c r="LW116" s="60"/>
      <c r="LX116" s="60"/>
      <c r="LY116" s="60"/>
      <c r="LZ116" s="60"/>
      <c r="MA116" s="60"/>
      <c r="MB116" s="60"/>
      <c r="MC116" s="60"/>
      <c r="MD116" s="60"/>
      <c r="ME116" s="60"/>
      <c r="MF116" s="60"/>
      <c r="MG116" s="60"/>
      <c r="MH116" s="60"/>
      <c r="MI116" s="60"/>
      <c r="MJ116" s="60"/>
      <c r="MK116" s="60"/>
      <c r="ML116" s="60"/>
      <c r="MM116" s="60"/>
      <c r="MN116" s="60"/>
      <c r="MO116" s="60"/>
      <c r="MP116" s="60"/>
      <c r="MQ116" s="60"/>
      <c r="MR116" s="60"/>
      <c r="MS116" s="60"/>
      <c r="MT116" s="60"/>
      <c r="MU116" s="60"/>
      <c r="MV116" s="60"/>
      <c r="MW116" s="60"/>
      <c r="MX116" s="60"/>
      <c r="MY116" s="60"/>
      <c r="MZ116" s="60"/>
      <c r="NA116" s="60"/>
      <c r="NB116" s="60"/>
      <c r="NC116" s="60"/>
      <c r="ND116" s="60"/>
      <c r="NE116" s="60"/>
      <c r="NF116" s="60"/>
      <c r="NG116" s="60"/>
      <c r="NH116" s="60"/>
      <c r="NI116" s="60"/>
      <c r="NJ116" s="60"/>
      <c r="NK116" s="60"/>
      <c r="NL116" s="60"/>
      <c r="NM116" s="60"/>
      <c r="NN116" s="60"/>
      <c r="NO116" s="60"/>
      <c r="NP116" s="60"/>
      <c r="NQ116" s="60"/>
      <c r="NR116" s="60"/>
      <c r="NS116" s="60"/>
      <c r="NT116" s="60"/>
      <c r="NU116" s="60"/>
      <c r="NV116" s="60"/>
      <c r="NW116" s="60"/>
      <c r="NX116" s="60"/>
      <c r="NY116" s="60"/>
      <c r="NZ116" s="60"/>
      <c r="OA116" s="60"/>
      <c r="OB116" s="60"/>
      <c r="OC116" s="60"/>
      <c r="OD116" s="60"/>
      <c r="OE116" s="60"/>
      <c r="OF116" s="60"/>
      <c r="OG116" s="60"/>
      <c r="OH116" s="60"/>
      <c r="OI116" s="60"/>
      <c r="OJ116" s="60"/>
      <c r="OK116" s="60"/>
      <c r="OL116" s="60"/>
      <c r="OM116" s="60"/>
      <c r="ON116" s="60"/>
      <c r="OO116" s="60"/>
      <c r="OP116" s="60"/>
      <c r="OQ116" s="60"/>
      <c r="OR116" s="60"/>
      <c r="OS116" s="60"/>
      <c r="OT116" s="60"/>
      <c r="OU116" s="60"/>
      <c r="OV116" s="60"/>
      <c r="OW116" s="60"/>
      <c r="OX116" s="60"/>
      <c r="OY116" s="60"/>
      <c r="OZ116" s="60"/>
      <c r="PA116" s="60"/>
      <c r="PB116" s="60"/>
      <c r="PC116" s="60"/>
      <c r="PD116" s="60"/>
      <c r="PE116" s="60"/>
      <c r="PF116" s="60"/>
      <c r="PG116" s="60"/>
      <c r="PH116" s="60"/>
      <c r="PI116" s="60"/>
      <c r="PJ116" s="60"/>
      <c r="PK116" s="60"/>
      <c r="PL116" s="60"/>
      <c r="PM116" s="60"/>
      <c r="PN116" s="60"/>
      <c r="PO116" s="60"/>
      <c r="PP116" s="60"/>
      <c r="PQ116" s="60"/>
      <c r="PR116" s="60"/>
      <c r="PS116" s="60"/>
      <c r="PT116" s="60"/>
      <c r="PU116" s="60"/>
      <c r="PV116" s="60"/>
      <c r="PW116" s="60"/>
      <c r="PX116" s="60"/>
      <c r="PY116" s="60"/>
      <c r="PZ116" s="60"/>
      <c r="QA116" s="60"/>
      <c r="QB116" s="60"/>
      <c r="QC116" s="60"/>
      <c r="QD116" s="60"/>
      <c r="QE116" s="60"/>
      <c r="QF116" s="60"/>
      <c r="QG116" s="60"/>
      <c r="QH116" s="60"/>
      <c r="QI116" s="60"/>
      <c r="QJ116" s="60"/>
      <c r="QK116" s="60"/>
      <c r="QL116" s="60"/>
      <c r="QM116" s="60"/>
      <c r="QN116" s="60"/>
      <c r="QO116" s="60"/>
      <c r="QP116" s="60"/>
      <c r="QQ116" s="60"/>
      <c r="QR116" s="60"/>
      <c r="QS116" s="60"/>
      <c r="QT116" s="60"/>
      <c r="QU116" s="60"/>
      <c r="QV116" s="60"/>
      <c r="QW116" s="60"/>
      <c r="QX116" s="60"/>
      <c r="QY116" s="60"/>
      <c r="QZ116" s="60"/>
      <c r="RA116" s="60"/>
      <c r="RB116" s="60"/>
      <c r="RC116" s="60"/>
      <c r="RD116" s="60"/>
      <c r="RE116" s="60"/>
      <c r="RF116" s="60"/>
      <c r="RG116" s="60"/>
      <c r="RH116" s="60"/>
      <c r="RI116" s="60"/>
      <c r="RJ116" s="60"/>
      <c r="RK116" s="60"/>
      <c r="RL116" s="60"/>
      <c r="RM116" s="60"/>
      <c r="RN116" s="60"/>
      <c r="RO116" s="60"/>
      <c r="RP116" s="60"/>
      <c r="RQ116" s="60"/>
      <c r="RR116" s="60"/>
      <c r="RS116" s="60"/>
      <c r="RT116" s="60"/>
      <c r="RU116" s="60"/>
      <c r="RV116" s="60"/>
      <c r="RW116" s="60"/>
      <c r="RX116" s="60"/>
      <c r="RY116" s="60"/>
      <c r="RZ116" s="60"/>
      <c r="SA116" s="60"/>
      <c r="SB116" s="60"/>
      <c r="SC116" s="60"/>
      <c r="SD116" s="60"/>
      <c r="SE116" s="60"/>
      <c r="SF116" s="60"/>
      <c r="SG116" s="60"/>
      <c r="SH116" s="60"/>
      <c r="SI116" s="60"/>
      <c r="SJ116" s="60"/>
      <c r="SK116" s="60"/>
      <c r="SL116" s="60"/>
      <c r="SM116" s="60"/>
      <c r="SN116" s="60"/>
      <c r="SO116" s="60"/>
      <c r="SP116" s="60"/>
      <c r="SQ116" s="60"/>
      <c r="SR116" s="60"/>
      <c r="SS116" s="60"/>
      <c r="ST116" s="60"/>
      <c r="SU116" s="60"/>
      <c r="SV116" s="60"/>
      <c r="SW116" s="60"/>
      <c r="SX116" s="60"/>
      <c r="SY116" s="60"/>
      <c r="SZ116" s="60"/>
      <c r="TA116" s="60"/>
      <c r="TB116" s="60"/>
      <c r="TC116" s="60"/>
      <c r="TD116" s="60"/>
      <c r="TE116" s="60"/>
      <c r="TF116" s="60"/>
      <c r="TG116" s="60"/>
      <c r="TH116" s="60"/>
      <c r="TI116" s="60"/>
      <c r="TJ116" s="60"/>
      <c r="TK116" s="60"/>
      <c r="TL116" s="60"/>
      <c r="TM116" s="60"/>
      <c r="TN116" s="60"/>
      <c r="TO116" s="60"/>
      <c r="TP116" s="60"/>
      <c r="TQ116" s="60"/>
      <c r="TR116" s="60"/>
      <c r="TS116" s="60"/>
      <c r="TT116" s="60"/>
      <c r="TU116" s="60"/>
      <c r="TV116" s="60"/>
      <c r="TW116" s="60"/>
      <c r="TX116" s="60"/>
      <c r="TY116" s="60"/>
      <c r="TZ116" s="60"/>
      <c r="UA116" s="60"/>
      <c r="UB116" s="60"/>
      <c r="UC116" s="60"/>
      <c r="UD116" s="60"/>
      <c r="UE116" s="60"/>
      <c r="UF116" s="60"/>
      <c r="UG116" s="60"/>
      <c r="UH116" s="60"/>
      <c r="UI116" s="60"/>
      <c r="UJ116" s="60"/>
      <c r="UK116" s="60"/>
      <c r="UL116" s="60"/>
      <c r="UM116" s="60"/>
      <c r="UN116" s="60"/>
      <c r="UO116" s="60"/>
      <c r="UP116" s="60"/>
      <c r="UQ116" s="60"/>
      <c r="UR116" s="60"/>
      <c r="US116" s="60"/>
      <c r="UT116" s="60"/>
      <c r="UU116" s="60"/>
      <c r="UV116" s="60"/>
      <c r="UW116" s="60"/>
      <c r="UX116" s="60"/>
      <c r="UY116" s="60"/>
      <c r="UZ116" s="60"/>
      <c r="VA116" s="60"/>
      <c r="VB116" s="60"/>
      <c r="VC116" s="60"/>
      <c r="VD116" s="60"/>
      <c r="VE116" s="60"/>
      <c r="VF116" s="60"/>
      <c r="VG116" s="60"/>
      <c r="VH116" s="60"/>
      <c r="VI116" s="60"/>
      <c r="VJ116" s="60"/>
      <c r="VK116" s="60"/>
      <c r="VL116" s="60"/>
      <c r="VM116" s="60"/>
      <c r="VN116" s="60"/>
      <c r="VO116" s="60"/>
      <c r="VP116" s="60"/>
      <c r="VQ116" s="60"/>
      <c r="VR116" s="60"/>
      <c r="VS116" s="60"/>
      <c r="VT116" s="60"/>
      <c r="VU116" s="60"/>
      <c r="VV116" s="60"/>
      <c r="VW116" s="60"/>
      <c r="VX116" s="60"/>
      <c r="VY116" s="60"/>
      <c r="VZ116" s="60"/>
      <c r="WA116" s="60"/>
      <c r="WB116" s="60"/>
      <c r="WC116" s="60"/>
      <c r="WD116" s="60"/>
      <c r="WE116" s="60"/>
      <c r="WF116" s="60"/>
      <c r="WG116" s="60"/>
      <c r="WH116" s="60"/>
      <c r="WI116" s="60"/>
      <c r="WJ116" s="60"/>
      <c r="WK116" s="60"/>
      <c r="WL116" s="60"/>
      <c r="WM116" s="60"/>
      <c r="WN116" s="60"/>
      <c r="WO116" s="60"/>
      <c r="WP116" s="60"/>
      <c r="WQ116" s="60"/>
      <c r="WR116" s="60"/>
      <c r="WS116" s="60"/>
      <c r="WT116" s="60"/>
      <c r="WU116" s="60"/>
      <c r="WV116" s="60"/>
      <c r="WW116" s="60"/>
      <c r="WX116" s="60"/>
      <c r="WY116" s="60"/>
      <c r="WZ116" s="60"/>
      <c r="XA116" s="60"/>
      <c r="XB116" s="60"/>
      <c r="XC116" s="60"/>
      <c r="XD116" s="60"/>
      <c r="XE116" s="60"/>
      <c r="XF116" s="60"/>
      <c r="XG116" s="60"/>
      <c r="XH116" s="60"/>
      <c r="XI116" s="60"/>
      <c r="XJ116" s="60"/>
      <c r="XK116" s="60"/>
      <c r="XL116" s="60"/>
      <c r="XM116" s="60"/>
      <c r="XN116" s="60"/>
      <c r="XO116" s="60"/>
      <c r="XP116" s="60"/>
      <c r="XQ116" s="60"/>
      <c r="XR116" s="60"/>
      <c r="XS116" s="60"/>
      <c r="XT116" s="60"/>
      <c r="XU116" s="60"/>
      <c r="XV116" s="60"/>
      <c r="XW116" s="60"/>
      <c r="XX116" s="60"/>
      <c r="XY116" s="60"/>
      <c r="XZ116" s="60"/>
      <c r="YA116" s="60"/>
      <c r="YB116" s="60"/>
      <c r="YC116" s="60"/>
      <c r="YD116" s="60"/>
      <c r="YE116" s="60"/>
      <c r="YF116" s="60"/>
      <c r="YG116" s="60"/>
      <c r="YH116" s="60"/>
      <c r="YI116" s="60"/>
      <c r="YJ116" s="60"/>
      <c r="YK116" s="60"/>
      <c r="YL116" s="60"/>
      <c r="YM116" s="60"/>
      <c r="YN116" s="60"/>
      <c r="YO116" s="60"/>
      <c r="YP116" s="60"/>
      <c r="YQ116" s="60"/>
      <c r="YR116" s="60"/>
      <c r="YS116" s="60"/>
      <c r="YT116" s="60"/>
      <c r="YU116" s="60"/>
      <c r="YV116" s="60"/>
      <c r="YW116" s="60"/>
      <c r="YX116" s="60"/>
      <c r="YY116" s="60"/>
      <c r="YZ116" s="60"/>
      <c r="ZA116" s="60"/>
      <c r="ZB116" s="60"/>
      <c r="ZC116" s="60"/>
      <c r="ZD116" s="60"/>
      <c r="ZE116" s="60"/>
      <c r="ZF116" s="60"/>
      <c r="ZG116" s="60"/>
      <c r="ZH116" s="60"/>
      <c r="ZI116" s="60"/>
      <c r="ZJ116" s="60"/>
      <c r="ZK116" s="60"/>
      <c r="ZL116" s="60"/>
      <c r="ZM116" s="60"/>
      <c r="ZN116" s="60"/>
      <c r="ZO116" s="60"/>
      <c r="ZP116" s="60"/>
      <c r="ZQ116" s="60"/>
      <c r="ZR116" s="60"/>
      <c r="ZS116" s="60"/>
      <c r="ZT116" s="60"/>
      <c r="ZU116" s="60"/>
      <c r="ZV116" s="60"/>
      <c r="ZW116" s="60"/>
      <c r="ZX116" s="60"/>
      <c r="ZY116" s="60"/>
      <c r="ZZ116" s="60"/>
      <c r="AAA116" s="60"/>
      <c r="AAB116" s="60"/>
      <c r="AAC116" s="60"/>
      <c r="AAD116" s="60"/>
      <c r="AAE116" s="60"/>
      <c r="AAF116" s="60"/>
      <c r="AAG116" s="60"/>
      <c r="AAH116" s="60"/>
      <c r="AAI116" s="60"/>
      <c r="AAJ116" s="60"/>
      <c r="AAK116" s="60"/>
      <c r="AAL116" s="60"/>
      <c r="AAM116" s="60"/>
      <c r="AAN116" s="60"/>
      <c r="AAO116" s="60"/>
      <c r="AAP116" s="60"/>
      <c r="AAQ116" s="60"/>
      <c r="AAR116" s="60"/>
      <c r="AAS116" s="60"/>
      <c r="AAT116" s="60"/>
      <c r="AAU116" s="60"/>
      <c r="AAV116" s="60"/>
      <c r="AAW116" s="60"/>
      <c r="AAX116" s="60"/>
      <c r="AAY116" s="60"/>
      <c r="AAZ116" s="60"/>
      <c r="ABA116" s="60"/>
      <c r="ABB116" s="60"/>
      <c r="ABC116" s="60"/>
      <c r="ABD116" s="60"/>
      <c r="ABE116" s="60"/>
      <c r="ABF116" s="60"/>
      <c r="ABG116" s="60"/>
      <c r="ABH116" s="60"/>
      <c r="ABI116" s="60"/>
      <c r="ABJ116" s="60"/>
      <c r="ABK116" s="60"/>
      <c r="ABL116" s="60"/>
      <c r="ABM116" s="60"/>
      <c r="ABN116" s="60"/>
      <c r="ABO116" s="60"/>
      <c r="ABP116" s="60"/>
      <c r="ABQ116" s="60"/>
      <c r="ABR116" s="60"/>
      <c r="ABS116" s="60"/>
      <c r="ABT116" s="60"/>
      <c r="ABU116" s="60"/>
      <c r="ABV116" s="60"/>
      <c r="ABW116" s="60"/>
      <c r="ABX116" s="60"/>
      <c r="ABY116" s="60"/>
      <c r="ABZ116" s="60"/>
      <c r="ACA116" s="60"/>
      <c r="ACB116" s="60"/>
      <c r="ACC116" s="60"/>
      <c r="ACD116" s="60"/>
      <c r="ACE116" s="60"/>
      <c r="ACF116" s="60"/>
      <c r="ACG116" s="60"/>
      <c r="ACH116" s="60"/>
      <c r="ACI116" s="60"/>
      <c r="ACJ116" s="60"/>
      <c r="ACK116" s="60"/>
      <c r="ACL116" s="60"/>
      <c r="ACM116" s="60"/>
      <c r="ACN116" s="60"/>
      <c r="ACO116" s="60"/>
      <c r="ACP116" s="60"/>
      <c r="ACQ116" s="60"/>
      <c r="ACR116" s="60"/>
      <c r="ACS116" s="60"/>
      <c r="ACT116" s="60"/>
      <c r="ACU116" s="60"/>
      <c r="ACV116" s="60"/>
      <c r="ACW116" s="60"/>
      <c r="ACX116" s="60"/>
      <c r="ACY116" s="60"/>
      <c r="ACZ116" s="60"/>
      <c r="ADA116" s="60"/>
      <c r="ADB116" s="60"/>
      <c r="ADC116" s="60"/>
      <c r="ADD116" s="60"/>
      <c r="ADE116" s="60"/>
      <c r="ADF116" s="60"/>
      <c r="ADG116" s="60"/>
      <c r="ADH116" s="60"/>
      <c r="ADI116" s="60"/>
      <c r="ADJ116" s="60"/>
      <c r="ADK116" s="60"/>
      <c r="ADL116" s="60"/>
      <c r="ADM116" s="60"/>
      <c r="ADN116" s="60"/>
      <c r="ADO116" s="60"/>
      <c r="ADP116" s="60"/>
      <c r="ADQ116" s="60"/>
      <c r="ADR116" s="60"/>
      <c r="ADS116" s="60"/>
      <c r="ADT116" s="60"/>
      <c r="ADU116" s="60"/>
      <c r="ADV116" s="60"/>
      <c r="ADW116" s="60"/>
      <c r="ADX116" s="60"/>
      <c r="ADY116" s="60"/>
      <c r="ADZ116" s="60"/>
      <c r="AEA116" s="60"/>
      <c r="AEB116" s="60"/>
      <c r="AEC116" s="60"/>
      <c r="AED116" s="60"/>
      <c r="AEE116" s="60"/>
      <c r="AEF116" s="60"/>
      <c r="AEG116" s="60"/>
      <c r="AEH116" s="60"/>
      <c r="AEI116" s="60"/>
      <c r="AEJ116" s="60"/>
      <c r="AEK116" s="60"/>
      <c r="AEL116" s="60"/>
      <c r="AEM116" s="60"/>
      <c r="AEN116" s="60"/>
      <c r="AEO116" s="60"/>
      <c r="AEP116" s="60"/>
      <c r="AEQ116" s="60"/>
      <c r="AER116" s="60"/>
      <c r="AES116" s="60"/>
      <c r="AET116" s="60"/>
      <c r="AEU116" s="60"/>
      <c r="AEV116" s="60"/>
      <c r="AEW116" s="60"/>
      <c r="AEX116" s="60"/>
      <c r="AEY116" s="60"/>
      <c r="AEZ116" s="60"/>
      <c r="AFA116" s="60"/>
      <c r="AFB116" s="60"/>
      <c r="AFC116" s="60"/>
      <c r="AFD116" s="60"/>
      <c r="AFE116" s="60"/>
      <c r="AFF116" s="60"/>
      <c r="AFG116" s="60"/>
      <c r="AFH116" s="60"/>
      <c r="AFI116" s="60"/>
      <c r="AFJ116" s="60"/>
      <c r="AFK116" s="60"/>
      <c r="AFL116" s="60"/>
      <c r="AFM116" s="60"/>
      <c r="AFN116" s="60"/>
      <c r="AFO116" s="60"/>
      <c r="AFP116" s="60"/>
      <c r="AFQ116" s="60"/>
      <c r="AFR116" s="60"/>
      <c r="AFS116" s="60"/>
      <c r="AFT116" s="60"/>
      <c r="AFU116" s="60"/>
      <c r="AFV116" s="60"/>
      <c r="AFW116" s="60"/>
      <c r="AFX116" s="60"/>
      <c r="AFY116" s="60"/>
      <c r="AFZ116" s="60"/>
      <c r="AGA116" s="60"/>
      <c r="AGB116" s="60"/>
      <c r="AGC116" s="60"/>
      <c r="AGD116" s="60"/>
      <c r="AGE116" s="60"/>
      <c r="AGF116" s="60"/>
      <c r="AGG116" s="60"/>
      <c r="AGH116" s="60"/>
      <c r="AGI116" s="60"/>
      <c r="AGJ116" s="60"/>
      <c r="AGK116" s="60"/>
      <c r="AGL116" s="60"/>
      <c r="AGM116" s="60"/>
      <c r="AGN116" s="60"/>
      <c r="AGO116" s="60"/>
      <c r="AGP116" s="60"/>
      <c r="AGQ116" s="60"/>
      <c r="AGR116" s="60"/>
      <c r="AGS116" s="60"/>
      <c r="AGT116" s="60"/>
      <c r="AGU116" s="60"/>
      <c r="AGV116" s="60"/>
      <c r="AGW116" s="60"/>
      <c r="AGX116" s="60"/>
      <c r="AGY116" s="60"/>
      <c r="AGZ116" s="60"/>
      <c r="AHA116" s="60"/>
      <c r="AHB116" s="60"/>
      <c r="AHC116" s="60"/>
      <c r="AHD116" s="60"/>
      <c r="AHE116" s="60"/>
      <c r="AHF116" s="60"/>
      <c r="AHG116" s="60"/>
      <c r="AHH116" s="60"/>
      <c r="AHI116" s="60"/>
      <c r="AHJ116" s="60"/>
      <c r="AHK116" s="60"/>
      <c r="AHL116" s="60"/>
      <c r="AHM116" s="60"/>
      <c r="AHN116" s="60"/>
      <c r="AHO116" s="60"/>
      <c r="AHP116" s="60"/>
      <c r="AHQ116" s="60"/>
      <c r="AHR116" s="60"/>
      <c r="AHS116" s="60"/>
      <c r="AHT116" s="60"/>
      <c r="AHU116" s="60"/>
      <c r="AHV116" s="60"/>
      <c r="AHW116" s="60"/>
      <c r="AHX116" s="60"/>
      <c r="AHY116" s="60"/>
      <c r="AHZ116" s="60"/>
      <c r="AIA116" s="60"/>
      <c r="AIB116" s="60"/>
      <c r="AIC116" s="60"/>
      <c r="AID116" s="60"/>
      <c r="AIE116" s="60"/>
      <c r="AIF116" s="60"/>
      <c r="AIG116" s="60"/>
      <c r="AIH116" s="60"/>
      <c r="AII116" s="60"/>
      <c r="AIJ116" s="60"/>
      <c r="AIK116" s="60"/>
      <c r="AIL116" s="60"/>
      <c r="AIM116" s="60"/>
      <c r="AIN116" s="60"/>
      <c r="AIO116" s="60"/>
      <c r="AIP116" s="60"/>
      <c r="AIQ116" s="60"/>
      <c r="AIR116" s="60"/>
      <c r="AIS116" s="60"/>
      <c r="AIT116" s="60"/>
      <c r="AIU116" s="60"/>
      <c r="AIV116" s="60"/>
      <c r="AIW116" s="60"/>
      <c r="AIX116" s="60"/>
      <c r="AIY116" s="60"/>
      <c r="AIZ116" s="60"/>
      <c r="AJA116" s="60"/>
      <c r="AJB116" s="60"/>
      <c r="AJC116" s="60"/>
      <c r="AJD116" s="60"/>
      <c r="AJE116" s="60"/>
      <c r="AJF116" s="60"/>
      <c r="AJG116" s="60"/>
      <c r="AJH116" s="60"/>
      <c r="AJI116" s="60"/>
      <c r="AJJ116" s="60"/>
      <c r="AJK116" s="60"/>
      <c r="AJL116" s="60"/>
      <c r="AJM116" s="60"/>
      <c r="AJN116" s="60"/>
      <c r="AJO116" s="60"/>
      <c r="AJP116" s="60"/>
      <c r="AJQ116" s="60"/>
      <c r="AJR116" s="60"/>
      <c r="AJS116" s="60"/>
      <c r="AJT116" s="60"/>
      <c r="AJU116" s="60"/>
      <c r="AJV116" s="60"/>
      <c r="AJW116" s="60"/>
      <c r="AJX116" s="60"/>
      <c r="AJY116" s="60"/>
      <c r="AJZ116" s="60"/>
      <c r="AKA116" s="60"/>
      <c r="AKB116" s="60"/>
      <c r="AKC116" s="60"/>
      <c r="AKD116" s="60"/>
      <c r="AKE116" s="60"/>
      <c r="AKF116" s="60"/>
      <c r="AKG116" s="60"/>
      <c r="AKH116" s="60"/>
      <c r="AKI116" s="60"/>
      <c r="AKJ116" s="60"/>
      <c r="AKK116" s="60"/>
      <c r="AKL116" s="60"/>
      <c r="AKM116" s="60"/>
      <c r="AKN116" s="60"/>
      <c r="AKO116" s="60"/>
      <c r="AKP116" s="60"/>
      <c r="AKQ116" s="60"/>
      <c r="AKR116" s="60"/>
      <c r="AKS116" s="60"/>
      <c r="AKT116" s="60"/>
      <c r="AKU116" s="60"/>
      <c r="AKV116" s="60"/>
      <c r="AKW116" s="60"/>
      <c r="AKX116" s="60"/>
      <c r="AKY116" s="60"/>
      <c r="AKZ116" s="60"/>
      <c r="ALA116" s="60"/>
      <c r="ALB116" s="60"/>
      <c r="ALC116" s="60"/>
      <c r="ALD116" s="60"/>
      <c r="ALE116" s="60"/>
      <c r="ALF116" s="60"/>
      <c r="ALG116" s="60"/>
      <c r="ALH116" s="60"/>
      <c r="ALI116" s="60"/>
      <c r="ALJ116" s="60"/>
      <c r="ALK116" s="60"/>
      <c r="ALL116" s="60"/>
      <c r="ALM116" s="60"/>
      <c r="ALN116" s="60"/>
      <c r="ALO116" s="60"/>
      <c r="ALP116" s="60"/>
      <c r="ALQ116" s="60"/>
      <c r="ALR116" s="60"/>
      <c r="ALS116" s="60"/>
      <c r="ALT116" s="60"/>
      <c r="ALU116" s="60"/>
      <c r="ALV116" s="60"/>
      <c r="ALW116" s="60"/>
      <c r="ALX116" s="60"/>
      <c r="ALY116" s="60"/>
      <c r="ALZ116" s="60"/>
      <c r="AMA116" s="60"/>
      <c r="AMB116" s="60"/>
      <c r="AMC116" s="60"/>
      <c r="AMD116" s="60"/>
      <c r="AME116" s="60"/>
      <c r="AMF116" s="60"/>
      <c r="AMG116" s="60"/>
      <c r="AMH116" s="60"/>
    </row>
    <row r="117" spans="1:1022" s="61" customFormat="1" ht="97.5">
      <c r="A117" s="57" t="s">
        <v>261</v>
      </c>
      <c r="B117" s="57" t="s">
        <v>331</v>
      </c>
      <c r="C117" s="58" t="s">
        <v>332</v>
      </c>
      <c r="D117" s="57" t="s">
        <v>250</v>
      </c>
      <c r="E117" s="59">
        <v>78</v>
      </c>
      <c r="F117" s="9" t="s">
        <v>139</v>
      </c>
      <c r="G117" s="9"/>
      <c r="H117" s="44" t="s">
        <v>3489</v>
      </c>
      <c r="I117" s="9"/>
      <c r="J117" s="4" t="str">
        <f t="shared" si="2"/>
        <v>客家語言文化推廣-文教推廣業務-獎補助費-對國內團體之捐助</v>
      </c>
      <c r="K117" s="4" t="str">
        <f t="shared" si="3"/>
        <v>新社區客庄重要民俗慶典-「九庄媽過爐遶境」懷舊照片展</v>
      </c>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c r="IV117" s="60"/>
      <c r="IW117" s="60"/>
      <c r="IX117" s="60"/>
      <c r="IY117" s="60"/>
      <c r="IZ117" s="60"/>
      <c r="JA117" s="60"/>
      <c r="JB117" s="60"/>
      <c r="JC117" s="60"/>
      <c r="JD117" s="60"/>
      <c r="JE117" s="60"/>
      <c r="JF117" s="60"/>
      <c r="JG117" s="60"/>
      <c r="JH117" s="60"/>
      <c r="JI117" s="60"/>
      <c r="JJ117" s="60"/>
      <c r="JK117" s="60"/>
      <c r="JL117" s="60"/>
      <c r="JM117" s="60"/>
      <c r="JN117" s="60"/>
      <c r="JO117" s="60"/>
      <c r="JP117" s="60"/>
      <c r="JQ117" s="60"/>
      <c r="JR117" s="60"/>
      <c r="JS117" s="60"/>
      <c r="JT117" s="60"/>
      <c r="JU117" s="60"/>
      <c r="JV117" s="60"/>
      <c r="JW117" s="60"/>
      <c r="JX117" s="60"/>
      <c r="JY117" s="60"/>
      <c r="JZ117" s="60"/>
      <c r="KA117" s="60"/>
      <c r="KB117" s="60"/>
      <c r="KC117" s="60"/>
      <c r="KD117" s="60"/>
      <c r="KE117" s="60"/>
      <c r="KF117" s="60"/>
      <c r="KG117" s="60"/>
      <c r="KH117" s="60"/>
      <c r="KI117" s="60"/>
      <c r="KJ117" s="60"/>
      <c r="KK117" s="60"/>
      <c r="KL117" s="60"/>
      <c r="KM117" s="60"/>
      <c r="KN117" s="60"/>
      <c r="KO117" s="60"/>
      <c r="KP117" s="60"/>
      <c r="KQ117" s="60"/>
      <c r="KR117" s="60"/>
      <c r="KS117" s="60"/>
      <c r="KT117" s="60"/>
      <c r="KU117" s="60"/>
      <c r="KV117" s="60"/>
      <c r="KW117" s="60"/>
      <c r="KX117" s="60"/>
      <c r="KY117" s="60"/>
      <c r="KZ117" s="60"/>
      <c r="LA117" s="60"/>
      <c r="LB117" s="60"/>
      <c r="LC117" s="60"/>
      <c r="LD117" s="60"/>
      <c r="LE117" s="60"/>
      <c r="LF117" s="60"/>
      <c r="LG117" s="60"/>
      <c r="LH117" s="60"/>
      <c r="LI117" s="60"/>
      <c r="LJ117" s="60"/>
      <c r="LK117" s="60"/>
      <c r="LL117" s="60"/>
      <c r="LM117" s="60"/>
      <c r="LN117" s="60"/>
      <c r="LO117" s="60"/>
      <c r="LP117" s="60"/>
      <c r="LQ117" s="60"/>
      <c r="LR117" s="60"/>
      <c r="LS117" s="60"/>
      <c r="LT117" s="60"/>
      <c r="LU117" s="60"/>
      <c r="LV117" s="60"/>
      <c r="LW117" s="60"/>
      <c r="LX117" s="60"/>
      <c r="LY117" s="60"/>
      <c r="LZ117" s="60"/>
      <c r="MA117" s="60"/>
      <c r="MB117" s="60"/>
      <c r="MC117" s="60"/>
      <c r="MD117" s="60"/>
      <c r="ME117" s="60"/>
      <c r="MF117" s="60"/>
      <c r="MG117" s="60"/>
      <c r="MH117" s="60"/>
      <c r="MI117" s="60"/>
      <c r="MJ117" s="60"/>
      <c r="MK117" s="60"/>
      <c r="ML117" s="60"/>
      <c r="MM117" s="60"/>
      <c r="MN117" s="60"/>
      <c r="MO117" s="60"/>
      <c r="MP117" s="60"/>
      <c r="MQ117" s="60"/>
      <c r="MR117" s="60"/>
      <c r="MS117" s="60"/>
      <c r="MT117" s="60"/>
      <c r="MU117" s="60"/>
      <c r="MV117" s="60"/>
      <c r="MW117" s="60"/>
      <c r="MX117" s="60"/>
      <c r="MY117" s="60"/>
      <c r="MZ117" s="60"/>
      <c r="NA117" s="60"/>
      <c r="NB117" s="60"/>
      <c r="NC117" s="60"/>
      <c r="ND117" s="60"/>
      <c r="NE117" s="60"/>
      <c r="NF117" s="60"/>
      <c r="NG117" s="60"/>
      <c r="NH117" s="60"/>
      <c r="NI117" s="60"/>
      <c r="NJ117" s="60"/>
      <c r="NK117" s="60"/>
      <c r="NL117" s="60"/>
      <c r="NM117" s="60"/>
      <c r="NN117" s="60"/>
      <c r="NO117" s="60"/>
      <c r="NP117" s="60"/>
      <c r="NQ117" s="60"/>
      <c r="NR117" s="60"/>
      <c r="NS117" s="60"/>
      <c r="NT117" s="60"/>
      <c r="NU117" s="60"/>
      <c r="NV117" s="60"/>
      <c r="NW117" s="60"/>
      <c r="NX117" s="60"/>
      <c r="NY117" s="60"/>
      <c r="NZ117" s="60"/>
      <c r="OA117" s="60"/>
      <c r="OB117" s="60"/>
      <c r="OC117" s="60"/>
      <c r="OD117" s="60"/>
      <c r="OE117" s="60"/>
      <c r="OF117" s="60"/>
      <c r="OG117" s="60"/>
      <c r="OH117" s="60"/>
      <c r="OI117" s="60"/>
      <c r="OJ117" s="60"/>
      <c r="OK117" s="60"/>
      <c r="OL117" s="60"/>
      <c r="OM117" s="60"/>
      <c r="ON117" s="60"/>
      <c r="OO117" s="60"/>
      <c r="OP117" s="60"/>
      <c r="OQ117" s="60"/>
      <c r="OR117" s="60"/>
      <c r="OS117" s="60"/>
      <c r="OT117" s="60"/>
      <c r="OU117" s="60"/>
      <c r="OV117" s="60"/>
      <c r="OW117" s="60"/>
      <c r="OX117" s="60"/>
      <c r="OY117" s="60"/>
      <c r="OZ117" s="60"/>
      <c r="PA117" s="60"/>
      <c r="PB117" s="60"/>
      <c r="PC117" s="60"/>
      <c r="PD117" s="60"/>
      <c r="PE117" s="60"/>
      <c r="PF117" s="60"/>
      <c r="PG117" s="60"/>
      <c r="PH117" s="60"/>
      <c r="PI117" s="60"/>
      <c r="PJ117" s="60"/>
      <c r="PK117" s="60"/>
      <c r="PL117" s="60"/>
      <c r="PM117" s="60"/>
      <c r="PN117" s="60"/>
      <c r="PO117" s="60"/>
      <c r="PP117" s="60"/>
      <c r="PQ117" s="60"/>
      <c r="PR117" s="60"/>
      <c r="PS117" s="60"/>
      <c r="PT117" s="60"/>
      <c r="PU117" s="60"/>
      <c r="PV117" s="60"/>
      <c r="PW117" s="60"/>
      <c r="PX117" s="60"/>
      <c r="PY117" s="60"/>
      <c r="PZ117" s="60"/>
      <c r="QA117" s="60"/>
      <c r="QB117" s="60"/>
      <c r="QC117" s="60"/>
      <c r="QD117" s="60"/>
      <c r="QE117" s="60"/>
      <c r="QF117" s="60"/>
      <c r="QG117" s="60"/>
      <c r="QH117" s="60"/>
      <c r="QI117" s="60"/>
      <c r="QJ117" s="60"/>
      <c r="QK117" s="60"/>
      <c r="QL117" s="60"/>
      <c r="QM117" s="60"/>
      <c r="QN117" s="60"/>
      <c r="QO117" s="60"/>
      <c r="QP117" s="60"/>
      <c r="QQ117" s="60"/>
      <c r="QR117" s="60"/>
      <c r="QS117" s="60"/>
      <c r="QT117" s="60"/>
      <c r="QU117" s="60"/>
      <c r="QV117" s="60"/>
      <c r="QW117" s="60"/>
      <c r="QX117" s="60"/>
      <c r="QY117" s="60"/>
      <c r="QZ117" s="60"/>
      <c r="RA117" s="60"/>
      <c r="RB117" s="60"/>
      <c r="RC117" s="60"/>
      <c r="RD117" s="60"/>
      <c r="RE117" s="60"/>
      <c r="RF117" s="60"/>
      <c r="RG117" s="60"/>
      <c r="RH117" s="60"/>
      <c r="RI117" s="60"/>
      <c r="RJ117" s="60"/>
      <c r="RK117" s="60"/>
      <c r="RL117" s="60"/>
      <c r="RM117" s="60"/>
      <c r="RN117" s="60"/>
      <c r="RO117" s="60"/>
      <c r="RP117" s="60"/>
      <c r="RQ117" s="60"/>
      <c r="RR117" s="60"/>
      <c r="RS117" s="60"/>
      <c r="RT117" s="60"/>
      <c r="RU117" s="60"/>
      <c r="RV117" s="60"/>
      <c r="RW117" s="60"/>
      <c r="RX117" s="60"/>
      <c r="RY117" s="60"/>
      <c r="RZ117" s="60"/>
      <c r="SA117" s="60"/>
      <c r="SB117" s="60"/>
      <c r="SC117" s="60"/>
      <c r="SD117" s="60"/>
      <c r="SE117" s="60"/>
      <c r="SF117" s="60"/>
      <c r="SG117" s="60"/>
      <c r="SH117" s="60"/>
      <c r="SI117" s="60"/>
      <c r="SJ117" s="60"/>
      <c r="SK117" s="60"/>
      <c r="SL117" s="60"/>
      <c r="SM117" s="60"/>
      <c r="SN117" s="60"/>
      <c r="SO117" s="60"/>
      <c r="SP117" s="60"/>
      <c r="SQ117" s="60"/>
      <c r="SR117" s="60"/>
      <c r="SS117" s="60"/>
      <c r="ST117" s="60"/>
      <c r="SU117" s="60"/>
      <c r="SV117" s="60"/>
      <c r="SW117" s="60"/>
      <c r="SX117" s="60"/>
      <c r="SY117" s="60"/>
      <c r="SZ117" s="60"/>
      <c r="TA117" s="60"/>
      <c r="TB117" s="60"/>
      <c r="TC117" s="60"/>
      <c r="TD117" s="60"/>
      <c r="TE117" s="60"/>
      <c r="TF117" s="60"/>
      <c r="TG117" s="60"/>
      <c r="TH117" s="60"/>
      <c r="TI117" s="60"/>
      <c r="TJ117" s="60"/>
      <c r="TK117" s="60"/>
      <c r="TL117" s="60"/>
      <c r="TM117" s="60"/>
      <c r="TN117" s="60"/>
      <c r="TO117" s="60"/>
      <c r="TP117" s="60"/>
      <c r="TQ117" s="60"/>
      <c r="TR117" s="60"/>
      <c r="TS117" s="60"/>
      <c r="TT117" s="60"/>
      <c r="TU117" s="60"/>
      <c r="TV117" s="60"/>
      <c r="TW117" s="60"/>
      <c r="TX117" s="60"/>
      <c r="TY117" s="60"/>
      <c r="TZ117" s="60"/>
      <c r="UA117" s="60"/>
      <c r="UB117" s="60"/>
      <c r="UC117" s="60"/>
      <c r="UD117" s="60"/>
      <c r="UE117" s="60"/>
      <c r="UF117" s="60"/>
      <c r="UG117" s="60"/>
      <c r="UH117" s="60"/>
      <c r="UI117" s="60"/>
      <c r="UJ117" s="60"/>
      <c r="UK117" s="60"/>
      <c r="UL117" s="60"/>
      <c r="UM117" s="60"/>
      <c r="UN117" s="60"/>
      <c r="UO117" s="60"/>
      <c r="UP117" s="60"/>
      <c r="UQ117" s="60"/>
      <c r="UR117" s="60"/>
      <c r="US117" s="60"/>
      <c r="UT117" s="60"/>
      <c r="UU117" s="60"/>
      <c r="UV117" s="60"/>
      <c r="UW117" s="60"/>
      <c r="UX117" s="60"/>
      <c r="UY117" s="60"/>
      <c r="UZ117" s="60"/>
      <c r="VA117" s="60"/>
      <c r="VB117" s="60"/>
      <c r="VC117" s="60"/>
      <c r="VD117" s="60"/>
      <c r="VE117" s="60"/>
      <c r="VF117" s="60"/>
      <c r="VG117" s="60"/>
      <c r="VH117" s="60"/>
      <c r="VI117" s="60"/>
      <c r="VJ117" s="60"/>
      <c r="VK117" s="60"/>
      <c r="VL117" s="60"/>
      <c r="VM117" s="60"/>
      <c r="VN117" s="60"/>
      <c r="VO117" s="60"/>
      <c r="VP117" s="60"/>
      <c r="VQ117" s="60"/>
      <c r="VR117" s="60"/>
      <c r="VS117" s="60"/>
      <c r="VT117" s="60"/>
      <c r="VU117" s="60"/>
      <c r="VV117" s="60"/>
      <c r="VW117" s="60"/>
      <c r="VX117" s="60"/>
      <c r="VY117" s="60"/>
      <c r="VZ117" s="60"/>
      <c r="WA117" s="60"/>
      <c r="WB117" s="60"/>
      <c r="WC117" s="60"/>
      <c r="WD117" s="60"/>
      <c r="WE117" s="60"/>
      <c r="WF117" s="60"/>
      <c r="WG117" s="60"/>
      <c r="WH117" s="60"/>
      <c r="WI117" s="60"/>
      <c r="WJ117" s="60"/>
      <c r="WK117" s="60"/>
      <c r="WL117" s="60"/>
      <c r="WM117" s="60"/>
      <c r="WN117" s="60"/>
      <c r="WO117" s="60"/>
      <c r="WP117" s="60"/>
      <c r="WQ117" s="60"/>
      <c r="WR117" s="60"/>
      <c r="WS117" s="60"/>
      <c r="WT117" s="60"/>
      <c r="WU117" s="60"/>
      <c r="WV117" s="60"/>
      <c r="WW117" s="60"/>
      <c r="WX117" s="60"/>
      <c r="WY117" s="60"/>
      <c r="WZ117" s="60"/>
      <c r="XA117" s="60"/>
      <c r="XB117" s="60"/>
      <c r="XC117" s="60"/>
      <c r="XD117" s="60"/>
      <c r="XE117" s="60"/>
      <c r="XF117" s="60"/>
      <c r="XG117" s="60"/>
      <c r="XH117" s="60"/>
      <c r="XI117" s="60"/>
      <c r="XJ117" s="60"/>
      <c r="XK117" s="60"/>
      <c r="XL117" s="60"/>
      <c r="XM117" s="60"/>
      <c r="XN117" s="60"/>
      <c r="XO117" s="60"/>
      <c r="XP117" s="60"/>
      <c r="XQ117" s="60"/>
      <c r="XR117" s="60"/>
      <c r="XS117" s="60"/>
      <c r="XT117" s="60"/>
      <c r="XU117" s="60"/>
      <c r="XV117" s="60"/>
      <c r="XW117" s="60"/>
      <c r="XX117" s="60"/>
      <c r="XY117" s="60"/>
      <c r="XZ117" s="60"/>
      <c r="YA117" s="60"/>
      <c r="YB117" s="60"/>
      <c r="YC117" s="60"/>
      <c r="YD117" s="60"/>
      <c r="YE117" s="60"/>
      <c r="YF117" s="60"/>
      <c r="YG117" s="60"/>
      <c r="YH117" s="60"/>
      <c r="YI117" s="60"/>
      <c r="YJ117" s="60"/>
      <c r="YK117" s="60"/>
      <c r="YL117" s="60"/>
      <c r="YM117" s="60"/>
      <c r="YN117" s="60"/>
      <c r="YO117" s="60"/>
      <c r="YP117" s="60"/>
      <c r="YQ117" s="60"/>
      <c r="YR117" s="60"/>
      <c r="YS117" s="60"/>
      <c r="YT117" s="60"/>
      <c r="YU117" s="60"/>
      <c r="YV117" s="60"/>
      <c r="YW117" s="60"/>
      <c r="YX117" s="60"/>
      <c r="YY117" s="60"/>
      <c r="YZ117" s="60"/>
      <c r="ZA117" s="60"/>
      <c r="ZB117" s="60"/>
      <c r="ZC117" s="60"/>
      <c r="ZD117" s="60"/>
      <c r="ZE117" s="60"/>
      <c r="ZF117" s="60"/>
      <c r="ZG117" s="60"/>
      <c r="ZH117" s="60"/>
      <c r="ZI117" s="60"/>
      <c r="ZJ117" s="60"/>
      <c r="ZK117" s="60"/>
      <c r="ZL117" s="60"/>
      <c r="ZM117" s="60"/>
      <c r="ZN117" s="60"/>
      <c r="ZO117" s="60"/>
      <c r="ZP117" s="60"/>
      <c r="ZQ117" s="60"/>
      <c r="ZR117" s="60"/>
      <c r="ZS117" s="60"/>
      <c r="ZT117" s="60"/>
      <c r="ZU117" s="60"/>
      <c r="ZV117" s="60"/>
      <c r="ZW117" s="60"/>
      <c r="ZX117" s="60"/>
      <c r="ZY117" s="60"/>
      <c r="ZZ117" s="60"/>
      <c r="AAA117" s="60"/>
      <c r="AAB117" s="60"/>
      <c r="AAC117" s="60"/>
      <c r="AAD117" s="60"/>
      <c r="AAE117" s="60"/>
      <c r="AAF117" s="60"/>
      <c r="AAG117" s="60"/>
      <c r="AAH117" s="60"/>
      <c r="AAI117" s="60"/>
      <c r="AAJ117" s="60"/>
      <c r="AAK117" s="60"/>
      <c r="AAL117" s="60"/>
      <c r="AAM117" s="60"/>
      <c r="AAN117" s="60"/>
      <c r="AAO117" s="60"/>
      <c r="AAP117" s="60"/>
      <c r="AAQ117" s="60"/>
      <c r="AAR117" s="60"/>
      <c r="AAS117" s="60"/>
      <c r="AAT117" s="60"/>
      <c r="AAU117" s="60"/>
      <c r="AAV117" s="60"/>
      <c r="AAW117" s="60"/>
      <c r="AAX117" s="60"/>
      <c r="AAY117" s="60"/>
      <c r="AAZ117" s="60"/>
      <c r="ABA117" s="60"/>
      <c r="ABB117" s="60"/>
      <c r="ABC117" s="60"/>
      <c r="ABD117" s="60"/>
      <c r="ABE117" s="60"/>
      <c r="ABF117" s="60"/>
      <c r="ABG117" s="60"/>
      <c r="ABH117" s="60"/>
      <c r="ABI117" s="60"/>
      <c r="ABJ117" s="60"/>
      <c r="ABK117" s="60"/>
      <c r="ABL117" s="60"/>
      <c r="ABM117" s="60"/>
      <c r="ABN117" s="60"/>
      <c r="ABO117" s="60"/>
      <c r="ABP117" s="60"/>
      <c r="ABQ117" s="60"/>
      <c r="ABR117" s="60"/>
      <c r="ABS117" s="60"/>
      <c r="ABT117" s="60"/>
      <c r="ABU117" s="60"/>
      <c r="ABV117" s="60"/>
      <c r="ABW117" s="60"/>
      <c r="ABX117" s="60"/>
      <c r="ABY117" s="60"/>
      <c r="ABZ117" s="60"/>
      <c r="ACA117" s="60"/>
      <c r="ACB117" s="60"/>
      <c r="ACC117" s="60"/>
      <c r="ACD117" s="60"/>
      <c r="ACE117" s="60"/>
      <c r="ACF117" s="60"/>
      <c r="ACG117" s="60"/>
      <c r="ACH117" s="60"/>
      <c r="ACI117" s="60"/>
      <c r="ACJ117" s="60"/>
      <c r="ACK117" s="60"/>
      <c r="ACL117" s="60"/>
      <c r="ACM117" s="60"/>
      <c r="ACN117" s="60"/>
      <c r="ACO117" s="60"/>
      <c r="ACP117" s="60"/>
      <c r="ACQ117" s="60"/>
      <c r="ACR117" s="60"/>
      <c r="ACS117" s="60"/>
      <c r="ACT117" s="60"/>
      <c r="ACU117" s="60"/>
      <c r="ACV117" s="60"/>
      <c r="ACW117" s="60"/>
      <c r="ACX117" s="60"/>
      <c r="ACY117" s="60"/>
      <c r="ACZ117" s="60"/>
      <c r="ADA117" s="60"/>
      <c r="ADB117" s="60"/>
      <c r="ADC117" s="60"/>
      <c r="ADD117" s="60"/>
      <c r="ADE117" s="60"/>
      <c r="ADF117" s="60"/>
      <c r="ADG117" s="60"/>
      <c r="ADH117" s="60"/>
      <c r="ADI117" s="60"/>
      <c r="ADJ117" s="60"/>
      <c r="ADK117" s="60"/>
      <c r="ADL117" s="60"/>
      <c r="ADM117" s="60"/>
      <c r="ADN117" s="60"/>
      <c r="ADO117" s="60"/>
      <c r="ADP117" s="60"/>
      <c r="ADQ117" s="60"/>
      <c r="ADR117" s="60"/>
      <c r="ADS117" s="60"/>
      <c r="ADT117" s="60"/>
      <c r="ADU117" s="60"/>
      <c r="ADV117" s="60"/>
      <c r="ADW117" s="60"/>
      <c r="ADX117" s="60"/>
      <c r="ADY117" s="60"/>
      <c r="ADZ117" s="60"/>
      <c r="AEA117" s="60"/>
      <c r="AEB117" s="60"/>
      <c r="AEC117" s="60"/>
      <c r="AED117" s="60"/>
      <c r="AEE117" s="60"/>
      <c r="AEF117" s="60"/>
      <c r="AEG117" s="60"/>
      <c r="AEH117" s="60"/>
      <c r="AEI117" s="60"/>
      <c r="AEJ117" s="60"/>
      <c r="AEK117" s="60"/>
      <c r="AEL117" s="60"/>
      <c r="AEM117" s="60"/>
      <c r="AEN117" s="60"/>
      <c r="AEO117" s="60"/>
      <c r="AEP117" s="60"/>
      <c r="AEQ117" s="60"/>
      <c r="AER117" s="60"/>
      <c r="AES117" s="60"/>
      <c r="AET117" s="60"/>
      <c r="AEU117" s="60"/>
      <c r="AEV117" s="60"/>
      <c r="AEW117" s="60"/>
      <c r="AEX117" s="60"/>
      <c r="AEY117" s="60"/>
      <c r="AEZ117" s="60"/>
      <c r="AFA117" s="60"/>
      <c r="AFB117" s="60"/>
      <c r="AFC117" s="60"/>
      <c r="AFD117" s="60"/>
      <c r="AFE117" s="60"/>
      <c r="AFF117" s="60"/>
      <c r="AFG117" s="60"/>
      <c r="AFH117" s="60"/>
      <c r="AFI117" s="60"/>
      <c r="AFJ117" s="60"/>
      <c r="AFK117" s="60"/>
      <c r="AFL117" s="60"/>
      <c r="AFM117" s="60"/>
      <c r="AFN117" s="60"/>
      <c r="AFO117" s="60"/>
      <c r="AFP117" s="60"/>
      <c r="AFQ117" s="60"/>
      <c r="AFR117" s="60"/>
      <c r="AFS117" s="60"/>
      <c r="AFT117" s="60"/>
      <c r="AFU117" s="60"/>
      <c r="AFV117" s="60"/>
      <c r="AFW117" s="60"/>
      <c r="AFX117" s="60"/>
      <c r="AFY117" s="60"/>
      <c r="AFZ117" s="60"/>
      <c r="AGA117" s="60"/>
      <c r="AGB117" s="60"/>
      <c r="AGC117" s="60"/>
      <c r="AGD117" s="60"/>
      <c r="AGE117" s="60"/>
      <c r="AGF117" s="60"/>
      <c r="AGG117" s="60"/>
      <c r="AGH117" s="60"/>
      <c r="AGI117" s="60"/>
      <c r="AGJ117" s="60"/>
      <c r="AGK117" s="60"/>
      <c r="AGL117" s="60"/>
      <c r="AGM117" s="60"/>
      <c r="AGN117" s="60"/>
      <c r="AGO117" s="60"/>
      <c r="AGP117" s="60"/>
      <c r="AGQ117" s="60"/>
      <c r="AGR117" s="60"/>
      <c r="AGS117" s="60"/>
      <c r="AGT117" s="60"/>
      <c r="AGU117" s="60"/>
      <c r="AGV117" s="60"/>
      <c r="AGW117" s="60"/>
      <c r="AGX117" s="60"/>
      <c r="AGY117" s="60"/>
      <c r="AGZ117" s="60"/>
      <c r="AHA117" s="60"/>
      <c r="AHB117" s="60"/>
      <c r="AHC117" s="60"/>
      <c r="AHD117" s="60"/>
      <c r="AHE117" s="60"/>
      <c r="AHF117" s="60"/>
      <c r="AHG117" s="60"/>
      <c r="AHH117" s="60"/>
      <c r="AHI117" s="60"/>
      <c r="AHJ117" s="60"/>
      <c r="AHK117" s="60"/>
      <c r="AHL117" s="60"/>
      <c r="AHM117" s="60"/>
      <c r="AHN117" s="60"/>
      <c r="AHO117" s="60"/>
      <c r="AHP117" s="60"/>
      <c r="AHQ117" s="60"/>
      <c r="AHR117" s="60"/>
      <c r="AHS117" s="60"/>
      <c r="AHT117" s="60"/>
      <c r="AHU117" s="60"/>
      <c r="AHV117" s="60"/>
      <c r="AHW117" s="60"/>
      <c r="AHX117" s="60"/>
      <c r="AHY117" s="60"/>
      <c r="AHZ117" s="60"/>
      <c r="AIA117" s="60"/>
      <c r="AIB117" s="60"/>
      <c r="AIC117" s="60"/>
      <c r="AID117" s="60"/>
      <c r="AIE117" s="60"/>
      <c r="AIF117" s="60"/>
      <c r="AIG117" s="60"/>
      <c r="AIH117" s="60"/>
      <c r="AII117" s="60"/>
      <c r="AIJ117" s="60"/>
      <c r="AIK117" s="60"/>
      <c r="AIL117" s="60"/>
      <c r="AIM117" s="60"/>
      <c r="AIN117" s="60"/>
      <c r="AIO117" s="60"/>
      <c r="AIP117" s="60"/>
      <c r="AIQ117" s="60"/>
      <c r="AIR117" s="60"/>
      <c r="AIS117" s="60"/>
      <c r="AIT117" s="60"/>
      <c r="AIU117" s="60"/>
      <c r="AIV117" s="60"/>
      <c r="AIW117" s="60"/>
      <c r="AIX117" s="60"/>
      <c r="AIY117" s="60"/>
      <c r="AIZ117" s="60"/>
      <c r="AJA117" s="60"/>
      <c r="AJB117" s="60"/>
      <c r="AJC117" s="60"/>
      <c r="AJD117" s="60"/>
      <c r="AJE117" s="60"/>
      <c r="AJF117" s="60"/>
      <c r="AJG117" s="60"/>
      <c r="AJH117" s="60"/>
      <c r="AJI117" s="60"/>
      <c r="AJJ117" s="60"/>
      <c r="AJK117" s="60"/>
      <c r="AJL117" s="60"/>
      <c r="AJM117" s="60"/>
      <c r="AJN117" s="60"/>
      <c r="AJO117" s="60"/>
      <c r="AJP117" s="60"/>
      <c r="AJQ117" s="60"/>
      <c r="AJR117" s="60"/>
      <c r="AJS117" s="60"/>
      <c r="AJT117" s="60"/>
      <c r="AJU117" s="60"/>
      <c r="AJV117" s="60"/>
      <c r="AJW117" s="60"/>
      <c r="AJX117" s="60"/>
      <c r="AJY117" s="60"/>
      <c r="AJZ117" s="60"/>
      <c r="AKA117" s="60"/>
      <c r="AKB117" s="60"/>
      <c r="AKC117" s="60"/>
      <c r="AKD117" s="60"/>
      <c r="AKE117" s="60"/>
      <c r="AKF117" s="60"/>
      <c r="AKG117" s="60"/>
      <c r="AKH117" s="60"/>
      <c r="AKI117" s="60"/>
      <c r="AKJ117" s="60"/>
      <c r="AKK117" s="60"/>
      <c r="AKL117" s="60"/>
      <c r="AKM117" s="60"/>
      <c r="AKN117" s="60"/>
      <c r="AKO117" s="60"/>
      <c r="AKP117" s="60"/>
      <c r="AKQ117" s="60"/>
      <c r="AKR117" s="60"/>
      <c r="AKS117" s="60"/>
      <c r="AKT117" s="60"/>
      <c r="AKU117" s="60"/>
      <c r="AKV117" s="60"/>
      <c r="AKW117" s="60"/>
      <c r="AKX117" s="60"/>
      <c r="AKY117" s="60"/>
      <c r="AKZ117" s="60"/>
      <c r="ALA117" s="60"/>
      <c r="ALB117" s="60"/>
      <c r="ALC117" s="60"/>
      <c r="ALD117" s="60"/>
      <c r="ALE117" s="60"/>
      <c r="ALF117" s="60"/>
      <c r="ALG117" s="60"/>
      <c r="ALH117" s="60"/>
      <c r="ALI117" s="60"/>
      <c r="ALJ117" s="60"/>
      <c r="ALK117" s="60"/>
      <c r="ALL117" s="60"/>
      <c r="ALM117" s="60"/>
      <c r="ALN117" s="60"/>
      <c r="ALO117" s="60"/>
      <c r="ALP117" s="60"/>
      <c r="ALQ117" s="60"/>
      <c r="ALR117" s="60"/>
      <c r="ALS117" s="60"/>
      <c r="ALT117" s="60"/>
      <c r="ALU117" s="60"/>
      <c r="ALV117" s="60"/>
      <c r="ALW117" s="60"/>
      <c r="ALX117" s="60"/>
      <c r="ALY117" s="60"/>
      <c r="ALZ117" s="60"/>
      <c r="AMA117" s="60"/>
      <c r="AMB117" s="60"/>
      <c r="AMC117" s="60"/>
      <c r="AMD117" s="60"/>
      <c r="AME117" s="60"/>
      <c r="AMF117" s="60"/>
      <c r="AMG117" s="60"/>
      <c r="AMH117" s="60"/>
    </row>
    <row r="118" spans="1:1022" s="61" customFormat="1" ht="58.5">
      <c r="A118" s="57" t="s">
        <v>261</v>
      </c>
      <c r="B118" s="57" t="s">
        <v>333</v>
      </c>
      <c r="C118" s="58" t="s">
        <v>334</v>
      </c>
      <c r="D118" s="57" t="s">
        <v>250</v>
      </c>
      <c r="E118" s="59">
        <v>40</v>
      </c>
      <c r="F118" s="9" t="s">
        <v>139</v>
      </c>
      <c r="G118" s="9"/>
      <c r="H118" s="44" t="s">
        <v>3489</v>
      </c>
      <c r="I118" s="9"/>
      <c r="J118" s="4" t="str">
        <f t="shared" si="2"/>
        <v>客家語言文化推廣-文教推廣業務-獎補助費-對國內團體之捐助</v>
      </c>
      <c r="K118" s="4" t="str">
        <f t="shared" si="3"/>
        <v>快樂fun暑假客家文化成長營</v>
      </c>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c r="IV118" s="60"/>
      <c r="IW118" s="60"/>
      <c r="IX118" s="60"/>
      <c r="IY118" s="60"/>
      <c r="IZ118" s="60"/>
      <c r="JA118" s="60"/>
      <c r="JB118" s="60"/>
      <c r="JC118" s="60"/>
      <c r="JD118" s="60"/>
      <c r="JE118" s="60"/>
      <c r="JF118" s="60"/>
      <c r="JG118" s="60"/>
      <c r="JH118" s="60"/>
      <c r="JI118" s="60"/>
      <c r="JJ118" s="60"/>
      <c r="JK118" s="60"/>
      <c r="JL118" s="60"/>
      <c r="JM118" s="60"/>
      <c r="JN118" s="60"/>
      <c r="JO118" s="60"/>
      <c r="JP118" s="60"/>
      <c r="JQ118" s="60"/>
      <c r="JR118" s="60"/>
      <c r="JS118" s="60"/>
      <c r="JT118" s="60"/>
      <c r="JU118" s="60"/>
      <c r="JV118" s="60"/>
      <c r="JW118" s="60"/>
      <c r="JX118" s="60"/>
      <c r="JY118" s="60"/>
      <c r="JZ118" s="60"/>
      <c r="KA118" s="60"/>
      <c r="KB118" s="60"/>
      <c r="KC118" s="60"/>
      <c r="KD118" s="60"/>
      <c r="KE118" s="60"/>
      <c r="KF118" s="60"/>
      <c r="KG118" s="60"/>
      <c r="KH118" s="60"/>
      <c r="KI118" s="60"/>
      <c r="KJ118" s="60"/>
      <c r="KK118" s="60"/>
      <c r="KL118" s="60"/>
      <c r="KM118" s="60"/>
      <c r="KN118" s="60"/>
      <c r="KO118" s="60"/>
      <c r="KP118" s="60"/>
      <c r="KQ118" s="60"/>
      <c r="KR118" s="60"/>
      <c r="KS118" s="60"/>
      <c r="KT118" s="60"/>
      <c r="KU118" s="60"/>
      <c r="KV118" s="60"/>
      <c r="KW118" s="60"/>
      <c r="KX118" s="60"/>
      <c r="KY118" s="60"/>
      <c r="KZ118" s="60"/>
      <c r="LA118" s="60"/>
      <c r="LB118" s="60"/>
      <c r="LC118" s="60"/>
      <c r="LD118" s="60"/>
      <c r="LE118" s="60"/>
      <c r="LF118" s="60"/>
      <c r="LG118" s="60"/>
      <c r="LH118" s="60"/>
      <c r="LI118" s="60"/>
      <c r="LJ118" s="60"/>
      <c r="LK118" s="60"/>
      <c r="LL118" s="60"/>
      <c r="LM118" s="60"/>
      <c r="LN118" s="60"/>
      <c r="LO118" s="60"/>
      <c r="LP118" s="60"/>
      <c r="LQ118" s="60"/>
      <c r="LR118" s="60"/>
      <c r="LS118" s="60"/>
      <c r="LT118" s="60"/>
      <c r="LU118" s="60"/>
      <c r="LV118" s="60"/>
      <c r="LW118" s="60"/>
      <c r="LX118" s="60"/>
      <c r="LY118" s="60"/>
      <c r="LZ118" s="60"/>
      <c r="MA118" s="60"/>
      <c r="MB118" s="60"/>
      <c r="MC118" s="60"/>
      <c r="MD118" s="60"/>
      <c r="ME118" s="60"/>
      <c r="MF118" s="60"/>
      <c r="MG118" s="60"/>
      <c r="MH118" s="60"/>
      <c r="MI118" s="60"/>
      <c r="MJ118" s="60"/>
      <c r="MK118" s="60"/>
      <c r="ML118" s="60"/>
      <c r="MM118" s="60"/>
      <c r="MN118" s="60"/>
      <c r="MO118" s="60"/>
      <c r="MP118" s="60"/>
      <c r="MQ118" s="60"/>
      <c r="MR118" s="60"/>
      <c r="MS118" s="60"/>
      <c r="MT118" s="60"/>
      <c r="MU118" s="60"/>
      <c r="MV118" s="60"/>
      <c r="MW118" s="60"/>
      <c r="MX118" s="60"/>
      <c r="MY118" s="60"/>
      <c r="MZ118" s="60"/>
      <c r="NA118" s="60"/>
      <c r="NB118" s="60"/>
      <c r="NC118" s="60"/>
      <c r="ND118" s="60"/>
      <c r="NE118" s="60"/>
      <c r="NF118" s="60"/>
      <c r="NG118" s="60"/>
      <c r="NH118" s="60"/>
      <c r="NI118" s="60"/>
      <c r="NJ118" s="60"/>
      <c r="NK118" s="60"/>
      <c r="NL118" s="60"/>
      <c r="NM118" s="60"/>
      <c r="NN118" s="60"/>
      <c r="NO118" s="60"/>
      <c r="NP118" s="60"/>
      <c r="NQ118" s="60"/>
      <c r="NR118" s="60"/>
      <c r="NS118" s="60"/>
      <c r="NT118" s="60"/>
      <c r="NU118" s="60"/>
      <c r="NV118" s="60"/>
      <c r="NW118" s="60"/>
      <c r="NX118" s="60"/>
      <c r="NY118" s="60"/>
      <c r="NZ118" s="60"/>
      <c r="OA118" s="60"/>
      <c r="OB118" s="60"/>
      <c r="OC118" s="60"/>
      <c r="OD118" s="60"/>
      <c r="OE118" s="60"/>
      <c r="OF118" s="60"/>
      <c r="OG118" s="60"/>
      <c r="OH118" s="60"/>
      <c r="OI118" s="60"/>
      <c r="OJ118" s="60"/>
      <c r="OK118" s="60"/>
      <c r="OL118" s="60"/>
      <c r="OM118" s="60"/>
      <c r="ON118" s="60"/>
      <c r="OO118" s="60"/>
      <c r="OP118" s="60"/>
      <c r="OQ118" s="60"/>
      <c r="OR118" s="60"/>
      <c r="OS118" s="60"/>
      <c r="OT118" s="60"/>
      <c r="OU118" s="60"/>
      <c r="OV118" s="60"/>
      <c r="OW118" s="60"/>
      <c r="OX118" s="60"/>
      <c r="OY118" s="60"/>
      <c r="OZ118" s="60"/>
      <c r="PA118" s="60"/>
      <c r="PB118" s="60"/>
      <c r="PC118" s="60"/>
      <c r="PD118" s="60"/>
      <c r="PE118" s="60"/>
      <c r="PF118" s="60"/>
      <c r="PG118" s="60"/>
      <c r="PH118" s="60"/>
      <c r="PI118" s="60"/>
      <c r="PJ118" s="60"/>
      <c r="PK118" s="60"/>
      <c r="PL118" s="60"/>
      <c r="PM118" s="60"/>
      <c r="PN118" s="60"/>
      <c r="PO118" s="60"/>
      <c r="PP118" s="60"/>
      <c r="PQ118" s="60"/>
      <c r="PR118" s="60"/>
      <c r="PS118" s="60"/>
      <c r="PT118" s="60"/>
      <c r="PU118" s="60"/>
      <c r="PV118" s="60"/>
      <c r="PW118" s="60"/>
      <c r="PX118" s="60"/>
      <c r="PY118" s="60"/>
      <c r="PZ118" s="60"/>
      <c r="QA118" s="60"/>
      <c r="QB118" s="60"/>
      <c r="QC118" s="60"/>
      <c r="QD118" s="60"/>
      <c r="QE118" s="60"/>
      <c r="QF118" s="60"/>
      <c r="QG118" s="60"/>
      <c r="QH118" s="60"/>
      <c r="QI118" s="60"/>
      <c r="QJ118" s="60"/>
      <c r="QK118" s="60"/>
      <c r="QL118" s="60"/>
      <c r="QM118" s="60"/>
      <c r="QN118" s="60"/>
      <c r="QO118" s="60"/>
      <c r="QP118" s="60"/>
      <c r="QQ118" s="60"/>
      <c r="QR118" s="60"/>
      <c r="QS118" s="60"/>
      <c r="QT118" s="60"/>
      <c r="QU118" s="60"/>
      <c r="QV118" s="60"/>
      <c r="QW118" s="60"/>
      <c r="QX118" s="60"/>
      <c r="QY118" s="60"/>
      <c r="QZ118" s="60"/>
      <c r="RA118" s="60"/>
      <c r="RB118" s="60"/>
      <c r="RC118" s="60"/>
      <c r="RD118" s="60"/>
      <c r="RE118" s="60"/>
      <c r="RF118" s="60"/>
      <c r="RG118" s="60"/>
      <c r="RH118" s="60"/>
      <c r="RI118" s="60"/>
      <c r="RJ118" s="60"/>
      <c r="RK118" s="60"/>
      <c r="RL118" s="60"/>
      <c r="RM118" s="60"/>
      <c r="RN118" s="60"/>
      <c r="RO118" s="60"/>
      <c r="RP118" s="60"/>
      <c r="RQ118" s="60"/>
      <c r="RR118" s="60"/>
      <c r="RS118" s="60"/>
      <c r="RT118" s="60"/>
      <c r="RU118" s="60"/>
      <c r="RV118" s="60"/>
      <c r="RW118" s="60"/>
      <c r="RX118" s="60"/>
      <c r="RY118" s="60"/>
      <c r="RZ118" s="60"/>
      <c r="SA118" s="60"/>
      <c r="SB118" s="60"/>
      <c r="SC118" s="60"/>
      <c r="SD118" s="60"/>
      <c r="SE118" s="60"/>
      <c r="SF118" s="60"/>
      <c r="SG118" s="60"/>
      <c r="SH118" s="60"/>
      <c r="SI118" s="60"/>
      <c r="SJ118" s="60"/>
      <c r="SK118" s="60"/>
      <c r="SL118" s="60"/>
      <c r="SM118" s="60"/>
      <c r="SN118" s="60"/>
      <c r="SO118" s="60"/>
      <c r="SP118" s="60"/>
      <c r="SQ118" s="60"/>
      <c r="SR118" s="60"/>
      <c r="SS118" s="60"/>
      <c r="ST118" s="60"/>
      <c r="SU118" s="60"/>
      <c r="SV118" s="60"/>
      <c r="SW118" s="60"/>
      <c r="SX118" s="60"/>
      <c r="SY118" s="60"/>
      <c r="SZ118" s="60"/>
      <c r="TA118" s="60"/>
      <c r="TB118" s="60"/>
      <c r="TC118" s="60"/>
      <c r="TD118" s="60"/>
      <c r="TE118" s="60"/>
      <c r="TF118" s="60"/>
      <c r="TG118" s="60"/>
      <c r="TH118" s="60"/>
      <c r="TI118" s="60"/>
      <c r="TJ118" s="60"/>
      <c r="TK118" s="60"/>
      <c r="TL118" s="60"/>
      <c r="TM118" s="60"/>
      <c r="TN118" s="60"/>
      <c r="TO118" s="60"/>
      <c r="TP118" s="60"/>
      <c r="TQ118" s="60"/>
      <c r="TR118" s="60"/>
      <c r="TS118" s="60"/>
      <c r="TT118" s="60"/>
      <c r="TU118" s="60"/>
      <c r="TV118" s="60"/>
      <c r="TW118" s="60"/>
      <c r="TX118" s="60"/>
      <c r="TY118" s="60"/>
      <c r="TZ118" s="60"/>
      <c r="UA118" s="60"/>
      <c r="UB118" s="60"/>
      <c r="UC118" s="60"/>
      <c r="UD118" s="60"/>
      <c r="UE118" s="60"/>
      <c r="UF118" s="60"/>
      <c r="UG118" s="60"/>
      <c r="UH118" s="60"/>
      <c r="UI118" s="60"/>
      <c r="UJ118" s="60"/>
      <c r="UK118" s="60"/>
      <c r="UL118" s="60"/>
      <c r="UM118" s="60"/>
      <c r="UN118" s="60"/>
      <c r="UO118" s="60"/>
      <c r="UP118" s="60"/>
      <c r="UQ118" s="60"/>
      <c r="UR118" s="60"/>
      <c r="US118" s="60"/>
      <c r="UT118" s="60"/>
      <c r="UU118" s="60"/>
      <c r="UV118" s="60"/>
      <c r="UW118" s="60"/>
      <c r="UX118" s="60"/>
      <c r="UY118" s="60"/>
      <c r="UZ118" s="60"/>
      <c r="VA118" s="60"/>
      <c r="VB118" s="60"/>
      <c r="VC118" s="60"/>
      <c r="VD118" s="60"/>
      <c r="VE118" s="60"/>
      <c r="VF118" s="60"/>
      <c r="VG118" s="60"/>
      <c r="VH118" s="60"/>
      <c r="VI118" s="60"/>
      <c r="VJ118" s="60"/>
      <c r="VK118" s="60"/>
      <c r="VL118" s="60"/>
      <c r="VM118" s="60"/>
      <c r="VN118" s="60"/>
      <c r="VO118" s="60"/>
      <c r="VP118" s="60"/>
      <c r="VQ118" s="60"/>
      <c r="VR118" s="60"/>
      <c r="VS118" s="60"/>
      <c r="VT118" s="60"/>
      <c r="VU118" s="60"/>
      <c r="VV118" s="60"/>
      <c r="VW118" s="60"/>
      <c r="VX118" s="60"/>
      <c r="VY118" s="60"/>
      <c r="VZ118" s="60"/>
      <c r="WA118" s="60"/>
      <c r="WB118" s="60"/>
      <c r="WC118" s="60"/>
      <c r="WD118" s="60"/>
      <c r="WE118" s="60"/>
      <c r="WF118" s="60"/>
      <c r="WG118" s="60"/>
      <c r="WH118" s="60"/>
      <c r="WI118" s="60"/>
      <c r="WJ118" s="60"/>
      <c r="WK118" s="60"/>
      <c r="WL118" s="60"/>
      <c r="WM118" s="60"/>
      <c r="WN118" s="60"/>
      <c r="WO118" s="60"/>
      <c r="WP118" s="60"/>
      <c r="WQ118" s="60"/>
      <c r="WR118" s="60"/>
      <c r="WS118" s="60"/>
      <c r="WT118" s="60"/>
      <c r="WU118" s="60"/>
      <c r="WV118" s="60"/>
      <c r="WW118" s="60"/>
      <c r="WX118" s="60"/>
      <c r="WY118" s="60"/>
      <c r="WZ118" s="60"/>
      <c r="XA118" s="60"/>
      <c r="XB118" s="60"/>
      <c r="XC118" s="60"/>
      <c r="XD118" s="60"/>
      <c r="XE118" s="60"/>
      <c r="XF118" s="60"/>
      <c r="XG118" s="60"/>
      <c r="XH118" s="60"/>
      <c r="XI118" s="60"/>
      <c r="XJ118" s="60"/>
      <c r="XK118" s="60"/>
      <c r="XL118" s="60"/>
      <c r="XM118" s="60"/>
      <c r="XN118" s="60"/>
      <c r="XO118" s="60"/>
      <c r="XP118" s="60"/>
      <c r="XQ118" s="60"/>
      <c r="XR118" s="60"/>
      <c r="XS118" s="60"/>
      <c r="XT118" s="60"/>
      <c r="XU118" s="60"/>
      <c r="XV118" s="60"/>
      <c r="XW118" s="60"/>
      <c r="XX118" s="60"/>
      <c r="XY118" s="60"/>
      <c r="XZ118" s="60"/>
      <c r="YA118" s="60"/>
      <c r="YB118" s="60"/>
      <c r="YC118" s="60"/>
      <c r="YD118" s="60"/>
      <c r="YE118" s="60"/>
      <c r="YF118" s="60"/>
      <c r="YG118" s="60"/>
      <c r="YH118" s="60"/>
      <c r="YI118" s="60"/>
      <c r="YJ118" s="60"/>
      <c r="YK118" s="60"/>
      <c r="YL118" s="60"/>
      <c r="YM118" s="60"/>
      <c r="YN118" s="60"/>
      <c r="YO118" s="60"/>
      <c r="YP118" s="60"/>
      <c r="YQ118" s="60"/>
      <c r="YR118" s="60"/>
      <c r="YS118" s="60"/>
      <c r="YT118" s="60"/>
      <c r="YU118" s="60"/>
      <c r="YV118" s="60"/>
      <c r="YW118" s="60"/>
      <c r="YX118" s="60"/>
      <c r="YY118" s="60"/>
      <c r="YZ118" s="60"/>
      <c r="ZA118" s="60"/>
      <c r="ZB118" s="60"/>
      <c r="ZC118" s="60"/>
      <c r="ZD118" s="60"/>
      <c r="ZE118" s="60"/>
      <c r="ZF118" s="60"/>
      <c r="ZG118" s="60"/>
      <c r="ZH118" s="60"/>
      <c r="ZI118" s="60"/>
      <c r="ZJ118" s="60"/>
      <c r="ZK118" s="60"/>
      <c r="ZL118" s="60"/>
      <c r="ZM118" s="60"/>
      <c r="ZN118" s="60"/>
      <c r="ZO118" s="60"/>
      <c r="ZP118" s="60"/>
      <c r="ZQ118" s="60"/>
      <c r="ZR118" s="60"/>
      <c r="ZS118" s="60"/>
      <c r="ZT118" s="60"/>
      <c r="ZU118" s="60"/>
      <c r="ZV118" s="60"/>
      <c r="ZW118" s="60"/>
      <c r="ZX118" s="60"/>
      <c r="ZY118" s="60"/>
      <c r="ZZ118" s="60"/>
      <c r="AAA118" s="60"/>
      <c r="AAB118" s="60"/>
      <c r="AAC118" s="60"/>
      <c r="AAD118" s="60"/>
      <c r="AAE118" s="60"/>
      <c r="AAF118" s="60"/>
      <c r="AAG118" s="60"/>
      <c r="AAH118" s="60"/>
      <c r="AAI118" s="60"/>
      <c r="AAJ118" s="60"/>
      <c r="AAK118" s="60"/>
      <c r="AAL118" s="60"/>
      <c r="AAM118" s="60"/>
      <c r="AAN118" s="60"/>
      <c r="AAO118" s="60"/>
      <c r="AAP118" s="60"/>
      <c r="AAQ118" s="60"/>
      <c r="AAR118" s="60"/>
      <c r="AAS118" s="60"/>
      <c r="AAT118" s="60"/>
      <c r="AAU118" s="60"/>
      <c r="AAV118" s="60"/>
      <c r="AAW118" s="60"/>
      <c r="AAX118" s="60"/>
      <c r="AAY118" s="60"/>
      <c r="AAZ118" s="60"/>
      <c r="ABA118" s="60"/>
      <c r="ABB118" s="60"/>
      <c r="ABC118" s="60"/>
      <c r="ABD118" s="60"/>
      <c r="ABE118" s="60"/>
      <c r="ABF118" s="60"/>
      <c r="ABG118" s="60"/>
      <c r="ABH118" s="60"/>
      <c r="ABI118" s="60"/>
      <c r="ABJ118" s="60"/>
      <c r="ABK118" s="60"/>
      <c r="ABL118" s="60"/>
      <c r="ABM118" s="60"/>
      <c r="ABN118" s="60"/>
      <c r="ABO118" s="60"/>
      <c r="ABP118" s="60"/>
      <c r="ABQ118" s="60"/>
      <c r="ABR118" s="60"/>
      <c r="ABS118" s="60"/>
      <c r="ABT118" s="60"/>
      <c r="ABU118" s="60"/>
      <c r="ABV118" s="60"/>
      <c r="ABW118" s="60"/>
      <c r="ABX118" s="60"/>
      <c r="ABY118" s="60"/>
      <c r="ABZ118" s="60"/>
      <c r="ACA118" s="60"/>
      <c r="ACB118" s="60"/>
      <c r="ACC118" s="60"/>
      <c r="ACD118" s="60"/>
      <c r="ACE118" s="60"/>
      <c r="ACF118" s="60"/>
      <c r="ACG118" s="60"/>
      <c r="ACH118" s="60"/>
      <c r="ACI118" s="60"/>
      <c r="ACJ118" s="60"/>
      <c r="ACK118" s="60"/>
      <c r="ACL118" s="60"/>
      <c r="ACM118" s="60"/>
      <c r="ACN118" s="60"/>
      <c r="ACO118" s="60"/>
      <c r="ACP118" s="60"/>
      <c r="ACQ118" s="60"/>
      <c r="ACR118" s="60"/>
      <c r="ACS118" s="60"/>
      <c r="ACT118" s="60"/>
      <c r="ACU118" s="60"/>
      <c r="ACV118" s="60"/>
      <c r="ACW118" s="60"/>
      <c r="ACX118" s="60"/>
      <c r="ACY118" s="60"/>
      <c r="ACZ118" s="60"/>
      <c r="ADA118" s="60"/>
      <c r="ADB118" s="60"/>
      <c r="ADC118" s="60"/>
      <c r="ADD118" s="60"/>
      <c r="ADE118" s="60"/>
      <c r="ADF118" s="60"/>
      <c r="ADG118" s="60"/>
      <c r="ADH118" s="60"/>
      <c r="ADI118" s="60"/>
      <c r="ADJ118" s="60"/>
      <c r="ADK118" s="60"/>
      <c r="ADL118" s="60"/>
      <c r="ADM118" s="60"/>
      <c r="ADN118" s="60"/>
      <c r="ADO118" s="60"/>
      <c r="ADP118" s="60"/>
      <c r="ADQ118" s="60"/>
      <c r="ADR118" s="60"/>
      <c r="ADS118" s="60"/>
      <c r="ADT118" s="60"/>
      <c r="ADU118" s="60"/>
      <c r="ADV118" s="60"/>
      <c r="ADW118" s="60"/>
      <c r="ADX118" s="60"/>
      <c r="ADY118" s="60"/>
      <c r="ADZ118" s="60"/>
      <c r="AEA118" s="60"/>
      <c r="AEB118" s="60"/>
      <c r="AEC118" s="60"/>
      <c r="AED118" s="60"/>
      <c r="AEE118" s="60"/>
      <c r="AEF118" s="60"/>
      <c r="AEG118" s="60"/>
      <c r="AEH118" s="60"/>
      <c r="AEI118" s="60"/>
      <c r="AEJ118" s="60"/>
      <c r="AEK118" s="60"/>
      <c r="AEL118" s="60"/>
      <c r="AEM118" s="60"/>
      <c r="AEN118" s="60"/>
      <c r="AEO118" s="60"/>
      <c r="AEP118" s="60"/>
      <c r="AEQ118" s="60"/>
      <c r="AER118" s="60"/>
      <c r="AES118" s="60"/>
      <c r="AET118" s="60"/>
      <c r="AEU118" s="60"/>
      <c r="AEV118" s="60"/>
      <c r="AEW118" s="60"/>
      <c r="AEX118" s="60"/>
      <c r="AEY118" s="60"/>
      <c r="AEZ118" s="60"/>
      <c r="AFA118" s="60"/>
      <c r="AFB118" s="60"/>
      <c r="AFC118" s="60"/>
      <c r="AFD118" s="60"/>
      <c r="AFE118" s="60"/>
      <c r="AFF118" s="60"/>
      <c r="AFG118" s="60"/>
      <c r="AFH118" s="60"/>
      <c r="AFI118" s="60"/>
      <c r="AFJ118" s="60"/>
      <c r="AFK118" s="60"/>
      <c r="AFL118" s="60"/>
      <c r="AFM118" s="60"/>
      <c r="AFN118" s="60"/>
      <c r="AFO118" s="60"/>
      <c r="AFP118" s="60"/>
      <c r="AFQ118" s="60"/>
      <c r="AFR118" s="60"/>
      <c r="AFS118" s="60"/>
      <c r="AFT118" s="60"/>
      <c r="AFU118" s="60"/>
      <c r="AFV118" s="60"/>
      <c r="AFW118" s="60"/>
      <c r="AFX118" s="60"/>
      <c r="AFY118" s="60"/>
      <c r="AFZ118" s="60"/>
      <c r="AGA118" s="60"/>
      <c r="AGB118" s="60"/>
      <c r="AGC118" s="60"/>
      <c r="AGD118" s="60"/>
      <c r="AGE118" s="60"/>
      <c r="AGF118" s="60"/>
      <c r="AGG118" s="60"/>
      <c r="AGH118" s="60"/>
      <c r="AGI118" s="60"/>
      <c r="AGJ118" s="60"/>
      <c r="AGK118" s="60"/>
      <c r="AGL118" s="60"/>
      <c r="AGM118" s="60"/>
      <c r="AGN118" s="60"/>
      <c r="AGO118" s="60"/>
      <c r="AGP118" s="60"/>
      <c r="AGQ118" s="60"/>
      <c r="AGR118" s="60"/>
      <c r="AGS118" s="60"/>
      <c r="AGT118" s="60"/>
      <c r="AGU118" s="60"/>
      <c r="AGV118" s="60"/>
      <c r="AGW118" s="60"/>
      <c r="AGX118" s="60"/>
      <c r="AGY118" s="60"/>
      <c r="AGZ118" s="60"/>
      <c r="AHA118" s="60"/>
      <c r="AHB118" s="60"/>
      <c r="AHC118" s="60"/>
      <c r="AHD118" s="60"/>
      <c r="AHE118" s="60"/>
      <c r="AHF118" s="60"/>
      <c r="AHG118" s="60"/>
      <c r="AHH118" s="60"/>
      <c r="AHI118" s="60"/>
      <c r="AHJ118" s="60"/>
      <c r="AHK118" s="60"/>
      <c r="AHL118" s="60"/>
      <c r="AHM118" s="60"/>
      <c r="AHN118" s="60"/>
      <c r="AHO118" s="60"/>
      <c r="AHP118" s="60"/>
      <c r="AHQ118" s="60"/>
      <c r="AHR118" s="60"/>
      <c r="AHS118" s="60"/>
      <c r="AHT118" s="60"/>
      <c r="AHU118" s="60"/>
      <c r="AHV118" s="60"/>
      <c r="AHW118" s="60"/>
      <c r="AHX118" s="60"/>
      <c r="AHY118" s="60"/>
      <c r="AHZ118" s="60"/>
      <c r="AIA118" s="60"/>
      <c r="AIB118" s="60"/>
      <c r="AIC118" s="60"/>
      <c r="AID118" s="60"/>
      <c r="AIE118" s="60"/>
      <c r="AIF118" s="60"/>
      <c r="AIG118" s="60"/>
      <c r="AIH118" s="60"/>
      <c r="AII118" s="60"/>
      <c r="AIJ118" s="60"/>
      <c r="AIK118" s="60"/>
      <c r="AIL118" s="60"/>
      <c r="AIM118" s="60"/>
      <c r="AIN118" s="60"/>
      <c r="AIO118" s="60"/>
      <c r="AIP118" s="60"/>
      <c r="AIQ118" s="60"/>
      <c r="AIR118" s="60"/>
      <c r="AIS118" s="60"/>
      <c r="AIT118" s="60"/>
      <c r="AIU118" s="60"/>
      <c r="AIV118" s="60"/>
      <c r="AIW118" s="60"/>
      <c r="AIX118" s="60"/>
      <c r="AIY118" s="60"/>
      <c r="AIZ118" s="60"/>
      <c r="AJA118" s="60"/>
      <c r="AJB118" s="60"/>
      <c r="AJC118" s="60"/>
      <c r="AJD118" s="60"/>
      <c r="AJE118" s="60"/>
      <c r="AJF118" s="60"/>
      <c r="AJG118" s="60"/>
      <c r="AJH118" s="60"/>
      <c r="AJI118" s="60"/>
      <c r="AJJ118" s="60"/>
      <c r="AJK118" s="60"/>
      <c r="AJL118" s="60"/>
      <c r="AJM118" s="60"/>
      <c r="AJN118" s="60"/>
      <c r="AJO118" s="60"/>
      <c r="AJP118" s="60"/>
      <c r="AJQ118" s="60"/>
      <c r="AJR118" s="60"/>
      <c r="AJS118" s="60"/>
      <c r="AJT118" s="60"/>
      <c r="AJU118" s="60"/>
      <c r="AJV118" s="60"/>
      <c r="AJW118" s="60"/>
      <c r="AJX118" s="60"/>
      <c r="AJY118" s="60"/>
      <c r="AJZ118" s="60"/>
      <c r="AKA118" s="60"/>
      <c r="AKB118" s="60"/>
      <c r="AKC118" s="60"/>
      <c r="AKD118" s="60"/>
      <c r="AKE118" s="60"/>
      <c r="AKF118" s="60"/>
      <c r="AKG118" s="60"/>
      <c r="AKH118" s="60"/>
      <c r="AKI118" s="60"/>
      <c r="AKJ118" s="60"/>
      <c r="AKK118" s="60"/>
      <c r="AKL118" s="60"/>
      <c r="AKM118" s="60"/>
      <c r="AKN118" s="60"/>
      <c r="AKO118" s="60"/>
      <c r="AKP118" s="60"/>
      <c r="AKQ118" s="60"/>
      <c r="AKR118" s="60"/>
      <c r="AKS118" s="60"/>
      <c r="AKT118" s="60"/>
      <c r="AKU118" s="60"/>
      <c r="AKV118" s="60"/>
      <c r="AKW118" s="60"/>
      <c r="AKX118" s="60"/>
      <c r="AKY118" s="60"/>
      <c r="AKZ118" s="60"/>
      <c r="ALA118" s="60"/>
      <c r="ALB118" s="60"/>
      <c r="ALC118" s="60"/>
      <c r="ALD118" s="60"/>
      <c r="ALE118" s="60"/>
      <c r="ALF118" s="60"/>
      <c r="ALG118" s="60"/>
      <c r="ALH118" s="60"/>
      <c r="ALI118" s="60"/>
      <c r="ALJ118" s="60"/>
      <c r="ALK118" s="60"/>
      <c r="ALL118" s="60"/>
      <c r="ALM118" s="60"/>
      <c r="ALN118" s="60"/>
      <c r="ALO118" s="60"/>
      <c r="ALP118" s="60"/>
      <c r="ALQ118" s="60"/>
      <c r="ALR118" s="60"/>
      <c r="ALS118" s="60"/>
      <c r="ALT118" s="60"/>
      <c r="ALU118" s="60"/>
      <c r="ALV118" s="60"/>
      <c r="ALW118" s="60"/>
      <c r="ALX118" s="60"/>
      <c r="ALY118" s="60"/>
      <c r="ALZ118" s="60"/>
      <c r="AMA118" s="60"/>
      <c r="AMB118" s="60"/>
      <c r="AMC118" s="60"/>
      <c r="AMD118" s="60"/>
      <c r="AME118" s="60"/>
      <c r="AMF118" s="60"/>
      <c r="AMG118" s="60"/>
      <c r="AMH118" s="60"/>
    </row>
    <row r="119" spans="1:1022" s="61" customFormat="1" ht="58.5">
      <c r="A119" s="57" t="s">
        <v>261</v>
      </c>
      <c r="B119" s="57" t="s">
        <v>335</v>
      </c>
      <c r="C119" s="58" t="s">
        <v>336</v>
      </c>
      <c r="D119" s="57" t="s">
        <v>250</v>
      </c>
      <c r="E119" s="59">
        <v>20</v>
      </c>
      <c r="F119" s="9" t="s">
        <v>139</v>
      </c>
      <c r="G119" s="9"/>
      <c r="H119" s="44" t="s">
        <v>3489</v>
      </c>
      <c r="I119" s="9"/>
      <c r="J119" s="4" t="str">
        <f t="shared" si="2"/>
        <v>客家語言文化推廣-文教推廣業務-獎補助費-對國內團體之捐助</v>
      </c>
      <c r="K119" s="4" t="str">
        <f t="shared" si="3"/>
        <v>113年大埔音客家歌曲研習</v>
      </c>
      <c r="L119" s="17"/>
      <c r="M119" s="17"/>
      <c r="N119" s="17"/>
      <c r="O119" s="17"/>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7"/>
      <c r="BR119" s="17"/>
      <c r="BS119" s="17"/>
      <c r="BT119" s="17"/>
      <c r="BU119" s="17"/>
      <c r="BV119" s="17"/>
      <c r="BW119" s="17"/>
      <c r="BX119" s="17"/>
      <c r="BY119" s="17"/>
      <c r="BZ119" s="17"/>
      <c r="CA119" s="17"/>
      <c r="CB119" s="17"/>
      <c r="CC119" s="17"/>
      <c r="CD119" s="17"/>
      <c r="CE119" s="17"/>
      <c r="CF119" s="17"/>
      <c r="CG119" s="17"/>
      <c r="CH119" s="17"/>
      <c r="CI119" s="17"/>
      <c r="CJ119" s="17"/>
      <c r="CK119" s="17"/>
      <c r="CL119" s="17"/>
      <c r="CM119" s="17"/>
      <c r="CN119" s="17"/>
      <c r="CO119" s="17"/>
      <c r="CP119" s="17"/>
      <c r="CQ119" s="17"/>
      <c r="CR119" s="17"/>
      <c r="CS119" s="17"/>
      <c r="CT119" s="17"/>
      <c r="CU119" s="17"/>
      <c r="CV119" s="17"/>
      <c r="CW119" s="17"/>
      <c r="CX119" s="17"/>
      <c r="CY119" s="17"/>
      <c r="CZ119" s="17"/>
      <c r="DA119" s="17"/>
      <c r="DB119" s="17"/>
      <c r="DC119" s="17"/>
      <c r="DD119" s="17"/>
      <c r="DE119" s="17"/>
      <c r="DF119" s="17"/>
      <c r="DG119" s="17"/>
      <c r="DH119" s="17"/>
      <c r="DI119" s="17"/>
      <c r="DJ119" s="17"/>
      <c r="DK119" s="17"/>
      <c r="DL119" s="17"/>
      <c r="DM119" s="17"/>
      <c r="DN119" s="17"/>
      <c r="DO119" s="17"/>
      <c r="DP119" s="17"/>
      <c r="DQ119" s="17"/>
      <c r="DR119" s="17"/>
      <c r="DS119" s="17"/>
      <c r="DT119" s="17"/>
      <c r="DU119" s="17"/>
      <c r="DV119" s="17"/>
      <c r="DW119" s="17"/>
      <c r="DX119" s="17"/>
      <c r="DY119" s="17"/>
      <c r="DZ119" s="17"/>
      <c r="EA119" s="17"/>
      <c r="EB119" s="17"/>
      <c r="EC119" s="17"/>
      <c r="ED119" s="17"/>
      <c r="EE119" s="17"/>
      <c r="EF119" s="17"/>
      <c r="EG119" s="17"/>
      <c r="EH119" s="17"/>
      <c r="EI119" s="17"/>
      <c r="EJ119" s="17"/>
      <c r="EK119" s="17"/>
      <c r="EL119" s="17"/>
      <c r="EM119" s="17"/>
      <c r="EN119" s="17"/>
      <c r="EO119" s="17"/>
      <c r="EP119" s="17"/>
      <c r="EQ119" s="17"/>
      <c r="ER119" s="17"/>
      <c r="ES119" s="17"/>
      <c r="ET119" s="17"/>
      <c r="EU119" s="17"/>
      <c r="EV119" s="17"/>
      <c r="EW119" s="17"/>
      <c r="EX119" s="17"/>
      <c r="EY119" s="17"/>
      <c r="EZ119" s="17"/>
      <c r="FA119" s="17"/>
      <c r="FB119" s="17"/>
      <c r="FC119" s="17"/>
      <c r="FD119" s="17"/>
      <c r="FE119" s="17"/>
      <c r="FF119" s="17"/>
      <c r="FG119" s="17"/>
      <c r="FH119" s="17"/>
      <c r="FI119" s="17"/>
      <c r="FJ119" s="17"/>
      <c r="FK119" s="17"/>
      <c r="FL119" s="17"/>
      <c r="FM119" s="17"/>
      <c r="FN119" s="17"/>
      <c r="FO119" s="17"/>
      <c r="FP119" s="17"/>
      <c r="FQ119" s="17"/>
      <c r="FR119" s="17"/>
      <c r="FS119" s="17"/>
      <c r="FT119" s="17"/>
      <c r="FU119" s="17"/>
      <c r="FV119" s="17"/>
      <c r="FW119" s="17"/>
      <c r="FX119" s="17"/>
      <c r="FY119" s="17"/>
      <c r="FZ119" s="17"/>
      <c r="GA119" s="17"/>
      <c r="GB119" s="17"/>
      <c r="GC119" s="17"/>
      <c r="GD119" s="17"/>
      <c r="GE119" s="17"/>
      <c r="GF119" s="17"/>
      <c r="GG119" s="17"/>
      <c r="GH119" s="17"/>
      <c r="GI119" s="17"/>
      <c r="GJ119" s="17"/>
      <c r="GK119" s="17"/>
      <c r="GL119" s="17"/>
      <c r="GM119" s="17"/>
      <c r="GN119" s="17"/>
      <c r="GO119" s="17"/>
      <c r="GP119" s="17"/>
      <c r="GQ119" s="17"/>
      <c r="GR119" s="17"/>
      <c r="GS119" s="17"/>
      <c r="GT119" s="17"/>
      <c r="GU119" s="17"/>
      <c r="GV119" s="17"/>
      <c r="GW119" s="17"/>
      <c r="GX119" s="17"/>
      <c r="GY119" s="17"/>
      <c r="GZ119" s="17"/>
      <c r="HA119" s="17"/>
      <c r="HB119" s="17"/>
      <c r="HC119" s="17"/>
      <c r="HD119" s="17"/>
      <c r="HE119" s="17"/>
      <c r="HF119" s="17"/>
      <c r="HG119" s="17"/>
      <c r="HH119" s="17"/>
      <c r="HI119" s="17"/>
      <c r="HJ119" s="17"/>
      <c r="HK119" s="17"/>
      <c r="HL119" s="17"/>
      <c r="HM119" s="17"/>
      <c r="HN119" s="17"/>
      <c r="HO119" s="17"/>
      <c r="HP119" s="17"/>
      <c r="HQ119" s="17"/>
      <c r="HR119" s="17"/>
      <c r="HS119" s="17"/>
      <c r="HT119" s="17"/>
      <c r="HU119" s="17"/>
      <c r="HV119" s="17"/>
      <c r="HW119" s="17"/>
      <c r="HX119" s="17"/>
      <c r="HY119" s="17"/>
      <c r="HZ119" s="17"/>
      <c r="IA119" s="17"/>
      <c r="IB119" s="17"/>
      <c r="IC119" s="17"/>
      <c r="ID119" s="17"/>
      <c r="IE119" s="17"/>
      <c r="IF119" s="17"/>
      <c r="IG119" s="17"/>
      <c r="IH119" s="17"/>
      <c r="II119" s="17"/>
      <c r="IJ119" s="17"/>
      <c r="IK119" s="17"/>
      <c r="IL119" s="17"/>
      <c r="IM119" s="17"/>
      <c r="IN119" s="17"/>
      <c r="IO119" s="17"/>
      <c r="IP119" s="17"/>
      <c r="IQ119" s="17"/>
      <c r="IR119" s="17"/>
      <c r="IS119" s="17"/>
      <c r="IT119" s="17"/>
      <c r="IU119" s="17"/>
      <c r="IV119" s="60"/>
      <c r="IW119" s="60"/>
      <c r="IX119" s="60"/>
      <c r="IY119" s="60"/>
      <c r="IZ119" s="60"/>
      <c r="JA119" s="60"/>
      <c r="JB119" s="60"/>
      <c r="JC119" s="60"/>
      <c r="JD119" s="60"/>
      <c r="JE119" s="60"/>
      <c r="JF119" s="60"/>
      <c r="JG119" s="60"/>
      <c r="JH119" s="60"/>
      <c r="JI119" s="60"/>
      <c r="JJ119" s="60"/>
      <c r="JK119" s="60"/>
      <c r="JL119" s="60"/>
      <c r="JM119" s="60"/>
      <c r="JN119" s="60"/>
      <c r="JO119" s="60"/>
      <c r="JP119" s="60"/>
      <c r="JQ119" s="60"/>
      <c r="JR119" s="60"/>
      <c r="JS119" s="60"/>
      <c r="JT119" s="60"/>
      <c r="JU119" s="60"/>
      <c r="JV119" s="60"/>
      <c r="JW119" s="60"/>
      <c r="JX119" s="60"/>
      <c r="JY119" s="60"/>
      <c r="JZ119" s="60"/>
      <c r="KA119" s="60"/>
      <c r="KB119" s="60"/>
      <c r="KC119" s="60"/>
      <c r="KD119" s="60"/>
      <c r="KE119" s="60"/>
      <c r="KF119" s="60"/>
      <c r="KG119" s="60"/>
      <c r="KH119" s="60"/>
      <c r="KI119" s="60"/>
      <c r="KJ119" s="60"/>
      <c r="KK119" s="60"/>
      <c r="KL119" s="60"/>
      <c r="KM119" s="60"/>
      <c r="KN119" s="60"/>
      <c r="KO119" s="60"/>
      <c r="KP119" s="60"/>
      <c r="KQ119" s="60"/>
      <c r="KR119" s="60"/>
      <c r="KS119" s="60"/>
      <c r="KT119" s="60"/>
      <c r="KU119" s="60"/>
      <c r="KV119" s="60"/>
      <c r="KW119" s="60"/>
      <c r="KX119" s="60"/>
      <c r="KY119" s="60"/>
      <c r="KZ119" s="60"/>
      <c r="LA119" s="60"/>
      <c r="LB119" s="60"/>
      <c r="LC119" s="60"/>
      <c r="LD119" s="60"/>
      <c r="LE119" s="60"/>
      <c r="LF119" s="60"/>
      <c r="LG119" s="60"/>
      <c r="LH119" s="60"/>
      <c r="LI119" s="60"/>
      <c r="LJ119" s="60"/>
      <c r="LK119" s="60"/>
      <c r="LL119" s="60"/>
      <c r="LM119" s="60"/>
      <c r="LN119" s="60"/>
      <c r="LO119" s="60"/>
      <c r="LP119" s="60"/>
      <c r="LQ119" s="60"/>
      <c r="LR119" s="60"/>
      <c r="LS119" s="60"/>
      <c r="LT119" s="60"/>
      <c r="LU119" s="60"/>
      <c r="LV119" s="60"/>
      <c r="LW119" s="60"/>
      <c r="LX119" s="60"/>
      <c r="LY119" s="60"/>
      <c r="LZ119" s="60"/>
      <c r="MA119" s="60"/>
      <c r="MB119" s="60"/>
      <c r="MC119" s="60"/>
      <c r="MD119" s="60"/>
      <c r="ME119" s="60"/>
      <c r="MF119" s="60"/>
      <c r="MG119" s="60"/>
      <c r="MH119" s="60"/>
      <c r="MI119" s="60"/>
      <c r="MJ119" s="60"/>
      <c r="MK119" s="60"/>
      <c r="ML119" s="60"/>
      <c r="MM119" s="60"/>
      <c r="MN119" s="60"/>
      <c r="MO119" s="60"/>
      <c r="MP119" s="60"/>
      <c r="MQ119" s="60"/>
      <c r="MR119" s="60"/>
      <c r="MS119" s="60"/>
      <c r="MT119" s="60"/>
      <c r="MU119" s="60"/>
      <c r="MV119" s="60"/>
      <c r="MW119" s="60"/>
      <c r="MX119" s="60"/>
      <c r="MY119" s="60"/>
      <c r="MZ119" s="60"/>
      <c r="NA119" s="60"/>
      <c r="NB119" s="60"/>
      <c r="NC119" s="60"/>
      <c r="ND119" s="60"/>
      <c r="NE119" s="60"/>
      <c r="NF119" s="60"/>
      <c r="NG119" s="60"/>
      <c r="NH119" s="60"/>
      <c r="NI119" s="60"/>
      <c r="NJ119" s="60"/>
      <c r="NK119" s="60"/>
      <c r="NL119" s="60"/>
      <c r="NM119" s="60"/>
      <c r="NN119" s="60"/>
      <c r="NO119" s="60"/>
      <c r="NP119" s="60"/>
      <c r="NQ119" s="60"/>
      <c r="NR119" s="60"/>
      <c r="NS119" s="60"/>
      <c r="NT119" s="60"/>
      <c r="NU119" s="60"/>
      <c r="NV119" s="60"/>
      <c r="NW119" s="60"/>
      <c r="NX119" s="60"/>
      <c r="NY119" s="60"/>
      <c r="NZ119" s="60"/>
      <c r="OA119" s="60"/>
      <c r="OB119" s="60"/>
      <c r="OC119" s="60"/>
      <c r="OD119" s="60"/>
      <c r="OE119" s="60"/>
      <c r="OF119" s="60"/>
      <c r="OG119" s="60"/>
      <c r="OH119" s="60"/>
      <c r="OI119" s="60"/>
      <c r="OJ119" s="60"/>
      <c r="OK119" s="60"/>
      <c r="OL119" s="60"/>
      <c r="OM119" s="60"/>
      <c r="ON119" s="60"/>
      <c r="OO119" s="60"/>
      <c r="OP119" s="60"/>
      <c r="OQ119" s="60"/>
      <c r="OR119" s="60"/>
      <c r="OS119" s="60"/>
      <c r="OT119" s="60"/>
      <c r="OU119" s="60"/>
      <c r="OV119" s="60"/>
      <c r="OW119" s="60"/>
      <c r="OX119" s="60"/>
      <c r="OY119" s="60"/>
      <c r="OZ119" s="60"/>
      <c r="PA119" s="60"/>
      <c r="PB119" s="60"/>
      <c r="PC119" s="60"/>
      <c r="PD119" s="60"/>
      <c r="PE119" s="60"/>
      <c r="PF119" s="60"/>
      <c r="PG119" s="60"/>
      <c r="PH119" s="60"/>
      <c r="PI119" s="60"/>
      <c r="PJ119" s="60"/>
      <c r="PK119" s="60"/>
      <c r="PL119" s="60"/>
      <c r="PM119" s="60"/>
      <c r="PN119" s="60"/>
      <c r="PO119" s="60"/>
      <c r="PP119" s="60"/>
      <c r="PQ119" s="60"/>
      <c r="PR119" s="60"/>
      <c r="PS119" s="60"/>
      <c r="PT119" s="60"/>
      <c r="PU119" s="60"/>
      <c r="PV119" s="60"/>
      <c r="PW119" s="60"/>
      <c r="PX119" s="60"/>
      <c r="PY119" s="60"/>
      <c r="PZ119" s="60"/>
      <c r="QA119" s="60"/>
      <c r="QB119" s="60"/>
      <c r="QC119" s="60"/>
      <c r="QD119" s="60"/>
      <c r="QE119" s="60"/>
      <c r="QF119" s="60"/>
      <c r="QG119" s="60"/>
      <c r="QH119" s="60"/>
      <c r="QI119" s="60"/>
      <c r="QJ119" s="60"/>
      <c r="QK119" s="60"/>
      <c r="QL119" s="60"/>
      <c r="QM119" s="60"/>
      <c r="QN119" s="60"/>
      <c r="QO119" s="60"/>
      <c r="QP119" s="60"/>
      <c r="QQ119" s="60"/>
      <c r="QR119" s="60"/>
      <c r="QS119" s="60"/>
      <c r="QT119" s="60"/>
      <c r="QU119" s="60"/>
      <c r="QV119" s="60"/>
      <c r="QW119" s="60"/>
      <c r="QX119" s="60"/>
      <c r="QY119" s="60"/>
      <c r="QZ119" s="60"/>
      <c r="RA119" s="60"/>
      <c r="RB119" s="60"/>
      <c r="RC119" s="60"/>
      <c r="RD119" s="60"/>
      <c r="RE119" s="60"/>
      <c r="RF119" s="60"/>
      <c r="RG119" s="60"/>
      <c r="RH119" s="60"/>
      <c r="RI119" s="60"/>
      <c r="RJ119" s="60"/>
      <c r="RK119" s="60"/>
      <c r="RL119" s="60"/>
      <c r="RM119" s="60"/>
      <c r="RN119" s="60"/>
      <c r="RO119" s="60"/>
      <c r="RP119" s="60"/>
      <c r="RQ119" s="60"/>
      <c r="RR119" s="60"/>
      <c r="RS119" s="60"/>
      <c r="RT119" s="60"/>
      <c r="RU119" s="60"/>
      <c r="RV119" s="60"/>
      <c r="RW119" s="60"/>
      <c r="RX119" s="60"/>
      <c r="RY119" s="60"/>
      <c r="RZ119" s="60"/>
      <c r="SA119" s="60"/>
      <c r="SB119" s="60"/>
      <c r="SC119" s="60"/>
      <c r="SD119" s="60"/>
      <c r="SE119" s="60"/>
      <c r="SF119" s="60"/>
      <c r="SG119" s="60"/>
      <c r="SH119" s="60"/>
      <c r="SI119" s="60"/>
      <c r="SJ119" s="60"/>
      <c r="SK119" s="60"/>
      <c r="SL119" s="60"/>
      <c r="SM119" s="60"/>
      <c r="SN119" s="60"/>
      <c r="SO119" s="60"/>
      <c r="SP119" s="60"/>
      <c r="SQ119" s="60"/>
      <c r="SR119" s="60"/>
      <c r="SS119" s="60"/>
      <c r="ST119" s="60"/>
      <c r="SU119" s="60"/>
      <c r="SV119" s="60"/>
      <c r="SW119" s="60"/>
      <c r="SX119" s="60"/>
      <c r="SY119" s="60"/>
      <c r="SZ119" s="60"/>
      <c r="TA119" s="60"/>
      <c r="TB119" s="60"/>
      <c r="TC119" s="60"/>
      <c r="TD119" s="60"/>
      <c r="TE119" s="60"/>
      <c r="TF119" s="60"/>
      <c r="TG119" s="60"/>
      <c r="TH119" s="60"/>
      <c r="TI119" s="60"/>
      <c r="TJ119" s="60"/>
      <c r="TK119" s="60"/>
      <c r="TL119" s="60"/>
      <c r="TM119" s="60"/>
      <c r="TN119" s="60"/>
      <c r="TO119" s="60"/>
      <c r="TP119" s="60"/>
      <c r="TQ119" s="60"/>
      <c r="TR119" s="60"/>
      <c r="TS119" s="60"/>
      <c r="TT119" s="60"/>
      <c r="TU119" s="60"/>
      <c r="TV119" s="60"/>
      <c r="TW119" s="60"/>
      <c r="TX119" s="60"/>
      <c r="TY119" s="60"/>
      <c r="TZ119" s="60"/>
      <c r="UA119" s="60"/>
      <c r="UB119" s="60"/>
      <c r="UC119" s="60"/>
      <c r="UD119" s="60"/>
      <c r="UE119" s="60"/>
      <c r="UF119" s="60"/>
      <c r="UG119" s="60"/>
      <c r="UH119" s="60"/>
      <c r="UI119" s="60"/>
      <c r="UJ119" s="60"/>
      <c r="UK119" s="60"/>
      <c r="UL119" s="60"/>
      <c r="UM119" s="60"/>
      <c r="UN119" s="60"/>
      <c r="UO119" s="60"/>
      <c r="UP119" s="60"/>
      <c r="UQ119" s="60"/>
      <c r="UR119" s="60"/>
      <c r="US119" s="60"/>
      <c r="UT119" s="60"/>
      <c r="UU119" s="60"/>
      <c r="UV119" s="60"/>
      <c r="UW119" s="60"/>
      <c r="UX119" s="60"/>
      <c r="UY119" s="60"/>
      <c r="UZ119" s="60"/>
      <c r="VA119" s="60"/>
      <c r="VB119" s="60"/>
      <c r="VC119" s="60"/>
      <c r="VD119" s="60"/>
      <c r="VE119" s="60"/>
      <c r="VF119" s="60"/>
      <c r="VG119" s="60"/>
      <c r="VH119" s="60"/>
      <c r="VI119" s="60"/>
      <c r="VJ119" s="60"/>
      <c r="VK119" s="60"/>
      <c r="VL119" s="60"/>
      <c r="VM119" s="60"/>
      <c r="VN119" s="60"/>
      <c r="VO119" s="60"/>
      <c r="VP119" s="60"/>
      <c r="VQ119" s="60"/>
      <c r="VR119" s="60"/>
      <c r="VS119" s="60"/>
      <c r="VT119" s="60"/>
      <c r="VU119" s="60"/>
      <c r="VV119" s="60"/>
      <c r="VW119" s="60"/>
      <c r="VX119" s="60"/>
      <c r="VY119" s="60"/>
      <c r="VZ119" s="60"/>
      <c r="WA119" s="60"/>
      <c r="WB119" s="60"/>
      <c r="WC119" s="60"/>
      <c r="WD119" s="60"/>
      <c r="WE119" s="60"/>
      <c r="WF119" s="60"/>
      <c r="WG119" s="60"/>
      <c r="WH119" s="60"/>
      <c r="WI119" s="60"/>
      <c r="WJ119" s="60"/>
      <c r="WK119" s="60"/>
      <c r="WL119" s="60"/>
      <c r="WM119" s="60"/>
      <c r="WN119" s="60"/>
      <c r="WO119" s="60"/>
      <c r="WP119" s="60"/>
      <c r="WQ119" s="60"/>
      <c r="WR119" s="60"/>
      <c r="WS119" s="60"/>
      <c r="WT119" s="60"/>
      <c r="WU119" s="60"/>
      <c r="WV119" s="60"/>
      <c r="WW119" s="60"/>
      <c r="WX119" s="60"/>
      <c r="WY119" s="60"/>
      <c r="WZ119" s="60"/>
      <c r="XA119" s="60"/>
      <c r="XB119" s="60"/>
      <c r="XC119" s="60"/>
      <c r="XD119" s="60"/>
      <c r="XE119" s="60"/>
      <c r="XF119" s="60"/>
      <c r="XG119" s="60"/>
      <c r="XH119" s="60"/>
      <c r="XI119" s="60"/>
      <c r="XJ119" s="60"/>
      <c r="XK119" s="60"/>
      <c r="XL119" s="60"/>
      <c r="XM119" s="60"/>
      <c r="XN119" s="60"/>
      <c r="XO119" s="60"/>
      <c r="XP119" s="60"/>
      <c r="XQ119" s="60"/>
      <c r="XR119" s="60"/>
      <c r="XS119" s="60"/>
      <c r="XT119" s="60"/>
      <c r="XU119" s="60"/>
      <c r="XV119" s="60"/>
      <c r="XW119" s="60"/>
      <c r="XX119" s="60"/>
      <c r="XY119" s="60"/>
      <c r="XZ119" s="60"/>
      <c r="YA119" s="60"/>
      <c r="YB119" s="60"/>
      <c r="YC119" s="60"/>
      <c r="YD119" s="60"/>
      <c r="YE119" s="60"/>
      <c r="YF119" s="60"/>
      <c r="YG119" s="60"/>
      <c r="YH119" s="60"/>
      <c r="YI119" s="60"/>
      <c r="YJ119" s="60"/>
      <c r="YK119" s="60"/>
      <c r="YL119" s="60"/>
      <c r="YM119" s="60"/>
      <c r="YN119" s="60"/>
      <c r="YO119" s="60"/>
      <c r="YP119" s="60"/>
      <c r="YQ119" s="60"/>
      <c r="YR119" s="60"/>
      <c r="YS119" s="60"/>
      <c r="YT119" s="60"/>
      <c r="YU119" s="60"/>
      <c r="YV119" s="60"/>
      <c r="YW119" s="60"/>
      <c r="YX119" s="60"/>
      <c r="YY119" s="60"/>
      <c r="YZ119" s="60"/>
      <c r="ZA119" s="60"/>
      <c r="ZB119" s="60"/>
      <c r="ZC119" s="60"/>
      <c r="ZD119" s="60"/>
      <c r="ZE119" s="60"/>
      <c r="ZF119" s="60"/>
      <c r="ZG119" s="60"/>
      <c r="ZH119" s="60"/>
      <c r="ZI119" s="60"/>
      <c r="ZJ119" s="60"/>
      <c r="ZK119" s="60"/>
      <c r="ZL119" s="60"/>
      <c r="ZM119" s="60"/>
      <c r="ZN119" s="60"/>
      <c r="ZO119" s="60"/>
      <c r="ZP119" s="60"/>
      <c r="ZQ119" s="60"/>
      <c r="ZR119" s="60"/>
      <c r="ZS119" s="60"/>
      <c r="ZT119" s="60"/>
      <c r="ZU119" s="60"/>
      <c r="ZV119" s="60"/>
      <c r="ZW119" s="60"/>
      <c r="ZX119" s="60"/>
      <c r="ZY119" s="60"/>
      <c r="ZZ119" s="60"/>
      <c r="AAA119" s="60"/>
      <c r="AAB119" s="60"/>
      <c r="AAC119" s="60"/>
      <c r="AAD119" s="60"/>
      <c r="AAE119" s="60"/>
      <c r="AAF119" s="60"/>
      <c r="AAG119" s="60"/>
      <c r="AAH119" s="60"/>
      <c r="AAI119" s="60"/>
      <c r="AAJ119" s="60"/>
      <c r="AAK119" s="60"/>
      <c r="AAL119" s="60"/>
      <c r="AAM119" s="60"/>
      <c r="AAN119" s="60"/>
      <c r="AAO119" s="60"/>
      <c r="AAP119" s="60"/>
      <c r="AAQ119" s="60"/>
      <c r="AAR119" s="60"/>
      <c r="AAS119" s="60"/>
      <c r="AAT119" s="60"/>
      <c r="AAU119" s="60"/>
      <c r="AAV119" s="60"/>
      <c r="AAW119" s="60"/>
      <c r="AAX119" s="60"/>
      <c r="AAY119" s="60"/>
      <c r="AAZ119" s="60"/>
      <c r="ABA119" s="60"/>
      <c r="ABB119" s="60"/>
      <c r="ABC119" s="60"/>
      <c r="ABD119" s="60"/>
      <c r="ABE119" s="60"/>
      <c r="ABF119" s="60"/>
      <c r="ABG119" s="60"/>
      <c r="ABH119" s="60"/>
      <c r="ABI119" s="60"/>
      <c r="ABJ119" s="60"/>
      <c r="ABK119" s="60"/>
      <c r="ABL119" s="60"/>
      <c r="ABM119" s="60"/>
      <c r="ABN119" s="60"/>
      <c r="ABO119" s="60"/>
      <c r="ABP119" s="60"/>
      <c r="ABQ119" s="60"/>
      <c r="ABR119" s="60"/>
      <c r="ABS119" s="60"/>
      <c r="ABT119" s="60"/>
      <c r="ABU119" s="60"/>
      <c r="ABV119" s="60"/>
      <c r="ABW119" s="60"/>
      <c r="ABX119" s="60"/>
      <c r="ABY119" s="60"/>
      <c r="ABZ119" s="60"/>
      <c r="ACA119" s="60"/>
      <c r="ACB119" s="60"/>
      <c r="ACC119" s="60"/>
      <c r="ACD119" s="60"/>
      <c r="ACE119" s="60"/>
      <c r="ACF119" s="60"/>
      <c r="ACG119" s="60"/>
      <c r="ACH119" s="60"/>
      <c r="ACI119" s="60"/>
      <c r="ACJ119" s="60"/>
      <c r="ACK119" s="60"/>
      <c r="ACL119" s="60"/>
      <c r="ACM119" s="60"/>
      <c r="ACN119" s="60"/>
      <c r="ACO119" s="60"/>
      <c r="ACP119" s="60"/>
      <c r="ACQ119" s="60"/>
      <c r="ACR119" s="60"/>
      <c r="ACS119" s="60"/>
      <c r="ACT119" s="60"/>
      <c r="ACU119" s="60"/>
      <c r="ACV119" s="60"/>
      <c r="ACW119" s="60"/>
      <c r="ACX119" s="60"/>
      <c r="ACY119" s="60"/>
      <c r="ACZ119" s="60"/>
      <c r="ADA119" s="60"/>
      <c r="ADB119" s="60"/>
      <c r="ADC119" s="60"/>
      <c r="ADD119" s="60"/>
      <c r="ADE119" s="60"/>
      <c r="ADF119" s="60"/>
      <c r="ADG119" s="60"/>
      <c r="ADH119" s="60"/>
      <c r="ADI119" s="60"/>
      <c r="ADJ119" s="60"/>
      <c r="ADK119" s="60"/>
      <c r="ADL119" s="60"/>
      <c r="ADM119" s="60"/>
      <c r="ADN119" s="60"/>
      <c r="ADO119" s="60"/>
      <c r="ADP119" s="60"/>
      <c r="ADQ119" s="60"/>
      <c r="ADR119" s="60"/>
      <c r="ADS119" s="60"/>
      <c r="ADT119" s="60"/>
      <c r="ADU119" s="60"/>
      <c r="ADV119" s="60"/>
      <c r="ADW119" s="60"/>
      <c r="ADX119" s="60"/>
      <c r="ADY119" s="60"/>
      <c r="ADZ119" s="60"/>
      <c r="AEA119" s="60"/>
      <c r="AEB119" s="60"/>
      <c r="AEC119" s="60"/>
      <c r="AED119" s="60"/>
      <c r="AEE119" s="60"/>
      <c r="AEF119" s="60"/>
      <c r="AEG119" s="60"/>
      <c r="AEH119" s="60"/>
      <c r="AEI119" s="60"/>
      <c r="AEJ119" s="60"/>
      <c r="AEK119" s="60"/>
      <c r="AEL119" s="60"/>
      <c r="AEM119" s="60"/>
      <c r="AEN119" s="60"/>
      <c r="AEO119" s="60"/>
      <c r="AEP119" s="60"/>
      <c r="AEQ119" s="60"/>
      <c r="AER119" s="60"/>
      <c r="AES119" s="60"/>
      <c r="AET119" s="60"/>
      <c r="AEU119" s="60"/>
      <c r="AEV119" s="60"/>
      <c r="AEW119" s="60"/>
      <c r="AEX119" s="60"/>
      <c r="AEY119" s="60"/>
      <c r="AEZ119" s="60"/>
      <c r="AFA119" s="60"/>
      <c r="AFB119" s="60"/>
      <c r="AFC119" s="60"/>
      <c r="AFD119" s="60"/>
      <c r="AFE119" s="60"/>
      <c r="AFF119" s="60"/>
      <c r="AFG119" s="60"/>
      <c r="AFH119" s="60"/>
      <c r="AFI119" s="60"/>
      <c r="AFJ119" s="60"/>
      <c r="AFK119" s="60"/>
      <c r="AFL119" s="60"/>
      <c r="AFM119" s="60"/>
      <c r="AFN119" s="60"/>
      <c r="AFO119" s="60"/>
      <c r="AFP119" s="60"/>
      <c r="AFQ119" s="60"/>
      <c r="AFR119" s="60"/>
      <c r="AFS119" s="60"/>
      <c r="AFT119" s="60"/>
      <c r="AFU119" s="60"/>
      <c r="AFV119" s="60"/>
      <c r="AFW119" s="60"/>
      <c r="AFX119" s="60"/>
      <c r="AFY119" s="60"/>
      <c r="AFZ119" s="60"/>
      <c r="AGA119" s="60"/>
      <c r="AGB119" s="60"/>
      <c r="AGC119" s="60"/>
      <c r="AGD119" s="60"/>
      <c r="AGE119" s="60"/>
      <c r="AGF119" s="60"/>
      <c r="AGG119" s="60"/>
      <c r="AGH119" s="60"/>
      <c r="AGI119" s="60"/>
      <c r="AGJ119" s="60"/>
      <c r="AGK119" s="60"/>
      <c r="AGL119" s="60"/>
      <c r="AGM119" s="60"/>
      <c r="AGN119" s="60"/>
      <c r="AGO119" s="60"/>
      <c r="AGP119" s="60"/>
      <c r="AGQ119" s="60"/>
      <c r="AGR119" s="60"/>
      <c r="AGS119" s="60"/>
      <c r="AGT119" s="60"/>
      <c r="AGU119" s="60"/>
      <c r="AGV119" s="60"/>
      <c r="AGW119" s="60"/>
      <c r="AGX119" s="60"/>
      <c r="AGY119" s="60"/>
      <c r="AGZ119" s="60"/>
      <c r="AHA119" s="60"/>
      <c r="AHB119" s="60"/>
      <c r="AHC119" s="60"/>
      <c r="AHD119" s="60"/>
      <c r="AHE119" s="60"/>
      <c r="AHF119" s="60"/>
      <c r="AHG119" s="60"/>
      <c r="AHH119" s="60"/>
      <c r="AHI119" s="60"/>
      <c r="AHJ119" s="60"/>
      <c r="AHK119" s="60"/>
      <c r="AHL119" s="60"/>
      <c r="AHM119" s="60"/>
      <c r="AHN119" s="60"/>
      <c r="AHO119" s="60"/>
      <c r="AHP119" s="60"/>
      <c r="AHQ119" s="60"/>
      <c r="AHR119" s="60"/>
      <c r="AHS119" s="60"/>
      <c r="AHT119" s="60"/>
      <c r="AHU119" s="60"/>
      <c r="AHV119" s="60"/>
      <c r="AHW119" s="60"/>
      <c r="AHX119" s="60"/>
      <c r="AHY119" s="60"/>
      <c r="AHZ119" s="60"/>
      <c r="AIA119" s="60"/>
      <c r="AIB119" s="60"/>
      <c r="AIC119" s="60"/>
      <c r="AID119" s="60"/>
      <c r="AIE119" s="60"/>
      <c r="AIF119" s="60"/>
      <c r="AIG119" s="60"/>
      <c r="AIH119" s="60"/>
      <c r="AII119" s="60"/>
      <c r="AIJ119" s="60"/>
      <c r="AIK119" s="60"/>
      <c r="AIL119" s="60"/>
      <c r="AIM119" s="60"/>
      <c r="AIN119" s="60"/>
      <c r="AIO119" s="60"/>
      <c r="AIP119" s="60"/>
      <c r="AIQ119" s="60"/>
      <c r="AIR119" s="60"/>
      <c r="AIS119" s="60"/>
      <c r="AIT119" s="60"/>
      <c r="AIU119" s="60"/>
      <c r="AIV119" s="60"/>
      <c r="AIW119" s="60"/>
      <c r="AIX119" s="60"/>
      <c r="AIY119" s="60"/>
      <c r="AIZ119" s="60"/>
      <c r="AJA119" s="60"/>
      <c r="AJB119" s="60"/>
      <c r="AJC119" s="60"/>
      <c r="AJD119" s="60"/>
      <c r="AJE119" s="60"/>
      <c r="AJF119" s="60"/>
      <c r="AJG119" s="60"/>
      <c r="AJH119" s="60"/>
      <c r="AJI119" s="60"/>
      <c r="AJJ119" s="60"/>
      <c r="AJK119" s="60"/>
      <c r="AJL119" s="60"/>
      <c r="AJM119" s="60"/>
      <c r="AJN119" s="60"/>
      <c r="AJO119" s="60"/>
      <c r="AJP119" s="60"/>
      <c r="AJQ119" s="60"/>
      <c r="AJR119" s="60"/>
      <c r="AJS119" s="60"/>
      <c r="AJT119" s="60"/>
      <c r="AJU119" s="60"/>
      <c r="AJV119" s="60"/>
      <c r="AJW119" s="60"/>
      <c r="AJX119" s="60"/>
      <c r="AJY119" s="60"/>
      <c r="AJZ119" s="60"/>
      <c r="AKA119" s="60"/>
      <c r="AKB119" s="60"/>
      <c r="AKC119" s="60"/>
      <c r="AKD119" s="60"/>
      <c r="AKE119" s="60"/>
      <c r="AKF119" s="60"/>
      <c r="AKG119" s="60"/>
      <c r="AKH119" s="60"/>
      <c r="AKI119" s="60"/>
      <c r="AKJ119" s="60"/>
      <c r="AKK119" s="60"/>
      <c r="AKL119" s="60"/>
      <c r="AKM119" s="60"/>
      <c r="AKN119" s="60"/>
      <c r="AKO119" s="60"/>
      <c r="AKP119" s="60"/>
      <c r="AKQ119" s="60"/>
      <c r="AKR119" s="60"/>
      <c r="AKS119" s="60"/>
      <c r="AKT119" s="60"/>
      <c r="AKU119" s="60"/>
      <c r="AKV119" s="60"/>
      <c r="AKW119" s="60"/>
      <c r="AKX119" s="60"/>
      <c r="AKY119" s="60"/>
      <c r="AKZ119" s="60"/>
      <c r="ALA119" s="60"/>
      <c r="ALB119" s="60"/>
      <c r="ALC119" s="60"/>
      <c r="ALD119" s="60"/>
      <c r="ALE119" s="60"/>
      <c r="ALF119" s="60"/>
      <c r="ALG119" s="60"/>
      <c r="ALH119" s="60"/>
      <c r="ALI119" s="60"/>
      <c r="ALJ119" s="60"/>
      <c r="ALK119" s="60"/>
      <c r="ALL119" s="60"/>
      <c r="ALM119" s="60"/>
      <c r="ALN119" s="60"/>
      <c r="ALO119" s="60"/>
      <c r="ALP119" s="60"/>
      <c r="ALQ119" s="60"/>
      <c r="ALR119" s="60"/>
      <c r="ALS119" s="60"/>
      <c r="ALT119" s="60"/>
      <c r="ALU119" s="60"/>
      <c r="ALV119" s="60"/>
      <c r="ALW119" s="60"/>
      <c r="ALX119" s="60"/>
      <c r="ALY119" s="60"/>
      <c r="ALZ119" s="60"/>
      <c r="AMA119" s="60"/>
      <c r="AMB119" s="60"/>
      <c r="AMC119" s="60"/>
      <c r="AMD119" s="60"/>
      <c r="AME119" s="60"/>
      <c r="AMF119" s="60"/>
      <c r="AMG119" s="60"/>
      <c r="AMH119" s="60"/>
    </row>
    <row r="120" spans="1:1022" s="61" customFormat="1" ht="58.5">
      <c r="A120" s="57" t="s">
        <v>261</v>
      </c>
      <c r="B120" s="57" t="s">
        <v>337</v>
      </c>
      <c r="C120" s="58" t="s">
        <v>338</v>
      </c>
      <c r="D120" s="57" t="s">
        <v>250</v>
      </c>
      <c r="E120" s="59">
        <v>20</v>
      </c>
      <c r="F120" s="9" t="s">
        <v>139</v>
      </c>
      <c r="G120" s="9"/>
      <c r="H120" s="44" t="s">
        <v>3489</v>
      </c>
      <c r="I120" s="9"/>
      <c r="J120" s="4" t="str">
        <f t="shared" si="2"/>
        <v>客家語言文化推廣-文教推廣業務-獎補助費-對國內團體之捐助</v>
      </c>
      <c r="K120" s="4" t="str">
        <f t="shared" si="3"/>
        <v>弦樂二胡基礎課程</v>
      </c>
      <c r="L120" s="17"/>
      <c r="M120" s="17"/>
      <c r="N120" s="17"/>
      <c r="O120" s="17"/>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7"/>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c r="FQ120" s="17"/>
      <c r="FR120" s="17"/>
      <c r="FS120" s="17"/>
      <c r="FT120" s="17"/>
      <c r="FU120" s="17"/>
      <c r="FV120" s="17"/>
      <c r="FW120" s="17"/>
      <c r="FX120" s="17"/>
      <c r="FY120" s="17"/>
      <c r="FZ120" s="17"/>
      <c r="GA120" s="17"/>
      <c r="GB120" s="17"/>
      <c r="GC120" s="17"/>
      <c r="GD120" s="17"/>
      <c r="GE120" s="17"/>
      <c r="GF120" s="17"/>
      <c r="GG120" s="17"/>
      <c r="GH120" s="17"/>
      <c r="GI120" s="17"/>
      <c r="GJ120" s="17"/>
      <c r="GK120" s="17"/>
      <c r="GL120" s="17"/>
      <c r="GM120" s="17"/>
      <c r="GN120" s="17"/>
      <c r="GO120" s="17"/>
      <c r="GP120" s="17"/>
      <c r="GQ120" s="17"/>
      <c r="GR120" s="17"/>
      <c r="GS120" s="17"/>
      <c r="GT120" s="17"/>
      <c r="GU120" s="17"/>
      <c r="GV120" s="17"/>
      <c r="GW120" s="17"/>
      <c r="GX120" s="17"/>
      <c r="GY120" s="17"/>
      <c r="GZ120" s="17"/>
      <c r="HA120" s="17"/>
      <c r="HB120" s="17"/>
      <c r="HC120" s="17"/>
      <c r="HD120" s="17"/>
      <c r="HE120" s="17"/>
      <c r="HF120" s="17"/>
      <c r="HG120" s="17"/>
      <c r="HH120" s="17"/>
      <c r="HI120" s="17"/>
      <c r="HJ120" s="17"/>
      <c r="HK120" s="17"/>
      <c r="HL120" s="17"/>
      <c r="HM120" s="17"/>
      <c r="HN120" s="17"/>
      <c r="HO120" s="17"/>
      <c r="HP120" s="17"/>
      <c r="HQ120" s="17"/>
      <c r="HR120" s="17"/>
      <c r="HS120" s="17"/>
      <c r="HT120" s="17"/>
      <c r="HU120" s="17"/>
      <c r="HV120" s="17"/>
      <c r="HW120" s="17"/>
      <c r="HX120" s="17"/>
      <c r="HY120" s="17"/>
      <c r="HZ120" s="17"/>
      <c r="IA120" s="17"/>
      <c r="IB120" s="17"/>
      <c r="IC120" s="17"/>
      <c r="ID120" s="17"/>
      <c r="IE120" s="17"/>
      <c r="IF120" s="17"/>
      <c r="IG120" s="17"/>
      <c r="IH120" s="17"/>
      <c r="II120" s="17"/>
      <c r="IJ120" s="17"/>
      <c r="IK120" s="17"/>
      <c r="IL120" s="17"/>
      <c r="IM120" s="17"/>
      <c r="IN120" s="17"/>
      <c r="IO120" s="17"/>
      <c r="IP120" s="17"/>
      <c r="IQ120" s="17"/>
      <c r="IR120" s="17"/>
      <c r="IS120" s="17"/>
      <c r="IT120" s="17"/>
      <c r="IU120" s="17"/>
      <c r="IV120" s="60"/>
      <c r="IW120" s="60"/>
      <c r="IX120" s="60"/>
      <c r="IY120" s="60"/>
      <c r="IZ120" s="60"/>
      <c r="JA120" s="60"/>
      <c r="JB120" s="60"/>
      <c r="JC120" s="60"/>
      <c r="JD120" s="60"/>
      <c r="JE120" s="60"/>
      <c r="JF120" s="60"/>
      <c r="JG120" s="60"/>
      <c r="JH120" s="60"/>
      <c r="JI120" s="60"/>
      <c r="JJ120" s="60"/>
      <c r="JK120" s="60"/>
      <c r="JL120" s="60"/>
      <c r="JM120" s="60"/>
      <c r="JN120" s="60"/>
      <c r="JO120" s="60"/>
      <c r="JP120" s="60"/>
      <c r="JQ120" s="60"/>
      <c r="JR120" s="60"/>
      <c r="JS120" s="60"/>
      <c r="JT120" s="60"/>
      <c r="JU120" s="60"/>
      <c r="JV120" s="60"/>
      <c r="JW120" s="60"/>
      <c r="JX120" s="60"/>
      <c r="JY120" s="60"/>
      <c r="JZ120" s="60"/>
      <c r="KA120" s="60"/>
      <c r="KB120" s="60"/>
      <c r="KC120" s="60"/>
      <c r="KD120" s="60"/>
      <c r="KE120" s="60"/>
      <c r="KF120" s="60"/>
      <c r="KG120" s="60"/>
      <c r="KH120" s="60"/>
      <c r="KI120" s="60"/>
      <c r="KJ120" s="60"/>
      <c r="KK120" s="60"/>
      <c r="KL120" s="60"/>
      <c r="KM120" s="60"/>
      <c r="KN120" s="60"/>
      <c r="KO120" s="60"/>
      <c r="KP120" s="60"/>
      <c r="KQ120" s="60"/>
      <c r="KR120" s="60"/>
      <c r="KS120" s="60"/>
      <c r="KT120" s="60"/>
      <c r="KU120" s="60"/>
      <c r="KV120" s="60"/>
      <c r="KW120" s="60"/>
      <c r="KX120" s="60"/>
      <c r="KY120" s="60"/>
      <c r="KZ120" s="60"/>
      <c r="LA120" s="60"/>
      <c r="LB120" s="60"/>
      <c r="LC120" s="60"/>
      <c r="LD120" s="60"/>
      <c r="LE120" s="60"/>
      <c r="LF120" s="60"/>
      <c r="LG120" s="60"/>
      <c r="LH120" s="60"/>
      <c r="LI120" s="60"/>
      <c r="LJ120" s="60"/>
      <c r="LK120" s="60"/>
      <c r="LL120" s="60"/>
      <c r="LM120" s="60"/>
      <c r="LN120" s="60"/>
      <c r="LO120" s="60"/>
      <c r="LP120" s="60"/>
      <c r="LQ120" s="60"/>
      <c r="LR120" s="60"/>
      <c r="LS120" s="60"/>
      <c r="LT120" s="60"/>
      <c r="LU120" s="60"/>
      <c r="LV120" s="60"/>
      <c r="LW120" s="60"/>
      <c r="LX120" s="60"/>
      <c r="LY120" s="60"/>
      <c r="LZ120" s="60"/>
      <c r="MA120" s="60"/>
      <c r="MB120" s="60"/>
      <c r="MC120" s="60"/>
      <c r="MD120" s="60"/>
      <c r="ME120" s="60"/>
      <c r="MF120" s="60"/>
      <c r="MG120" s="60"/>
      <c r="MH120" s="60"/>
      <c r="MI120" s="60"/>
      <c r="MJ120" s="60"/>
      <c r="MK120" s="60"/>
      <c r="ML120" s="60"/>
      <c r="MM120" s="60"/>
      <c r="MN120" s="60"/>
      <c r="MO120" s="60"/>
      <c r="MP120" s="60"/>
      <c r="MQ120" s="60"/>
      <c r="MR120" s="60"/>
      <c r="MS120" s="60"/>
      <c r="MT120" s="60"/>
      <c r="MU120" s="60"/>
      <c r="MV120" s="60"/>
      <c r="MW120" s="60"/>
      <c r="MX120" s="60"/>
      <c r="MY120" s="60"/>
      <c r="MZ120" s="60"/>
      <c r="NA120" s="60"/>
      <c r="NB120" s="60"/>
      <c r="NC120" s="60"/>
      <c r="ND120" s="60"/>
      <c r="NE120" s="60"/>
      <c r="NF120" s="60"/>
      <c r="NG120" s="60"/>
      <c r="NH120" s="60"/>
      <c r="NI120" s="60"/>
      <c r="NJ120" s="60"/>
      <c r="NK120" s="60"/>
      <c r="NL120" s="60"/>
      <c r="NM120" s="60"/>
      <c r="NN120" s="60"/>
      <c r="NO120" s="60"/>
      <c r="NP120" s="60"/>
      <c r="NQ120" s="60"/>
      <c r="NR120" s="60"/>
      <c r="NS120" s="60"/>
      <c r="NT120" s="60"/>
      <c r="NU120" s="60"/>
      <c r="NV120" s="60"/>
      <c r="NW120" s="60"/>
      <c r="NX120" s="60"/>
      <c r="NY120" s="60"/>
      <c r="NZ120" s="60"/>
      <c r="OA120" s="60"/>
      <c r="OB120" s="60"/>
      <c r="OC120" s="60"/>
      <c r="OD120" s="60"/>
      <c r="OE120" s="60"/>
      <c r="OF120" s="60"/>
      <c r="OG120" s="60"/>
      <c r="OH120" s="60"/>
      <c r="OI120" s="60"/>
      <c r="OJ120" s="60"/>
      <c r="OK120" s="60"/>
      <c r="OL120" s="60"/>
      <c r="OM120" s="60"/>
      <c r="ON120" s="60"/>
      <c r="OO120" s="60"/>
      <c r="OP120" s="60"/>
      <c r="OQ120" s="60"/>
      <c r="OR120" s="60"/>
      <c r="OS120" s="60"/>
      <c r="OT120" s="60"/>
      <c r="OU120" s="60"/>
      <c r="OV120" s="60"/>
      <c r="OW120" s="60"/>
      <c r="OX120" s="60"/>
      <c r="OY120" s="60"/>
      <c r="OZ120" s="60"/>
      <c r="PA120" s="60"/>
      <c r="PB120" s="60"/>
      <c r="PC120" s="60"/>
      <c r="PD120" s="60"/>
      <c r="PE120" s="60"/>
      <c r="PF120" s="60"/>
      <c r="PG120" s="60"/>
      <c r="PH120" s="60"/>
      <c r="PI120" s="60"/>
      <c r="PJ120" s="60"/>
      <c r="PK120" s="60"/>
      <c r="PL120" s="60"/>
      <c r="PM120" s="60"/>
      <c r="PN120" s="60"/>
      <c r="PO120" s="60"/>
      <c r="PP120" s="60"/>
      <c r="PQ120" s="60"/>
      <c r="PR120" s="60"/>
      <c r="PS120" s="60"/>
      <c r="PT120" s="60"/>
      <c r="PU120" s="60"/>
      <c r="PV120" s="60"/>
      <c r="PW120" s="60"/>
      <c r="PX120" s="60"/>
      <c r="PY120" s="60"/>
      <c r="PZ120" s="60"/>
      <c r="QA120" s="60"/>
      <c r="QB120" s="60"/>
      <c r="QC120" s="60"/>
      <c r="QD120" s="60"/>
      <c r="QE120" s="60"/>
      <c r="QF120" s="60"/>
      <c r="QG120" s="60"/>
      <c r="QH120" s="60"/>
      <c r="QI120" s="60"/>
      <c r="QJ120" s="60"/>
      <c r="QK120" s="60"/>
      <c r="QL120" s="60"/>
      <c r="QM120" s="60"/>
      <c r="QN120" s="60"/>
      <c r="QO120" s="60"/>
      <c r="QP120" s="60"/>
      <c r="QQ120" s="60"/>
      <c r="QR120" s="60"/>
      <c r="QS120" s="60"/>
      <c r="QT120" s="60"/>
      <c r="QU120" s="60"/>
      <c r="QV120" s="60"/>
      <c r="QW120" s="60"/>
      <c r="QX120" s="60"/>
      <c r="QY120" s="60"/>
      <c r="QZ120" s="60"/>
      <c r="RA120" s="60"/>
      <c r="RB120" s="60"/>
      <c r="RC120" s="60"/>
      <c r="RD120" s="60"/>
      <c r="RE120" s="60"/>
      <c r="RF120" s="60"/>
      <c r="RG120" s="60"/>
      <c r="RH120" s="60"/>
      <c r="RI120" s="60"/>
      <c r="RJ120" s="60"/>
      <c r="RK120" s="60"/>
      <c r="RL120" s="60"/>
      <c r="RM120" s="60"/>
      <c r="RN120" s="60"/>
      <c r="RO120" s="60"/>
      <c r="RP120" s="60"/>
      <c r="RQ120" s="60"/>
      <c r="RR120" s="60"/>
      <c r="RS120" s="60"/>
      <c r="RT120" s="60"/>
      <c r="RU120" s="60"/>
      <c r="RV120" s="60"/>
      <c r="RW120" s="60"/>
      <c r="RX120" s="60"/>
      <c r="RY120" s="60"/>
      <c r="RZ120" s="60"/>
      <c r="SA120" s="60"/>
      <c r="SB120" s="60"/>
      <c r="SC120" s="60"/>
      <c r="SD120" s="60"/>
      <c r="SE120" s="60"/>
      <c r="SF120" s="60"/>
      <c r="SG120" s="60"/>
      <c r="SH120" s="60"/>
      <c r="SI120" s="60"/>
      <c r="SJ120" s="60"/>
      <c r="SK120" s="60"/>
      <c r="SL120" s="60"/>
      <c r="SM120" s="60"/>
      <c r="SN120" s="60"/>
      <c r="SO120" s="60"/>
      <c r="SP120" s="60"/>
      <c r="SQ120" s="60"/>
      <c r="SR120" s="60"/>
      <c r="SS120" s="60"/>
      <c r="ST120" s="60"/>
      <c r="SU120" s="60"/>
      <c r="SV120" s="60"/>
      <c r="SW120" s="60"/>
      <c r="SX120" s="60"/>
      <c r="SY120" s="60"/>
      <c r="SZ120" s="60"/>
      <c r="TA120" s="60"/>
      <c r="TB120" s="60"/>
      <c r="TC120" s="60"/>
      <c r="TD120" s="60"/>
      <c r="TE120" s="60"/>
      <c r="TF120" s="60"/>
      <c r="TG120" s="60"/>
      <c r="TH120" s="60"/>
      <c r="TI120" s="60"/>
      <c r="TJ120" s="60"/>
      <c r="TK120" s="60"/>
      <c r="TL120" s="60"/>
      <c r="TM120" s="60"/>
      <c r="TN120" s="60"/>
      <c r="TO120" s="60"/>
      <c r="TP120" s="60"/>
      <c r="TQ120" s="60"/>
      <c r="TR120" s="60"/>
      <c r="TS120" s="60"/>
      <c r="TT120" s="60"/>
      <c r="TU120" s="60"/>
      <c r="TV120" s="60"/>
      <c r="TW120" s="60"/>
      <c r="TX120" s="60"/>
      <c r="TY120" s="60"/>
      <c r="TZ120" s="60"/>
      <c r="UA120" s="60"/>
      <c r="UB120" s="60"/>
      <c r="UC120" s="60"/>
      <c r="UD120" s="60"/>
      <c r="UE120" s="60"/>
      <c r="UF120" s="60"/>
      <c r="UG120" s="60"/>
      <c r="UH120" s="60"/>
      <c r="UI120" s="60"/>
      <c r="UJ120" s="60"/>
      <c r="UK120" s="60"/>
      <c r="UL120" s="60"/>
      <c r="UM120" s="60"/>
      <c r="UN120" s="60"/>
      <c r="UO120" s="60"/>
      <c r="UP120" s="60"/>
      <c r="UQ120" s="60"/>
      <c r="UR120" s="60"/>
      <c r="US120" s="60"/>
      <c r="UT120" s="60"/>
      <c r="UU120" s="60"/>
      <c r="UV120" s="60"/>
      <c r="UW120" s="60"/>
      <c r="UX120" s="60"/>
      <c r="UY120" s="60"/>
      <c r="UZ120" s="60"/>
      <c r="VA120" s="60"/>
      <c r="VB120" s="60"/>
      <c r="VC120" s="60"/>
      <c r="VD120" s="60"/>
      <c r="VE120" s="60"/>
      <c r="VF120" s="60"/>
      <c r="VG120" s="60"/>
      <c r="VH120" s="60"/>
      <c r="VI120" s="60"/>
      <c r="VJ120" s="60"/>
      <c r="VK120" s="60"/>
      <c r="VL120" s="60"/>
      <c r="VM120" s="60"/>
      <c r="VN120" s="60"/>
      <c r="VO120" s="60"/>
      <c r="VP120" s="60"/>
      <c r="VQ120" s="60"/>
      <c r="VR120" s="60"/>
      <c r="VS120" s="60"/>
      <c r="VT120" s="60"/>
      <c r="VU120" s="60"/>
      <c r="VV120" s="60"/>
      <c r="VW120" s="60"/>
      <c r="VX120" s="60"/>
      <c r="VY120" s="60"/>
      <c r="VZ120" s="60"/>
      <c r="WA120" s="60"/>
      <c r="WB120" s="60"/>
      <c r="WC120" s="60"/>
      <c r="WD120" s="60"/>
      <c r="WE120" s="60"/>
      <c r="WF120" s="60"/>
      <c r="WG120" s="60"/>
      <c r="WH120" s="60"/>
      <c r="WI120" s="60"/>
      <c r="WJ120" s="60"/>
      <c r="WK120" s="60"/>
      <c r="WL120" s="60"/>
      <c r="WM120" s="60"/>
      <c r="WN120" s="60"/>
      <c r="WO120" s="60"/>
      <c r="WP120" s="60"/>
      <c r="WQ120" s="60"/>
      <c r="WR120" s="60"/>
      <c r="WS120" s="60"/>
      <c r="WT120" s="60"/>
      <c r="WU120" s="60"/>
      <c r="WV120" s="60"/>
      <c r="WW120" s="60"/>
      <c r="WX120" s="60"/>
      <c r="WY120" s="60"/>
      <c r="WZ120" s="60"/>
      <c r="XA120" s="60"/>
      <c r="XB120" s="60"/>
      <c r="XC120" s="60"/>
      <c r="XD120" s="60"/>
      <c r="XE120" s="60"/>
      <c r="XF120" s="60"/>
      <c r="XG120" s="60"/>
      <c r="XH120" s="60"/>
      <c r="XI120" s="60"/>
      <c r="XJ120" s="60"/>
      <c r="XK120" s="60"/>
      <c r="XL120" s="60"/>
      <c r="XM120" s="60"/>
      <c r="XN120" s="60"/>
      <c r="XO120" s="60"/>
      <c r="XP120" s="60"/>
      <c r="XQ120" s="60"/>
      <c r="XR120" s="60"/>
      <c r="XS120" s="60"/>
      <c r="XT120" s="60"/>
      <c r="XU120" s="60"/>
      <c r="XV120" s="60"/>
      <c r="XW120" s="60"/>
      <c r="XX120" s="60"/>
      <c r="XY120" s="60"/>
      <c r="XZ120" s="60"/>
      <c r="YA120" s="60"/>
      <c r="YB120" s="60"/>
      <c r="YC120" s="60"/>
      <c r="YD120" s="60"/>
      <c r="YE120" s="60"/>
      <c r="YF120" s="60"/>
      <c r="YG120" s="60"/>
      <c r="YH120" s="60"/>
      <c r="YI120" s="60"/>
      <c r="YJ120" s="60"/>
      <c r="YK120" s="60"/>
      <c r="YL120" s="60"/>
      <c r="YM120" s="60"/>
      <c r="YN120" s="60"/>
      <c r="YO120" s="60"/>
      <c r="YP120" s="60"/>
      <c r="YQ120" s="60"/>
      <c r="YR120" s="60"/>
      <c r="YS120" s="60"/>
      <c r="YT120" s="60"/>
      <c r="YU120" s="60"/>
      <c r="YV120" s="60"/>
      <c r="YW120" s="60"/>
      <c r="YX120" s="60"/>
      <c r="YY120" s="60"/>
      <c r="YZ120" s="60"/>
      <c r="ZA120" s="60"/>
      <c r="ZB120" s="60"/>
      <c r="ZC120" s="60"/>
      <c r="ZD120" s="60"/>
      <c r="ZE120" s="60"/>
      <c r="ZF120" s="60"/>
      <c r="ZG120" s="60"/>
      <c r="ZH120" s="60"/>
      <c r="ZI120" s="60"/>
      <c r="ZJ120" s="60"/>
      <c r="ZK120" s="60"/>
      <c r="ZL120" s="60"/>
      <c r="ZM120" s="60"/>
      <c r="ZN120" s="60"/>
      <c r="ZO120" s="60"/>
      <c r="ZP120" s="60"/>
      <c r="ZQ120" s="60"/>
      <c r="ZR120" s="60"/>
      <c r="ZS120" s="60"/>
      <c r="ZT120" s="60"/>
      <c r="ZU120" s="60"/>
      <c r="ZV120" s="60"/>
      <c r="ZW120" s="60"/>
      <c r="ZX120" s="60"/>
      <c r="ZY120" s="60"/>
      <c r="ZZ120" s="60"/>
      <c r="AAA120" s="60"/>
      <c r="AAB120" s="60"/>
      <c r="AAC120" s="60"/>
      <c r="AAD120" s="60"/>
      <c r="AAE120" s="60"/>
      <c r="AAF120" s="60"/>
      <c r="AAG120" s="60"/>
      <c r="AAH120" s="60"/>
      <c r="AAI120" s="60"/>
      <c r="AAJ120" s="60"/>
      <c r="AAK120" s="60"/>
      <c r="AAL120" s="60"/>
      <c r="AAM120" s="60"/>
      <c r="AAN120" s="60"/>
      <c r="AAO120" s="60"/>
      <c r="AAP120" s="60"/>
      <c r="AAQ120" s="60"/>
      <c r="AAR120" s="60"/>
      <c r="AAS120" s="60"/>
      <c r="AAT120" s="60"/>
      <c r="AAU120" s="60"/>
      <c r="AAV120" s="60"/>
      <c r="AAW120" s="60"/>
      <c r="AAX120" s="60"/>
      <c r="AAY120" s="60"/>
      <c r="AAZ120" s="60"/>
      <c r="ABA120" s="60"/>
      <c r="ABB120" s="60"/>
      <c r="ABC120" s="60"/>
      <c r="ABD120" s="60"/>
      <c r="ABE120" s="60"/>
      <c r="ABF120" s="60"/>
      <c r="ABG120" s="60"/>
      <c r="ABH120" s="60"/>
      <c r="ABI120" s="60"/>
      <c r="ABJ120" s="60"/>
      <c r="ABK120" s="60"/>
      <c r="ABL120" s="60"/>
      <c r="ABM120" s="60"/>
      <c r="ABN120" s="60"/>
      <c r="ABO120" s="60"/>
      <c r="ABP120" s="60"/>
      <c r="ABQ120" s="60"/>
      <c r="ABR120" s="60"/>
      <c r="ABS120" s="60"/>
      <c r="ABT120" s="60"/>
      <c r="ABU120" s="60"/>
      <c r="ABV120" s="60"/>
      <c r="ABW120" s="60"/>
      <c r="ABX120" s="60"/>
      <c r="ABY120" s="60"/>
      <c r="ABZ120" s="60"/>
      <c r="ACA120" s="60"/>
      <c r="ACB120" s="60"/>
      <c r="ACC120" s="60"/>
      <c r="ACD120" s="60"/>
      <c r="ACE120" s="60"/>
      <c r="ACF120" s="60"/>
      <c r="ACG120" s="60"/>
      <c r="ACH120" s="60"/>
      <c r="ACI120" s="60"/>
      <c r="ACJ120" s="60"/>
      <c r="ACK120" s="60"/>
      <c r="ACL120" s="60"/>
      <c r="ACM120" s="60"/>
      <c r="ACN120" s="60"/>
      <c r="ACO120" s="60"/>
      <c r="ACP120" s="60"/>
      <c r="ACQ120" s="60"/>
      <c r="ACR120" s="60"/>
      <c r="ACS120" s="60"/>
      <c r="ACT120" s="60"/>
      <c r="ACU120" s="60"/>
      <c r="ACV120" s="60"/>
      <c r="ACW120" s="60"/>
      <c r="ACX120" s="60"/>
      <c r="ACY120" s="60"/>
      <c r="ACZ120" s="60"/>
      <c r="ADA120" s="60"/>
      <c r="ADB120" s="60"/>
      <c r="ADC120" s="60"/>
      <c r="ADD120" s="60"/>
      <c r="ADE120" s="60"/>
      <c r="ADF120" s="60"/>
      <c r="ADG120" s="60"/>
      <c r="ADH120" s="60"/>
      <c r="ADI120" s="60"/>
      <c r="ADJ120" s="60"/>
      <c r="ADK120" s="60"/>
      <c r="ADL120" s="60"/>
      <c r="ADM120" s="60"/>
      <c r="ADN120" s="60"/>
      <c r="ADO120" s="60"/>
      <c r="ADP120" s="60"/>
      <c r="ADQ120" s="60"/>
      <c r="ADR120" s="60"/>
      <c r="ADS120" s="60"/>
      <c r="ADT120" s="60"/>
      <c r="ADU120" s="60"/>
      <c r="ADV120" s="60"/>
      <c r="ADW120" s="60"/>
      <c r="ADX120" s="60"/>
      <c r="ADY120" s="60"/>
      <c r="ADZ120" s="60"/>
      <c r="AEA120" s="60"/>
      <c r="AEB120" s="60"/>
      <c r="AEC120" s="60"/>
      <c r="AED120" s="60"/>
      <c r="AEE120" s="60"/>
      <c r="AEF120" s="60"/>
      <c r="AEG120" s="60"/>
      <c r="AEH120" s="60"/>
      <c r="AEI120" s="60"/>
      <c r="AEJ120" s="60"/>
      <c r="AEK120" s="60"/>
      <c r="AEL120" s="60"/>
      <c r="AEM120" s="60"/>
      <c r="AEN120" s="60"/>
      <c r="AEO120" s="60"/>
      <c r="AEP120" s="60"/>
      <c r="AEQ120" s="60"/>
      <c r="AER120" s="60"/>
      <c r="AES120" s="60"/>
      <c r="AET120" s="60"/>
      <c r="AEU120" s="60"/>
      <c r="AEV120" s="60"/>
      <c r="AEW120" s="60"/>
      <c r="AEX120" s="60"/>
      <c r="AEY120" s="60"/>
      <c r="AEZ120" s="60"/>
      <c r="AFA120" s="60"/>
      <c r="AFB120" s="60"/>
      <c r="AFC120" s="60"/>
      <c r="AFD120" s="60"/>
      <c r="AFE120" s="60"/>
      <c r="AFF120" s="60"/>
      <c r="AFG120" s="60"/>
      <c r="AFH120" s="60"/>
      <c r="AFI120" s="60"/>
      <c r="AFJ120" s="60"/>
      <c r="AFK120" s="60"/>
      <c r="AFL120" s="60"/>
      <c r="AFM120" s="60"/>
      <c r="AFN120" s="60"/>
      <c r="AFO120" s="60"/>
      <c r="AFP120" s="60"/>
      <c r="AFQ120" s="60"/>
      <c r="AFR120" s="60"/>
      <c r="AFS120" s="60"/>
      <c r="AFT120" s="60"/>
      <c r="AFU120" s="60"/>
      <c r="AFV120" s="60"/>
      <c r="AFW120" s="60"/>
      <c r="AFX120" s="60"/>
      <c r="AFY120" s="60"/>
      <c r="AFZ120" s="60"/>
      <c r="AGA120" s="60"/>
      <c r="AGB120" s="60"/>
      <c r="AGC120" s="60"/>
      <c r="AGD120" s="60"/>
      <c r="AGE120" s="60"/>
      <c r="AGF120" s="60"/>
      <c r="AGG120" s="60"/>
      <c r="AGH120" s="60"/>
      <c r="AGI120" s="60"/>
      <c r="AGJ120" s="60"/>
      <c r="AGK120" s="60"/>
      <c r="AGL120" s="60"/>
      <c r="AGM120" s="60"/>
      <c r="AGN120" s="60"/>
      <c r="AGO120" s="60"/>
      <c r="AGP120" s="60"/>
      <c r="AGQ120" s="60"/>
      <c r="AGR120" s="60"/>
      <c r="AGS120" s="60"/>
      <c r="AGT120" s="60"/>
      <c r="AGU120" s="60"/>
      <c r="AGV120" s="60"/>
      <c r="AGW120" s="60"/>
      <c r="AGX120" s="60"/>
      <c r="AGY120" s="60"/>
      <c r="AGZ120" s="60"/>
      <c r="AHA120" s="60"/>
      <c r="AHB120" s="60"/>
      <c r="AHC120" s="60"/>
      <c r="AHD120" s="60"/>
      <c r="AHE120" s="60"/>
      <c r="AHF120" s="60"/>
      <c r="AHG120" s="60"/>
      <c r="AHH120" s="60"/>
      <c r="AHI120" s="60"/>
      <c r="AHJ120" s="60"/>
      <c r="AHK120" s="60"/>
      <c r="AHL120" s="60"/>
      <c r="AHM120" s="60"/>
      <c r="AHN120" s="60"/>
      <c r="AHO120" s="60"/>
      <c r="AHP120" s="60"/>
      <c r="AHQ120" s="60"/>
      <c r="AHR120" s="60"/>
      <c r="AHS120" s="60"/>
      <c r="AHT120" s="60"/>
      <c r="AHU120" s="60"/>
      <c r="AHV120" s="60"/>
      <c r="AHW120" s="60"/>
      <c r="AHX120" s="60"/>
      <c r="AHY120" s="60"/>
      <c r="AHZ120" s="60"/>
      <c r="AIA120" s="60"/>
      <c r="AIB120" s="60"/>
      <c r="AIC120" s="60"/>
      <c r="AID120" s="60"/>
      <c r="AIE120" s="60"/>
      <c r="AIF120" s="60"/>
      <c r="AIG120" s="60"/>
      <c r="AIH120" s="60"/>
      <c r="AII120" s="60"/>
      <c r="AIJ120" s="60"/>
      <c r="AIK120" s="60"/>
      <c r="AIL120" s="60"/>
      <c r="AIM120" s="60"/>
      <c r="AIN120" s="60"/>
      <c r="AIO120" s="60"/>
      <c r="AIP120" s="60"/>
      <c r="AIQ120" s="60"/>
      <c r="AIR120" s="60"/>
      <c r="AIS120" s="60"/>
      <c r="AIT120" s="60"/>
      <c r="AIU120" s="60"/>
      <c r="AIV120" s="60"/>
      <c r="AIW120" s="60"/>
      <c r="AIX120" s="60"/>
      <c r="AIY120" s="60"/>
      <c r="AIZ120" s="60"/>
      <c r="AJA120" s="60"/>
      <c r="AJB120" s="60"/>
      <c r="AJC120" s="60"/>
      <c r="AJD120" s="60"/>
      <c r="AJE120" s="60"/>
      <c r="AJF120" s="60"/>
      <c r="AJG120" s="60"/>
      <c r="AJH120" s="60"/>
      <c r="AJI120" s="60"/>
      <c r="AJJ120" s="60"/>
      <c r="AJK120" s="60"/>
      <c r="AJL120" s="60"/>
      <c r="AJM120" s="60"/>
      <c r="AJN120" s="60"/>
      <c r="AJO120" s="60"/>
      <c r="AJP120" s="60"/>
      <c r="AJQ120" s="60"/>
      <c r="AJR120" s="60"/>
      <c r="AJS120" s="60"/>
      <c r="AJT120" s="60"/>
      <c r="AJU120" s="60"/>
      <c r="AJV120" s="60"/>
      <c r="AJW120" s="60"/>
      <c r="AJX120" s="60"/>
      <c r="AJY120" s="60"/>
      <c r="AJZ120" s="60"/>
      <c r="AKA120" s="60"/>
      <c r="AKB120" s="60"/>
      <c r="AKC120" s="60"/>
      <c r="AKD120" s="60"/>
      <c r="AKE120" s="60"/>
      <c r="AKF120" s="60"/>
      <c r="AKG120" s="60"/>
      <c r="AKH120" s="60"/>
      <c r="AKI120" s="60"/>
      <c r="AKJ120" s="60"/>
      <c r="AKK120" s="60"/>
      <c r="AKL120" s="60"/>
      <c r="AKM120" s="60"/>
      <c r="AKN120" s="60"/>
      <c r="AKO120" s="60"/>
      <c r="AKP120" s="60"/>
      <c r="AKQ120" s="60"/>
      <c r="AKR120" s="60"/>
      <c r="AKS120" s="60"/>
      <c r="AKT120" s="60"/>
      <c r="AKU120" s="60"/>
      <c r="AKV120" s="60"/>
      <c r="AKW120" s="60"/>
      <c r="AKX120" s="60"/>
      <c r="AKY120" s="60"/>
      <c r="AKZ120" s="60"/>
      <c r="ALA120" s="60"/>
      <c r="ALB120" s="60"/>
      <c r="ALC120" s="60"/>
      <c r="ALD120" s="60"/>
      <c r="ALE120" s="60"/>
      <c r="ALF120" s="60"/>
      <c r="ALG120" s="60"/>
      <c r="ALH120" s="60"/>
      <c r="ALI120" s="60"/>
      <c r="ALJ120" s="60"/>
      <c r="ALK120" s="60"/>
      <c r="ALL120" s="60"/>
      <c r="ALM120" s="60"/>
      <c r="ALN120" s="60"/>
      <c r="ALO120" s="60"/>
      <c r="ALP120" s="60"/>
      <c r="ALQ120" s="60"/>
      <c r="ALR120" s="60"/>
      <c r="ALS120" s="60"/>
      <c r="ALT120" s="60"/>
      <c r="ALU120" s="60"/>
      <c r="ALV120" s="60"/>
      <c r="ALW120" s="60"/>
      <c r="ALX120" s="60"/>
      <c r="ALY120" s="60"/>
      <c r="ALZ120" s="60"/>
      <c r="AMA120" s="60"/>
      <c r="AMB120" s="60"/>
      <c r="AMC120" s="60"/>
      <c r="AMD120" s="60"/>
      <c r="AME120" s="60"/>
      <c r="AMF120" s="60"/>
      <c r="AMG120" s="60"/>
      <c r="AMH120" s="60"/>
    </row>
    <row r="121" spans="1:1022" s="61" customFormat="1" ht="58.5">
      <c r="A121" s="57" t="s">
        <v>261</v>
      </c>
      <c r="B121" s="57" t="s">
        <v>339</v>
      </c>
      <c r="C121" s="58" t="s">
        <v>340</v>
      </c>
      <c r="D121" s="57" t="s">
        <v>250</v>
      </c>
      <c r="E121" s="59">
        <v>17</v>
      </c>
      <c r="F121" s="9" t="s">
        <v>139</v>
      </c>
      <c r="G121" s="9"/>
      <c r="H121" s="44" t="s">
        <v>3489</v>
      </c>
      <c r="I121" s="9"/>
      <c r="J121" s="4" t="str">
        <f t="shared" si="2"/>
        <v>客家語言文化推廣-文教推廣業務-獎補助費-對國內團體之捐助</v>
      </c>
      <c r="K121" s="4" t="str">
        <f t="shared" si="3"/>
        <v>客家文化傳承-舞動歌謠山歌</v>
      </c>
      <c r="L121" s="17"/>
      <c r="M121" s="17"/>
      <c r="N121" s="17"/>
      <c r="O121" s="17"/>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7"/>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c r="FQ121" s="17"/>
      <c r="FR121" s="17"/>
      <c r="FS121" s="17"/>
      <c r="FT121" s="17"/>
      <c r="FU121" s="17"/>
      <c r="FV121" s="17"/>
      <c r="FW121" s="17"/>
      <c r="FX121" s="17"/>
      <c r="FY121" s="17"/>
      <c r="FZ121" s="17"/>
      <c r="GA121" s="17"/>
      <c r="GB121" s="17"/>
      <c r="GC121" s="17"/>
      <c r="GD121" s="17"/>
      <c r="GE121" s="17"/>
      <c r="GF121" s="17"/>
      <c r="GG121" s="17"/>
      <c r="GH121" s="17"/>
      <c r="GI121" s="17"/>
      <c r="GJ121" s="17"/>
      <c r="GK121" s="17"/>
      <c r="GL121" s="17"/>
      <c r="GM121" s="17"/>
      <c r="GN121" s="17"/>
      <c r="GO121" s="17"/>
      <c r="GP121" s="17"/>
      <c r="GQ121" s="17"/>
      <c r="GR121" s="17"/>
      <c r="GS121" s="17"/>
      <c r="GT121" s="17"/>
      <c r="GU121" s="17"/>
      <c r="GV121" s="17"/>
      <c r="GW121" s="17"/>
      <c r="GX121" s="17"/>
      <c r="GY121" s="17"/>
      <c r="GZ121" s="17"/>
      <c r="HA121" s="17"/>
      <c r="HB121" s="17"/>
      <c r="HC121" s="17"/>
      <c r="HD121" s="17"/>
      <c r="HE121" s="17"/>
      <c r="HF121" s="17"/>
      <c r="HG121" s="17"/>
      <c r="HH121" s="17"/>
      <c r="HI121" s="17"/>
      <c r="HJ121" s="17"/>
      <c r="HK121" s="17"/>
      <c r="HL121" s="17"/>
      <c r="HM121" s="17"/>
      <c r="HN121" s="17"/>
      <c r="HO121" s="17"/>
      <c r="HP121" s="17"/>
      <c r="HQ121" s="17"/>
      <c r="HR121" s="17"/>
      <c r="HS121" s="17"/>
      <c r="HT121" s="17"/>
      <c r="HU121" s="17"/>
      <c r="HV121" s="17"/>
      <c r="HW121" s="17"/>
      <c r="HX121" s="17"/>
      <c r="HY121" s="17"/>
      <c r="HZ121" s="17"/>
      <c r="IA121" s="17"/>
      <c r="IB121" s="17"/>
      <c r="IC121" s="17"/>
      <c r="ID121" s="17"/>
      <c r="IE121" s="17"/>
      <c r="IF121" s="17"/>
      <c r="IG121" s="17"/>
      <c r="IH121" s="17"/>
      <c r="II121" s="17"/>
      <c r="IJ121" s="17"/>
      <c r="IK121" s="17"/>
      <c r="IL121" s="17"/>
      <c r="IM121" s="17"/>
      <c r="IN121" s="17"/>
      <c r="IO121" s="17"/>
      <c r="IP121" s="17"/>
      <c r="IQ121" s="17"/>
      <c r="IR121" s="17"/>
      <c r="IS121" s="17"/>
      <c r="IT121" s="17"/>
      <c r="IU121" s="17"/>
      <c r="IV121" s="60"/>
      <c r="IW121" s="60"/>
      <c r="IX121" s="60"/>
      <c r="IY121" s="60"/>
      <c r="IZ121" s="60"/>
      <c r="JA121" s="60"/>
      <c r="JB121" s="60"/>
      <c r="JC121" s="60"/>
      <c r="JD121" s="60"/>
      <c r="JE121" s="60"/>
      <c r="JF121" s="60"/>
      <c r="JG121" s="60"/>
      <c r="JH121" s="60"/>
      <c r="JI121" s="60"/>
      <c r="JJ121" s="60"/>
      <c r="JK121" s="60"/>
      <c r="JL121" s="60"/>
      <c r="JM121" s="60"/>
      <c r="JN121" s="60"/>
      <c r="JO121" s="60"/>
      <c r="JP121" s="60"/>
      <c r="JQ121" s="60"/>
      <c r="JR121" s="60"/>
      <c r="JS121" s="60"/>
      <c r="JT121" s="60"/>
      <c r="JU121" s="60"/>
      <c r="JV121" s="60"/>
      <c r="JW121" s="60"/>
      <c r="JX121" s="60"/>
      <c r="JY121" s="60"/>
      <c r="JZ121" s="60"/>
      <c r="KA121" s="60"/>
      <c r="KB121" s="60"/>
      <c r="KC121" s="60"/>
      <c r="KD121" s="60"/>
      <c r="KE121" s="60"/>
      <c r="KF121" s="60"/>
      <c r="KG121" s="60"/>
      <c r="KH121" s="60"/>
      <c r="KI121" s="60"/>
      <c r="KJ121" s="60"/>
      <c r="KK121" s="60"/>
      <c r="KL121" s="60"/>
      <c r="KM121" s="60"/>
      <c r="KN121" s="60"/>
      <c r="KO121" s="60"/>
      <c r="KP121" s="60"/>
      <c r="KQ121" s="60"/>
      <c r="KR121" s="60"/>
      <c r="KS121" s="60"/>
      <c r="KT121" s="60"/>
      <c r="KU121" s="60"/>
      <c r="KV121" s="60"/>
      <c r="KW121" s="60"/>
      <c r="KX121" s="60"/>
      <c r="KY121" s="60"/>
      <c r="KZ121" s="60"/>
      <c r="LA121" s="60"/>
      <c r="LB121" s="60"/>
      <c r="LC121" s="60"/>
      <c r="LD121" s="60"/>
      <c r="LE121" s="60"/>
      <c r="LF121" s="60"/>
      <c r="LG121" s="60"/>
      <c r="LH121" s="60"/>
      <c r="LI121" s="60"/>
      <c r="LJ121" s="60"/>
      <c r="LK121" s="60"/>
      <c r="LL121" s="60"/>
      <c r="LM121" s="60"/>
      <c r="LN121" s="60"/>
      <c r="LO121" s="60"/>
      <c r="LP121" s="60"/>
      <c r="LQ121" s="60"/>
      <c r="LR121" s="60"/>
      <c r="LS121" s="60"/>
      <c r="LT121" s="60"/>
      <c r="LU121" s="60"/>
      <c r="LV121" s="60"/>
      <c r="LW121" s="60"/>
      <c r="LX121" s="60"/>
      <c r="LY121" s="60"/>
      <c r="LZ121" s="60"/>
      <c r="MA121" s="60"/>
      <c r="MB121" s="60"/>
      <c r="MC121" s="60"/>
      <c r="MD121" s="60"/>
      <c r="ME121" s="60"/>
      <c r="MF121" s="60"/>
      <c r="MG121" s="60"/>
      <c r="MH121" s="60"/>
      <c r="MI121" s="60"/>
      <c r="MJ121" s="60"/>
      <c r="MK121" s="60"/>
      <c r="ML121" s="60"/>
      <c r="MM121" s="60"/>
      <c r="MN121" s="60"/>
      <c r="MO121" s="60"/>
      <c r="MP121" s="60"/>
      <c r="MQ121" s="60"/>
      <c r="MR121" s="60"/>
      <c r="MS121" s="60"/>
      <c r="MT121" s="60"/>
      <c r="MU121" s="60"/>
      <c r="MV121" s="60"/>
      <c r="MW121" s="60"/>
      <c r="MX121" s="60"/>
      <c r="MY121" s="60"/>
      <c r="MZ121" s="60"/>
      <c r="NA121" s="60"/>
      <c r="NB121" s="60"/>
      <c r="NC121" s="60"/>
      <c r="ND121" s="60"/>
      <c r="NE121" s="60"/>
      <c r="NF121" s="60"/>
      <c r="NG121" s="60"/>
      <c r="NH121" s="60"/>
      <c r="NI121" s="60"/>
      <c r="NJ121" s="60"/>
      <c r="NK121" s="60"/>
      <c r="NL121" s="60"/>
      <c r="NM121" s="60"/>
      <c r="NN121" s="60"/>
      <c r="NO121" s="60"/>
      <c r="NP121" s="60"/>
      <c r="NQ121" s="60"/>
      <c r="NR121" s="60"/>
      <c r="NS121" s="60"/>
      <c r="NT121" s="60"/>
      <c r="NU121" s="60"/>
      <c r="NV121" s="60"/>
      <c r="NW121" s="60"/>
      <c r="NX121" s="60"/>
      <c r="NY121" s="60"/>
      <c r="NZ121" s="60"/>
      <c r="OA121" s="60"/>
      <c r="OB121" s="60"/>
      <c r="OC121" s="60"/>
      <c r="OD121" s="60"/>
      <c r="OE121" s="60"/>
      <c r="OF121" s="60"/>
      <c r="OG121" s="60"/>
      <c r="OH121" s="60"/>
      <c r="OI121" s="60"/>
      <c r="OJ121" s="60"/>
      <c r="OK121" s="60"/>
      <c r="OL121" s="60"/>
      <c r="OM121" s="60"/>
      <c r="ON121" s="60"/>
      <c r="OO121" s="60"/>
      <c r="OP121" s="60"/>
      <c r="OQ121" s="60"/>
      <c r="OR121" s="60"/>
      <c r="OS121" s="60"/>
      <c r="OT121" s="60"/>
      <c r="OU121" s="60"/>
      <c r="OV121" s="60"/>
      <c r="OW121" s="60"/>
      <c r="OX121" s="60"/>
      <c r="OY121" s="60"/>
      <c r="OZ121" s="60"/>
      <c r="PA121" s="60"/>
      <c r="PB121" s="60"/>
      <c r="PC121" s="60"/>
      <c r="PD121" s="60"/>
      <c r="PE121" s="60"/>
      <c r="PF121" s="60"/>
      <c r="PG121" s="60"/>
      <c r="PH121" s="60"/>
      <c r="PI121" s="60"/>
      <c r="PJ121" s="60"/>
      <c r="PK121" s="60"/>
      <c r="PL121" s="60"/>
      <c r="PM121" s="60"/>
      <c r="PN121" s="60"/>
      <c r="PO121" s="60"/>
      <c r="PP121" s="60"/>
      <c r="PQ121" s="60"/>
      <c r="PR121" s="60"/>
      <c r="PS121" s="60"/>
      <c r="PT121" s="60"/>
      <c r="PU121" s="60"/>
      <c r="PV121" s="60"/>
      <c r="PW121" s="60"/>
      <c r="PX121" s="60"/>
      <c r="PY121" s="60"/>
      <c r="PZ121" s="60"/>
      <c r="QA121" s="60"/>
      <c r="QB121" s="60"/>
      <c r="QC121" s="60"/>
      <c r="QD121" s="60"/>
      <c r="QE121" s="60"/>
      <c r="QF121" s="60"/>
      <c r="QG121" s="60"/>
      <c r="QH121" s="60"/>
      <c r="QI121" s="60"/>
      <c r="QJ121" s="60"/>
      <c r="QK121" s="60"/>
      <c r="QL121" s="60"/>
      <c r="QM121" s="60"/>
      <c r="QN121" s="60"/>
      <c r="QO121" s="60"/>
      <c r="QP121" s="60"/>
      <c r="QQ121" s="60"/>
      <c r="QR121" s="60"/>
      <c r="QS121" s="60"/>
      <c r="QT121" s="60"/>
      <c r="QU121" s="60"/>
      <c r="QV121" s="60"/>
      <c r="QW121" s="60"/>
      <c r="QX121" s="60"/>
      <c r="QY121" s="60"/>
      <c r="QZ121" s="60"/>
      <c r="RA121" s="60"/>
      <c r="RB121" s="60"/>
      <c r="RC121" s="60"/>
      <c r="RD121" s="60"/>
      <c r="RE121" s="60"/>
      <c r="RF121" s="60"/>
      <c r="RG121" s="60"/>
      <c r="RH121" s="60"/>
      <c r="RI121" s="60"/>
      <c r="RJ121" s="60"/>
      <c r="RK121" s="60"/>
      <c r="RL121" s="60"/>
      <c r="RM121" s="60"/>
      <c r="RN121" s="60"/>
      <c r="RO121" s="60"/>
      <c r="RP121" s="60"/>
      <c r="RQ121" s="60"/>
      <c r="RR121" s="60"/>
      <c r="RS121" s="60"/>
      <c r="RT121" s="60"/>
      <c r="RU121" s="60"/>
      <c r="RV121" s="60"/>
      <c r="RW121" s="60"/>
      <c r="RX121" s="60"/>
      <c r="RY121" s="60"/>
      <c r="RZ121" s="60"/>
      <c r="SA121" s="60"/>
      <c r="SB121" s="60"/>
      <c r="SC121" s="60"/>
      <c r="SD121" s="60"/>
      <c r="SE121" s="60"/>
      <c r="SF121" s="60"/>
      <c r="SG121" s="60"/>
      <c r="SH121" s="60"/>
      <c r="SI121" s="60"/>
      <c r="SJ121" s="60"/>
      <c r="SK121" s="60"/>
      <c r="SL121" s="60"/>
      <c r="SM121" s="60"/>
      <c r="SN121" s="60"/>
      <c r="SO121" s="60"/>
      <c r="SP121" s="60"/>
      <c r="SQ121" s="60"/>
      <c r="SR121" s="60"/>
      <c r="SS121" s="60"/>
      <c r="ST121" s="60"/>
      <c r="SU121" s="60"/>
      <c r="SV121" s="60"/>
      <c r="SW121" s="60"/>
      <c r="SX121" s="60"/>
      <c r="SY121" s="60"/>
      <c r="SZ121" s="60"/>
      <c r="TA121" s="60"/>
      <c r="TB121" s="60"/>
      <c r="TC121" s="60"/>
      <c r="TD121" s="60"/>
      <c r="TE121" s="60"/>
      <c r="TF121" s="60"/>
      <c r="TG121" s="60"/>
      <c r="TH121" s="60"/>
      <c r="TI121" s="60"/>
      <c r="TJ121" s="60"/>
      <c r="TK121" s="60"/>
      <c r="TL121" s="60"/>
      <c r="TM121" s="60"/>
      <c r="TN121" s="60"/>
      <c r="TO121" s="60"/>
      <c r="TP121" s="60"/>
      <c r="TQ121" s="60"/>
      <c r="TR121" s="60"/>
      <c r="TS121" s="60"/>
      <c r="TT121" s="60"/>
      <c r="TU121" s="60"/>
      <c r="TV121" s="60"/>
      <c r="TW121" s="60"/>
      <c r="TX121" s="60"/>
      <c r="TY121" s="60"/>
      <c r="TZ121" s="60"/>
      <c r="UA121" s="60"/>
      <c r="UB121" s="60"/>
      <c r="UC121" s="60"/>
      <c r="UD121" s="60"/>
      <c r="UE121" s="60"/>
      <c r="UF121" s="60"/>
      <c r="UG121" s="60"/>
      <c r="UH121" s="60"/>
      <c r="UI121" s="60"/>
      <c r="UJ121" s="60"/>
      <c r="UK121" s="60"/>
      <c r="UL121" s="60"/>
      <c r="UM121" s="60"/>
      <c r="UN121" s="60"/>
      <c r="UO121" s="60"/>
      <c r="UP121" s="60"/>
      <c r="UQ121" s="60"/>
      <c r="UR121" s="60"/>
      <c r="US121" s="60"/>
      <c r="UT121" s="60"/>
      <c r="UU121" s="60"/>
      <c r="UV121" s="60"/>
      <c r="UW121" s="60"/>
      <c r="UX121" s="60"/>
      <c r="UY121" s="60"/>
      <c r="UZ121" s="60"/>
      <c r="VA121" s="60"/>
      <c r="VB121" s="60"/>
      <c r="VC121" s="60"/>
      <c r="VD121" s="60"/>
      <c r="VE121" s="60"/>
      <c r="VF121" s="60"/>
      <c r="VG121" s="60"/>
      <c r="VH121" s="60"/>
      <c r="VI121" s="60"/>
      <c r="VJ121" s="60"/>
      <c r="VK121" s="60"/>
      <c r="VL121" s="60"/>
      <c r="VM121" s="60"/>
      <c r="VN121" s="60"/>
      <c r="VO121" s="60"/>
      <c r="VP121" s="60"/>
      <c r="VQ121" s="60"/>
      <c r="VR121" s="60"/>
      <c r="VS121" s="60"/>
      <c r="VT121" s="60"/>
      <c r="VU121" s="60"/>
      <c r="VV121" s="60"/>
      <c r="VW121" s="60"/>
      <c r="VX121" s="60"/>
      <c r="VY121" s="60"/>
      <c r="VZ121" s="60"/>
      <c r="WA121" s="60"/>
      <c r="WB121" s="60"/>
      <c r="WC121" s="60"/>
      <c r="WD121" s="60"/>
      <c r="WE121" s="60"/>
      <c r="WF121" s="60"/>
      <c r="WG121" s="60"/>
      <c r="WH121" s="60"/>
      <c r="WI121" s="60"/>
      <c r="WJ121" s="60"/>
      <c r="WK121" s="60"/>
      <c r="WL121" s="60"/>
      <c r="WM121" s="60"/>
      <c r="WN121" s="60"/>
      <c r="WO121" s="60"/>
      <c r="WP121" s="60"/>
      <c r="WQ121" s="60"/>
      <c r="WR121" s="60"/>
      <c r="WS121" s="60"/>
      <c r="WT121" s="60"/>
      <c r="WU121" s="60"/>
      <c r="WV121" s="60"/>
      <c r="WW121" s="60"/>
      <c r="WX121" s="60"/>
      <c r="WY121" s="60"/>
      <c r="WZ121" s="60"/>
      <c r="XA121" s="60"/>
      <c r="XB121" s="60"/>
      <c r="XC121" s="60"/>
      <c r="XD121" s="60"/>
      <c r="XE121" s="60"/>
      <c r="XF121" s="60"/>
      <c r="XG121" s="60"/>
      <c r="XH121" s="60"/>
      <c r="XI121" s="60"/>
      <c r="XJ121" s="60"/>
      <c r="XK121" s="60"/>
      <c r="XL121" s="60"/>
      <c r="XM121" s="60"/>
      <c r="XN121" s="60"/>
      <c r="XO121" s="60"/>
      <c r="XP121" s="60"/>
      <c r="XQ121" s="60"/>
      <c r="XR121" s="60"/>
      <c r="XS121" s="60"/>
      <c r="XT121" s="60"/>
      <c r="XU121" s="60"/>
      <c r="XV121" s="60"/>
      <c r="XW121" s="60"/>
      <c r="XX121" s="60"/>
      <c r="XY121" s="60"/>
      <c r="XZ121" s="60"/>
      <c r="YA121" s="60"/>
      <c r="YB121" s="60"/>
      <c r="YC121" s="60"/>
      <c r="YD121" s="60"/>
      <c r="YE121" s="60"/>
      <c r="YF121" s="60"/>
      <c r="YG121" s="60"/>
      <c r="YH121" s="60"/>
      <c r="YI121" s="60"/>
      <c r="YJ121" s="60"/>
      <c r="YK121" s="60"/>
      <c r="YL121" s="60"/>
      <c r="YM121" s="60"/>
      <c r="YN121" s="60"/>
      <c r="YO121" s="60"/>
      <c r="YP121" s="60"/>
      <c r="YQ121" s="60"/>
      <c r="YR121" s="60"/>
      <c r="YS121" s="60"/>
      <c r="YT121" s="60"/>
      <c r="YU121" s="60"/>
      <c r="YV121" s="60"/>
      <c r="YW121" s="60"/>
      <c r="YX121" s="60"/>
      <c r="YY121" s="60"/>
      <c r="YZ121" s="60"/>
      <c r="ZA121" s="60"/>
      <c r="ZB121" s="60"/>
      <c r="ZC121" s="60"/>
      <c r="ZD121" s="60"/>
      <c r="ZE121" s="60"/>
      <c r="ZF121" s="60"/>
      <c r="ZG121" s="60"/>
      <c r="ZH121" s="60"/>
      <c r="ZI121" s="60"/>
      <c r="ZJ121" s="60"/>
      <c r="ZK121" s="60"/>
      <c r="ZL121" s="60"/>
      <c r="ZM121" s="60"/>
      <c r="ZN121" s="60"/>
      <c r="ZO121" s="60"/>
      <c r="ZP121" s="60"/>
      <c r="ZQ121" s="60"/>
      <c r="ZR121" s="60"/>
      <c r="ZS121" s="60"/>
      <c r="ZT121" s="60"/>
      <c r="ZU121" s="60"/>
      <c r="ZV121" s="60"/>
      <c r="ZW121" s="60"/>
      <c r="ZX121" s="60"/>
      <c r="ZY121" s="60"/>
      <c r="ZZ121" s="60"/>
      <c r="AAA121" s="60"/>
      <c r="AAB121" s="60"/>
      <c r="AAC121" s="60"/>
      <c r="AAD121" s="60"/>
      <c r="AAE121" s="60"/>
      <c r="AAF121" s="60"/>
      <c r="AAG121" s="60"/>
      <c r="AAH121" s="60"/>
      <c r="AAI121" s="60"/>
      <c r="AAJ121" s="60"/>
      <c r="AAK121" s="60"/>
      <c r="AAL121" s="60"/>
      <c r="AAM121" s="60"/>
      <c r="AAN121" s="60"/>
      <c r="AAO121" s="60"/>
      <c r="AAP121" s="60"/>
      <c r="AAQ121" s="60"/>
      <c r="AAR121" s="60"/>
      <c r="AAS121" s="60"/>
      <c r="AAT121" s="60"/>
      <c r="AAU121" s="60"/>
      <c r="AAV121" s="60"/>
      <c r="AAW121" s="60"/>
      <c r="AAX121" s="60"/>
      <c r="AAY121" s="60"/>
      <c r="AAZ121" s="60"/>
      <c r="ABA121" s="60"/>
      <c r="ABB121" s="60"/>
      <c r="ABC121" s="60"/>
      <c r="ABD121" s="60"/>
      <c r="ABE121" s="60"/>
      <c r="ABF121" s="60"/>
      <c r="ABG121" s="60"/>
      <c r="ABH121" s="60"/>
      <c r="ABI121" s="60"/>
      <c r="ABJ121" s="60"/>
      <c r="ABK121" s="60"/>
      <c r="ABL121" s="60"/>
      <c r="ABM121" s="60"/>
      <c r="ABN121" s="60"/>
      <c r="ABO121" s="60"/>
      <c r="ABP121" s="60"/>
      <c r="ABQ121" s="60"/>
      <c r="ABR121" s="60"/>
      <c r="ABS121" s="60"/>
      <c r="ABT121" s="60"/>
      <c r="ABU121" s="60"/>
      <c r="ABV121" s="60"/>
      <c r="ABW121" s="60"/>
      <c r="ABX121" s="60"/>
      <c r="ABY121" s="60"/>
      <c r="ABZ121" s="60"/>
      <c r="ACA121" s="60"/>
      <c r="ACB121" s="60"/>
      <c r="ACC121" s="60"/>
      <c r="ACD121" s="60"/>
      <c r="ACE121" s="60"/>
      <c r="ACF121" s="60"/>
      <c r="ACG121" s="60"/>
      <c r="ACH121" s="60"/>
      <c r="ACI121" s="60"/>
      <c r="ACJ121" s="60"/>
      <c r="ACK121" s="60"/>
      <c r="ACL121" s="60"/>
      <c r="ACM121" s="60"/>
      <c r="ACN121" s="60"/>
      <c r="ACO121" s="60"/>
      <c r="ACP121" s="60"/>
      <c r="ACQ121" s="60"/>
      <c r="ACR121" s="60"/>
      <c r="ACS121" s="60"/>
      <c r="ACT121" s="60"/>
      <c r="ACU121" s="60"/>
      <c r="ACV121" s="60"/>
      <c r="ACW121" s="60"/>
      <c r="ACX121" s="60"/>
      <c r="ACY121" s="60"/>
      <c r="ACZ121" s="60"/>
      <c r="ADA121" s="60"/>
      <c r="ADB121" s="60"/>
      <c r="ADC121" s="60"/>
      <c r="ADD121" s="60"/>
      <c r="ADE121" s="60"/>
      <c r="ADF121" s="60"/>
      <c r="ADG121" s="60"/>
      <c r="ADH121" s="60"/>
      <c r="ADI121" s="60"/>
      <c r="ADJ121" s="60"/>
      <c r="ADK121" s="60"/>
      <c r="ADL121" s="60"/>
      <c r="ADM121" s="60"/>
      <c r="ADN121" s="60"/>
      <c r="ADO121" s="60"/>
      <c r="ADP121" s="60"/>
      <c r="ADQ121" s="60"/>
      <c r="ADR121" s="60"/>
      <c r="ADS121" s="60"/>
      <c r="ADT121" s="60"/>
      <c r="ADU121" s="60"/>
      <c r="ADV121" s="60"/>
      <c r="ADW121" s="60"/>
      <c r="ADX121" s="60"/>
      <c r="ADY121" s="60"/>
      <c r="ADZ121" s="60"/>
      <c r="AEA121" s="60"/>
      <c r="AEB121" s="60"/>
      <c r="AEC121" s="60"/>
      <c r="AED121" s="60"/>
      <c r="AEE121" s="60"/>
      <c r="AEF121" s="60"/>
      <c r="AEG121" s="60"/>
      <c r="AEH121" s="60"/>
      <c r="AEI121" s="60"/>
      <c r="AEJ121" s="60"/>
      <c r="AEK121" s="60"/>
      <c r="AEL121" s="60"/>
      <c r="AEM121" s="60"/>
      <c r="AEN121" s="60"/>
      <c r="AEO121" s="60"/>
      <c r="AEP121" s="60"/>
      <c r="AEQ121" s="60"/>
      <c r="AER121" s="60"/>
      <c r="AES121" s="60"/>
      <c r="AET121" s="60"/>
      <c r="AEU121" s="60"/>
      <c r="AEV121" s="60"/>
      <c r="AEW121" s="60"/>
      <c r="AEX121" s="60"/>
      <c r="AEY121" s="60"/>
      <c r="AEZ121" s="60"/>
      <c r="AFA121" s="60"/>
      <c r="AFB121" s="60"/>
      <c r="AFC121" s="60"/>
      <c r="AFD121" s="60"/>
      <c r="AFE121" s="60"/>
      <c r="AFF121" s="60"/>
      <c r="AFG121" s="60"/>
      <c r="AFH121" s="60"/>
      <c r="AFI121" s="60"/>
      <c r="AFJ121" s="60"/>
      <c r="AFK121" s="60"/>
      <c r="AFL121" s="60"/>
      <c r="AFM121" s="60"/>
      <c r="AFN121" s="60"/>
      <c r="AFO121" s="60"/>
      <c r="AFP121" s="60"/>
      <c r="AFQ121" s="60"/>
      <c r="AFR121" s="60"/>
      <c r="AFS121" s="60"/>
      <c r="AFT121" s="60"/>
      <c r="AFU121" s="60"/>
      <c r="AFV121" s="60"/>
      <c r="AFW121" s="60"/>
      <c r="AFX121" s="60"/>
      <c r="AFY121" s="60"/>
      <c r="AFZ121" s="60"/>
      <c r="AGA121" s="60"/>
      <c r="AGB121" s="60"/>
      <c r="AGC121" s="60"/>
      <c r="AGD121" s="60"/>
      <c r="AGE121" s="60"/>
      <c r="AGF121" s="60"/>
      <c r="AGG121" s="60"/>
      <c r="AGH121" s="60"/>
      <c r="AGI121" s="60"/>
      <c r="AGJ121" s="60"/>
      <c r="AGK121" s="60"/>
      <c r="AGL121" s="60"/>
      <c r="AGM121" s="60"/>
      <c r="AGN121" s="60"/>
      <c r="AGO121" s="60"/>
      <c r="AGP121" s="60"/>
      <c r="AGQ121" s="60"/>
      <c r="AGR121" s="60"/>
      <c r="AGS121" s="60"/>
      <c r="AGT121" s="60"/>
      <c r="AGU121" s="60"/>
      <c r="AGV121" s="60"/>
      <c r="AGW121" s="60"/>
      <c r="AGX121" s="60"/>
      <c r="AGY121" s="60"/>
      <c r="AGZ121" s="60"/>
      <c r="AHA121" s="60"/>
      <c r="AHB121" s="60"/>
      <c r="AHC121" s="60"/>
      <c r="AHD121" s="60"/>
      <c r="AHE121" s="60"/>
      <c r="AHF121" s="60"/>
      <c r="AHG121" s="60"/>
      <c r="AHH121" s="60"/>
      <c r="AHI121" s="60"/>
      <c r="AHJ121" s="60"/>
      <c r="AHK121" s="60"/>
      <c r="AHL121" s="60"/>
      <c r="AHM121" s="60"/>
      <c r="AHN121" s="60"/>
      <c r="AHO121" s="60"/>
      <c r="AHP121" s="60"/>
      <c r="AHQ121" s="60"/>
      <c r="AHR121" s="60"/>
      <c r="AHS121" s="60"/>
      <c r="AHT121" s="60"/>
      <c r="AHU121" s="60"/>
      <c r="AHV121" s="60"/>
      <c r="AHW121" s="60"/>
      <c r="AHX121" s="60"/>
      <c r="AHY121" s="60"/>
      <c r="AHZ121" s="60"/>
      <c r="AIA121" s="60"/>
      <c r="AIB121" s="60"/>
      <c r="AIC121" s="60"/>
      <c r="AID121" s="60"/>
      <c r="AIE121" s="60"/>
      <c r="AIF121" s="60"/>
      <c r="AIG121" s="60"/>
      <c r="AIH121" s="60"/>
      <c r="AII121" s="60"/>
      <c r="AIJ121" s="60"/>
      <c r="AIK121" s="60"/>
      <c r="AIL121" s="60"/>
      <c r="AIM121" s="60"/>
      <c r="AIN121" s="60"/>
      <c r="AIO121" s="60"/>
      <c r="AIP121" s="60"/>
      <c r="AIQ121" s="60"/>
      <c r="AIR121" s="60"/>
      <c r="AIS121" s="60"/>
      <c r="AIT121" s="60"/>
      <c r="AIU121" s="60"/>
      <c r="AIV121" s="60"/>
      <c r="AIW121" s="60"/>
      <c r="AIX121" s="60"/>
      <c r="AIY121" s="60"/>
      <c r="AIZ121" s="60"/>
      <c r="AJA121" s="60"/>
      <c r="AJB121" s="60"/>
      <c r="AJC121" s="60"/>
      <c r="AJD121" s="60"/>
      <c r="AJE121" s="60"/>
      <c r="AJF121" s="60"/>
      <c r="AJG121" s="60"/>
      <c r="AJH121" s="60"/>
      <c r="AJI121" s="60"/>
      <c r="AJJ121" s="60"/>
      <c r="AJK121" s="60"/>
      <c r="AJL121" s="60"/>
      <c r="AJM121" s="60"/>
      <c r="AJN121" s="60"/>
      <c r="AJO121" s="60"/>
      <c r="AJP121" s="60"/>
      <c r="AJQ121" s="60"/>
      <c r="AJR121" s="60"/>
      <c r="AJS121" s="60"/>
      <c r="AJT121" s="60"/>
      <c r="AJU121" s="60"/>
      <c r="AJV121" s="60"/>
      <c r="AJW121" s="60"/>
      <c r="AJX121" s="60"/>
      <c r="AJY121" s="60"/>
      <c r="AJZ121" s="60"/>
      <c r="AKA121" s="60"/>
      <c r="AKB121" s="60"/>
      <c r="AKC121" s="60"/>
      <c r="AKD121" s="60"/>
      <c r="AKE121" s="60"/>
      <c r="AKF121" s="60"/>
      <c r="AKG121" s="60"/>
      <c r="AKH121" s="60"/>
      <c r="AKI121" s="60"/>
      <c r="AKJ121" s="60"/>
      <c r="AKK121" s="60"/>
      <c r="AKL121" s="60"/>
      <c r="AKM121" s="60"/>
      <c r="AKN121" s="60"/>
      <c r="AKO121" s="60"/>
      <c r="AKP121" s="60"/>
      <c r="AKQ121" s="60"/>
      <c r="AKR121" s="60"/>
      <c r="AKS121" s="60"/>
      <c r="AKT121" s="60"/>
      <c r="AKU121" s="60"/>
      <c r="AKV121" s="60"/>
      <c r="AKW121" s="60"/>
      <c r="AKX121" s="60"/>
      <c r="AKY121" s="60"/>
      <c r="AKZ121" s="60"/>
      <c r="ALA121" s="60"/>
      <c r="ALB121" s="60"/>
      <c r="ALC121" s="60"/>
      <c r="ALD121" s="60"/>
      <c r="ALE121" s="60"/>
      <c r="ALF121" s="60"/>
      <c r="ALG121" s="60"/>
      <c r="ALH121" s="60"/>
      <c r="ALI121" s="60"/>
      <c r="ALJ121" s="60"/>
      <c r="ALK121" s="60"/>
      <c r="ALL121" s="60"/>
      <c r="ALM121" s="60"/>
      <c r="ALN121" s="60"/>
      <c r="ALO121" s="60"/>
      <c r="ALP121" s="60"/>
      <c r="ALQ121" s="60"/>
      <c r="ALR121" s="60"/>
      <c r="ALS121" s="60"/>
      <c r="ALT121" s="60"/>
      <c r="ALU121" s="60"/>
      <c r="ALV121" s="60"/>
      <c r="ALW121" s="60"/>
      <c r="ALX121" s="60"/>
      <c r="ALY121" s="60"/>
      <c r="ALZ121" s="60"/>
      <c r="AMA121" s="60"/>
      <c r="AMB121" s="60"/>
      <c r="AMC121" s="60"/>
      <c r="AMD121" s="60"/>
      <c r="AME121" s="60"/>
      <c r="AMF121" s="60"/>
      <c r="AMG121" s="60"/>
      <c r="AMH121" s="60"/>
    </row>
    <row r="122" spans="1:1022" s="4" customFormat="1" ht="78">
      <c r="A122" s="57" t="s">
        <v>241</v>
      </c>
      <c r="B122" s="57" t="s">
        <v>242</v>
      </c>
      <c r="C122" s="58" t="s">
        <v>243</v>
      </c>
      <c r="D122" s="57" t="s">
        <v>244</v>
      </c>
      <c r="E122" s="59">
        <v>20</v>
      </c>
      <c r="F122" s="9" t="s">
        <v>139</v>
      </c>
      <c r="G122" s="9"/>
      <c r="H122" s="9"/>
      <c r="I122" s="44" t="s">
        <v>3489</v>
      </c>
      <c r="J122" s="4" t="str">
        <f t="shared" si="2"/>
        <v>考核訓練-考核獎懲-獎補助費-對國內團體之捐助</v>
      </c>
      <c r="K122" s="4" t="str">
        <f t="shared" si="3"/>
        <v>補助辦理113年度臺中市公務人員協會參訪學習計畫</v>
      </c>
    </row>
    <row r="123" spans="1:1022" s="4" customFormat="1" ht="136.5">
      <c r="A123" s="57" t="s">
        <v>135</v>
      </c>
      <c r="B123" s="57" t="s">
        <v>3621</v>
      </c>
      <c r="C123" s="58" t="s">
        <v>3622</v>
      </c>
      <c r="D123" s="57" t="s">
        <v>3623</v>
      </c>
      <c r="E123" s="59">
        <v>40</v>
      </c>
      <c r="F123" s="9" t="s">
        <v>18</v>
      </c>
      <c r="G123" s="9"/>
      <c r="H123" s="44" t="s">
        <v>3489</v>
      </c>
      <c r="I123" s="9"/>
      <c r="J123" s="4" t="str">
        <f t="shared" si="2"/>
        <v>區公所業務-民政業務-獎補助費-對國內團體之捐助</v>
      </c>
      <c r="K123" s="4" t="str">
        <f t="shared" si="3"/>
        <v>113年運動i臺灣2.0計畫-空手道錦嘉年華邀請賽暨臺中市東區體育會理事長盃空手道錦標賽活動</v>
      </c>
    </row>
    <row r="124" spans="1:1022" s="14" customFormat="1" ht="58.5">
      <c r="A124" s="57" t="s">
        <v>135</v>
      </c>
      <c r="B124" s="57" t="s">
        <v>3624</v>
      </c>
      <c r="C124" s="58" t="s">
        <v>3622</v>
      </c>
      <c r="D124" s="57" t="s">
        <v>3623</v>
      </c>
      <c r="E124" s="59">
        <v>30</v>
      </c>
      <c r="F124" s="9" t="s">
        <v>18</v>
      </c>
      <c r="G124" s="9"/>
      <c r="H124" s="44" t="s">
        <v>3489</v>
      </c>
      <c r="I124" s="9"/>
      <c r="J124" s="4" t="str">
        <f t="shared" si="2"/>
        <v>區公所業務-民政業務-獎補助費-對國內團體之捐助</v>
      </c>
      <c r="K124" s="4" t="str">
        <f t="shared" si="3"/>
        <v>113年東區區長盃樂樂棒球錦標賽</v>
      </c>
    </row>
    <row r="125" spans="1:1022" s="14" customFormat="1" ht="97.5">
      <c r="A125" s="57" t="s">
        <v>135</v>
      </c>
      <c r="B125" s="57" t="s">
        <v>3625</v>
      </c>
      <c r="C125" s="58" t="s">
        <v>3622</v>
      </c>
      <c r="D125" s="57" t="s">
        <v>3623</v>
      </c>
      <c r="E125" s="59">
        <v>20</v>
      </c>
      <c r="F125" s="9" t="s">
        <v>18</v>
      </c>
      <c r="G125" s="9"/>
      <c r="H125" s="44" t="s">
        <v>3489</v>
      </c>
      <c r="I125" s="9"/>
      <c r="J125" s="4" t="str">
        <f t="shared" si="2"/>
        <v>區公所業務-民政業務-獎補助費-對國內團體之捐助</v>
      </c>
      <c r="K125" s="4" t="str">
        <f t="shared" si="3"/>
        <v>113年運動i臺灣2.0計畫-慶祝母親節社區舞蹈嘉年華活動</v>
      </c>
    </row>
    <row r="126" spans="1:1022" s="14" customFormat="1" ht="58.5">
      <c r="A126" s="57" t="s">
        <v>135</v>
      </c>
      <c r="B126" s="57" t="s">
        <v>3626</v>
      </c>
      <c r="C126" s="58" t="s">
        <v>3622</v>
      </c>
      <c r="D126" s="57" t="s">
        <v>3623</v>
      </c>
      <c r="E126" s="59">
        <v>25</v>
      </c>
      <c r="F126" s="9" t="s">
        <v>18</v>
      </c>
      <c r="G126" s="9"/>
      <c r="H126" s="44" t="s">
        <v>3489</v>
      </c>
      <c r="I126" s="9"/>
      <c r="J126" s="4" t="str">
        <f t="shared" si="2"/>
        <v>區公所業務-民政業務-獎補助費-對國內團體之捐助</v>
      </c>
      <c r="K126" s="4" t="str">
        <f t="shared" si="3"/>
        <v>臺中市東區國民小學田徑選拔賽</v>
      </c>
    </row>
    <row r="127" spans="1:1022" s="4" customFormat="1" ht="58.5">
      <c r="A127" s="57" t="s">
        <v>3627</v>
      </c>
      <c r="B127" s="57" t="s">
        <v>3628</v>
      </c>
      <c r="C127" s="58" t="s">
        <v>458</v>
      </c>
      <c r="D127" s="57" t="s">
        <v>3629</v>
      </c>
      <c r="E127" s="59">
        <v>114</v>
      </c>
      <c r="F127" s="9" t="s">
        <v>139</v>
      </c>
      <c r="G127" s="9"/>
      <c r="H127" s="44" t="s">
        <v>3489</v>
      </c>
      <c r="I127" s="9"/>
      <c r="J127" s="4" t="str">
        <f t="shared" si="2"/>
        <v>區公所業務-民政業務 -獎補助費-對國內團體之捐助</v>
      </c>
      <c r="K127" s="4" t="str">
        <f t="shared" si="3"/>
        <v>113年臺中市西區區長盃籃球邀請賽經費</v>
      </c>
    </row>
    <row r="128" spans="1:1022" s="14" customFormat="1" ht="58.5">
      <c r="A128" s="57" t="s">
        <v>3627</v>
      </c>
      <c r="B128" s="57" t="s">
        <v>3630</v>
      </c>
      <c r="C128" s="58" t="s">
        <v>458</v>
      </c>
      <c r="D128" s="57" t="s">
        <v>3629</v>
      </c>
      <c r="E128" s="59">
        <v>60</v>
      </c>
      <c r="F128" s="9" t="s">
        <v>139</v>
      </c>
      <c r="G128" s="9"/>
      <c r="H128" s="44" t="s">
        <v>3489</v>
      </c>
      <c r="I128" s="9"/>
      <c r="J128" s="4" t="str">
        <f t="shared" si="2"/>
        <v>區公所業務-民政業務 -獎補助費-對國內團體之捐助</v>
      </c>
      <c r="K128" s="4" t="str">
        <f t="shared" si="3"/>
        <v>113年臺中市區長盃生態健行趴趴go經費</v>
      </c>
    </row>
    <row r="129" spans="1:11" s="14" customFormat="1" ht="58.5">
      <c r="A129" s="57" t="s">
        <v>3627</v>
      </c>
      <c r="B129" s="57" t="s">
        <v>3631</v>
      </c>
      <c r="C129" s="58" t="s">
        <v>458</v>
      </c>
      <c r="D129" s="57" t="s">
        <v>3629</v>
      </c>
      <c r="E129" s="59">
        <v>56</v>
      </c>
      <c r="F129" s="9" t="s">
        <v>139</v>
      </c>
      <c r="G129" s="9"/>
      <c r="H129" s="44" t="s">
        <v>3489</v>
      </c>
      <c r="I129" s="9"/>
      <c r="J129" s="4" t="str">
        <f t="shared" si="2"/>
        <v>區公所業務-民政業務 -獎補助費-對國內團體之捐助</v>
      </c>
      <c r="K129" s="4" t="str">
        <f t="shared" si="3"/>
        <v>2024年臺中市鐵馬逍遙巡禮活動經費</v>
      </c>
    </row>
    <row r="130" spans="1:11" s="14" customFormat="1" ht="78">
      <c r="A130" s="57" t="s">
        <v>3627</v>
      </c>
      <c r="B130" s="57" t="s">
        <v>3632</v>
      </c>
      <c r="C130" s="58" t="s">
        <v>458</v>
      </c>
      <c r="D130" s="57" t="s">
        <v>3629</v>
      </c>
      <c r="E130" s="59">
        <v>60</v>
      </c>
      <c r="F130" s="9" t="s">
        <v>139</v>
      </c>
      <c r="G130" s="9"/>
      <c r="H130" s="44" t="s">
        <v>3489</v>
      </c>
      <c r="I130" s="9"/>
      <c r="J130" s="4" t="str">
        <f t="shared" si="2"/>
        <v>區公所業務-民政業務 -獎補助費-對國內團體之捐助</v>
      </c>
      <c r="K130" s="4" t="str">
        <f t="shared" si="3"/>
        <v>臺中市區長盃創意有氧體能運動舞蹈觀摩競賽活動經費</v>
      </c>
    </row>
    <row r="131" spans="1:11" s="14" customFormat="1" ht="78">
      <c r="A131" s="57" t="s">
        <v>3627</v>
      </c>
      <c r="B131" s="57" t="s">
        <v>3633</v>
      </c>
      <c r="C131" s="58" t="s">
        <v>458</v>
      </c>
      <c r="D131" s="57" t="s">
        <v>3629</v>
      </c>
      <c r="E131" s="59">
        <v>60</v>
      </c>
      <c r="F131" s="9" t="s">
        <v>139</v>
      </c>
      <c r="G131" s="9"/>
      <c r="H131" s="44" t="s">
        <v>3489</v>
      </c>
      <c r="I131" s="9"/>
      <c r="J131" s="4" t="str">
        <f t="shared" si="2"/>
        <v>區公所業務-民政業務 -獎補助費-對國內團體之捐助</v>
      </c>
      <c r="K131" s="4" t="str">
        <f t="shared" si="3"/>
        <v>113年臺中市區長盃武藝嘉年華聯誼會活動經費</v>
      </c>
    </row>
    <row r="132" spans="1:11" s="4" customFormat="1" ht="78">
      <c r="A132" s="57" t="s">
        <v>135</v>
      </c>
      <c r="B132" s="57" t="s">
        <v>3658</v>
      </c>
      <c r="C132" s="58" t="s">
        <v>3634</v>
      </c>
      <c r="D132" s="57" t="s">
        <v>3635</v>
      </c>
      <c r="E132" s="59">
        <v>50</v>
      </c>
      <c r="F132" s="9" t="s">
        <v>18</v>
      </c>
      <c r="G132" s="9"/>
      <c r="H132" s="44" t="s">
        <v>3489</v>
      </c>
      <c r="I132" s="9"/>
      <c r="J132" s="4" t="str">
        <f t="shared" si="2"/>
        <v>區公所業務-民政業務-獎補助費-對國內團體之捐助</v>
      </c>
      <c r="K132" s="4" t="str">
        <f t="shared" si="3"/>
        <v>「113年[迎向健康]南區春季健行活動」獎補助費</v>
      </c>
    </row>
    <row r="133" spans="1:11" s="14" customFormat="1" ht="78">
      <c r="A133" s="57" t="s">
        <v>135</v>
      </c>
      <c r="B133" s="57" t="s">
        <v>3657</v>
      </c>
      <c r="C133" s="58" t="s">
        <v>3634</v>
      </c>
      <c r="D133" s="57" t="s">
        <v>3635</v>
      </c>
      <c r="E133" s="59">
        <v>30</v>
      </c>
      <c r="F133" s="9" t="s">
        <v>18</v>
      </c>
      <c r="G133" s="9"/>
      <c r="H133" s="44" t="s">
        <v>3489</v>
      </c>
      <c r="I133" s="9"/>
      <c r="J133" s="4" t="str">
        <f t="shared" si="2"/>
        <v>區公所業務-民政業務-獎補助費-對國內團體之捐助</v>
      </c>
      <c r="K133" s="4" t="str">
        <f t="shared" si="3"/>
        <v>「113年度理事長盃社區桌球聯誼比賽」獎補助費</v>
      </c>
    </row>
    <row r="134" spans="1:11" s="14" customFormat="1" ht="58.5">
      <c r="A134" s="57" t="s">
        <v>135</v>
      </c>
      <c r="B134" s="57" t="s">
        <v>3656</v>
      </c>
      <c r="C134" s="58" t="s">
        <v>3634</v>
      </c>
      <c r="D134" s="57" t="s">
        <v>3635</v>
      </c>
      <c r="E134" s="59">
        <v>50</v>
      </c>
      <c r="F134" s="9" t="s">
        <v>18</v>
      </c>
      <c r="G134" s="9"/>
      <c r="H134" s="44" t="s">
        <v>3489</v>
      </c>
      <c r="I134" s="9"/>
      <c r="J134" s="4" t="str">
        <f t="shared" si="2"/>
        <v>區公所業務-民政業務-獎補助費-對國內團體之捐助</v>
      </c>
      <c r="K134" s="4" t="str">
        <f t="shared" si="3"/>
        <v>保齡球理事長盃聯誼賽獎補助費</v>
      </c>
    </row>
    <row r="135" spans="1:11" s="14" customFormat="1" ht="58.5">
      <c r="A135" s="57" t="s">
        <v>135</v>
      </c>
      <c r="B135" s="57" t="s">
        <v>3655</v>
      </c>
      <c r="C135" s="58" t="s">
        <v>3634</v>
      </c>
      <c r="D135" s="57" t="s">
        <v>3635</v>
      </c>
      <c r="E135" s="59">
        <v>20</v>
      </c>
      <c r="F135" s="9" t="s">
        <v>18</v>
      </c>
      <c r="G135" s="9"/>
      <c r="H135" s="44" t="s">
        <v>3489</v>
      </c>
      <c r="I135" s="9"/>
      <c r="J135" s="4" t="str">
        <f t="shared" si="2"/>
        <v>區公所業務-民政業務-獎補助費-對國內團體之捐助</v>
      </c>
      <c r="K135" s="4" t="str">
        <f t="shared" si="3"/>
        <v>運動舞蹈活動補助費</v>
      </c>
    </row>
    <row r="136" spans="1:11" s="4" customFormat="1" ht="78">
      <c r="A136" s="57" t="s">
        <v>14</v>
      </c>
      <c r="B136" s="57" t="s">
        <v>3654</v>
      </c>
      <c r="C136" s="58" t="s">
        <v>3636</v>
      </c>
      <c r="D136" s="57" t="s">
        <v>3637</v>
      </c>
      <c r="E136" s="59">
        <v>70</v>
      </c>
      <c r="F136" s="9" t="s">
        <v>18</v>
      </c>
      <c r="G136" s="9"/>
      <c r="H136" s="44" t="s">
        <v>3489</v>
      </c>
      <c r="I136" s="9"/>
      <c r="J136" s="4" t="str">
        <f t="shared" ref="J136:J199" si="4">A136</f>
        <v>區公所業務-民政業務-獎補助費-對國內團體之捐助</v>
      </c>
      <c r="K136" s="4" t="str">
        <f t="shared" ref="K136:K199" si="5">B136</f>
        <v>113年運動I臺灣2.0計畫-臺中市北區桌球社區聯誼賽</v>
      </c>
    </row>
    <row r="137" spans="1:11" s="14" customFormat="1" ht="78">
      <c r="A137" s="57" t="s">
        <v>14</v>
      </c>
      <c r="B137" s="57" t="s">
        <v>3653</v>
      </c>
      <c r="C137" s="58" t="s">
        <v>3636</v>
      </c>
      <c r="D137" s="57" t="s">
        <v>3637</v>
      </c>
      <c r="E137" s="59">
        <v>20</v>
      </c>
      <c r="F137" s="9" t="s">
        <v>18</v>
      </c>
      <c r="G137" s="9"/>
      <c r="H137" s="44" t="s">
        <v>3489</v>
      </c>
      <c r="I137" s="9"/>
      <c r="J137" s="4" t="str">
        <f t="shared" si="4"/>
        <v>區公所業務-民政業務-獎補助費-對國內團體之捐助</v>
      </c>
      <c r="K137" s="4" t="str">
        <f t="shared" si="5"/>
        <v>113年臺中市北區體育會理事長盃外丹功展演</v>
      </c>
    </row>
    <row r="138" spans="1:11" s="14" customFormat="1" ht="78">
      <c r="A138" s="57" t="s">
        <v>14</v>
      </c>
      <c r="B138" s="57" t="s">
        <v>3652</v>
      </c>
      <c r="C138" s="58" t="s">
        <v>3636</v>
      </c>
      <c r="D138" s="57" t="s">
        <v>3637</v>
      </c>
      <c r="E138" s="59">
        <v>60</v>
      </c>
      <c r="F138" s="9" t="s">
        <v>18</v>
      </c>
      <c r="G138" s="9"/>
      <c r="H138" s="44" t="s">
        <v>3489</v>
      </c>
      <c r="I138" s="9"/>
      <c r="J138" s="4" t="str">
        <f t="shared" si="4"/>
        <v>區公所業務-民政業務-獎補助費-對國內團體之捐助</v>
      </c>
      <c r="K138" s="4" t="str">
        <f t="shared" si="5"/>
        <v>113年運動I臺灣2.0計畫-臺中市北區羽球社區聯誼賽</v>
      </c>
    </row>
    <row r="139" spans="1:11" s="14" customFormat="1" ht="58.5">
      <c r="A139" s="57" t="s">
        <v>14</v>
      </c>
      <c r="B139" s="57" t="s">
        <v>3651</v>
      </c>
      <c r="C139" s="58" t="s">
        <v>3636</v>
      </c>
      <c r="D139" s="57" t="s">
        <v>3637</v>
      </c>
      <c r="E139" s="59">
        <v>20</v>
      </c>
      <c r="F139" s="9" t="s">
        <v>18</v>
      </c>
      <c r="G139" s="9"/>
      <c r="H139" s="44" t="s">
        <v>3489</v>
      </c>
      <c r="I139" s="9"/>
      <c r="J139" s="4" t="str">
        <f t="shared" si="4"/>
        <v>區公所業務-民政業務-獎補助費-對國內團體之捐助</v>
      </c>
      <c r="K139" s="4" t="str">
        <f t="shared" si="5"/>
        <v>113年臺中市北區理事長盃親子水上活動</v>
      </c>
    </row>
    <row r="140" spans="1:11" s="14" customFormat="1" ht="78">
      <c r="A140" s="57" t="s">
        <v>14</v>
      </c>
      <c r="B140" s="57" t="s">
        <v>3660</v>
      </c>
      <c r="C140" s="58" t="s">
        <v>3636</v>
      </c>
      <c r="D140" s="57" t="s">
        <v>3637</v>
      </c>
      <c r="E140" s="59">
        <v>20</v>
      </c>
      <c r="F140" s="9" t="s">
        <v>18</v>
      </c>
      <c r="G140" s="9"/>
      <c r="H140" s="44" t="s">
        <v>3489</v>
      </c>
      <c r="I140" s="9"/>
      <c r="J140" s="4" t="str">
        <f t="shared" si="4"/>
        <v>區公所業務-民政業務-獎補助費-對國內團體之捐助</v>
      </c>
      <c r="K140" s="4" t="str">
        <f t="shared" si="5"/>
        <v>113年臺中市北區體育會理事長盃太極拳邀請賽</v>
      </c>
    </row>
    <row r="141" spans="1:11" s="14" customFormat="1" ht="78">
      <c r="A141" s="57" t="s">
        <v>14</v>
      </c>
      <c r="B141" s="57" t="s">
        <v>3659</v>
      </c>
      <c r="C141" s="58" t="s">
        <v>3636</v>
      </c>
      <c r="D141" s="57" t="s">
        <v>3637</v>
      </c>
      <c r="E141" s="59">
        <v>60</v>
      </c>
      <c r="F141" s="9" t="s">
        <v>18</v>
      </c>
      <c r="G141" s="9"/>
      <c r="H141" s="44" t="s">
        <v>3489</v>
      </c>
      <c r="I141" s="9"/>
      <c r="J141" s="4" t="str">
        <f t="shared" si="4"/>
        <v>區公所業務-民政業務-獎補助費-對國內團體之捐助</v>
      </c>
      <c r="K141" s="4" t="str">
        <f t="shared" si="5"/>
        <v>113年運動i臺灣2.0計畫-北區登山樂活動嘉年華</v>
      </c>
    </row>
    <row r="142" spans="1:11" s="14" customFormat="1" ht="78">
      <c r="A142" s="57" t="s">
        <v>14</v>
      </c>
      <c r="B142" s="57" t="s">
        <v>3661</v>
      </c>
      <c r="C142" s="58" t="s">
        <v>3636</v>
      </c>
      <c r="D142" s="57" t="s">
        <v>3637</v>
      </c>
      <c r="E142" s="59">
        <v>20</v>
      </c>
      <c r="F142" s="9" t="s">
        <v>18</v>
      </c>
      <c r="G142" s="9"/>
      <c r="H142" s="44" t="s">
        <v>3489</v>
      </c>
      <c r="I142" s="9"/>
      <c r="J142" s="4" t="str">
        <f t="shared" si="4"/>
        <v>區公所業務-民政業務-獎補助費-對國內團體之捐助</v>
      </c>
      <c r="K142" s="4" t="str">
        <f t="shared" si="5"/>
        <v>113年臺中市北區體育會理事長盃元極舞邀請賽</v>
      </c>
    </row>
    <row r="143" spans="1:11" s="4" customFormat="1" ht="78">
      <c r="A143" s="57" t="s">
        <v>14</v>
      </c>
      <c r="B143" s="57" t="s">
        <v>3650</v>
      </c>
      <c r="C143" s="58" t="s">
        <v>3638</v>
      </c>
      <c r="D143" s="57" t="s">
        <v>3639</v>
      </c>
      <c r="E143" s="59">
        <v>60</v>
      </c>
      <c r="F143" s="9" t="s">
        <v>18</v>
      </c>
      <c r="G143" s="9"/>
      <c r="H143" s="44" t="s">
        <v>3489</v>
      </c>
      <c r="I143" s="9"/>
      <c r="J143" s="4" t="str">
        <f t="shared" si="4"/>
        <v>區公所業務-民政業務-獎補助費-對國內團體之捐助</v>
      </c>
      <c r="K143" s="4" t="str">
        <f t="shared" si="5"/>
        <v>2024年臺中市休閒鐵馬papago巡禮活動</v>
      </c>
    </row>
    <row r="144" spans="1:11" s="14" customFormat="1" ht="58.5">
      <c r="A144" s="57" t="s">
        <v>14</v>
      </c>
      <c r="B144" s="57" t="s">
        <v>3649</v>
      </c>
      <c r="C144" s="58" t="s">
        <v>3638</v>
      </c>
      <c r="D144" s="57" t="s">
        <v>3639</v>
      </c>
      <c r="E144" s="59">
        <v>30</v>
      </c>
      <c r="F144" s="9" t="s">
        <v>18</v>
      </c>
      <c r="G144" s="9"/>
      <c r="H144" s="44" t="s">
        <v>3489</v>
      </c>
      <c r="I144" s="9"/>
      <c r="J144" s="4" t="str">
        <f t="shared" si="4"/>
        <v>區公所業務-民政業務-獎補助費-對國內團體之捐助</v>
      </c>
      <c r="K144" s="4" t="str">
        <f t="shared" si="5"/>
        <v>113臺中市西屯區體育會排舞研習會</v>
      </c>
    </row>
    <row r="145" spans="1:11" s="14" customFormat="1" ht="58.5">
      <c r="A145" s="57" t="s">
        <v>14</v>
      </c>
      <c r="B145" s="57" t="s">
        <v>3640</v>
      </c>
      <c r="C145" s="58" t="s">
        <v>3638</v>
      </c>
      <c r="D145" s="57" t="s">
        <v>3639</v>
      </c>
      <c r="E145" s="59">
        <v>30</v>
      </c>
      <c r="F145" s="9" t="s">
        <v>18</v>
      </c>
      <c r="G145" s="9"/>
      <c r="H145" s="44" t="s">
        <v>3489</v>
      </c>
      <c r="I145" s="9"/>
      <c r="J145" s="4" t="str">
        <f t="shared" si="4"/>
        <v>區公所業務-民政業務-獎補助費-對國內團體之捐助</v>
      </c>
      <c r="K145" s="4" t="str">
        <f t="shared" si="5"/>
        <v>113臺中市體育志工大隊西屯區中隊健走日</v>
      </c>
    </row>
    <row r="146" spans="1:11" s="14" customFormat="1" ht="97.5">
      <c r="A146" s="57" t="s">
        <v>14</v>
      </c>
      <c r="B146" s="57" t="s">
        <v>3641</v>
      </c>
      <c r="C146" s="58" t="s">
        <v>3638</v>
      </c>
      <c r="D146" s="57" t="s">
        <v>3639</v>
      </c>
      <c r="E146" s="59">
        <v>30</v>
      </c>
      <c r="F146" s="9" t="s">
        <v>18</v>
      </c>
      <c r="G146" s="9"/>
      <c r="H146" s="44" t="s">
        <v>3489</v>
      </c>
      <c r="I146" s="9"/>
      <c r="J146" s="4" t="str">
        <f t="shared" si="4"/>
        <v>區公所業務-民政業務-獎補助費-對國內團體之捐助</v>
      </c>
      <c r="K146" s="4" t="str">
        <f t="shared" si="5"/>
        <v>113年臺中市西屯區體育會『活力協和』樂之足球聯誼賽</v>
      </c>
    </row>
    <row r="147" spans="1:11" s="14" customFormat="1" ht="58.5">
      <c r="A147" s="57" t="s">
        <v>14</v>
      </c>
      <c r="B147" s="57" t="s">
        <v>3642</v>
      </c>
      <c r="C147" s="58" t="s">
        <v>3638</v>
      </c>
      <c r="D147" s="57" t="s">
        <v>3639</v>
      </c>
      <c r="E147" s="59">
        <v>30</v>
      </c>
      <c r="F147" s="9" t="s">
        <v>18</v>
      </c>
      <c r="G147" s="9"/>
      <c r="H147" s="44" t="s">
        <v>3489</v>
      </c>
      <c r="I147" s="9"/>
      <c r="J147" s="4" t="str">
        <f t="shared" si="4"/>
        <v>區公所業務-民政業務-獎補助費-對國內團體之捐助</v>
      </c>
      <c r="K147" s="4" t="str">
        <f t="shared" si="5"/>
        <v>臺中市西屯區生態健行登山趴趴走</v>
      </c>
    </row>
    <row r="148" spans="1:11" s="14" customFormat="1" ht="58.5">
      <c r="A148" s="57" t="s">
        <v>14</v>
      </c>
      <c r="B148" s="57" t="s">
        <v>3643</v>
      </c>
      <c r="C148" s="58" t="s">
        <v>3638</v>
      </c>
      <c r="D148" s="57" t="s">
        <v>3639</v>
      </c>
      <c r="E148" s="59">
        <v>30</v>
      </c>
      <c r="F148" s="9" t="s">
        <v>18</v>
      </c>
      <c r="G148" s="9"/>
      <c r="H148" s="44" t="s">
        <v>3489</v>
      </c>
      <c r="I148" s="9"/>
      <c r="J148" s="4" t="str">
        <f t="shared" si="4"/>
        <v>區公所業務-民政業務-獎補助費-對國內團體之捐助</v>
      </c>
      <c r="K148" s="4" t="str">
        <f t="shared" si="5"/>
        <v>113年臺中市西屯區體育會土風舞研習會</v>
      </c>
    </row>
    <row r="149" spans="1:11" s="14" customFormat="1" ht="78">
      <c r="A149" s="57" t="s">
        <v>14</v>
      </c>
      <c r="B149" s="57" t="s">
        <v>3644</v>
      </c>
      <c r="C149" s="58" t="s">
        <v>3638</v>
      </c>
      <c r="D149" s="57" t="s">
        <v>3639</v>
      </c>
      <c r="E149" s="59">
        <v>30</v>
      </c>
      <c r="F149" s="9" t="s">
        <v>18</v>
      </c>
      <c r="G149" s="9"/>
      <c r="H149" s="44" t="s">
        <v>3489</v>
      </c>
      <c r="I149" s="9"/>
      <c r="J149" s="4" t="str">
        <f t="shared" si="4"/>
        <v>區公所業務-民政業務-獎補助費-對國內團體之捐助</v>
      </c>
      <c r="K149" s="4" t="str">
        <f t="shared" si="5"/>
        <v>113年臺中市西屯區體育會有氧能運動研習會</v>
      </c>
    </row>
    <row r="150" spans="1:11" s="14" customFormat="1" ht="78">
      <c r="A150" s="57" t="s">
        <v>14</v>
      </c>
      <c r="B150" s="57" t="s">
        <v>3645</v>
      </c>
      <c r="C150" s="58" t="s">
        <v>3638</v>
      </c>
      <c r="D150" s="57" t="s">
        <v>3639</v>
      </c>
      <c r="E150" s="59">
        <v>27</v>
      </c>
      <c r="F150" s="9" t="s">
        <v>18</v>
      </c>
      <c r="G150" s="9"/>
      <c r="H150" s="44" t="s">
        <v>3489</v>
      </c>
      <c r="I150" s="9"/>
      <c r="J150" s="4" t="str">
        <f t="shared" si="4"/>
        <v>區公所業務-民政業務-獎補助費-對國內團體之捐助</v>
      </c>
      <c r="K150" s="4" t="str">
        <f t="shared" si="5"/>
        <v>113年臺中市運動大會西屯區田徑國小選拔競賽</v>
      </c>
    </row>
    <row r="151" spans="1:11" s="14" customFormat="1" ht="58.5">
      <c r="A151" s="57" t="s">
        <v>14</v>
      </c>
      <c r="B151" s="57" t="s">
        <v>3646</v>
      </c>
      <c r="C151" s="58" t="s">
        <v>3638</v>
      </c>
      <c r="D151" s="57" t="s">
        <v>3639</v>
      </c>
      <c r="E151" s="59">
        <v>30</v>
      </c>
      <c r="F151" s="9" t="s">
        <v>18</v>
      </c>
      <c r="G151" s="9"/>
      <c r="H151" s="44" t="s">
        <v>3489</v>
      </c>
      <c r="I151" s="9"/>
      <c r="J151" s="4" t="str">
        <f t="shared" si="4"/>
        <v>區公所業務-民政業務-獎補助費-對國內團體之捐助</v>
      </c>
      <c r="K151" s="4" t="str">
        <f t="shared" si="5"/>
        <v>113年臺中市西屯區體育會流行舞研習會</v>
      </c>
    </row>
    <row r="152" spans="1:11" s="14" customFormat="1" ht="78">
      <c r="A152" s="57" t="s">
        <v>14</v>
      </c>
      <c r="B152" s="57" t="s">
        <v>3647</v>
      </c>
      <c r="C152" s="58" t="s">
        <v>3638</v>
      </c>
      <c r="D152" s="57" t="s">
        <v>3639</v>
      </c>
      <c r="E152" s="59">
        <v>60</v>
      </c>
      <c r="F152" s="9" t="s">
        <v>18</v>
      </c>
      <c r="G152" s="9"/>
      <c r="H152" s="44" t="s">
        <v>3489</v>
      </c>
      <c r="I152" s="9"/>
      <c r="J152" s="4" t="str">
        <f t="shared" si="4"/>
        <v>區公所業務-民政業務-獎補助費-對國內團體之捐助</v>
      </c>
      <c r="K152" s="4" t="str">
        <f t="shared" si="5"/>
        <v>113年臺中市西屯區體育會多元趣味球球聯賽</v>
      </c>
    </row>
    <row r="153" spans="1:11" s="14" customFormat="1" ht="58.5">
      <c r="A153" s="57" t="s">
        <v>14</v>
      </c>
      <c r="B153" s="57" t="s">
        <v>3648</v>
      </c>
      <c r="C153" s="58" t="s">
        <v>3638</v>
      </c>
      <c r="D153" s="57" t="s">
        <v>3639</v>
      </c>
      <c r="E153" s="59">
        <v>30</v>
      </c>
      <c r="F153" s="9" t="s">
        <v>18</v>
      </c>
      <c r="G153" s="9"/>
      <c r="H153" s="44" t="s">
        <v>3489</v>
      </c>
      <c r="I153" s="9"/>
      <c r="J153" s="4" t="str">
        <f t="shared" si="4"/>
        <v>區公所業務-民政業務-獎補助費-對國內團體之捐助</v>
      </c>
      <c r="K153" s="4" t="str">
        <f t="shared" si="5"/>
        <v>113年臺中市西屯區體育會空手道研習會</v>
      </c>
    </row>
    <row r="154" spans="1:11" s="4" customFormat="1" ht="78">
      <c r="A154" s="57" t="s">
        <v>14</v>
      </c>
      <c r="B154" s="57" t="s">
        <v>3662</v>
      </c>
      <c r="C154" s="58" t="s">
        <v>3663</v>
      </c>
      <c r="D154" s="57" t="s">
        <v>3664</v>
      </c>
      <c r="E154" s="59">
        <v>60</v>
      </c>
      <c r="F154" s="9" t="s">
        <v>18</v>
      </c>
      <c r="G154" s="9"/>
      <c r="H154" s="44" t="s">
        <v>3489</v>
      </c>
      <c r="I154" s="9"/>
      <c r="J154" s="4" t="str">
        <f t="shared" si="4"/>
        <v>區公所業務-民政業務-獎補助費-對國內團體之捐助</v>
      </c>
      <c r="K154" s="4" t="str">
        <f t="shared" si="5"/>
        <v>113年臺中市南屯區體育會多元趣味體育嘉年華會</v>
      </c>
    </row>
    <row r="155" spans="1:11" s="14" customFormat="1" ht="58.5">
      <c r="A155" s="57" t="s">
        <v>14</v>
      </c>
      <c r="B155" s="57" t="s">
        <v>3665</v>
      </c>
      <c r="C155" s="58" t="s">
        <v>3663</v>
      </c>
      <c r="D155" s="57" t="s">
        <v>3664</v>
      </c>
      <c r="E155" s="59">
        <v>20</v>
      </c>
      <c r="F155" s="9" t="s">
        <v>18</v>
      </c>
      <c r="G155" s="9"/>
      <c r="H155" s="44" t="s">
        <v>3489</v>
      </c>
      <c r="I155" s="9"/>
      <c r="J155" s="4" t="str">
        <f t="shared" si="4"/>
        <v>區公所業務-民政業務-獎補助費-對國內團體之捐助</v>
      </c>
      <c r="K155" s="4" t="str">
        <f t="shared" si="5"/>
        <v>113年臺中市南屯區體育會拉筋功研習班</v>
      </c>
    </row>
    <row r="156" spans="1:11" s="14" customFormat="1" ht="58.5">
      <c r="A156" s="57" t="s">
        <v>14</v>
      </c>
      <c r="B156" s="57" t="s">
        <v>3666</v>
      </c>
      <c r="C156" s="58" t="s">
        <v>3663</v>
      </c>
      <c r="D156" s="57" t="s">
        <v>3664</v>
      </c>
      <c r="E156" s="59">
        <v>20</v>
      </c>
      <c r="F156" s="9" t="s">
        <v>18</v>
      </c>
      <c r="G156" s="9"/>
      <c r="H156" s="44" t="s">
        <v>3489</v>
      </c>
      <c r="I156" s="9"/>
      <c r="J156" s="4" t="str">
        <f t="shared" si="4"/>
        <v>區公所業務-民政業務-獎補助費-對國內團體之捐助</v>
      </c>
      <c r="K156" s="4" t="str">
        <f t="shared" si="5"/>
        <v>113年臺中市南屯區體育會流行舞研習班</v>
      </c>
    </row>
    <row r="157" spans="1:11" s="14" customFormat="1" ht="58.5">
      <c r="A157" s="57" t="s">
        <v>14</v>
      </c>
      <c r="B157" s="57" t="s">
        <v>3667</v>
      </c>
      <c r="C157" s="58" t="s">
        <v>3663</v>
      </c>
      <c r="D157" s="57" t="s">
        <v>3664</v>
      </c>
      <c r="E157" s="59">
        <v>20</v>
      </c>
      <c r="F157" s="9" t="s">
        <v>18</v>
      </c>
      <c r="G157" s="9"/>
      <c r="H157" s="44" t="s">
        <v>3489</v>
      </c>
      <c r="I157" s="9"/>
      <c r="J157" s="4" t="str">
        <f t="shared" si="4"/>
        <v>區公所業務-民政業務-獎補助費-對國內團體之捐助</v>
      </c>
      <c r="K157" s="4" t="str">
        <f t="shared" si="5"/>
        <v>113年臺中市南屯區體育會
氣功研習班</v>
      </c>
    </row>
    <row r="158" spans="1:11" s="14" customFormat="1" ht="58.5">
      <c r="A158" s="57" t="s">
        <v>14</v>
      </c>
      <c r="B158" s="57" t="s">
        <v>3668</v>
      </c>
      <c r="C158" s="58" t="s">
        <v>3663</v>
      </c>
      <c r="D158" s="57" t="s">
        <v>3664</v>
      </c>
      <c r="E158" s="59">
        <v>60</v>
      </c>
      <c r="F158" s="9" t="s">
        <v>18</v>
      </c>
      <c r="G158" s="9"/>
      <c r="H158" s="44" t="s">
        <v>3489</v>
      </c>
      <c r="I158" s="9"/>
      <c r="J158" s="4" t="str">
        <f t="shared" si="4"/>
        <v>區公所業務-民政業務-獎補助費-對國內團體之捐助</v>
      </c>
      <c r="K158" s="4" t="str">
        <f t="shared" si="5"/>
        <v>113年臺中市南屯區體育會舞武展演聯誼會</v>
      </c>
    </row>
    <row r="159" spans="1:11" s="14" customFormat="1" ht="58.5">
      <c r="A159" s="57" t="s">
        <v>14</v>
      </c>
      <c r="B159" s="57" t="s">
        <v>3669</v>
      </c>
      <c r="C159" s="58" t="s">
        <v>3663</v>
      </c>
      <c r="D159" s="57" t="s">
        <v>3664</v>
      </c>
      <c r="E159" s="59">
        <v>20</v>
      </c>
      <c r="F159" s="9" t="s">
        <v>18</v>
      </c>
      <c r="G159" s="9"/>
      <c r="H159" s="44" t="s">
        <v>3489</v>
      </c>
      <c r="I159" s="9"/>
      <c r="J159" s="4" t="str">
        <f t="shared" si="4"/>
        <v>區公所業務-民政業務-獎補助費-對國內團體之捐助</v>
      </c>
      <c r="K159" s="4" t="str">
        <f t="shared" si="5"/>
        <v>113年臺中市南屯區體育會
太極拳研習班</v>
      </c>
    </row>
    <row r="160" spans="1:11" s="14" customFormat="1" ht="58.5">
      <c r="A160" s="57" t="s">
        <v>14</v>
      </c>
      <c r="B160" s="57" t="s">
        <v>3670</v>
      </c>
      <c r="C160" s="58" t="s">
        <v>3663</v>
      </c>
      <c r="D160" s="57" t="s">
        <v>3664</v>
      </c>
      <c r="E160" s="59">
        <v>20</v>
      </c>
      <c r="F160" s="9" t="s">
        <v>18</v>
      </c>
      <c r="G160" s="9"/>
      <c r="H160" s="44" t="s">
        <v>3489</v>
      </c>
      <c r="I160" s="9"/>
      <c r="J160" s="4" t="str">
        <f t="shared" si="4"/>
        <v>區公所業務-民政業務-獎補助費-對國內團體之捐助</v>
      </c>
      <c r="K160" s="4" t="str">
        <f t="shared" si="5"/>
        <v>113年臺中市南屯區體育會
溜冰研習班</v>
      </c>
    </row>
    <row r="161" spans="1:11" s="14" customFormat="1" ht="58.5">
      <c r="A161" s="57" t="s">
        <v>14</v>
      </c>
      <c r="B161" s="57" t="s">
        <v>3671</v>
      </c>
      <c r="C161" s="58" t="s">
        <v>3663</v>
      </c>
      <c r="D161" s="57" t="s">
        <v>3664</v>
      </c>
      <c r="E161" s="59">
        <v>20</v>
      </c>
      <c r="F161" s="9" t="s">
        <v>18</v>
      </c>
      <c r="G161" s="9"/>
      <c r="H161" s="44" t="s">
        <v>3489</v>
      </c>
      <c r="I161" s="9"/>
      <c r="J161" s="4" t="str">
        <f t="shared" si="4"/>
        <v>區公所業務-民政業務-獎補助費-對國內團體之捐助</v>
      </c>
      <c r="K161" s="4" t="str">
        <f t="shared" si="5"/>
        <v>113年臺中市南屯區體育會
足球研習班</v>
      </c>
    </row>
    <row r="162" spans="1:11" s="14" customFormat="1" ht="58.5">
      <c r="A162" s="57" t="s">
        <v>14</v>
      </c>
      <c r="B162" s="57" t="s">
        <v>3672</v>
      </c>
      <c r="C162" s="58" t="s">
        <v>3663</v>
      </c>
      <c r="D162" s="57" t="s">
        <v>3664</v>
      </c>
      <c r="E162" s="59">
        <v>20</v>
      </c>
      <c r="F162" s="9" t="s">
        <v>18</v>
      </c>
      <c r="G162" s="9"/>
      <c r="H162" s="44" t="s">
        <v>3489</v>
      </c>
      <c r="I162" s="9"/>
      <c r="J162" s="4" t="str">
        <f t="shared" si="4"/>
        <v>區公所業務-民政業務-獎補助費-對國內團體之捐助</v>
      </c>
      <c r="K162" s="4" t="str">
        <f t="shared" si="5"/>
        <v>113年臺中市南屯區體育會
土風舞研習班</v>
      </c>
    </row>
    <row r="163" spans="1:11" s="14" customFormat="1" ht="78">
      <c r="A163" s="57" t="s">
        <v>14</v>
      </c>
      <c r="B163" s="57" t="s">
        <v>3673</v>
      </c>
      <c r="C163" s="58" t="s">
        <v>3663</v>
      </c>
      <c r="D163" s="57" t="s">
        <v>3664</v>
      </c>
      <c r="E163" s="59">
        <v>20</v>
      </c>
      <c r="F163" s="9" t="s">
        <v>18</v>
      </c>
      <c r="G163" s="9"/>
      <c r="H163" s="44" t="s">
        <v>3489</v>
      </c>
      <c r="I163" s="9"/>
      <c r="J163" s="4" t="str">
        <f t="shared" si="4"/>
        <v>區公所業務-民政業務-獎補助費-對國內團體之捐助</v>
      </c>
      <c r="K163" s="4" t="str">
        <f t="shared" si="5"/>
        <v>113年臺中市南屯區體育會有氧體能運動研習班</v>
      </c>
    </row>
    <row r="164" spans="1:11" s="14" customFormat="1" ht="58.5">
      <c r="A164" s="57" t="s">
        <v>14</v>
      </c>
      <c r="B164" s="57" t="s">
        <v>3674</v>
      </c>
      <c r="C164" s="58" t="s">
        <v>3663</v>
      </c>
      <c r="D164" s="57" t="s">
        <v>3664</v>
      </c>
      <c r="E164" s="59">
        <v>20</v>
      </c>
      <c r="F164" s="9" t="s">
        <v>18</v>
      </c>
      <c r="G164" s="9"/>
      <c r="H164" s="44" t="s">
        <v>3489</v>
      </c>
      <c r="I164" s="9"/>
      <c r="J164" s="4" t="str">
        <f t="shared" si="4"/>
        <v>區公所業務-民政業務-獎補助費-對國內團體之捐助</v>
      </c>
      <c r="K164" s="4" t="str">
        <f t="shared" si="5"/>
        <v>113年臺中市南屯區體育會廣場舞研習班</v>
      </c>
    </row>
    <row r="165" spans="1:11" s="4" customFormat="1" ht="78">
      <c r="A165" s="57" t="s">
        <v>135</v>
      </c>
      <c r="B165" s="57" t="s">
        <v>3675</v>
      </c>
      <c r="C165" s="58" t="s">
        <v>470</v>
      </c>
      <c r="D165" s="57" t="s">
        <v>3676</v>
      </c>
      <c r="E165" s="59">
        <v>20</v>
      </c>
      <c r="F165" s="9" t="s">
        <v>139</v>
      </c>
      <c r="G165" s="9"/>
      <c r="H165" s="44" t="s">
        <v>3489</v>
      </c>
      <c r="I165" s="9"/>
      <c r="J165" s="4" t="str">
        <f t="shared" si="4"/>
        <v>區公所業務-民政業務-獎補助費-對國內團體之捐助</v>
      </c>
      <c r="K165" s="4" t="str">
        <f t="shared" si="5"/>
        <v>113年臺中市北屯區體育會理事長盃土風舞觀摩會</v>
      </c>
    </row>
    <row r="166" spans="1:11" s="14" customFormat="1" ht="78">
      <c r="A166" s="57" t="s">
        <v>135</v>
      </c>
      <c r="B166" s="57" t="s">
        <v>3677</v>
      </c>
      <c r="C166" s="58" t="s">
        <v>470</v>
      </c>
      <c r="D166" s="57" t="s">
        <v>3676</v>
      </c>
      <c r="E166" s="59">
        <v>70</v>
      </c>
      <c r="F166" s="9" t="s">
        <v>139</v>
      </c>
      <c r="G166" s="9"/>
      <c r="H166" s="44" t="s">
        <v>3489</v>
      </c>
      <c r="I166" s="9"/>
      <c r="J166" s="4" t="str">
        <f t="shared" si="4"/>
        <v>區公所業務-民政業務-獎補助費-對國內團體之捐助</v>
      </c>
      <c r="K166" s="4" t="str">
        <f t="shared" si="5"/>
        <v>113年臺中市北屯區體育會花式溜冰選手培訓</v>
      </c>
    </row>
    <row r="167" spans="1:11" s="14" customFormat="1" ht="78">
      <c r="A167" s="57" t="s">
        <v>135</v>
      </c>
      <c r="B167" s="57" t="s">
        <v>3678</v>
      </c>
      <c r="C167" s="58" t="s">
        <v>470</v>
      </c>
      <c r="D167" s="57" t="s">
        <v>3676</v>
      </c>
      <c r="E167" s="59">
        <v>70</v>
      </c>
      <c r="F167" s="9" t="s">
        <v>139</v>
      </c>
      <c r="G167" s="9"/>
      <c r="H167" s="44" t="s">
        <v>3489</v>
      </c>
      <c r="I167" s="9"/>
      <c r="J167" s="4" t="str">
        <f t="shared" si="4"/>
        <v>區公所業務-民政業務-獎補助費-對國內團體之捐助</v>
      </c>
      <c r="K167" s="4" t="str">
        <f t="shared" si="5"/>
        <v>113年臺中市北屯區體育會理事長盃青春熱舞秀</v>
      </c>
    </row>
    <row r="168" spans="1:11" s="14" customFormat="1" ht="78">
      <c r="A168" s="57" t="s">
        <v>135</v>
      </c>
      <c r="B168" s="57" t="s">
        <v>3679</v>
      </c>
      <c r="C168" s="58" t="s">
        <v>470</v>
      </c>
      <c r="D168" s="57" t="s">
        <v>3676</v>
      </c>
      <c r="E168" s="59">
        <v>20</v>
      </c>
      <c r="F168" s="9" t="s">
        <v>139</v>
      </c>
      <c r="G168" s="9"/>
      <c r="H168" s="44" t="s">
        <v>3489</v>
      </c>
      <c r="I168" s="9"/>
      <c r="J168" s="4" t="str">
        <f t="shared" si="4"/>
        <v>區公所業務-民政業務-獎補助費-對國內團體之捐助</v>
      </c>
      <c r="K168" s="4" t="str">
        <f t="shared" si="5"/>
        <v>113年臺中市北屯區體育會理事長盃慢速壘球邀請賽</v>
      </c>
    </row>
    <row r="169" spans="1:11" s="14" customFormat="1" ht="78">
      <c r="A169" s="57" t="s">
        <v>135</v>
      </c>
      <c r="B169" s="57" t="s">
        <v>3680</v>
      </c>
      <c r="C169" s="58" t="s">
        <v>470</v>
      </c>
      <c r="D169" s="57" t="s">
        <v>3676</v>
      </c>
      <c r="E169" s="59">
        <v>50</v>
      </c>
      <c r="F169" s="9" t="s">
        <v>139</v>
      </c>
      <c r="G169" s="9"/>
      <c r="H169" s="44" t="s">
        <v>3489</v>
      </c>
      <c r="I169" s="9"/>
      <c r="J169" s="4" t="str">
        <f t="shared" si="4"/>
        <v>區公所業務-民政業務-獎補助費-對國內團體之捐助</v>
      </c>
      <c r="K169" s="4" t="str">
        <f t="shared" si="5"/>
        <v>113年運動i臺灣2.0計畫-北屯區登山健行嘉年華</v>
      </c>
    </row>
    <row r="170" spans="1:11" s="14" customFormat="1" ht="78">
      <c r="A170" s="57" t="s">
        <v>135</v>
      </c>
      <c r="B170" s="57" t="s">
        <v>3681</v>
      </c>
      <c r="C170" s="58" t="s">
        <v>470</v>
      </c>
      <c r="D170" s="57" t="s">
        <v>3676</v>
      </c>
      <c r="E170" s="59">
        <v>20</v>
      </c>
      <c r="F170" s="9" t="s">
        <v>139</v>
      </c>
      <c r="G170" s="9"/>
      <c r="H170" s="44" t="s">
        <v>3489</v>
      </c>
      <c r="I170" s="9"/>
      <c r="J170" s="4" t="str">
        <f t="shared" si="4"/>
        <v>區公所業務-民政業務-獎補助費-對國內團體之捐助</v>
      </c>
      <c r="K170" s="4" t="str">
        <f t="shared" si="5"/>
        <v>113年臺中市北屯區體育會理事長盃全國圍棋公開賽</v>
      </c>
    </row>
    <row r="171" spans="1:11" s="14" customFormat="1" ht="58.5">
      <c r="A171" s="57" t="s">
        <v>135</v>
      </c>
      <c r="B171" s="57" t="s">
        <v>3682</v>
      </c>
      <c r="C171" s="58" t="s">
        <v>470</v>
      </c>
      <c r="D171" s="57" t="s">
        <v>3676</v>
      </c>
      <c r="E171" s="59">
        <v>20</v>
      </c>
      <c r="F171" s="9" t="s">
        <v>139</v>
      </c>
      <c r="G171" s="9"/>
      <c r="H171" s="44" t="s">
        <v>3489</v>
      </c>
      <c r="I171" s="9"/>
      <c r="J171" s="4" t="str">
        <f t="shared" si="4"/>
        <v>區公所業務-民政業務-獎補助費-對國內團體之捐助</v>
      </c>
      <c r="K171" s="4" t="str">
        <f t="shared" si="5"/>
        <v>113年臺中市北屯區體育會合氣道演武競賽</v>
      </c>
    </row>
    <row r="172" spans="1:11" s="14" customFormat="1" ht="78">
      <c r="A172" s="57" t="s">
        <v>135</v>
      </c>
      <c r="B172" s="57" t="s">
        <v>3683</v>
      </c>
      <c r="C172" s="58" t="s">
        <v>470</v>
      </c>
      <c r="D172" s="57" t="s">
        <v>3676</v>
      </c>
      <c r="E172" s="59">
        <v>20</v>
      </c>
      <c r="F172" s="9" t="s">
        <v>139</v>
      </c>
      <c r="G172" s="9"/>
      <c r="H172" s="44" t="s">
        <v>3489</v>
      </c>
      <c r="I172" s="9"/>
      <c r="J172" s="4" t="str">
        <f t="shared" si="4"/>
        <v>區公所業務-民政業務-獎補助費-對國內團體之捐助</v>
      </c>
      <c r="K172" s="4" t="str">
        <f t="shared" si="5"/>
        <v>113年臺中市北屯區體育會理事長盃外丹功展演活動</v>
      </c>
    </row>
    <row r="173" spans="1:11" s="14" customFormat="1" ht="78">
      <c r="A173" s="57" t="s">
        <v>135</v>
      </c>
      <c r="B173" s="57" t="s">
        <v>3684</v>
      </c>
      <c r="C173" s="58" t="s">
        <v>470</v>
      </c>
      <c r="D173" s="57" t="s">
        <v>3676</v>
      </c>
      <c r="E173" s="59">
        <v>50</v>
      </c>
      <c r="F173" s="9" t="s">
        <v>139</v>
      </c>
      <c r="G173" s="9"/>
      <c r="H173" s="44" t="s">
        <v>3489</v>
      </c>
      <c r="I173" s="9"/>
      <c r="J173" s="4" t="str">
        <f t="shared" si="4"/>
        <v>區公所業務-民政業務-獎補助費-對國內團體之捐助</v>
      </c>
      <c r="K173" s="4" t="str">
        <f t="shared" si="5"/>
        <v>113年運動i台灣2.0計畫臺中市北屯區羽球社區聯誼賽</v>
      </c>
    </row>
    <row r="174" spans="1:11" s="14" customFormat="1" ht="78">
      <c r="A174" s="57" t="s">
        <v>135</v>
      </c>
      <c r="B174" s="57" t="s">
        <v>3685</v>
      </c>
      <c r="C174" s="58" t="s">
        <v>470</v>
      </c>
      <c r="D174" s="57" t="s">
        <v>3676</v>
      </c>
      <c r="E174" s="59">
        <v>70</v>
      </c>
      <c r="F174" s="9" t="s">
        <v>139</v>
      </c>
      <c r="G174" s="9"/>
      <c r="H174" s="44" t="s">
        <v>3489</v>
      </c>
      <c r="I174" s="9"/>
      <c r="J174" s="4" t="str">
        <f t="shared" si="4"/>
        <v>區公所業務-民政業務-獎補助費-對國內團體之捐助</v>
      </c>
      <c r="K174" s="4" t="str">
        <f t="shared" si="5"/>
        <v>113年運動i臺灣2.0計畫-北屯區單車路跑嘉年華</v>
      </c>
    </row>
    <row r="175" spans="1:11" s="4" customFormat="1" ht="78">
      <c r="A175" s="57" t="s">
        <v>135</v>
      </c>
      <c r="B175" s="57" t="s">
        <v>2310</v>
      </c>
      <c r="C175" s="58" t="s">
        <v>584</v>
      </c>
      <c r="D175" s="57" t="s">
        <v>2311</v>
      </c>
      <c r="E175" s="59">
        <v>35</v>
      </c>
      <c r="F175" s="9" t="s">
        <v>139</v>
      </c>
      <c r="G175" s="9"/>
      <c r="H175" s="44" t="s">
        <v>3489</v>
      </c>
      <c r="I175" s="9"/>
      <c r="J175" s="4" t="str">
        <f t="shared" si="4"/>
        <v>區公所業務-民政業務-獎補助費-對國內團體之捐助</v>
      </c>
      <c r="K175" s="4" t="str">
        <f t="shared" si="5"/>
        <v>113年臺中市豐原區體育會理事長盃高爾夫球錦標賽</v>
      </c>
    </row>
    <row r="176" spans="1:11" s="14" customFormat="1" ht="78">
      <c r="A176" s="57" t="s">
        <v>135</v>
      </c>
      <c r="B176" s="57" t="s">
        <v>2312</v>
      </c>
      <c r="C176" s="58" t="s">
        <v>584</v>
      </c>
      <c r="D176" s="57" t="s">
        <v>2311</v>
      </c>
      <c r="E176" s="59">
        <v>40</v>
      </c>
      <c r="F176" s="9" t="s">
        <v>139</v>
      </c>
      <c r="G176" s="9"/>
      <c r="H176" s="44" t="s">
        <v>3489</v>
      </c>
      <c r="I176" s="9"/>
      <c r="J176" s="4" t="str">
        <f t="shared" si="4"/>
        <v>區公所業務-民政業務-獎補助費-對國內團體之捐助</v>
      </c>
      <c r="K176" s="4" t="str">
        <f t="shared" si="5"/>
        <v>113年臺中市豐原區體育會理事長盃迷你網球團體錦標賽</v>
      </c>
    </row>
    <row r="177" spans="1:11" s="14" customFormat="1" ht="78">
      <c r="A177" s="57" t="s">
        <v>135</v>
      </c>
      <c r="B177" s="57" t="s">
        <v>2313</v>
      </c>
      <c r="C177" s="58" t="s">
        <v>584</v>
      </c>
      <c r="D177" s="57" t="s">
        <v>2311</v>
      </c>
      <c r="E177" s="59">
        <v>30</v>
      </c>
      <c r="F177" s="9" t="s">
        <v>139</v>
      </c>
      <c r="G177" s="9"/>
      <c r="H177" s="44" t="s">
        <v>3489</v>
      </c>
      <c r="I177" s="9"/>
      <c r="J177" s="4" t="str">
        <f t="shared" si="4"/>
        <v>區公所業務-民政業務-獎補助費-對國內團體之捐助</v>
      </c>
      <c r="K177" s="4" t="str">
        <f t="shared" si="5"/>
        <v>113年運動i台灣2.0計畫-臺中市豐原區桌球社區聯誼賽</v>
      </c>
    </row>
    <row r="178" spans="1:11" s="14" customFormat="1" ht="78">
      <c r="A178" s="57" t="s">
        <v>135</v>
      </c>
      <c r="B178" s="57" t="s">
        <v>2314</v>
      </c>
      <c r="C178" s="58" t="s">
        <v>584</v>
      </c>
      <c r="D178" s="57" t="s">
        <v>2311</v>
      </c>
      <c r="E178" s="59">
        <v>40</v>
      </c>
      <c r="F178" s="9" t="s">
        <v>139</v>
      </c>
      <c r="G178" s="9"/>
      <c r="H178" s="44" t="s">
        <v>3489</v>
      </c>
      <c r="I178" s="9"/>
      <c r="J178" s="4" t="str">
        <f t="shared" si="4"/>
        <v>區公所業務-民政業務-獎補助費-對國內團體之捐助</v>
      </c>
      <c r="K178" s="4" t="str">
        <f t="shared" si="5"/>
        <v>113年臺中市豐原區體育會理事長盃排舞創意觀摩會</v>
      </c>
    </row>
    <row r="179" spans="1:11" s="14" customFormat="1" ht="78">
      <c r="A179" s="57" t="s">
        <v>135</v>
      </c>
      <c r="B179" s="57" t="s">
        <v>2315</v>
      </c>
      <c r="C179" s="58" t="s">
        <v>584</v>
      </c>
      <c r="D179" s="57" t="s">
        <v>2311</v>
      </c>
      <c r="E179" s="59">
        <v>70</v>
      </c>
      <c r="F179" s="9" t="s">
        <v>139</v>
      </c>
      <c r="G179" s="9"/>
      <c r="H179" s="44" t="s">
        <v>3489</v>
      </c>
      <c r="I179" s="9"/>
      <c r="J179" s="4" t="str">
        <f t="shared" si="4"/>
        <v>區公所業務-民政業務-獎補助費-對國內團體之捐助</v>
      </c>
      <c r="K179" s="4" t="str">
        <f t="shared" si="5"/>
        <v>113年臺中市豐原區體育會理事長盃滑輪溜冰邀請賽</v>
      </c>
    </row>
    <row r="180" spans="1:11" s="14" customFormat="1" ht="78">
      <c r="A180" s="57" t="s">
        <v>135</v>
      </c>
      <c r="B180" s="57" t="s">
        <v>2316</v>
      </c>
      <c r="C180" s="58" t="s">
        <v>584</v>
      </c>
      <c r="D180" s="57" t="s">
        <v>2311</v>
      </c>
      <c r="E180" s="59">
        <v>40</v>
      </c>
      <c r="F180" s="9" t="s">
        <v>139</v>
      </c>
      <c r="G180" s="9"/>
      <c r="H180" s="44" t="s">
        <v>3489</v>
      </c>
      <c r="I180" s="9"/>
      <c r="J180" s="4" t="str">
        <f t="shared" si="4"/>
        <v>區公所業務-民政業務-獎補助費-對國內團體之捐助</v>
      </c>
      <c r="K180" s="4" t="str">
        <f t="shared" si="5"/>
        <v>113年臺中市豐原區體育會理事長盃保齡球錦標賽</v>
      </c>
    </row>
    <row r="181" spans="1:11" s="14" customFormat="1" ht="78">
      <c r="A181" s="57" t="s">
        <v>135</v>
      </c>
      <c r="B181" s="57" t="s">
        <v>2317</v>
      </c>
      <c r="C181" s="58" t="s">
        <v>584</v>
      </c>
      <c r="D181" s="57" t="s">
        <v>2311</v>
      </c>
      <c r="E181" s="59">
        <v>50</v>
      </c>
      <c r="F181" s="9" t="s">
        <v>139</v>
      </c>
      <c r="G181" s="9"/>
      <c r="H181" s="44" t="s">
        <v>3489</v>
      </c>
      <c r="I181" s="9"/>
      <c r="J181" s="4" t="str">
        <f t="shared" si="4"/>
        <v>區公所業務-民政業務-獎補助費-對國內團體之捐助</v>
      </c>
      <c r="K181" s="4" t="str">
        <f t="shared" si="5"/>
        <v>113年臺中市豐原區體育會理事長盃慢速壘球錦標賽</v>
      </c>
    </row>
    <row r="182" spans="1:11" s="4" customFormat="1" ht="78">
      <c r="A182" s="57" t="s">
        <v>135</v>
      </c>
      <c r="B182" s="57" t="s">
        <v>2318</v>
      </c>
      <c r="C182" s="58" t="s">
        <v>427</v>
      </c>
      <c r="D182" s="57" t="s">
        <v>2319</v>
      </c>
      <c r="E182" s="59">
        <v>32</v>
      </c>
      <c r="F182" s="9" t="s">
        <v>139</v>
      </c>
      <c r="G182" s="9"/>
      <c r="H182" s="44" t="s">
        <v>3489</v>
      </c>
      <c r="I182" s="9"/>
      <c r="J182" s="4" t="str">
        <f t="shared" si="4"/>
        <v>區公所業務-民政業務-獎補助費-對國內團體之捐助</v>
      </c>
      <c r="K182" s="4" t="str">
        <f t="shared" si="5"/>
        <v>113年臺中市大里區國民小學田徑錦標賽裁判費</v>
      </c>
    </row>
    <row r="183" spans="1:11" s="4" customFormat="1" ht="78">
      <c r="A183" s="57" t="s">
        <v>135</v>
      </c>
      <c r="B183" s="57" t="s">
        <v>2320</v>
      </c>
      <c r="C183" s="58" t="s">
        <v>427</v>
      </c>
      <c r="D183" s="57" t="s">
        <v>2319</v>
      </c>
      <c r="E183" s="59">
        <v>23</v>
      </c>
      <c r="F183" s="9" t="s">
        <v>139</v>
      </c>
      <c r="G183" s="9"/>
      <c r="H183" s="44" t="s">
        <v>3489</v>
      </c>
      <c r="I183" s="9"/>
      <c r="J183" s="4" t="str">
        <f t="shared" si="4"/>
        <v>區公所業務-民政業務-獎補助費-對國內團體之捐助</v>
      </c>
      <c r="K183" s="4" t="str">
        <f t="shared" si="5"/>
        <v>113年大里區運動會太極拳錦標賽暨選手選拔活動</v>
      </c>
    </row>
    <row r="184" spans="1:11" s="4" customFormat="1" ht="78">
      <c r="A184" s="57" t="s">
        <v>135</v>
      </c>
      <c r="B184" s="57" t="s">
        <v>2321</v>
      </c>
      <c r="C184" s="58" t="s">
        <v>427</v>
      </c>
      <c r="D184" s="57" t="s">
        <v>2319</v>
      </c>
      <c r="E184" s="59">
        <v>32</v>
      </c>
      <c r="F184" s="9" t="s">
        <v>139</v>
      </c>
      <c r="G184" s="9"/>
      <c r="H184" s="44" t="s">
        <v>3489</v>
      </c>
      <c r="I184" s="9"/>
      <c r="J184" s="4" t="str">
        <f t="shared" si="4"/>
        <v>區公所業務-民政業務-獎補助費-對國內團體之捐助</v>
      </c>
      <c r="K184" s="4" t="str">
        <f t="shared" si="5"/>
        <v>113年臺中市大里區運動會網球錦標賽暨選拔活動</v>
      </c>
    </row>
    <row r="185" spans="1:11" s="4" customFormat="1" ht="58.5">
      <c r="A185" s="57" t="s">
        <v>135</v>
      </c>
      <c r="B185" s="57" t="s">
        <v>2322</v>
      </c>
      <c r="C185" s="58" t="s">
        <v>427</v>
      </c>
      <c r="D185" s="57" t="s">
        <v>2319</v>
      </c>
      <c r="E185" s="59">
        <v>30</v>
      </c>
      <c r="F185" s="9" t="s">
        <v>139</v>
      </c>
      <c r="G185" s="9"/>
      <c r="H185" s="44" t="s">
        <v>3489</v>
      </c>
      <c r="I185" s="9"/>
      <c r="J185" s="4" t="str">
        <f t="shared" si="4"/>
        <v>區公所業務-民政業務-獎補助費-對國內團體之捐助</v>
      </c>
      <c r="K185" s="4" t="str">
        <f t="shared" si="5"/>
        <v>113年排舞運動嘉年華聯誼活動</v>
      </c>
    </row>
    <row r="186" spans="1:11" s="4" customFormat="1" ht="78">
      <c r="A186" s="57" t="s">
        <v>135</v>
      </c>
      <c r="B186" s="57" t="s">
        <v>2323</v>
      </c>
      <c r="C186" s="58" t="s">
        <v>427</v>
      </c>
      <c r="D186" s="57" t="s">
        <v>2319</v>
      </c>
      <c r="E186" s="59">
        <v>40</v>
      </c>
      <c r="F186" s="9" t="s">
        <v>139</v>
      </c>
      <c r="G186" s="9"/>
      <c r="H186" s="44" t="s">
        <v>3489</v>
      </c>
      <c r="I186" s="9"/>
      <c r="J186" s="4" t="str">
        <f t="shared" si="4"/>
        <v>區公所業務-民政業務-獎補助費-對國內團體之捐助</v>
      </c>
      <c r="K186" s="4" t="str">
        <f t="shared" si="5"/>
        <v>113年大里區高爾夫球錦標賽暨選手選拔活動</v>
      </c>
    </row>
    <row r="187" spans="1:11" s="4" customFormat="1" ht="78">
      <c r="A187" s="57" t="s">
        <v>135</v>
      </c>
      <c r="B187" s="57" t="s">
        <v>2324</v>
      </c>
      <c r="C187" s="58" t="s">
        <v>427</v>
      </c>
      <c r="D187" s="57" t="s">
        <v>2319</v>
      </c>
      <c r="E187" s="59">
        <v>29</v>
      </c>
      <c r="F187" s="9" t="s">
        <v>139</v>
      </c>
      <c r="G187" s="9"/>
      <c r="H187" s="44" t="s">
        <v>3489</v>
      </c>
      <c r="I187" s="9"/>
      <c r="J187" s="4" t="str">
        <f t="shared" si="4"/>
        <v>區公所業務-民政業務-獎補助費-對國內團體之捐助</v>
      </c>
      <c r="K187" s="4" t="str">
        <f t="shared" si="5"/>
        <v>113年大里區運動會保齡球錦標賽暨選拔活動</v>
      </c>
    </row>
    <row r="188" spans="1:11" s="4" customFormat="1" ht="58.5">
      <c r="A188" s="57" t="s">
        <v>135</v>
      </c>
      <c r="B188" s="57" t="s">
        <v>2325</v>
      </c>
      <c r="C188" s="58" t="s">
        <v>427</v>
      </c>
      <c r="D188" s="57" t="s">
        <v>2319</v>
      </c>
      <c r="E188" s="59">
        <v>40</v>
      </c>
      <c r="F188" s="9" t="s">
        <v>139</v>
      </c>
      <c r="G188" s="9"/>
      <c r="H188" s="44" t="s">
        <v>3489</v>
      </c>
      <c r="I188" s="9"/>
      <c r="J188" s="4" t="str">
        <f t="shared" si="4"/>
        <v>區公所業務-民政業務-獎補助費-對國內團體之捐助</v>
      </c>
      <c r="K188" s="4" t="str">
        <f t="shared" si="5"/>
        <v>113年大里區運動會槌球錦標賽暨選拔活動</v>
      </c>
    </row>
    <row r="189" spans="1:11" s="4" customFormat="1" ht="78">
      <c r="A189" s="57" t="s">
        <v>135</v>
      </c>
      <c r="B189" s="57" t="s">
        <v>2326</v>
      </c>
      <c r="C189" s="58" t="s">
        <v>427</v>
      </c>
      <c r="D189" s="57" t="s">
        <v>2319</v>
      </c>
      <c r="E189" s="59">
        <v>48</v>
      </c>
      <c r="F189" s="9" t="s">
        <v>139</v>
      </c>
      <c r="G189" s="9"/>
      <c r="H189" s="44" t="s">
        <v>3489</v>
      </c>
      <c r="I189" s="9"/>
      <c r="J189" s="4" t="str">
        <f t="shared" si="4"/>
        <v>區公所業務-民政業務-獎補助費-對國內團體之捐助</v>
      </c>
      <c r="K189" s="4" t="str">
        <f t="shared" si="5"/>
        <v>113年臺中市大里區國民小學田徑錦標賽活動</v>
      </c>
    </row>
    <row r="190" spans="1:11" s="4" customFormat="1" ht="58.5">
      <c r="A190" s="57" t="s">
        <v>135</v>
      </c>
      <c r="B190" s="57" t="s">
        <v>2327</v>
      </c>
      <c r="C190" s="58" t="s">
        <v>427</v>
      </c>
      <c r="D190" s="57" t="s">
        <v>2319</v>
      </c>
      <c r="E190" s="59">
        <v>70</v>
      </c>
      <c r="F190" s="9" t="s">
        <v>139</v>
      </c>
      <c r="G190" s="9"/>
      <c r="H190" s="44" t="s">
        <v>3489</v>
      </c>
      <c r="I190" s="9"/>
      <c r="J190" s="4" t="str">
        <f t="shared" si="4"/>
        <v>區公所業務-民政業務-獎補助費-對國內團體之捐助</v>
      </c>
      <c r="K190" s="4" t="str">
        <f t="shared" si="5"/>
        <v>113年大里區基層慢速壘球推廣賽活動</v>
      </c>
    </row>
    <row r="191" spans="1:11" s="4" customFormat="1" ht="97.5">
      <c r="A191" s="57" t="s">
        <v>135</v>
      </c>
      <c r="B191" s="57" t="s">
        <v>2328</v>
      </c>
      <c r="C191" s="58" t="s">
        <v>427</v>
      </c>
      <c r="D191" s="57" t="s">
        <v>2319</v>
      </c>
      <c r="E191" s="59">
        <v>30</v>
      </c>
      <c r="F191" s="9" t="s">
        <v>139</v>
      </c>
      <c r="G191" s="9"/>
      <c r="H191" s="44" t="s">
        <v>3489</v>
      </c>
      <c r="I191" s="9"/>
      <c r="J191" s="4" t="str">
        <f t="shared" si="4"/>
        <v>區公所業務-民政業務-獎補助費-對國內團體之捐助</v>
      </c>
      <c r="K191" s="4" t="str">
        <f t="shared" si="5"/>
        <v>113年臺中市大里區體育會游泳委員會游泳運動嘉年華活動</v>
      </c>
    </row>
    <row r="192" spans="1:11" s="4" customFormat="1" ht="58.5">
      <c r="A192" s="57" t="s">
        <v>135</v>
      </c>
      <c r="B192" s="57" t="s">
        <v>2901</v>
      </c>
      <c r="C192" s="58" t="s">
        <v>416</v>
      </c>
      <c r="D192" s="57" t="s">
        <v>2902</v>
      </c>
      <c r="E192" s="59">
        <v>30</v>
      </c>
      <c r="F192" s="9" t="s">
        <v>18</v>
      </c>
      <c r="G192" s="9"/>
      <c r="H192" s="44" t="s">
        <v>3489</v>
      </c>
      <c r="I192" s="9"/>
      <c r="J192" s="4" t="str">
        <f t="shared" si="4"/>
        <v>區公所業務-民政業務-獎補助費-對國內團體之捐助</v>
      </c>
      <c r="K192" s="4" t="str">
        <f t="shared" si="5"/>
        <v>騎遊星願紫風車環保健康行</v>
      </c>
    </row>
    <row r="193" spans="1:11" s="14" customFormat="1" ht="58.5">
      <c r="A193" s="57" t="s">
        <v>135</v>
      </c>
      <c r="B193" s="57" t="s">
        <v>2903</v>
      </c>
      <c r="C193" s="58" t="s">
        <v>416</v>
      </c>
      <c r="D193" s="57" t="s">
        <v>2902</v>
      </c>
      <c r="E193" s="59">
        <v>30</v>
      </c>
      <c r="F193" s="9" t="s">
        <v>18</v>
      </c>
      <c r="G193" s="9"/>
      <c r="H193" s="44" t="s">
        <v>3489</v>
      </c>
      <c r="I193" s="9"/>
      <c r="J193" s="4" t="str">
        <f t="shared" si="4"/>
        <v>區公所業務-民政業務-獎補助費-對國內團體之捐助</v>
      </c>
      <c r="K193" s="4" t="str">
        <f t="shared" si="5"/>
        <v>棒球委員會2024年度成棒聯賽活動</v>
      </c>
    </row>
    <row r="194" spans="1:11" s="14" customFormat="1" ht="58.5">
      <c r="A194" s="57" t="s">
        <v>135</v>
      </c>
      <c r="B194" s="57" t="s">
        <v>2904</v>
      </c>
      <c r="C194" s="58" t="s">
        <v>416</v>
      </c>
      <c r="D194" s="57" t="s">
        <v>2902</v>
      </c>
      <c r="E194" s="59">
        <v>30</v>
      </c>
      <c r="F194" s="9" t="s">
        <v>18</v>
      </c>
      <c r="G194" s="9"/>
      <c r="H194" s="44" t="s">
        <v>3489</v>
      </c>
      <c r="I194" s="9"/>
      <c r="J194" s="4" t="str">
        <f t="shared" si="4"/>
        <v>區公所業務-民政業務-獎補助費-對國內團體之捐助</v>
      </c>
      <c r="K194" s="4" t="str">
        <f t="shared" si="5"/>
        <v>113年度理事長盃槌球邀請賽</v>
      </c>
    </row>
    <row r="195" spans="1:11" s="14" customFormat="1" ht="117">
      <c r="A195" s="57" t="s">
        <v>135</v>
      </c>
      <c r="B195" s="57" t="s">
        <v>2905</v>
      </c>
      <c r="C195" s="58" t="s">
        <v>416</v>
      </c>
      <c r="D195" s="57" t="s">
        <v>2902</v>
      </c>
      <c r="E195" s="59">
        <v>30</v>
      </c>
      <c r="F195" s="9" t="s">
        <v>18</v>
      </c>
      <c r="G195" s="9"/>
      <c r="H195" s="44" t="s">
        <v>3489</v>
      </c>
      <c r="I195" s="9"/>
      <c r="J195" s="4" t="str">
        <f t="shared" si="4"/>
        <v>區公所業務-民政業務-獎補助費-對國內團體之捐助</v>
      </c>
      <c r="K195" s="4" t="str">
        <f t="shared" si="5"/>
        <v>臺灣2.0計劃─臺中市太平區自由式溜冰速度過樁暨極限運動嘉年華活動</v>
      </c>
    </row>
    <row r="196" spans="1:11" s="14" customFormat="1" ht="58.5">
      <c r="A196" s="57" t="s">
        <v>135</v>
      </c>
      <c r="B196" s="57" t="s">
        <v>2906</v>
      </c>
      <c r="C196" s="58" t="s">
        <v>416</v>
      </c>
      <c r="D196" s="57" t="s">
        <v>2902</v>
      </c>
      <c r="E196" s="59">
        <v>30</v>
      </c>
      <c r="F196" s="9" t="s">
        <v>18</v>
      </c>
      <c r="G196" s="9"/>
      <c r="H196" s="44" t="s">
        <v>3489</v>
      </c>
      <c r="I196" s="9"/>
      <c r="J196" s="4" t="str">
        <f t="shared" si="4"/>
        <v>區公所業務-民政業務-獎補助費-對國內團體之捐助</v>
      </c>
      <c r="K196" s="4" t="str">
        <f t="shared" si="5"/>
        <v>113年度瑜珈基礎研習班</v>
      </c>
    </row>
    <row r="197" spans="1:11" s="14" customFormat="1" ht="78">
      <c r="A197" s="57" t="s">
        <v>135</v>
      </c>
      <c r="B197" s="57" t="s">
        <v>2907</v>
      </c>
      <c r="C197" s="58" t="s">
        <v>416</v>
      </c>
      <c r="D197" s="57" t="s">
        <v>2902</v>
      </c>
      <c r="E197" s="59">
        <v>30</v>
      </c>
      <c r="F197" s="9" t="s">
        <v>18</v>
      </c>
      <c r="G197" s="9"/>
      <c r="H197" s="44" t="s">
        <v>3489</v>
      </c>
      <c r="I197" s="9"/>
      <c r="J197" s="4" t="str">
        <f t="shared" si="4"/>
        <v>區公所業務-民政業務-獎補助費-對國內團體之捐助</v>
      </c>
      <c r="K197" s="4" t="str">
        <f t="shared" si="5"/>
        <v>113年臺中市太平區第四屆跆拳道基層運動體驗班</v>
      </c>
    </row>
    <row r="198" spans="1:11" s="14" customFormat="1" ht="58.5">
      <c r="A198" s="57" t="s">
        <v>135</v>
      </c>
      <c r="B198" s="57" t="s">
        <v>2908</v>
      </c>
      <c r="C198" s="58" t="s">
        <v>416</v>
      </c>
      <c r="D198" s="57" t="s">
        <v>2902</v>
      </c>
      <c r="E198" s="59">
        <v>30</v>
      </c>
      <c r="F198" s="9" t="s">
        <v>18</v>
      </c>
      <c r="G198" s="9"/>
      <c r="H198" s="44" t="s">
        <v>3489</v>
      </c>
      <c r="I198" s="9"/>
      <c r="J198" s="4" t="str">
        <f t="shared" si="4"/>
        <v>區公所業務-民政業務-獎補助費-對國內團體之捐助</v>
      </c>
      <c r="K198" s="4" t="str">
        <f t="shared" si="5"/>
        <v>113年臺中市太平區國小組田徑培訓</v>
      </c>
    </row>
    <row r="199" spans="1:11" s="14" customFormat="1" ht="97.5">
      <c r="A199" s="57" t="s">
        <v>135</v>
      </c>
      <c r="B199" s="57" t="s">
        <v>2909</v>
      </c>
      <c r="C199" s="58" t="s">
        <v>416</v>
      </c>
      <c r="D199" s="57" t="s">
        <v>2902</v>
      </c>
      <c r="E199" s="59">
        <v>30</v>
      </c>
      <c r="F199" s="9" t="s">
        <v>18</v>
      </c>
      <c r="G199" s="9"/>
      <c r="H199" s="44" t="s">
        <v>3489</v>
      </c>
      <c r="I199" s="9"/>
      <c r="J199" s="4" t="str">
        <f t="shared" si="4"/>
        <v>區公所業務-民政業務-獎補助費-對國內團體之捐助</v>
      </c>
      <c r="K199" s="4" t="str">
        <f t="shared" si="5"/>
        <v>113年運動i臺灣2.0計劃-臺中市太平區跆拳道運動嘉年華活動</v>
      </c>
    </row>
    <row r="200" spans="1:11" s="14" customFormat="1" ht="58.5">
      <c r="A200" s="57" t="s">
        <v>135</v>
      </c>
      <c r="B200" s="57" t="s">
        <v>2910</v>
      </c>
      <c r="C200" s="58" t="s">
        <v>416</v>
      </c>
      <c r="D200" s="57" t="s">
        <v>2902</v>
      </c>
      <c r="E200" s="59">
        <v>30</v>
      </c>
      <c r="F200" s="9" t="s">
        <v>18</v>
      </c>
      <c r="G200" s="9"/>
      <c r="H200" s="44" t="s">
        <v>3489</v>
      </c>
      <c r="I200" s="9"/>
      <c r="J200" s="4" t="str">
        <f t="shared" ref="J200:J263" si="6">A200</f>
        <v>區公所業務-民政業務-獎補助費-對國內團體之捐助</v>
      </c>
      <c r="K200" s="4" t="str">
        <f t="shared" ref="K200:K263" si="7">B200</f>
        <v>地面高爾夫球113年會內研習友誼賽</v>
      </c>
    </row>
    <row r="201" spans="1:11" s="14" customFormat="1" ht="58.5">
      <c r="A201" s="57" t="s">
        <v>135</v>
      </c>
      <c r="B201" s="57" t="s">
        <v>2911</v>
      </c>
      <c r="C201" s="58" t="s">
        <v>416</v>
      </c>
      <c r="D201" s="57" t="s">
        <v>2902</v>
      </c>
      <c r="E201" s="59">
        <v>30</v>
      </c>
      <c r="F201" s="9" t="s">
        <v>18</v>
      </c>
      <c r="G201" s="9"/>
      <c r="H201" s="44" t="s">
        <v>3489</v>
      </c>
      <c r="I201" s="9"/>
      <c r="J201" s="4" t="str">
        <f t="shared" si="6"/>
        <v>區公所業務-民政業務-獎補助費-對國內團體之捐助</v>
      </c>
      <c r="K201" s="4" t="str">
        <f t="shared" si="7"/>
        <v>113年主委盃壘球賽</v>
      </c>
    </row>
    <row r="202" spans="1:11" s="14" customFormat="1" ht="58.5">
      <c r="A202" s="57" t="s">
        <v>135</v>
      </c>
      <c r="B202" s="57" t="s">
        <v>2912</v>
      </c>
      <c r="C202" s="58" t="s">
        <v>416</v>
      </c>
      <c r="D202" s="57" t="s">
        <v>2902</v>
      </c>
      <c r="E202" s="59">
        <v>25</v>
      </c>
      <c r="F202" s="9" t="s">
        <v>18</v>
      </c>
      <c r="G202" s="9"/>
      <c r="H202" s="44" t="s">
        <v>3489</v>
      </c>
      <c r="I202" s="9"/>
      <c r="J202" s="4" t="str">
        <f t="shared" si="6"/>
        <v>區公所業務-民政業務-獎補助費-對國內團體之捐助</v>
      </c>
      <c r="K202" s="4" t="str">
        <f t="shared" si="7"/>
        <v>桌球競技觀摩活動</v>
      </c>
    </row>
    <row r="203" spans="1:11" s="4" customFormat="1" ht="58.5">
      <c r="A203" s="57" t="s">
        <v>135</v>
      </c>
      <c r="B203" s="57" t="s">
        <v>2329</v>
      </c>
      <c r="C203" s="58" t="s">
        <v>2330</v>
      </c>
      <c r="D203" s="57" t="s">
        <v>2331</v>
      </c>
      <c r="E203" s="59">
        <v>20</v>
      </c>
      <c r="F203" s="9" t="s">
        <v>139</v>
      </c>
      <c r="G203" s="9"/>
      <c r="H203" s="9"/>
      <c r="I203" s="44" t="s">
        <v>3489</v>
      </c>
      <c r="J203" s="4" t="str">
        <f t="shared" si="6"/>
        <v>區公所業務-民政業務-獎補助費-對國內團體之捐助</v>
      </c>
      <c r="K203" s="4" t="str">
        <f t="shared" si="7"/>
        <v>文化參訪暨節約用電活動</v>
      </c>
    </row>
    <row r="204" spans="1:11" s="4" customFormat="1" ht="58.5">
      <c r="A204" s="57" t="s">
        <v>135</v>
      </c>
      <c r="B204" s="57" t="s">
        <v>2329</v>
      </c>
      <c r="C204" s="58" t="s">
        <v>2332</v>
      </c>
      <c r="D204" s="57" t="s">
        <v>2331</v>
      </c>
      <c r="E204" s="59">
        <v>20</v>
      </c>
      <c r="F204" s="9" t="s">
        <v>139</v>
      </c>
      <c r="G204" s="9"/>
      <c r="H204" s="9"/>
      <c r="I204" s="44" t="s">
        <v>3489</v>
      </c>
      <c r="J204" s="4" t="str">
        <f t="shared" si="6"/>
        <v>區公所業務-民政業務-獎補助費-對國內團體之捐助</v>
      </c>
      <c r="K204" s="4" t="str">
        <f t="shared" si="7"/>
        <v>文化參訪暨節約用電活動</v>
      </c>
    </row>
    <row r="205" spans="1:11" s="4" customFormat="1" ht="58.5">
      <c r="A205" s="57" t="s">
        <v>135</v>
      </c>
      <c r="B205" s="57" t="s">
        <v>2329</v>
      </c>
      <c r="C205" s="58" t="s">
        <v>2333</v>
      </c>
      <c r="D205" s="57" t="s">
        <v>2331</v>
      </c>
      <c r="E205" s="59">
        <v>20</v>
      </c>
      <c r="F205" s="9" t="s">
        <v>139</v>
      </c>
      <c r="G205" s="9"/>
      <c r="H205" s="9"/>
      <c r="I205" s="44" t="s">
        <v>3489</v>
      </c>
      <c r="J205" s="4" t="str">
        <f t="shared" si="6"/>
        <v>區公所業務-民政業務-獎補助費-對國內團體之捐助</v>
      </c>
      <c r="K205" s="4" t="str">
        <f t="shared" si="7"/>
        <v>文化參訪暨節約用電活動</v>
      </c>
    </row>
    <row r="206" spans="1:11" s="4" customFormat="1" ht="58.5">
      <c r="A206" s="57" t="s">
        <v>135</v>
      </c>
      <c r="B206" s="57" t="s">
        <v>2329</v>
      </c>
      <c r="C206" s="58" t="s">
        <v>2334</v>
      </c>
      <c r="D206" s="57" t="s">
        <v>2331</v>
      </c>
      <c r="E206" s="59">
        <v>20</v>
      </c>
      <c r="F206" s="9" t="s">
        <v>139</v>
      </c>
      <c r="G206" s="9"/>
      <c r="H206" s="9"/>
      <c r="I206" s="44" t="s">
        <v>3489</v>
      </c>
      <c r="J206" s="4" t="str">
        <f t="shared" si="6"/>
        <v>區公所業務-民政業務-獎補助費-對國內團體之捐助</v>
      </c>
      <c r="K206" s="4" t="str">
        <f t="shared" si="7"/>
        <v>文化參訪暨節約用電活動</v>
      </c>
    </row>
    <row r="207" spans="1:11" s="4" customFormat="1" ht="58.5">
      <c r="A207" s="57" t="s">
        <v>135</v>
      </c>
      <c r="B207" s="57" t="s">
        <v>2329</v>
      </c>
      <c r="C207" s="58" t="s">
        <v>2335</v>
      </c>
      <c r="D207" s="57" t="s">
        <v>2331</v>
      </c>
      <c r="E207" s="59">
        <v>20</v>
      </c>
      <c r="F207" s="9" t="s">
        <v>139</v>
      </c>
      <c r="G207" s="9"/>
      <c r="H207" s="9"/>
      <c r="I207" s="44" t="s">
        <v>3489</v>
      </c>
      <c r="J207" s="4" t="str">
        <f t="shared" si="6"/>
        <v>區公所業務-民政業務-獎補助費-對國內團體之捐助</v>
      </c>
      <c r="K207" s="4" t="str">
        <f t="shared" si="7"/>
        <v>文化參訪暨節約用電活動</v>
      </c>
    </row>
    <row r="208" spans="1:11" s="4" customFormat="1" ht="58.5">
      <c r="A208" s="57" t="s">
        <v>135</v>
      </c>
      <c r="B208" s="57" t="s">
        <v>2336</v>
      </c>
      <c r="C208" s="58" t="s">
        <v>494</v>
      </c>
      <c r="D208" s="57" t="s">
        <v>2331</v>
      </c>
      <c r="E208" s="59">
        <v>20</v>
      </c>
      <c r="F208" s="9" t="s">
        <v>139</v>
      </c>
      <c r="G208" s="9"/>
      <c r="H208" s="44" t="s">
        <v>3489</v>
      </c>
      <c r="I208" s="9"/>
      <c r="J208" s="4" t="str">
        <f t="shared" si="6"/>
        <v>區公所業務-民政業務-獎補助費-對國內團體之捐助</v>
      </c>
      <c r="K208" s="4" t="str">
        <f t="shared" si="7"/>
        <v>區長盃圍棋賽暨節約用電宣傳活動</v>
      </c>
    </row>
    <row r="209" spans="1:11" s="4" customFormat="1" ht="58.5">
      <c r="A209" s="57" t="s">
        <v>135</v>
      </c>
      <c r="B209" s="57" t="s">
        <v>2337</v>
      </c>
      <c r="C209" s="58" t="s">
        <v>494</v>
      </c>
      <c r="D209" s="57" t="s">
        <v>2331</v>
      </c>
      <c r="E209" s="59">
        <v>20</v>
      </c>
      <c r="F209" s="9" t="s">
        <v>139</v>
      </c>
      <c r="G209" s="9"/>
      <c r="H209" s="44" t="s">
        <v>3489</v>
      </c>
      <c r="I209" s="9"/>
      <c r="J209" s="4" t="str">
        <f t="shared" si="6"/>
        <v>區公所業務-民政業務-獎補助費-對國內團體之捐助</v>
      </c>
      <c r="K209" s="4" t="str">
        <f t="shared" si="7"/>
        <v>區長盃槌球賽暨節約用電宣傳活動</v>
      </c>
    </row>
    <row r="210" spans="1:11" s="4" customFormat="1" ht="78">
      <c r="A210" s="57" t="s">
        <v>135</v>
      </c>
      <c r="B210" s="57" t="s">
        <v>2338</v>
      </c>
      <c r="C210" s="58" t="s">
        <v>494</v>
      </c>
      <c r="D210" s="57" t="s">
        <v>2331</v>
      </c>
      <c r="E210" s="59">
        <v>20</v>
      </c>
      <c r="F210" s="9" t="s">
        <v>139</v>
      </c>
      <c r="G210" s="9"/>
      <c r="H210" s="44" t="s">
        <v>3489</v>
      </c>
      <c r="I210" s="9"/>
      <c r="J210" s="4" t="str">
        <f t="shared" si="6"/>
        <v>區公所業務-民政業務-獎補助費-對國內團體之捐助</v>
      </c>
      <c r="K210" s="4" t="str">
        <f t="shared" si="7"/>
        <v>區長盃外內丹功邀請賽暨節約用電宣傳活動</v>
      </c>
    </row>
    <row r="211" spans="1:11" s="4" customFormat="1" ht="58.5">
      <c r="A211" s="57" t="s">
        <v>135</v>
      </c>
      <c r="B211" s="57" t="s">
        <v>2339</v>
      </c>
      <c r="C211" s="58" t="s">
        <v>494</v>
      </c>
      <c r="D211" s="57" t="s">
        <v>2331</v>
      </c>
      <c r="E211" s="59">
        <v>20</v>
      </c>
      <c r="F211" s="9" t="s">
        <v>139</v>
      </c>
      <c r="G211" s="9"/>
      <c r="H211" s="44" t="s">
        <v>3489</v>
      </c>
      <c r="I211" s="9"/>
      <c r="J211" s="4" t="str">
        <f t="shared" si="6"/>
        <v>區公所業務-民政業務-獎補助費-對國內團體之捐助</v>
      </c>
      <c r="K211" s="4" t="str">
        <f t="shared" si="7"/>
        <v>太極拳錦標賽暨節約用電宣傳活動</v>
      </c>
    </row>
    <row r="212" spans="1:11" s="4" customFormat="1" ht="58.5">
      <c r="A212" s="57" t="s">
        <v>135</v>
      </c>
      <c r="B212" s="57" t="s">
        <v>2340</v>
      </c>
      <c r="C212" s="58" t="s">
        <v>494</v>
      </c>
      <c r="D212" s="57" t="s">
        <v>2331</v>
      </c>
      <c r="E212" s="59">
        <v>20</v>
      </c>
      <c r="F212" s="9" t="s">
        <v>139</v>
      </c>
      <c r="G212" s="9"/>
      <c r="H212" s="44" t="s">
        <v>3489</v>
      </c>
      <c r="I212" s="9"/>
      <c r="J212" s="4" t="str">
        <f t="shared" si="6"/>
        <v>區公所業務-民政業務-獎補助費-對國內團體之捐助</v>
      </c>
      <c r="K212" s="4" t="str">
        <f t="shared" si="7"/>
        <v>區長盃網球賽暨節約用電宣傳活動</v>
      </c>
    </row>
    <row r="213" spans="1:11" s="4" customFormat="1" ht="58.5">
      <c r="A213" s="57" t="s">
        <v>135</v>
      </c>
      <c r="B213" s="57" t="s">
        <v>2341</v>
      </c>
      <c r="C213" s="58" t="s">
        <v>494</v>
      </c>
      <c r="D213" s="57" t="s">
        <v>2331</v>
      </c>
      <c r="E213" s="59">
        <v>20</v>
      </c>
      <c r="F213" s="9" t="s">
        <v>139</v>
      </c>
      <c r="G213" s="9"/>
      <c r="H213" s="44" t="s">
        <v>3489</v>
      </c>
      <c r="I213" s="9"/>
      <c r="J213" s="4" t="str">
        <f t="shared" si="6"/>
        <v>區公所業務-民政業務-獎補助費-對國內團體之捐助</v>
      </c>
      <c r="K213" s="4" t="str">
        <f t="shared" si="7"/>
        <v>區長盃桌球賽暨節約用電宣傳活動</v>
      </c>
    </row>
    <row r="214" spans="1:11" s="4" customFormat="1" ht="58.5">
      <c r="A214" s="57" t="s">
        <v>135</v>
      </c>
      <c r="B214" s="57" t="s">
        <v>2342</v>
      </c>
      <c r="C214" s="58" t="s">
        <v>494</v>
      </c>
      <c r="D214" s="57" t="s">
        <v>2331</v>
      </c>
      <c r="E214" s="59">
        <v>20</v>
      </c>
      <c r="F214" s="9" t="s">
        <v>139</v>
      </c>
      <c r="G214" s="9"/>
      <c r="H214" s="44" t="s">
        <v>3489</v>
      </c>
      <c r="I214" s="9"/>
      <c r="J214" s="4" t="str">
        <f t="shared" si="6"/>
        <v>區公所業務-民政業務-獎補助費-對國內團體之捐助</v>
      </c>
      <c r="K214" s="4" t="str">
        <f t="shared" si="7"/>
        <v>區長盃劍道賽暨節約用電宣傳活動</v>
      </c>
    </row>
    <row r="215" spans="1:11" s="4" customFormat="1" ht="58.5">
      <c r="A215" s="57" t="s">
        <v>135</v>
      </c>
      <c r="B215" s="57" t="s">
        <v>2343</v>
      </c>
      <c r="C215" s="58" t="s">
        <v>494</v>
      </c>
      <c r="D215" s="57" t="s">
        <v>2331</v>
      </c>
      <c r="E215" s="59">
        <v>20</v>
      </c>
      <c r="F215" s="9" t="s">
        <v>139</v>
      </c>
      <c r="G215" s="9"/>
      <c r="H215" s="44" t="s">
        <v>3489</v>
      </c>
      <c r="I215" s="9"/>
      <c r="J215" s="4" t="str">
        <f t="shared" si="6"/>
        <v>區公所業務-民政業務-獎補助費-對國內團體之捐助</v>
      </c>
      <c r="K215" s="4" t="str">
        <f t="shared" si="7"/>
        <v>區長盃慢壘賽暨節約用電宣傳活動</v>
      </c>
    </row>
    <row r="216" spans="1:11" s="4" customFormat="1" ht="58.5">
      <c r="A216" s="57" t="s">
        <v>135</v>
      </c>
      <c r="B216" s="57" t="s">
        <v>2344</v>
      </c>
      <c r="C216" s="58" t="s">
        <v>2345</v>
      </c>
      <c r="D216" s="57" t="s">
        <v>2331</v>
      </c>
      <c r="E216" s="59">
        <v>200</v>
      </c>
      <c r="F216" s="9" t="s">
        <v>139</v>
      </c>
      <c r="G216" s="9"/>
      <c r="H216" s="44" t="s">
        <v>3489</v>
      </c>
      <c r="I216" s="9"/>
      <c r="J216" s="4" t="str">
        <f t="shared" si="6"/>
        <v>區公所業務-民政業務-獎補助費-對國內團體之捐助</v>
      </c>
      <c r="K216" s="4" t="str">
        <f t="shared" si="7"/>
        <v>體育嘉年華會暨節約用電宣導活動</v>
      </c>
    </row>
    <row r="217" spans="1:11" s="4" customFormat="1" ht="58.5">
      <c r="A217" s="57" t="s">
        <v>135</v>
      </c>
      <c r="B217" s="57" t="s">
        <v>2346</v>
      </c>
      <c r="C217" s="58" t="s">
        <v>2347</v>
      </c>
      <c r="D217" s="57" t="s">
        <v>2331</v>
      </c>
      <c r="E217" s="59">
        <v>20</v>
      </c>
      <c r="F217" s="9" t="s">
        <v>139</v>
      </c>
      <c r="G217" s="9"/>
      <c r="H217" s="9"/>
      <c r="I217" s="44" t="s">
        <v>3489</v>
      </c>
      <c r="J217" s="4" t="str">
        <f t="shared" si="6"/>
        <v>區公所業務-民政業務-獎補助費-對國內團體之捐助</v>
      </c>
      <c r="K217" s="4" t="str">
        <f t="shared" si="7"/>
        <v>文化交流參訪暨節約用電宣導活動</v>
      </c>
    </row>
    <row r="218" spans="1:11" s="4" customFormat="1" ht="58.5">
      <c r="A218" s="57" t="s">
        <v>135</v>
      </c>
      <c r="B218" s="57" t="s">
        <v>2346</v>
      </c>
      <c r="C218" s="58" t="s">
        <v>2348</v>
      </c>
      <c r="D218" s="57" t="s">
        <v>2331</v>
      </c>
      <c r="E218" s="59">
        <v>10</v>
      </c>
      <c r="F218" s="9" t="s">
        <v>139</v>
      </c>
      <c r="G218" s="9"/>
      <c r="H218" s="9"/>
      <c r="I218" s="44" t="s">
        <v>3489</v>
      </c>
      <c r="J218" s="4" t="str">
        <f t="shared" si="6"/>
        <v>區公所業務-民政業務-獎補助費-對國內團體之捐助</v>
      </c>
      <c r="K218" s="4" t="str">
        <f t="shared" si="7"/>
        <v>文化交流參訪暨節約用電宣導活動</v>
      </c>
    </row>
    <row r="219" spans="1:11" s="4" customFormat="1" ht="58.5">
      <c r="A219" s="57" t="s">
        <v>135</v>
      </c>
      <c r="B219" s="57" t="s">
        <v>2349</v>
      </c>
      <c r="C219" s="58" t="s">
        <v>494</v>
      </c>
      <c r="D219" s="57" t="s">
        <v>2331</v>
      </c>
      <c r="E219" s="59">
        <v>60</v>
      </c>
      <c r="F219" s="9" t="s">
        <v>139</v>
      </c>
      <c r="G219" s="9"/>
      <c r="H219" s="44" t="s">
        <v>3489</v>
      </c>
      <c r="I219" s="9"/>
      <c r="J219" s="4" t="str">
        <f t="shared" si="6"/>
        <v>區公所業務-民政業務-獎補助費-對國內團體之捐助</v>
      </c>
      <c r="K219" s="4" t="str">
        <f t="shared" si="7"/>
        <v>道路踩風親子運動嘉年華</v>
      </c>
    </row>
    <row r="220" spans="1:11" s="4" customFormat="1" ht="78">
      <c r="A220" s="57" t="s">
        <v>135</v>
      </c>
      <c r="B220" s="57" t="s">
        <v>2350</v>
      </c>
      <c r="C220" s="58" t="s">
        <v>494</v>
      </c>
      <c r="D220" s="57" t="s">
        <v>2331</v>
      </c>
      <c r="E220" s="59">
        <v>20</v>
      </c>
      <c r="F220" s="9" t="s">
        <v>139</v>
      </c>
      <c r="G220" s="9"/>
      <c r="H220" s="44" t="s">
        <v>3489</v>
      </c>
      <c r="I220" s="9"/>
      <c r="J220" s="4" t="str">
        <f t="shared" si="6"/>
        <v>區公所業務-民政業務-獎補助費-對國內團體之捐助</v>
      </c>
      <c r="K220" s="4" t="str">
        <f t="shared" si="7"/>
        <v>清水區長盃羽球錦標賽暨節約用電宣傳活動</v>
      </c>
    </row>
    <row r="221" spans="1:11" s="4" customFormat="1" ht="58.5">
      <c r="A221" s="57" t="s">
        <v>14</v>
      </c>
      <c r="B221" s="57" t="s">
        <v>2351</v>
      </c>
      <c r="C221" s="58" t="s">
        <v>494</v>
      </c>
      <c r="D221" s="57" t="s">
        <v>2331</v>
      </c>
      <c r="E221" s="59">
        <v>20</v>
      </c>
      <c r="F221" s="9" t="s">
        <v>139</v>
      </c>
      <c r="G221" s="9"/>
      <c r="H221" s="44" t="s">
        <v>3489</v>
      </c>
      <c r="I221" s="9"/>
      <c r="J221" s="4" t="str">
        <f t="shared" si="6"/>
        <v>區公所業務-民政業務-獎補助費-對國內團體之捐助</v>
      </c>
      <c r="K221" s="4" t="str">
        <f t="shared" si="7"/>
        <v>第十屆清水區長盃道路溜冰及路跑嘉年華</v>
      </c>
    </row>
    <row r="222" spans="1:11" s="4" customFormat="1" ht="97.5">
      <c r="A222" s="57" t="s">
        <v>14</v>
      </c>
      <c r="B222" s="57" t="s">
        <v>2352</v>
      </c>
      <c r="C222" s="58" t="s">
        <v>2345</v>
      </c>
      <c r="D222" s="57" t="s">
        <v>2353</v>
      </c>
      <c r="E222" s="59">
        <v>20</v>
      </c>
      <c r="F222" s="9" t="s">
        <v>18</v>
      </c>
      <c r="G222" s="9"/>
      <c r="H222" s="44" t="s">
        <v>3489</v>
      </c>
      <c r="I222" s="9"/>
      <c r="J222" s="4" t="str">
        <f t="shared" si="6"/>
        <v>區公所業務-民政業務-獎補助費-對國內團體之捐助</v>
      </c>
      <c r="K222" s="4" t="str">
        <f t="shared" si="7"/>
        <v>臺中市清水區113暑假田徑培育訓練營暨節約用電宣導活動</v>
      </c>
    </row>
    <row r="223" spans="1:11" s="4" customFormat="1" ht="58.5">
      <c r="A223" s="57" t="s">
        <v>2354</v>
      </c>
      <c r="B223" s="57" t="s">
        <v>2355</v>
      </c>
      <c r="C223" s="58" t="s">
        <v>2356</v>
      </c>
      <c r="D223" s="57" t="s">
        <v>2331</v>
      </c>
      <c r="E223" s="59">
        <v>20</v>
      </c>
      <c r="F223" s="9" t="s">
        <v>139</v>
      </c>
      <c r="G223" s="9"/>
      <c r="H223" s="9"/>
      <c r="I223" s="44" t="s">
        <v>3489</v>
      </c>
      <c r="J223" s="4" t="str">
        <f t="shared" si="6"/>
        <v>區公所業務-經建業務-獎補助費-對國內團體之捐助</v>
      </c>
      <c r="K223" s="4" t="str">
        <f t="shared" si="7"/>
        <v>會員及眷屬參訪活動暨節約用電宣導活動</v>
      </c>
    </row>
    <row r="224" spans="1:11" s="4" customFormat="1" ht="58.5">
      <c r="A224" s="57" t="s">
        <v>195</v>
      </c>
      <c r="B224" s="57" t="s">
        <v>2357</v>
      </c>
      <c r="C224" s="58" t="s">
        <v>715</v>
      </c>
      <c r="D224" s="57" t="s">
        <v>2331</v>
      </c>
      <c r="E224" s="59">
        <v>20</v>
      </c>
      <c r="F224" s="9" t="s">
        <v>139</v>
      </c>
      <c r="G224" s="9"/>
      <c r="H224" s="9"/>
      <c r="I224" s="44" t="s">
        <v>3489</v>
      </c>
      <c r="J224" s="4" t="str">
        <f t="shared" si="6"/>
        <v>社政業務-社會福利-社會福利-獎補助費-對國內團體之捐助</v>
      </c>
      <c r="K224" s="4" t="str">
        <f t="shared" si="7"/>
        <v>113年度元旦親子健行暨節約用電宣導活動</v>
      </c>
    </row>
    <row r="225" spans="1:11" s="4" customFormat="1" ht="78">
      <c r="A225" s="57" t="s">
        <v>195</v>
      </c>
      <c r="B225" s="57" t="s">
        <v>2358</v>
      </c>
      <c r="C225" s="58" t="s">
        <v>1115</v>
      </c>
      <c r="D225" s="57" t="s">
        <v>2331</v>
      </c>
      <c r="E225" s="59">
        <v>20</v>
      </c>
      <c r="F225" s="9" t="s">
        <v>139</v>
      </c>
      <c r="G225" s="9"/>
      <c r="H225" s="9"/>
      <c r="I225" s="44" t="s">
        <v>3489</v>
      </c>
      <c r="J225" s="4" t="str">
        <f t="shared" si="6"/>
        <v>社政業務-社會福利-社會福利-獎補助費-對國內團體之捐助</v>
      </c>
      <c r="K225" s="4" t="str">
        <f t="shared" si="7"/>
        <v>春節關懷據點圍爐活動暨節約用電宣導活動</v>
      </c>
    </row>
    <row r="226" spans="1:11" s="4" customFormat="1" ht="78">
      <c r="A226" s="57" t="s">
        <v>195</v>
      </c>
      <c r="B226" s="57" t="s">
        <v>2359</v>
      </c>
      <c r="C226" s="58" t="s">
        <v>759</v>
      </c>
      <c r="D226" s="57" t="s">
        <v>2331</v>
      </c>
      <c r="E226" s="59">
        <v>15</v>
      </c>
      <c r="F226" s="9" t="s">
        <v>139</v>
      </c>
      <c r="G226" s="9"/>
      <c r="H226" s="9"/>
      <c r="I226" s="44" t="s">
        <v>3489</v>
      </c>
      <c r="J226" s="4" t="str">
        <f t="shared" si="6"/>
        <v>社政業務-社會福利-社會福利-獎補助費-對國內團體之捐助</v>
      </c>
      <c r="K226" s="4" t="str">
        <f t="shared" si="7"/>
        <v>113年度春節成果發表會暨全民節約用電宣導活動</v>
      </c>
    </row>
    <row r="227" spans="1:11" s="4" customFormat="1" ht="58.5">
      <c r="A227" s="57" t="s">
        <v>195</v>
      </c>
      <c r="B227" s="57" t="s">
        <v>2360</v>
      </c>
      <c r="C227" s="58" t="s">
        <v>792</v>
      </c>
      <c r="D227" s="57" t="s">
        <v>2331</v>
      </c>
      <c r="E227" s="59">
        <v>10</v>
      </c>
      <c r="F227" s="9" t="s">
        <v>139</v>
      </c>
      <c r="G227" s="9"/>
      <c r="H227" s="9"/>
      <c r="I227" s="44" t="s">
        <v>3489</v>
      </c>
      <c r="J227" s="4" t="str">
        <f t="shared" si="6"/>
        <v>社政業務-社會福利-社會福利-獎補助費-對國內團體之捐助</v>
      </c>
      <c r="K227" s="4" t="str">
        <f t="shared" si="7"/>
        <v>社會福利業務宣導暨潔淨能源宣導活動</v>
      </c>
    </row>
    <row r="228" spans="1:11" s="4" customFormat="1" ht="78">
      <c r="A228" s="57" t="s">
        <v>195</v>
      </c>
      <c r="B228" s="57" t="s">
        <v>2361</v>
      </c>
      <c r="C228" s="58" t="s">
        <v>2362</v>
      </c>
      <c r="D228" s="57" t="s">
        <v>2331</v>
      </c>
      <c r="E228" s="59">
        <v>20</v>
      </c>
      <c r="F228" s="9" t="s">
        <v>139</v>
      </c>
      <c r="G228" s="9"/>
      <c r="H228" s="9"/>
      <c r="I228" s="44" t="s">
        <v>3489</v>
      </c>
      <c r="J228" s="4" t="str">
        <f t="shared" si="6"/>
        <v>社政業務-社會福利-社會福利-獎補助費-對國內團體之捐助</v>
      </c>
      <c r="K228" s="4" t="str">
        <f t="shared" si="7"/>
        <v>113年度境外績優社區參訪暨節約用電宣導活動</v>
      </c>
    </row>
    <row r="229" spans="1:11" s="4" customFormat="1" ht="58.5">
      <c r="A229" s="57" t="s">
        <v>195</v>
      </c>
      <c r="B229" s="57" t="s">
        <v>2363</v>
      </c>
      <c r="C229" s="58" t="s">
        <v>2364</v>
      </c>
      <c r="D229" s="57" t="s">
        <v>2331</v>
      </c>
      <c r="E229" s="59">
        <v>20</v>
      </c>
      <c r="F229" s="9" t="s">
        <v>139</v>
      </c>
      <c r="G229" s="9"/>
      <c r="H229" s="9"/>
      <c r="I229" s="44" t="s">
        <v>3489</v>
      </c>
      <c r="J229" s="4" t="str">
        <f t="shared" si="6"/>
        <v>社政業務-社會福利-社會福利-獎補助費-對國內團體之捐助</v>
      </c>
      <c r="K229" s="4" t="str">
        <f t="shared" si="7"/>
        <v>境外績優社區參訪暨節約用電宣導活動</v>
      </c>
    </row>
    <row r="230" spans="1:11" s="4" customFormat="1" ht="58.5">
      <c r="A230" s="57" t="s">
        <v>195</v>
      </c>
      <c r="B230" s="57" t="s">
        <v>2365</v>
      </c>
      <c r="C230" s="58" t="s">
        <v>2366</v>
      </c>
      <c r="D230" s="57" t="s">
        <v>2331</v>
      </c>
      <c r="E230" s="59">
        <v>20</v>
      </c>
      <c r="F230" s="9" t="s">
        <v>139</v>
      </c>
      <c r="G230" s="9"/>
      <c r="H230" s="9"/>
      <c r="I230" s="44" t="s">
        <v>3489</v>
      </c>
      <c r="J230" s="4" t="str">
        <f t="shared" si="6"/>
        <v>社政業務-社會福利-社會福利-獎補助費-對國內團體之捐助</v>
      </c>
      <c r="K230" s="4" t="str">
        <f t="shared" si="7"/>
        <v>文化巡禮參訪暨節約用電宣導活動</v>
      </c>
    </row>
    <row r="231" spans="1:11" s="4" customFormat="1" ht="58.5">
      <c r="A231" s="57" t="s">
        <v>195</v>
      </c>
      <c r="B231" s="57" t="s">
        <v>2367</v>
      </c>
      <c r="C231" s="58" t="s">
        <v>2368</v>
      </c>
      <c r="D231" s="57" t="s">
        <v>2331</v>
      </c>
      <c r="E231" s="59">
        <v>20</v>
      </c>
      <c r="F231" s="9" t="s">
        <v>139</v>
      </c>
      <c r="G231" s="9"/>
      <c r="H231" s="9"/>
      <c r="I231" s="44" t="s">
        <v>3489</v>
      </c>
      <c r="J231" s="4" t="str">
        <f t="shared" si="6"/>
        <v>社政業務-社會福利-社會福利-獎補助費-對國內團體之捐助</v>
      </c>
      <c r="K231" s="4" t="str">
        <f t="shared" si="7"/>
        <v>文化參訪暨節約用電用油宣導活動</v>
      </c>
    </row>
    <row r="232" spans="1:11" s="4" customFormat="1" ht="58.5">
      <c r="A232" s="57" t="s">
        <v>195</v>
      </c>
      <c r="B232" s="57" t="s">
        <v>2369</v>
      </c>
      <c r="C232" s="58" t="s">
        <v>1284</v>
      </c>
      <c r="D232" s="57" t="s">
        <v>2331</v>
      </c>
      <c r="E232" s="59">
        <v>20</v>
      </c>
      <c r="F232" s="9" t="s">
        <v>139</v>
      </c>
      <c r="G232" s="9"/>
      <c r="H232" s="9"/>
      <c r="I232" s="44" t="s">
        <v>3489</v>
      </c>
      <c r="J232" s="4" t="str">
        <f t="shared" si="6"/>
        <v>社政業務-社會福利-社會福利-獎補助費-對國內團體之捐助</v>
      </c>
      <c r="K232" s="4" t="str">
        <f t="shared" si="7"/>
        <v>公益船釣比賽暨節約能源用電宣導活動</v>
      </c>
    </row>
    <row r="233" spans="1:11" s="4" customFormat="1" ht="58.5">
      <c r="A233" s="57" t="s">
        <v>195</v>
      </c>
      <c r="B233" s="57" t="s">
        <v>2370</v>
      </c>
      <c r="C233" s="58" t="s">
        <v>2371</v>
      </c>
      <c r="D233" s="57" t="s">
        <v>2331</v>
      </c>
      <c r="E233" s="59">
        <v>10</v>
      </c>
      <c r="F233" s="9" t="s">
        <v>139</v>
      </c>
      <c r="G233" s="9"/>
      <c r="H233" s="9"/>
      <c r="I233" s="44" t="s">
        <v>3489</v>
      </c>
      <c r="J233" s="4" t="str">
        <f t="shared" si="6"/>
        <v>社政業務-社會福利-社會福利-獎補助費-對國內團體之捐助</v>
      </c>
      <c r="K233" s="4" t="str">
        <f t="shared" si="7"/>
        <v>文化參訪暨節約用電宣導活動</v>
      </c>
    </row>
    <row r="234" spans="1:11" s="4" customFormat="1" ht="58.5">
      <c r="A234" s="57" t="s">
        <v>195</v>
      </c>
      <c r="B234" s="57" t="s">
        <v>2372</v>
      </c>
      <c r="C234" s="58" t="s">
        <v>2373</v>
      </c>
      <c r="D234" s="57" t="s">
        <v>2331</v>
      </c>
      <c r="E234" s="59">
        <v>20</v>
      </c>
      <c r="F234" s="9" t="s">
        <v>139</v>
      </c>
      <c r="G234" s="9"/>
      <c r="H234" s="9"/>
      <c r="I234" s="44" t="s">
        <v>3489</v>
      </c>
      <c r="J234" s="4" t="str">
        <f t="shared" si="6"/>
        <v>社政業務-社會福利-社會福利-獎補助費-對國內團體之捐助</v>
      </c>
      <c r="K234" s="4" t="str">
        <f t="shared" si="7"/>
        <v>社會福利政策暨節約用電宣導活動</v>
      </c>
    </row>
    <row r="235" spans="1:11" s="4" customFormat="1" ht="58.5">
      <c r="A235" s="57" t="s">
        <v>195</v>
      </c>
      <c r="B235" s="57" t="s">
        <v>2363</v>
      </c>
      <c r="C235" s="58" t="s">
        <v>2374</v>
      </c>
      <c r="D235" s="57" t="s">
        <v>2331</v>
      </c>
      <c r="E235" s="59">
        <v>20</v>
      </c>
      <c r="F235" s="9" t="s">
        <v>139</v>
      </c>
      <c r="G235" s="9"/>
      <c r="H235" s="9"/>
      <c r="I235" s="44" t="s">
        <v>3489</v>
      </c>
      <c r="J235" s="4" t="str">
        <f t="shared" si="6"/>
        <v>社政業務-社會福利-社會福利-獎補助費-對國內團體之捐助</v>
      </c>
      <c r="K235" s="4" t="str">
        <f t="shared" si="7"/>
        <v>境外績優社區參訪暨節約用電宣導活動</v>
      </c>
    </row>
    <row r="236" spans="1:11" s="4" customFormat="1" ht="78">
      <c r="A236" s="57" t="s">
        <v>195</v>
      </c>
      <c r="B236" s="57" t="s">
        <v>2375</v>
      </c>
      <c r="C236" s="58" t="s">
        <v>2376</v>
      </c>
      <c r="D236" s="57" t="s">
        <v>2331</v>
      </c>
      <c r="E236" s="59">
        <v>20</v>
      </c>
      <c r="F236" s="9" t="s">
        <v>139</v>
      </c>
      <c r="G236" s="9"/>
      <c r="H236" s="9"/>
      <c r="I236" s="44" t="s">
        <v>3489</v>
      </c>
      <c r="J236" s="4" t="str">
        <f t="shared" si="6"/>
        <v>社政業務-社會福利-社會福利-獎補助費-對國內團體之捐助</v>
      </c>
      <c r="K236" s="4" t="str">
        <f t="shared" si="7"/>
        <v>會員境外績優社區參訪暨節約用電宣導活動</v>
      </c>
    </row>
    <row r="237" spans="1:11" s="4" customFormat="1" ht="58.5">
      <c r="A237" s="57" t="s">
        <v>195</v>
      </c>
      <c r="B237" s="57" t="s">
        <v>2377</v>
      </c>
      <c r="C237" s="58" t="s">
        <v>2378</v>
      </c>
      <c r="D237" s="57" t="s">
        <v>2331</v>
      </c>
      <c r="E237" s="59">
        <v>20</v>
      </c>
      <c r="F237" s="9" t="s">
        <v>139</v>
      </c>
      <c r="G237" s="9"/>
      <c r="H237" s="9"/>
      <c r="I237" s="44" t="s">
        <v>3489</v>
      </c>
      <c r="J237" s="4" t="str">
        <f t="shared" si="6"/>
        <v>社政業務-社會福利-社會福利-獎補助費-對國內團體之捐助</v>
      </c>
      <c r="K237" s="4" t="str">
        <f t="shared" si="7"/>
        <v>母親節感恩暨推廣節約能源宣導活動</v>
      </c>
    </row>
    <row r="238" spans="1:11" s="4" customFormat="1" ht="58.5">
      <c r="A238" s="57" t="s">
        <v>195</v>
      </c>
      <c r="B238" s="57" t="s">
        <v>2379</v>
      </c>
      <c r="C238" s="58" t="s">
        <v>2380</v>
      </c>
      <c r="D238" s="57" t="s">
        <v>2331</v>
      </c>
      <c r="E238" s="59">
        <v>20</v>
      </c>
      <c r="F238" s="9" t="s">
        <v>139</v>
      </c>
      <c r="G238" s="9"/>
      <c r="H238" s="9"/>
      <c r="I238" s="44" t="s">
        <v>3489</v>
      </c>
      <c r="J238" s="4" t="str">
        <f t="shared" si="6"/>
        <v>社政業務-社會福利-社會福利-獎補助費-對國內團體之捐助</v>
      </c>
      <c r="K238" s="4" t="str">
        <f t="shared" si="7"/>
        <v>母親節健康講座暨節約用電宣導活動</v>
      </c>
    </row>
    <row r="239" spans="1:11" s="4" customFormat="1" ht="58.5">
      <c r="A239" s="57" t="s">
        <v>195</v>
      </c>
      <c r="B239" s="57" t="s">
        <v>2381</v>
      </c>
      <c r="C239" s="58" t="s">
        <v>2382</v>
      </c>
      <c r="D239" s="57" t="s">
        <v>2331</v>
      </c>
      <c r="E239" s="59">
        <v>20</v>
      </c>
      <c r="F239" s="9" t="s">
        <v>139</v>
      </c>
      <c r="G239" s="9"/>
      <c r="H239" s="9"/>
      <c r="I239" s="44" t="s">
        <v>3489</v>
      </c>
      <c r="J239" s="4" t="str">
        <f t="shared" si="6"/>
        <v>社政業務-社會福利-社會福利-獎補助費-對國內團體之捐助</v>
      </c>
      <c r="K239" s="4" t="str">
        <f t="shared" si="7"/>
        <v>會員績優社區參訪暨節約用電宣導活動</v>
      </c>
    </row>
    <row r="240" spans="1:11" s="4" customFormat="1" ht="58.5">
      <c r="A240" s="57" t="s">
        <v>195</v>
      </c>
      <c r="B240" s="57" t="s">
        <v>2370</v>
      </c>
      <c r="C240" s="58" t="s">
        <v>2383</v>
      </c>
      <c r="D240" s="57" t="s">
        <v>2331</v>
      </c>
      <c r="E240" s="59">
        <v>20</v>
      </c>
      <c r="F240" s="9" t="s">
        <v>139</v>
      </c>
      <c r="G240" s="9"/>
      <c r="H240" s="9"/>
      <c r="I240" s="44" t="s">
        <v>3489</v>
      </c>
      <c r="J240" s="4" t="str">
        <f t="shared" si="6"/>
        <v>社政業務-社會福利-社會福利-獎補助費-對國內團體之捐助</v>
      </c>
      <c r="K240" s="4" t="str">
        <f t="shared" si="7"/>
        <v>文化參訪暨節約用電宣導活動</v>
      </c>
    </row>
    <row r="241" spans="1:11" s="4" customFormat="1" ht="58.5">
      <c r="A241" s="57" t="s">
        <v>195</v>
      </c>
      <c r="B241" s="57" t="s">
        <v>2384</v>
      </c>
      <c r="C241" s="58" t="s">
        <v>1242</v>
      </c>
      <c r="D241" s="57" t="s">
        <v>2331</v>
      </c>
      <c r="E241" s="59">
        <v>20</v>
      </c>
      <c r="F241" s="9" t="s">
        <v>139</v>
      </c>
      <c r="G241" s="9"/>
      <c r="H241" s="9"/>
      <c r="I241" s="44" t="s">
        <v>3489</v>
      </c>
      <c r="J241" s="4" t="str">
        <f t="shared" si="6"/>
        <v>社政業務-社會福利-社會福利-獎補助費-對國內團體之捐助</v>
      </c>
      <c r="K241" s="4" t="str">
        <f t="shared" si="7"/>
        <v>文化參訪節約用電、節能減碳宣導活動</v>
      </c>
    </row>
    <row r="242" spans="1:11" s="4" customFormat="1" ht="78">
      <c r="A242" s="57" t="s">
        <v>195</v>
      </c>
      <c r="B242" s="57" t="s">
        <v>2385</v>
      </c>
      <c r="C242" s="58" t="s">
        <v>1334</v>
      </c>
      <c r="D242" s="57" t="s">
        <v>2331</v>
      </c>
      <c r="E242" s="59">
        <v>10</v>
      </c>
      <c r="F242" s="9" t="s">
        <v>139</v>
      </c>
      <c r="G242" s="9"/>
      <c r="H242" s="9"/>
      <c r="I242" s="44" t="s">
        <v>3489</v>
      </c>
      <c r="J242" s="4" t="str">
        <f t="shared" si="6"/>
        <v>社政業務-社會福利-社會福利-獎補助費-對國內團體之捐助</v>
      </c>
      <c r="K242" s="4" t="str">
        <f t="shared" si="7"/>
        <v>母親節成果發表會暨全民節約用電宣導活動</v>
      </c>
    </row>
    <row r="243" spans="1:11" s="4" customFormat="1" ht="58.5">
      <c r="A243" s="57" t="s">
        <v>195</v>
      </c>
      <c r="B243" s="57" t="s">
        <v>2386</v>
      </c>
      <c r="C243" s="58" t="s">
        <v>2387</v>
      </c>
      <c r="D243" s="57" t="s">
        <v>2331</v>
      </c>
      <c r="E243" s="59">
        <v>20</v>
      </c>
      <c r="F243" s="9" t="s">
        <v>139</v>
      </c>
      <c r="G243" s="9"/>
      <c r="H243" s="9"/>
      <c r="I243" s="44" t="s">
        <v>3489</v>
      </c>
      <c r="J243" s="4" t="str">
        <f t="shared" si="6"/>
        <v>社政業務-社會福利-社會福利-獎補助費-對國內團體之捐助</v>
      </c>
      <c r="K243" s="4" t="str">
        <f t="shared" si="7"/>
        <v>境外績優社區參訪及節約用電宣導活動</v>
      </c>
    </row>
    <row r="244" spans="1:11" s="4" customFormat="1" ht="58.5">
      <c r="A244" s="57" t="s">
        <v>195</v>
      </c>
      <c r="B244" s="57" t="s">
        <v>2388</v>
      </c>
      <c r="C244" s="58" t="s">
        <v>2389</v>
      </c>
      <c r="D244" s="57" t="s">
        <v>2331</v>
      </c>
      <c r="E244" s="59">
        <v>10</v>
      </c>
      <c r="F244" s="9" t="s">
        <v>139</v>
      </c>
      <c r="G244" s="9"/>
      <c r="H244" s="9"/>
      <c r="I244" s="44" t="s">
        <v>3489</v>
      </c>
      <c r="J244" s="4" t="str">
        <f t="shared" si="6"/>
        <v>社政業務-社會福利-社會福利-獎補助費-對國內團體之捐助</v>
      </c>
      <c r="K244" s="4" t="str">
        <f t="shared" si="7"/>
        <v>小願享藝趣暨節約用電宣導活動</v>
      </c>
    </row>
    <row r="245" spans="1:11" s="4" customFormat="1" ht="58.5">
      <c r="A245" s="57" t="s">
        <v>195</v>
      </c>
      <c r="B245" s="57" t="s">
        <v>2390</v>
      </c>
      <c r="C245" s="58" t="s">
        <v>2391</v>
      </c>
      <c r="D245" s="57" t="s">
        <v>2331</v>
      </c>
      <c r="E245" s="59">
        <v>20</v>
      </c>
      <c r="F245" s="9" t="s">
        <v>139</v>
      </c>
      <c r="G245" s="9"/>
      <c r="H245" s="9"/>
      <c r="I245" s="44" t="s">
        <v>3489</v>
      </c>
      <c r="J245" s="4" t="str">
        <f t="shared" si="6"/>
        <v>社政業務-社會福利-社會福利-獎補助費-對國內團體之捐助</v>
      </c>
      <c r="K245" s="4" t="str">
        <f t="shared" si="7"/>
        <v>社區居民健康講座暨節約用電宣導活動</v>
      </c>
    </row>
    <row r="246" spans="1:11" s="4" customFormat="1" ht="78">
      <c r="A246" s="57" t="s">
        <v>195</v>
      </c>
      <c r="B246" s="57" t="s">
        <v>2392</v>
      </c>
      <c r="C246" s="58" t="s">
        <v>1427</v>
      </c>
      <c r="D246" s="57" t="s">
        <v>2331</v>
      </c>
      <c r="E246" s="59">
        <v>20</v>
      </c>
      <c r="F246" s="9" t="s">
        <v>139</v>
      </c>
      <c r="G246" s="9"/>
      <c r="H246" s="9"/>
      <c r="I246" s="44" t="s">
        <v>3489</v>
      </c>
      <c r="J246" s="4" t="str">
        <f t="shared" si="6"/>
        <v>社政業務-社會福利-社會福利-獎補助費-對國內團體之捐助</v>
      </c>
      <c r="K246" s="4" t="str">
        <f t="shared" si="7"/>
        <v>傳統文化技藝交流活動暨節約用電宣導活動</v>
      </c>
    </row>
    <row r="247" spans="1:11" s="4" customFormat="1" ht="58.5">
      <c r="A247" s="57" t="s">
        <v>195</v>
      </c>
      <c r="B247" s="57" t="s">
        <v>2393</v>
      </c>
      <c r="C247" s="58" t="s">
        <v>1425</v>
      </c>
      <c r="D247" s="57" t="s">
        <v>2331</v>
      </c>
      <c r="E247" s="59">
        <v>20</v>
      </c>
      <c r="F247" s="9" t="s">
        <v>139</v>
      </c>
      <c r="G247" s="9"/>
      <c r="H247" s="9"/>
      <c r="I247" s="44" t="s">
        <v>3489</v>
      </c>
      <c r="J247" s="4" t="str">
        <f t="shared" si="6"/>
        <v>社政業務-社會福利-社會福利-獎補助費-對國內團體之捐助</v>
      </c>
      <c r="K247" s="4" t="str">
        <f t="shared" si="7"/>
        <v>親子植樹暨節約用電宣導活動</v>
      </c>
    </row>
    <row r="248" spans="1:11" s="4" customFormat="1" ht="78">
      <c r="A248" s="57" t="s">
        <v>195</v>
      </c>
      <c r="B248" s="57" t="s">
        <v>2394</v>
      </c>
      <c r="C248" s="58" t="s">
        <v>2395</v>
      </c>
      <c r="D248" s="57" t="s">
        <v>2331</v>
      </c>
      <c r="E248" s="59">
        <v>20</v>
      </c>
      <c r="F248" s="9" t="s">
        <v>139</v>
      </c>
      <c r="G248" s="9"/>
      <c r="H248" s="9"/>
      <c r="I248" s="44" t="s">
        <v>3489</v>
      </c>
      <c r="J248" s="4" t="str">
        <f t="shared" si="6"/>
        <v>社政業務-社會福利-社會福利-獎補助費-對國內團體之捐助</v>
      </c>
      <c r="K248" s="4" t="str">
        <f t="shared" si="7"/>
        <v>關懷獨居老人弱勢家庭活動暨節約用電宣導活動</v>
      </c>
    </row>
    <row r="249" spans="1:11" s="4" customFormat="1" ht="78">
      <c r="A249" s="57" t="s">
        <v>195</v>
      </c>
      <c r="B249" s="57" t="s">
        <v>2396</v>
      </c>
      <c r="C249" s="58" t="s">
        <v>2397</v>
      </c>
      <c r="D249" s="57" t="s">
        <v>2331</v>
      </c>
      <c r="E249" s="59">
        <v>20</v>
      </c>
      <c r="F249" s="9" t="s">
        <v>139</v>
      </c>
      <c r="G249" s="9"/>
      <c r="H249" s="9"/>
      <c r="I249" s="44" t="s">
        <v>3489</v>
      </c>
      <c r="J249" s="4" t="str">
        <f t="shared" si="6"/>
        <v>社政業務-社會福利-社會福利-獎補助費-對國內團體之捐助</v>
      </c>
      <c r="K249" s="4" t="str">
        <f t="shared" si="7"/>
        <v>祥龍迎春揮毫及製作春節盆花暨節約用電宣導活動</v>
      </c>
    </row>
    <row r="250" spans="1:11" s="4" customFormat="1" ht="58.5">
      <c r="A250" s="57" t="s">
        <v>195</v>
      </c>
      <c r="B250" s="57" t="s">
        <v>2370</v>
      </c>
      <c r="C250" s="58" t="s">
        <v>2398</v>
      </c>
      <c r="D250" s="57" t="s">
        <v>2331</v>
      </c>
      <c r="E250" s="59">
        <v>20</v>
      </c>
      <c r="F250" s="9" t="s">
        <v>139</v>
      </c>
      <c r="G250" s="9"/>
      <c r="H250" s="9"/>
      <c r="I250" s="44" t="s">
        <v>3489</v>
      </c>
      <c r="J250" s="4" t="str">
        <f t="shared" si="6"/>
        <v>社政業務-社會福利-社會福利-獎補助費-對國內團體之捐助</v>
      </c>
      <c r="K250" s="4" t="str">
        <f t="shared" si="7"/>
        <v>文化參訪暨節約用電宣導活動</v>
      </c>
    </row>
    <row r="251" spans="1:11" s="4" customFormat="1" ht="58.5">
      <c r="A251" s="57" t="s">
        <v>195</v>
      </c>
      <c r="B251" s="57" t="s">
        <v>2399</v>
      </c>
      <c r="C251" s="58" t="s">
        <v>2400</v>
      </c>
      <c r="D251" s="57" t="s">
        <v>2331</v>
      </c>
      <c r="E251" s="59">
        <v>20</v>
      </c>
      <c r="F251" s="9" t="s">
        <v>139</v>
      </c>
      <c r="G251" s="9"/>
      <c r="H251" s="9"/>
      <c r="I251" s="44" t="s">
        <v>3489</v>
      </c>
      <c r="J251" s="4" t="str">
        <f t="shared" si="6"/>
        <v>社政業務-社會福利-社會福利-獎補助費-對國內團體之捐助</v>
      </c>
      <c r="K251" s="4" t="str">
        <f t="shared" si="7"/>
        <v>防火及防災意識暨節約用電宣導活動</v>
      </c>
    </row>
    <row r="252" spans="1:11" s="4" customFormat="1" ht="58.5">
      <c r="A252" s="57" t="s">
        <v>195</v>
      </c>
      <c r="B252" s="57" t="s">
        <v>2370</v>
      </c>
      <c r="C252" s="58" t="s">
        <v>1504</v>
      </c>
      <c r="D252" s="57" t="s">
        <v>2331</v>
      </c>
      <c r="E252" s="59">
        <v>20</v>
      </c>
      <c r="F252" s="9" t="s">
        <v>139</v>
      </c>
      <c r="G252" s="9"/>
      <c r="H252" s="9"/>
      <c r="I252" s="44" t="s">
        <v>3489</v>
      </c>
      <c r="J252" s="4" t="str">
        <f t="shared" si="6"/>
        <v>社政業務-社會福利-社會福利-獎補助費-對國內團體之捐助</v>
      </c>
      <c r="K252" s="4" t="str">
        <f t="shared" si="7"/>
        <v>文化參訪暨節約用電宣導活動</v>
      </c>
    </row>
    <row r="253" spans="1:11" s="4" customFormat="1" ht="58.5">
      <c r="A253" s="57" t="s">
        <v>195</v>
      </c>
      <c r="B253" s="57" t="s">
        <v>2401</v>
      </c>
      <c r="C253" s="58" t="s">
        <v>2402</v>
      </c>
      <c r="D253" s="57" t="s">
        <v>2331</v>
      </c>
      <c r="E253" s="59">
        <v>20</v>
      </c>
      <c r="F253" s="9" t="s">
        <v>139</v>
      </c>
      <c r="G253" s="9"/>
      <c r="H253" s="9"/>
      <c r="I253" s="44" t="s">
        <v>3489</v>
      </c>
      <c r="J253" s="4" t="str">
        <f t="shared" si="6"/>
        <v>社政業務-社會福利-社會福利-獎補助費-對國內團體之捐助</v>
      </c>
      <c r="K253" s="4" t="str">
        <f t="shared" si="7"/>
        <v>全民歌唱研習參訪及節約用電宣導活動</v>
      </c>
    </row>
    <row r="254" spans="1:11" s="4" customFormat="1" ht="78">
      <c r="A254" s="57" t="s">
        <v>26</v>
      </c>
      <c r="B254" s="57" t="s">
        <v>2403</v>
      </c>
      <c r="C254" s="58" t="s">
        <v>1328</v>
      </c>
      <c r="D254" s="57" t="s">
        <v>2331</v>
      </c>
      <c r="E254" s="59">
        <v>20</v>
      </c>
      <c r="F254" s="9" t="s">
        <v>139</v>
      </c>
      <c r="G254" s="9"/>
      <c r="H254" s="9"/>
      <c r="I254" s="44" t="s">
        <v>3489</v>
      </c>
      <c r="J254" s="4" t="str">
        <f t="shared" si="6"/>
        <v>社政業務-社會福利-社會福利-獎補助費-對國內團體之捐助</v>
      </c>
      <c r="K254" s="4" t="str">
        <f t="shared" si="7"/>
        <v>會員參訪及節約用電、推廣乾淨能源宣導活動</v>
      </c>
    </row>
    <row r="255" spans="1:11" s="4" customFormat="1" ht="58.5">
      <c r="A255" s="57" t="s">
        <v>26</v>
      </c>
      <c r="B255" s="57" t="s">
        <v>2404</v>
      </c>
      <c r="C255" s="58" t="s">
        <v>1441</v>
      </c>
      <c r="D255" s="57" t="s">
        <v>2331</v>
      </c>
      <c r="E255" s="59">
        <v>10</v>
      </c>
      <c r="F255" s="9" t="s">
        <v>139</v>
      </c>
      <c r="G255" s="9"/>
      <c r="H255" s="9"/>
      <c r="I255" s="44" t="s">
        <v>3489</v>
      </c>
      <c r="J255" s="4" t="str">
        <f t="shared" si="6"/>
        <v>社政業務-社會福利-社會福利-獎補助費-對國內團體之捐助</v>
      </c>
      <c r="K255" s="4" t="str">
        <f t="shared" si="7"/>
        <v>文化新知交流暨節約用電宣導活動</v>
      </c>
    </row>
    <row r="256" spans="1:11" s="4" customFormat="1" ht="58.5">
      <c r="A256" s="57" t="s">
        <v>26</v>
      </c>
      <c r="B256" s="57" t="s">
        <v>2405</v>
      </c>
      <c r="C256" s="58" t="s">
        <v>2406</v>
      </c>
      <c r="D256" s="57" t="s">
        <v>2331</v>
      </c>
      <c r="E256" s="59">
        <v>20</v>
      </c>
      <c r="F256" s="9" t="s">
        <v>139</v>
      </c>
      <c r="G256" s="9"/>
      <c r="H256" s="9"/>
      <c r="I256" s="44" t="s">
        <v>3489</v>
      </c>
      <c r="J256" s="4" t="str">
        <f t="shared" si="6"/>
        <v>社政業務-社會福利-社會福利-獎補助費-對國內團體之捐助</v>
      </c>
      <c r="K256" s="4" t="str">
        <f t="shared" si="7"/>
        <v>節能減碳綠美化宣導參訪活動</v>
      </c>
    </row>
    <row r="257" spans="1:11" s="4" customFormat="1" ht="58.5">
      <c r="A257" s="57" t="s">
        <v>26</v>
      </c>
      <c r="B257" s="57" t="s">
        <v>2407</v>
      </c>
      <c r="C257" s="58" t="s">
        <v>1465</v>
      </c>
      <c r="D257" s="57" t="s">
        <v>2331</v>
      </c>
      <c r="E257" s="59">
        <v>20</v>
      </c>
      <c r="F257" s="9" t="s">
        <v>139</v>
      </c>
      <c r="G257" s="9"/>
      <c r="H257" s="9"/>
      <c r="I257" s="44" t="s">
        <v>3489</v>
      </c>
      <c r="J257" s="4" t="str">
        <f t="shared" si="6"/>
        <v>社政業務-社會福利-社會福利-獎補助費-對國內團體之捐助</v>
      </c>
      <c r="K257" s="4" t="str">
        <f t="shared" si="7"/>
        <v>端午節粽香愛心暨節約用電宣導活動</v>
      </c>
    </row>
    <row r="258" spans="1:11" s="4" customFormat="1" ht="58.5">
      <c r="A258" s="57" t="s">
        <v>26</v>
      </c>
      <c r="B258" s="57" t="s">
        <v>2381</v>
      </c>
      <c r="C258" s="58" t="s">
        <v>2408</v>
      </c>
      <c r="D258" s="57" t="s">
        <v>2331</v>
      </c>
      <c r="E258" s="59">
        <v>20</v>
      </c>
      <c r="F258" s="9" t="s">
        <v>139</v>
      </c>
      <c r="G258" s="9"/>
      <c r="H258" s="9"/>
      <c r="I258" s="44" t="s">
        <v>3489</v>
      </c>
      <c r="J258" s="4" t="str">
        <f t="shared" si="6"/>
        <v>社政業務-社會福利-社會福利-獎補助費-對國內團體之捐助</v>
      </c>
      <c r="K258" s="4" t="str">
        <f t="shared" si="7"/>
        <v>會員績優社區參訪暨節約用電宣導活動</v>
      </c>
    </row>
    <row r="259" spans="1:11" s="4" customFormat="1" ht="97.5">
      <c r="A259" s="57" t="s">
        <v>26</v>
      </c>
      <c r="B259" s="57" t="s">
        <v>2409</v>
      </c>
      <c r="C259" s="58" t="s">
        <v>2410</v>
      </c>
      <c r="D259" s="57" t="s">
        <v>2331</v>
      </c>
      <c r="E259" s="59">
        <v>10</v>
      </c>
      <c r="F259" s="9" t="s">
        <v>139</v>
      </c>
      <c r="G259" s="9"/>
      <c r="H259" s="9"/>
      <c r="I259" s="44" t="s">
        <v>3489</v>
      </c>
      <c r="J259" s="4" t="str">
        <f t="shared" si="6"/>
        <v>社政業務-社會福利-社會福利-獎補助費-對國內團體之捐助</v>
      </c>
      <c r="K259" s="4" t="str">
        <f t="shared" si="7"/>
        <v>粽香愛心關懷老人及弱勢暨節約用電、用油及港務等宣導活動</v>
      </c>
    </row>
    <row r="260" spans="1:11" s="4" customFormat="1" ht="58.5">
      <c r="A260" s="57" t="s">
        <v>26</v>
      </c>
      <c r="B260" s="57" t="s">
        <v>2370</v>
      </c>
      <c r="C260" s="58" t="s">
        <v>2411</v>
      </c>
      <c r="D260" s="57" t="s">
        <v>2331</v>
      </c>
      <c r="E260" s="59">
        <v>20</v>
      </c>
      <c r="F260" s="9" t="s">
        <v>139</v>
      </c>
      <c r="G260" s="9"/>
      <c r="H260" s="9"/>
      <c r="I260" s="44" t="s">
        <v>3489</v>
      </c>
      <c r="J260" s="4" t="str">
        <f t="shared" si="6"/>
        <v>社政業務-社會福利-社會福利-獎補助費-對國內團體之捐助</v>
      </c>
      <c r="K260" s="4" t="str">
        <f t="shared" si="7"/>
        <v>文化參訪暨節約用電宣導活動</v>
      </c>
    </row>
    <row r="261" spans="1:11" s="4" customFormat="1" ht="78">
      <c r="A261" s="57" t="s">
        <v>26</v>
      </c>
      <c r="B261" s="57" t="s">
        <v>2412</v>
      </c>
      <c r="C261" s="58" t="s">
        <v>2413</v>
      </c>
      <c r="D261" s="57" t="s">
        <v>2331</v>
      </c>
      <c r="E261" s="59">
        <v>100</v>
      </c>
      <c r="F261" s="9" t="s">
        <v>139</v>
      </c>
      <c r="G261" s="9"/>
      <c r="H261" s="44" t="s">
        <v>3489</v>
      </c>
      <c r="I261" s="9"/>
      <c r="J261" s="4" t="str">
        <f t="shared" si="6"/>
        <v>社政業務-社會福利-社會福利-獎補助費-對國內團體之捐助</v>
      </c>
      <c r="K261" s="4" t="str">
        <f t="shared" si="7"/>
        <v>弱勢婦女提昇工作能力暨節約用電宣導活動</v>
      </c>
    </row>
    <row r="262" spans="1:11" s="4" customFormat="1" ht="58.5">
      <c r="A262" s="57" t="s">
        <v>26</v>
      </c>
      <c r="B262" s="57" t="s">
        <v>2414</v>
      </c>
      <c r="C262" s="58" t="s">
        <v>2415</v>
      </c>
      <c r="D262" s="57" t="s">
        <v>2331</v>
      </c>
      <c r="E262" s="59">
        <v>20</v>
      </c>
      <c r="F262" s="9" t="s">
        <v>139</v>
      </c>
      <c r="G262" s="9"/>
      <c r="H262" s="9"/>
      <c r="I262" s="44" t="s">
        <v>3489</v>
      </c>
      <c r="J262" s="4" t="str">
        <f t="shared" si="6"/>
        <v>社政業務-社會福利-社會福利-獎補助費-對國內團體之捐助</v>
      </c>
      <c r="K262" s="4" t="str">
        <f t="shared" si="7"/>
        <v>協會文化參訪暨節約用電宣導活動</v>
      </c>
    </row>
    <row r="263" spans="1:11" s="4" customFormat="1" ht="78">
      <c r="A263" s="57" t="s">
        <v>26</v>
      </c>
      <c r="B263" s="57" t="s">
        <v>2416</v>
      </c>
      <c r="C263" s="58" t="s">
        <v>2417</v>
      </c>
      <c r="D263" s="57" t="s">
        <v>2331</v>
      </c>
      <c r="E263" s="59">
        <v>20</v>
      </c>
      <c r="F263" s="9" t="s">
        <v>139</v>
      </c>
      <c r="G263" s="9"/>
      <c r="H263" s="9"/>
      <c r="I263" s="44" t="s">
        <v>3489</v>
      </c>
      <c r="J263" s="4" t="str">
        <f t="shared" si="6"/>
        <v>社政業務-社會福利-社會福利-獎補助費-對國內團體之捐助</v>
      </c>
      <c r="K263" s="4" t="str">
        <f t="shared" si="7"/>
        <v>境外績優社區參訪暨節約用電及節能減碳宣導活動</v>
      </c>
    </row>
    <row r="264" spans="1:11" s="4" customFormat="1" ht="58.5">
      <c r="A264" s="57" t="s">
        <v>26</v>
      </c>
      <c r="B264" s="57" t="s">
        <v>2386</v>
      </c>
      <c r="C264" s="58" t="s">
        <v>2418</v>
      </c>
      <c r="D264" s="57" t="s">
        <v>2331</v>
      </c>
      <c r="E264" s="59">
        <v>20</v>
      </c>
      <c r="F264" s="9" t="s">
        <v>139</v>
      </c>
      <c r="G264" s="9"/>
      <c r="H264" s="9"/>
      <c r="I264" s="44" t="s">
        <v>3489</v>
      </c>
      <c r="J264" s="4" t="str">
        <f t="shared" ref="J264:J327" si="8">A264</f>
        <v>社政業務-社會福利-社會福利-獎補助費-對國內團體之捐助</v>
      </c>
      <c r="K264" s="4" t="str">
        <f t="shared" ref="K264:K327" si="9">B264</f>
        <v>境外績優社區參訪及節約用電宣導活動</v>
      </c>
    </row>
    <row r="265" spans="1:11" s="4" customFormat="1" ht="58.5">
      <c r="A265" s="57" t="s">
        <v>26</v>
      </c>
      <c r="B265" s="57" t="s">
        <v>2419</v>
      </c>
      <c r="C265" s="58" t="s">
        <v>2420</v>
      </c>
      <c r="D265" s="57" t="s">
        <v>2331</v>
      </c>
      <c r="E265" s="59">
        <v>20</v>
      </c>
      <c r="F265" s="9" t="s">
        <v>139</v>
      </c>
      <c r="G265" s="9"/>
      <c r="H265" s="9"/>
      <c r="I265" s="44" t="s">
        <v>3489</v>
      </c>
      <c r="J265" s="4" t="str">
        <f t="shared" si="8"/>
        <v>社政業務-社會福利-社會福利-獎補助費-對國內團體之捐助</v>
      </c>
      <c r="K265" s="4" t="str">
        <f t="shared" si="9"/>
        <v>北部地區文化參訪暨節約用電宣導活動</v>
      </c>
    </row>
    <row r="266" spans="1:11" s="4" customFormat="1" ht="58.5">
      <c r="A266" s="57" t="s">
        <v>26</v>
      </c>
      <c r="B266" s="57" t="s">
        <v>2421</v>
      </c>
      <c r="C266" s="58" t="s">
        <v>2422</v>
      </c>
      <c r="D266" s="57" t="s">
        <v>2331</v>
      </c>
      <c r="E266" s="59">
        <v>20</v>
      </c>
      <c r="F266" s="9" t="s">
        <v>139</v>
      </c>
      <c r="G266" s="9"/>
      <c r="H266" s="9"/>
      <c r="I266" s="44" t="s">
        <v>3489</v>
      </c>
      <c r="J266" s="4" t="str">
        <f t="shared" si="8"/>
        <v>社政業務-社會福利-社會福利-獎補助費-對國內團體之捐助</v>
      </c>
      <c r="K266" s="4" t="str">
        <f t="shared" si="9"/>
        <v>會員參訪研習暨節約用電宣導活動</v>
      </c>
    </row>
    <row r="267" spans="1:11" s="4" customFormat="1" ht="58.5">
      <c r="A267" s="57" t="s">
        <v>26</v>
      </c>
      <c r="B267" s="57" t="s">
        <v>2423</v>
      </c>
      <c r="C267" s="58" t="s">
        <v>2413</v>
      </c>
      <c r="D267" s="57" t="s">
        <v>2331</v>
      </c>
      <c r="E267" s="59">
        <v>60</v>
      </c>
      <c r="F267" s="9" t="s">
        <v>139</v>
      </c>
      <c r="G267" s="9"/>
      <c r="H267" s="44" t="s">
        <v>3489</v>
      </c>
      <c r="I267" s="9"/>
      <c r="J267" s="4" t="str">
        <f t="shared" si="8"/>
        <v>社政業務-社會福利-社會福利-獎補助費-對國內團體之捐助</v>
      </c>
      <c r="K267" s="4" t="str">
        <f t="shared" si="9"/>
        <v>學習成長講座暨節約用電宣導活動</v>
      </c>
    </row>
    <row r="268" spans="1:11" s="4" customFormat="1" ht="58.5">
      <c r="A268" s="57" t="s">
        <v>26</v>
      </c>
      <c r="B268" s="57" t="s">
        <v>2370</v>
      </c>
      <c r="C268" s="58" t="s">
        <v>2424</v>
      </c>
      <c r="D268" s="57" t="s">
        <v>2331</v>
      </c>
      <c r="E268" s="59">
        <v>20</v>
      </c>
      <c r="F268" s="9" t="s">
        <v>139</v>
      </c>
      <c r="G268" s="9"/>
      <c r="H268" s="9"/>
      <c r="I268" s="44" t="s">
        <v>3489</v>
      </c>
      <c r="J268" s="4" t="str">
        <f t="shared" si="8"/>
        <v>社政業務-社會福利-社會福利-獎補助費-對國內團體之捐助</v>
      </c>
      <c r="K268" s="4" t="str">
        <f t="shared" si="9"/>
        <v>文化參訪暨節約用電宣導活動</v>
      </c>
    </row>
    <row r="269" spans="1:11" s="4" customFormat="1" ht="58.5">
      <c r="A269" s="57" t="s">
        <v>26</v>
      </c>
      <c r="B269" s="57" t="s">
        <v>2425</v>
      </c>
      <c r="C269" s="58" t="s">
        <v>2426</v>
      </c>
      <c r="D269" s="57" t="s">
        <v>2331</v>
      </c>
      <c r="E269" s="59">
        <v>20</v>
      </c>
      <c r="F269" s="9" t="s">
        <v>139</v>
      </c>
      <c r="G269" s="9"/>
      <c r="H269" s="9"/>
      <c r="I269" s="44" t="s">
        <v>3489</v>
      </c>
      <c r="J269" s="4" t="str">
        <f t="shared" si="8"/>
        <v>社政業務-社會福利-社會福利-獎補助費-對國內團體之捐助</v>
      </c>
      <c r="K269" s="4" t="str">
        <f t="shared" si="9"/>
        <v>環境綠美化參訪暨節約用電宣導活動</v>
      </c>
    </row>
    <row r="270" spans="1:11" s="4" customFormat="1" ht="78">
      <c r="A270" s="57" t="s">
        <v>26</v>
      </c>
      <c r="B270" s="57" t="s">
        <v>2427</v>
      </c>
      <c r="C270" s="58" t="s">
        <v>2428</v>
      </c>
      <c r="D270" s="57" t="s">
        <v>2331</v>
      </c>
      <c r="E270" s="59">
        <v>20</v>
      </c>
      <c r="F270" s="9" t="s">
        <v>139</v>
      </c>
      <c r="G270" s="9"/>
      <c r="H270" s="9"/>
      <c r="I270" s="44" t="s">
        <v>3489</v>
      </c>
      <c r="J270" s="4" t="str">
        <f t="shared" si="8"/>
        <v>社政業務-社會福利-社會福利-獎補助費-對國內團體之捐助</v>
      </c>
      <c r="K270" s="4" t="str">
        <f t="shared" si="9"/>
        <v>境外績優社區參訪暨節約用電、中油節能減碳宣導活動</v>
      </c>
    </row>
    <row r="271" spans="1:11" s="4" customFormat="1" ht="58.5">
      <c r="A271" s="57" t="s">
        <v>26</v>
      </c>
      <c r="B271" s="57" t="s">
        <v>2429</v>
      </c>
      <c r="C271" s="58" t="s">
        <v>2430</v>
      </c>
      <c r="D271" s="57" t="s">
        <v>2331</v>
      </c>
      <c r="E271" s="59">
        <v>10</v>
      </c>
      <c r="F271" s="9" t="s">
        <v>139</v>
      </c>
      <c r="G271" s="9"/>
      <c r="H271" s="9"/>
      <c r="I271" s="44" t="s">
        <v>3489</v>
      </c>
      <c r="J271" s="4" t="str">
        <f t="shared" si="8"/>
        <v>社政業務-社會福利-社會福利-獎補助費-對國內團體之捐助</v>
      </c>
      <c r="K271" s="4" t="str">
        <f t="shared" si="9"/>
        <v>第廿七屆獅子盃少年鋼琴參訪演奏會活動</v>
      </c>
    </row>
    <row r="272" spans="1:11" s="4" customFormat="1" ht="58.5">
      <c r="A272" s="57" t="s">
        <v>26</v>
      </c>
      <c r="B272" s="57" t="s">
        <v>2431</v>
      </c>
      <c r="C272" s="58" t="s">
        <v>2432</v>
      </c>
      <c r="D272" s="57" t="s">
        <v>2331</v>
      </c>
      <c r="E272" s="59">
        <v>20</v>
      </c>
      <c r="F272" s="9" t="s">
        <v>139</v>
      </c>
      <c r="G272" s="9"/>
      <c r="H272" s="9"/>
      <c r="I272" s="44" t="s">
        <v>3489</v>
      </c>
      <c r="J272" s="4" t="str">
        <f t="shared" si="8"/>
        <v>社政業務-社會福利-社會福利-獎補助費-對國內團體之捐助</v>
      </c>
      <c r="K272" s="4" t="str">
        <f t="shared" si="9"/>
        <v>中秋節晚會暨節能減碳宣導活動</v>
      </c>
    </row>
    <row r="273" spans="1:11" s="4" customFormat="1" ht="97.5">
      <c r="A273" s="57" t="s">
        <v>26</v>
      </c>
      <c r="B273" s="57" t="s">
        <v>2433</v>
      </c>
      <c r="C273" s="58" t="s">
        <v>2434</v>
      </c>
      <c r="D273" s="57" t="s">
        <v>2331</v>
      </c>
      <c r="E273" s="59">
        <v>20</v>
      </c>
      <c r="F273" s="9" t="s">
        <v>139</v>
      </c>
      <c r="G273" s="9"/>
      <c r="H273" s="9"/>
      <c r="I273" s="44" t="s">
        <v>3489</v>
      </c>
      <c r="J273" s="4" t="str">
        <f t="shared" si="8"/>
        <v>社政業務-社會福利-社會福利-獎補助費-對國內團體之捐助</v>
      </c>
      <c r="K273" s="4" t="str">
        <f t="shared" si="9"/>
        <v>團圓慶中秋關懷弱勢暨節約用電、臺中港務及業務宣導活動</v>
      </c>
    </row>
    <row r="274" spans="1:11" s="4" customFormat="1" ht="58.5">
      <c r="A274" s="57" t="s">
        <v>26</v>
      </c>
      <c r="B274" s="57" t="s">
        <v>2435</v>
      </c>
      <c r="C274" s="58" t="s">
        <v>1330</v>
      </c>
      <c r="D274" s="57" t="s">
        <v>2331</v>
      </c>
      <c r="E274" s="59">
        <v>8</v>
      </c>
      <c r="F274" s="9" t="s">
        <v>139</v>
      </c>
      <c r="G274" s="9"/>
      <c r="H274" s="9"/>
      <c r="I274" s="44" t="s">
        <v>3489</v>
      </c>
      <c r="J274" s="4" t="str">
        <f t="shared" si="8"/>
        <v>社政業務-社會福利-社會福利-獎補助費-對國內團體之捐助</v>
      </c>
      <c r="K274" s="4" t="str">
        <f t="shared" si="9"/>
        <v>社區老人文化參訪暨節約用電宣導活動</v>
      </c>
    </row>
    <row r="275" spans="1:11" s="14" customFormat="1" ht="58.5">
      <c r="A275" s="57" t="s">
        <v>2436</v>
      </c>
      <c r="B275" s="57" t="s">
        <v>2437</v>
      </c>
      <c r="C275" s="58" t="s">
        <v>2438</v>
      </c>
      <c r="D275" s="57" t="s">
        <v>2439</v>
      </c>
      <c r="E275" s="59">
        <v>70</v>
      </c>
      <c r="F275" s="9" t="s">
        <v>2440</v>
      </c>
      <c r="G275" s="9"/>
      <c r="H275" s="44" t="s">
        <v>3489</v>
      </c>
      <c r="I275" s="9"/>
      <c r="J275" s="4" t="str">
        <f t="shared" si="8"/>
        <v xml:space="preserve">區公所業務-民政業務-獎補助費-對國內團體之捐助 </v>
      </c>
      <c r="K275" s="4" t="str">
        <f t="shared" si="9"/>
        <v xml:space="preserve">113年臺中市沙鹿區區長盃游泳錦標賽活動 </v>
      </c>
    </row>
    <row r="276" spans="1:11" s="14" customFormat="1" ht="58.5">
      <c r="A276" s="57" t="s">
        <v>2436</v>
      </c>
      <c r="B276" s="57" t="s">
        <v>2441</v>
      </c>
      <c r="C276" s="58" t="s">
        <v>2438</v>
      </c>
      <c r="D276" s="57" t="s">
        <v>2439</v>
      </c>
      <c r="E276" s="59">
        <v>60</v>
      </c>
      <c r="F276" s="9" t="s">
        <v>2440</v>
      </c>
      <c r="G276" s="9"/>
      <c r="H276" s="44" t="s">
        <v>3489</v>
      </c>
      <c r="I276" s="9"/>
      <c r="J276" s="4" t="str">
        <f t="shared" si="8"/>
        <v xml:space="preserve">區公所業務-民政業務-獎補助費-對國內團體之捐助 </v>
      </c>
      <c r="K276" s="4" t="str">
        <f t="shared" si="9"/>
        <v xml:space="preserve">113年臺中市沙鹿區區長太極拳錦標賽活動 </v>
      </c>
    </row>
    <row r="277" spans="1:11" s="14" customFormat="1" ht="58.5">
      <c r="A277" s="57" t="s">
        <v>2436</v>
      </c>
      <c r="B277" s="57" t="s">
        <v>2442</v>
      </c>
      <c r="C277" s="58" t="s">
        <v>2438</v>
      </c>
      <c r="D277" s="57" t="s">
        <v>2439</v>
      </c>
      <c r="E277" s="59">
        <v>70</v>
      </c>
      <c r="F277" s="9" t="s">
        <v>2440</v>
      </c>
      <c r="G277" s="9"/>
      <c r="H277" s="44" t="s">
        <v>3489</v>
      </c>
      <c r="I277" s="9"/>
      <c r="J277" s="4" t="str">
        <f t="shared" si="8"/>
        <v xml:space="preserve">區公所業務-民政業務-獎補助費-對國內團體之捐助 </v>
      </c>
      <c r="K277" s="4" t="str">
        <f t="shared" si="9"/>
        <v>113年臺中市沙鹿區區長盃溜冰錦標賽</v>
      </c>
    </row>
    <row r="278" spans="1:11" s="4" customFormat="1" ht="117">
      <c r="A278" s="57" t="s">
        <v>2436</v>
      </c>
      <c r="B278" s="57" t="s">
        <v>2443</v>
      </c>
      <c r="C278" s="58" t="s">
        <v>2444</v>
      </c>
      <c r="D278" s="57" t="s">
        <v>2439</v>
      </c>
      <c r="E278" s="59">
        <v>20</v>
      </c>
      <c r="F278" s="9" t="s">
        <v>2440</v>
      </c>
      <c r="G278" s="9"/>
      <c r="H278" s="9"/>
      <c r="I278" s="44" t="s">
        <v>3489</v>
      </c>
      <c r="J278" s="4" t="str">
        <f t="shared" si="8"/>
        <v xml:space="preserve">區公所業務-民政業務-獎補助費-對國內團體之捐助 </v>
      </c>
      <c r="K278" s="4" t="str">
        <f t="shared" si="9"/>
        <v>113年度強化義消人員救災能力專業訓練暨災害預防、用電安全及節約用電宣導活動</v>
      </c>
    </row>
    <row r="279" spans="1:11" s="4" customFormat="1" ht="136.5">
      <c r="A279" s="57" t="s">
        <v>2436</v>
      </c>
      <c r="B279" s="57" t="s">
        <v>2445</v>
      </c>
      <c r="C279" s="58" t="s">
        <v>2446</v>
      </c>
      <c r="D279" s="57" t="s">
        <v>2439</v>
      </c>
      <c r="E279" s="59">
        <v>20</v>
      </c>
      <c r="F279" s="9" t="s">
        <v>2440</v>
      </c>
      <c r="G279" s="9"/>
      <c r="H279" s="9"/>
      <c r="I279" s="44" t="s">
        <v>3489</v>
      </c>
      <c r="J279" s="4" t="str">
        <f t="shared" si="8"/>
        <v xml:space="preserve">區公所業務-民政業務-獎補助費-對國內團體之捐助 </v>
      </c>
      <c r="K279" s="4" t="str">
        <f t="shared" si="9"/>
        <v xml:space="preserve">113年度提升婦宣人員防災宣導專業訓練暨災害預防宣導、用電安全及節約用電宣導活動 </v>
      </c>
    </row>
    <row r="280" spans="1:11" s="14" customFormat="1" ht="117">
      <c r="A280" s="57" t="s">
        <v>2436</v>
      </c>
      <c r="B280" s="57" t="s">
        <v>2447</v>
      </c>
      <c r="C280" s="58" t="s">
        <v>2448</v>
      </c>
      <c r="D280" s="57" t="s">
        <v>2439</v>
      </c>
      <c r="E280" s="59">
        <v>20</v>
      </c>
      <c r="F280" s="9" t="s">
        <v>2440</v>
      </c>
      <c r="G280" s="9"/>
      <c r="H280" s="9"/>
      <c r="I280" s="44" t="s">
        <v>3489</v>
      </c>
      <c r="J280" s="4" t="str">
        <f t="shared" si="8"/>
        <v xml:space="preserve">區公所業務-民政業務-獎補助費-對國內團體之捐助 </v>
      </c>
      <c r="K280" s="4" t="str">
        <f t="shared" si="9"/>
        <v>113年度強化義交人員救災能力專業訓練暨災害預防、用電安全及節約用電宣導活動</v>
      </c>
    </row>
    <row r="281" spans="1:11" s="14" customFormat="1" ht="58.5">
      <c r="A281" s="57" t="s">
        <v>2436</v>
      </c>
      <c r="B281" s="57" t="s">
        <v>2449</v>
      </c>
      <c r="C281" s="58" t="s">
        <v>2438</v>
      </c>
      <c r="D281" s="57" t="s">
        <v>2439</v>
      </c>
      <c r="E281" s="59">
        <v>70</v>
      </c>
      <c r="F281" s="9" t="s">
        <v>2440</v>
      </c>
      <c r="G281" s="9"/>
      <c r="H281" s="44" t="s">
        <v>3489</v>
      </c>
      <c r="I281" s="9"/>
      <c r="J281" s="4" t="str">
        <f t="shared" si="8"/>
        <v xml:space="preserve">區公所業務-民政業務-獎補助費-對國內團體之捐助 </v>
      </c>
      <c r="K281" s="4" t="str">
        <f t="shared" si="9"/>
        <v>113年臺中市沙鹿區區長盃國小田徑錦標賽</v>
      </c>
    </row>
    <row r="282" spans="1:11" s="14" customFormat="1" ht="97.5">
      <c r="A282" s="57" t="s">
        <v>2436</v>
      </c>
      <c r="B282" s="57" t="s">
        <v>2450</v>
      </c>
      <c r="C282" s="58" t="s">
        <v>2438</v>
      </c>
      <c r="D282" s="57" t="s">
        <v>2439</v>
      </c>
      <c r="E282" s="59">
        <v>80</v>
      </c>
      <c r="F282" s="9" t="s">
        <v>2440</v>
      </c>
      <c r="G282" s="9"/>
      <c r="H282" s="44" t="s">
        <v>3489</v>
      </c>
      <c r="I282" s="9"/>
      <c r="J282" s="4" t="str">
        <f t="shared" si="8"/>
        <v xml:space="preserve">區公所業務-民政業務-獎補助費-對國內團體之捐助 </v>
      </c>
      <c r="K282" s="4" t="str">
        <f t="shared" si="9"/>
        <v xml:space="preserve">113年臺中市沙鹿區區長盃槌球錦標賽暨節約用電宣導活動 </v>
      </c>
    </row>
    <row r="283" spans="1:11" s="14" customFormat="1" ht="97.5">
      <c r="A283" s="57" t="s">
        <v>2436</v>
      </c>
      <c r="B283" s="57" t="s">
        <v>2451</v>
      </c>
      <c r="C283" s="58" t="s">
        <v>2438</v>
      </c>
      <c r="D283" s="57" t="s">
        <v>2439</v>
      </c>
      <c r="E283" s="59">
        <v>90</v>
      </c>
      <c r="F283" s="9" t="s">
        <v>2440</v>
      </c>
      <c r="G283" s="9"/>
      <c r="H283" s="44" t="s">
        <v>3489</v>
      </c>
      <c r="I283" s="9"/>
      <c r="J283" s="4" t="str">
        <f t="shared" si="8"/>
        <v xml:space="preserve">區公所業務-民政業務-獎補助費-對國內團體之捐助 </v>
      </c>
      <c r="K283" s="4" t="str">
        <f t="shared" si="9"/>
        <v>113年臺中市沙鹿區區長盃足球錦標賽暨節約用電宣導活動</v>
      </c>
    </row>
    <row r="284" spans="1:11" s="14" customFormat="1" ht="136.5">
      <c r="A284" s="57" t="s">
        <v>2436</v>
      </c>
      <c r="B284" s="57" t="s">
        <v>2452</v>
      </c>
      <c r="C284" s="58" t="s">
        <v>2453</v>
      </c>
      <c r="D284" s="57" t="s">
        <v>2439</v>
      </c>
      <c r="E284" s="59">
        <v>20</v>
      </c>
      <c r="F284" s="9" t="s">
        <v>2440</v>
      </c>
      <c r="G284" s="9"/>
      <c r="H284" s="9"/>
      <c r="I284" s="44" t="s">
        <v>3489</v>
      </c>
      <c r="J284" s="4" t="str">
        <f t="shared" si="8"/>
        <v xml:space="preserve">區公所業務-民政業務-獎補助費-對國內團體之捐助 </v>
      </c>
      <c r="K284" s="4" t="str">
        <f t="shared" si="9"/>
        <v xml:space="preserve">113年強化婦女防火宣導人員宣導能力專業訓練暨用電安全及節約用電、災害預防宣導活動 </v>
      </c>
    </row>
    <row r="285" spans="1:11" s="14" customFormat="1" ht="117">
      <c r="A285" s="57" t="s">
        <v>2436</v>
      </c>
      <c r="B285" s="57" t="s">
        <v>2454</v>
      </c>
      <c r="C285" s="58" t="s">
        <v>2455</v>
      </c>
      <c r="D285" s="57" t="s">
        <v>2439</v>
      </c>
      <c r="E285" s="59">
        <v>20</v>
      </c>
      <c r="F285" s="9" t="s">
        <v>2440</v>
      </c>
      <c r="G285" s="9"/>
      <c r="H285" s="9"/>
      <c r="I285" s="44" t="s">
        <v>3489</v>
      </c>
      <c r="J285" s="4" t="str">
        <f t="shared" si="8"/>
        <v xml:space="preserve">區公所業務-民政業務-獎補助費-對國內團體之捐助 </v>
      </c>
      <c r="K285" s="4" t="str">
        <f t="shared" si="9"/>
        <v xml:space="preserve">113年強化義消人員救災專業訓練暨災害預防、用電安全及節約用電宣導活動 </v>
      </c>
    </row>
    <row r="286" spans="1:11" s="14" customFormat="1" ht="97.5">
      <c r="A286" s="57" t="s">
        <v>2436</v>
      </c>
      <c r="B286" s="57" t="s">
        <v>2456</v>
      </c>
      <c r="C286" s="58" t="s">
        <v>2438</v>
      </c>
      <c r="D286" s="57" t="s">
        <v>2439</v>
      </c>
      <c r="E286" s="59">
        <v>80</v>
      </c>
      <c r="F286" s="9" t="s">
        <v>2440</v>
      </c>
      <c r="G286" s="9"/>
      <c r="H286" s="44" t="s">
        <v>3489</v>
      </c>
      <c r="I286" s="9"/>
      <c r="J286" s="4" t="str">
        <f t="shared" si="8"/>
        <v xml:space="preserve">區公所業務-民政業務-獎補助費-對國內團體之捐助 </v>
      </c>
      <c r="K286" s="4" t="str">
        <f t="shared" si="9"/>
        <v xml:space="preserve">113年臺中市沙鹿區區長盃棒球錦標賽暨節約用電宣導活動 </v>
      </c>
    </row>
    <row r="287" spans="1:11" s="14" customFormat="1" ht="58.5">
      <c r="A287" s="57" t="s">
        <v>2436</v>
      </c>
      <c r="B287" s="57" t="s">
        <v>2457</v>
      </c>
      <c r="C287" s="58" t="s">
        <v>2438</v>
      </c>
      <c r="D287" s="57" t="s">
        <v>2439</v>
      </c>
      <c r="E287" s="59">
        <v>90</v>
      </c>
      <c r="F287" s="9" t="s">
        <v>2440</v>
      </c>
      <c r="G287" s="9"/>
      <c r="H287" s="44" t="s">
        <v>3489</v>
      </c>
      <c r="I287" s="9"/>
      <c r="J287" s="4" t="str">
        <f t="shared" si="8"/>
        <v xml:space="preserve">區公所業務-民政業務-獎補助費-對國內團體之捐助 </v>
      </c>
      <c r="K287" s="4" t="str">
        <f t="shared" si="9"/>
        <v>113年臺中市沙鹿區理事長盃籃球錦標賽</v>
      </c>
    </row>
    <row r="288" spans="1:11" s="14" customFormat="1" ht="58.5">
      <c r="A288" s="57" t="s">
        <v>2436</v>
      </c>
      <c r="B288" s="57" t="s">
        <v>2458</v>
      </c>
      <c r="C288" s="58" t="s">
        <v>2438</v>
      </c>
      <c r="D288" s="57" t="s">
        <v>2439</v>
      </c>
      <c r="E288" s="59">
        <v>80</v>
      </c>
      <c r="F288" s="9" t="s">
        <v>2440</v>
      </c>
      <c r="G288" s="9"/>
      <c r="H288" s="44" t="s">
        <v>3489</v>
      </c>
      <c r="I288" s="9"/>
      <c r="J288" s="4" t="str">
        <f t="shared" si="8"/>
        <v xml:space="preserve">區公所業務-民政業務-獎補助費-對國內團體之捐助 </v>
      </c>
      <c r="K288" s="4" t="str">
        <f t="shared" si="9"/>
        <v xml:space="preserve">113年臺中市沙鹿區區長盃羽球錦標賽活動 </v>
      </c>
    </row>
    <row r="289" spans="1:11" s="4" customFormat="1" ht="58.5">
      <c r="A289" s="57" t="s">
        <v>135</v>
      </c>
      <c r="B289" s="57" t="s">
        <v>2459</v>
      </c>
      <c r="C289" s="58" t="s">
        <v>556</v>
      </c>
      <c r="D289" s="57" t="s">
        <v>2460</v>
      </c>
      <c r="E289" s="59">
        <v>30</v>
      </c>
      <c r="F289" s="9" t="s">
        <v>139</v>
      </c>
      <c r="G289" s="9"/>
      <c r="H289" s="44" t="s">
        <v>3489</v>
      </c>
      <c r="I289" s="9"/>
      <c r="J289" s="4" t="str">
        <f t="shared" si="8"/>
        <v>區公所業務-民政業務-獎補助費-對國內團體之捐助</v>
      </c>
      <c r="K289" s="4" t="str">
        <f t="shared" si="9"/>
        <v>113年社區活力健康展演暨親子健行活動</v>
      </c>
    </row>
    <row r="290" spans="1:11" s="14" customFormat="1" ht="58.5">
      <c r="A290" s="57" t="s">
        <v>135</v>
      </c>
      <c r="B290" s="57" t="s">
        <v>2461</v>
      </c>
      <c r="C290" s="58" t="s">
        <v>556</v>
      </c>
      <c r="D290" s="57" t="s">
        <v>2460</v>
      </c>
      <c r="E290" s="59">
        <v>15</v>
      </c>
      <c r="F290" s="9" t="s">
        <v>139</v>
      </c>
      <c r="G290" s="9"/>
      <c r="H290" s="44" t="s">
        <v>3489</v>
      </c>
      <c r="I290" s="9"/>
      <c r="J290" s="4" t="str">
        <f t="shared" si="8"/>
        <v>區公所業務-民政業務-獎補助費-對國內團體之捐助</v>
      </c>
      <c r="K290" s="4" t="str">
        <f t="shared" si="9"/>
        <v>113年暑期有氧舞蹈研習活動</v>
      </c>
    </row>
    <row r="291" spans="1:11" s="14" customFormat="1" ht="58.5">
      <c r="A291" s="57" t="s">
        <v>135</v>
      </c>
      <c r="B291" s="57" t="s">
        <v>2462</v>
      </c>
      <c r="C291" s="58" t="s">
        <v>556</v>
      </c>
      <c r="D291" s="57" t="s">
        <v>2460</v>
      </c>
      <c r="E291" s="59">
        <v>30</v>
      </c>
      <c r="F291" s="9" t="s">
        <v>139</v>
      </c>
      <c r="G291" s="9"/>
      <c r="H291" s="44" t="s">
        <v>3489</v>
      </c>
      <c r="I291" s="9"/>
      <c r="J291" s="4" t="str">
        <f t="shared" si="8"/>
        <v>區公所業務-民政業務-獎補助費-對國內團體之捐助</v>
      </c>
      <c r="K291" s="4" t="str">
        <f t="shared" si="9"/>
        <v>113年理事長盃手球邀請賽</v>
      </c>
    </row>
    <row r="292" spans="1:11" s="14" customFormat="1" ht="58.5">
      <c r="A292" s="57" t="s">
        <v>135</v>
      </c>
      <c r="B292" s="57" t="s">
        <v>2463</v>
      </c>
      <c r="C292" s="58" t="s">
        <v>556</v>
      </c>
      <c r="D292" s="57" t="s">
        <v>2460</v>
      </c>
      <c r="E292" s="59">
        <v>15</v>
      </c>
      <c r="F292" s="9" t="s">
        <v>139</v>
      </c>
      <c r="G292" s="9"/>
      <c r="H292" s="44" t="s">
        <v>3489</v>
      </c>
      <c r="I292" s="9"/>
      <c r="J292" s="4" t="str">
        <f t="shared" si="8"/>
        <v>區公所業務-民政業務-獎補助費-對國內團體之捐助</v>
      </c>
      <c r="K292" s="4" t="str">
        <f t="shared" si="9"/>
        <v>113年推廣社區元極舞班隊研習</v>
      </c>
    </row>
    <row r="293" spans="1:11" s="14" customFormat="1" ht="58.5">
      <c r="A293" s="57" t="s">
        <v>135</v>
      </c>
      <c r="B293" s="57" t="s">
        <v>2464</v>
      </c>
      <c r="C293" s="58" t="s">
        <v>556</v>
      </c>
      <c r="D293" s="57" t="s">
        <v>2460</v>
      </c>
      <c r="E293" s="59">
        <v>30</v>
      </c>
      <c r="F293" s="9" t="s">
        <v>139</v>
      </c>
      <c r="G293" s="9"/>
      <c r="H293" s="44" t="s">
        <v>3489</v>
      </c>
      <c r="I293" s="9"/>
      <c r="J293" s="4" t="str">
        <f t="shared" si="8"/>
        <v>區公所業務-民政業務-獎補助費-對國內團體之捐助</v>
      </c>
      <c r="K293" s="4" t="str">
        <f t="shared" si="9"/>
        <v>113年理事長盃桌球錦標賽</v>
      </c>
    </row>
    <row r="294" spans="1:11" s="14" customFormat="1" ht="58.5">
      <c r="A294" s="57" t="s">
        <v>135</v>
      </c>
      <c r="B294" s="57" t="s">
        <v>2465</v>
      </c>
      <c r="C294" s="58" t="s">
        <v>556</v>
      </c>
      <c r="D294" s="57" t="s">
        <v>2460</v>
      </c>
      <c r="E294" s="59">
        <v>30</v>
      </c>
      <c r="F294" s="9" t="s">
        <v>139</v>
      </c>
      <c r="G294" s="9"/>
      <c r="H294" s="44" t="s">
        <v>3489</v>
      </c>
      <c r="I294" s="9"/>
      <c r="J294" s="4" t="str">
        <f t="shared" si="8"/>
        <v>區公所業務-民政業務-獎補助費-對國內團體之捐助</v>
      </c>
      <c r="K294" s="4" t="str">
        <f t="shared" si="9"/>
        <v>113年理事長盃土風舞觀摩賽</v>
      </c>
    </row>
    <row r="295" spans="1:11" s="14" customFormat="1" ht="58.5">
      <c r="A295" s="57" t="s">
        <v>135</v>
      </c>
      <c r="B295" s="57" t="s">
        <v>2466</v>
      </c>
      <c r="C295" s="58" t="s">
        <v>556</v>
      </c>
      <c r="D295" s="57" t="s">
        <v>2460</v>
      </c>
      <c r="E295" s="59">
        <v>30</v>
      </c>
      <c r="F295" s="9" t="s">
        <v>139</v>
      </c>
      <c r="G295" s="9"/>
      <c r="H295" s="44" t="s">
        <v>3489</v>
      </c>
      <c r="I295" s="9"/>
      <c r="J295" s="4" t="str">
        <f t="shared" si="8"/>
        <v>區公所業務-民政業務-獎補助費-對國內團體之捐助</v>
      </c>
      <c r="K295" s="4" t="str">
        <f t="shared" si="9"/>
        <v>113年理事長盃元極舞觀摩賽</v>
      </c>
    </row>
    <row r="296" spans="1:11" s="14" customFormat="1" ht="58.5">
      <c r="A296" s="57" t="s">
        <v>135</v>
      </c>
      <c r="B296" s="57" t="s">
        <v>2467</v>
      </c>
      <c r="C296" s="58" t="s">
        <v>556</v>
      </c>
      <c r="D296" s="57" t="s">
        <v>2460</v>
      </c>
      <c r="E296" s="59">
        <v>15</v>
      </c>
      <c r="F296" s="9" t="s">
        <v>139</v>
      </c>
      <c r="G296" s="9"/>
      <c r="H296" s="44" t="s">
        <v>3489</v>
      </c>
      <c r="I296" s="9"/>
      <c r="J296" s="4" t="str">
        <f t="shared" si="8"/>
        <v>區公所業務-民政業務-獎補助費-對國內團體之捐助</v>
      </c>
      <c r="K296" s="4" t="str">
        <f t="shared" si="9"/>
        <v>113年推廣社區排舞班隊研習</v>
      </c>
    </row>
    <row r="297" spans="1:11" s="14" customFormat="1" ht="58.5">
      <c r="A297" s="57" t="s">
        <v>135</v>
      </c>
      <c r="B297" s="57" t="s">
        <v>2468</v>
      </c>
      <c r="C297" s="58" t="s">
        <v>556</v>
      </c>
      <c r="D297" s="57" t="s">
        <v>2460</v>
      </c>
      <c r="E297" s="59">
        <v>30</v>
      </c>
      <c r="F297" s="9" t="s">
        <v>139</v>
      </c>
      <c r="G297" s="9"/>
      <c r="H297" s="44" t="s">
        <v>3489</v>
      </c>
      <c r="I297" s="9"/>
      <c r="J297" s="4" t="str">
        <f t="shared" si="8"/>
        <v>區公所業務-民政業務-獎補助費-對國內團體之捐助</v>
      </c>
      <c r="K297" s="4" t="str">
        <f t="shared" si="9"/>
        <v>113年理事長盃國術觀摩賽</v>
      </c>
    </row>
    <row r="298" spans="1:11" s="14" customFormat="1" ht="58.5">
      <c r="A298" s="57" t="s">
        <v>135</v>
      </c>
      <c r="B298" s="57" t="s">
        <v>2469</v>
      </c>
      <c r="C298" s="58" t="s">
        <v>556</v>
      </c>
      <c r="D298" s="57" t="s">
        <v>2460</v>
      </c>
      <c r="E298" s="59">
        <v>30</v>
      </c>
      <c r="F298" s="9" t="s">
        <v>139</v>
      </c>
      <c r="G298" s="9"/>
      <c r="H298" s="44" t="s">
        <v>3489</v>
      </c>
      <c r="I298" s="9"/>
      <c r="J298" s="4" t="str">
        <f t="shared" si="8"/>
        <v>區公所業務-民政業務-獎補助費-對國內團體之捐助</v>
      </c>
      <c r="K298" s="4" t="str">
        <f t="shared" si="9"/>
        <v>113年理事長盃網球邀請賽</v>
      </c>
    </row>
    <row r="299" spans="1:11" s="14" customFormat="1" ht="58.5">
      <c r="A299" s="57" t="s">
        <v>135</v>
      </c>
      <c r="B299" s="57" t="s">
        <v>2470</v>
      </c>
      <c r="C299" s="58" t="s">
        <v>556</v>
      </c>
      <c r="D299" s="57" t="s">
        <v>2460</v>
      </c>
      <c r="E299" s="59">
        <v>15</v>
      </c>
      <c r="F299" s="9" t="s">
        <v>139</v>
      </c>
      <c r="G299" s="9"/>
      <c r="H299" s="44" t="s">
        <v>3489</v>
      </c>
      <c r="I299" s="9"/>
      <c r="J299" s="4" t="str">
        <f t="shared" si="8"/>
        <v>區公所業務-民政業務-獎補助費-對國內團體之捐助</v>
      </c>
      <c r="K299" s="4" t="str">
        <f t="shared" si="9"/>
        <v>113年推廣社區武術研習營</v>
      </c>
    </row>
    <row r="300" spans="1:11" s="14" customFormat="1" ht="78">
      <c r="A300" s="57" t="s">
        <v>135</v>
      </c>
      <c r="B300" s="57" t="s">
        <v>2471</v>
      </c>
      <c r="C300" s="58" t="s">
        <v>556</v>
      </c>
      <c r="D300" s="57" t="s">
        <v>2460</v>
      </c>
      <c r="E300" s="59">
        <v>60</v>
      </c>
      <c r="F300" s="9" t="s">
        <v>139</v>
      </c>
      <c r="G300" s="9"/>
      <c r="H300" s="44" t="s">
        <v>3489</v>
      </c>
      <c r="I300" s="9"/>
      <c r="J300" s="4" t="str">
        <f t="shared" si="8"/>
        <v>區公所業務-民政業務-獎補助費-對國內團體之捐助</v>
      </c>
      <c r="K300" s="4" t="str">
        <f t="shared" si="9"/>
        <v>113年志工中隊自我成長課程研習暨外埠參觀</v>
      </c>
    </row>
    <row r="301" spans="1:11" s="14" customFormat="1" ht="58.5">
      <c r="A301" s="57" t="s">
        <v>135</v>
      </c>
      <c r="B301" s="57" t="s">
        <v>2472</v>
      </c>
      <c r="C301" s="58" t="s">
        <v>556</v>
      </c>
      <c r="D301" s="57" t="s">
        <v>2460</v>
      </c>
      <c r="E301" s="59">
        <v>15</v>
      </c>
      <c r="F301" s="9" t="s">
        <v>139</v>
      </c>
      <c r="G301" s="9"/>
      <c r="H301" s="44" t="s">
        <v>3489</v>
      </c>
      <c r="I301" s="9"/>
      <c r="J301" s="4" t="str">
        <f t="shared" si="8"/>
        <v>區公所業務-民政業務-獎補助費-對國內團體之捐助</v>
      </c>
      <c r="K301" s="4" t="str">
        <f t="shared" si="9"/>
        <v>113年推廣青少年國術研習營</v>
      </c>
    </row>
    <row r="302" spans="1:11" s="14" customFormat="1" ht="58.5">
      <c r="A302" s="57" t="s">
        <v>135</v>
      </c>
      <c r="B302" s="57" t="s">
        <v>2473</v>
      </c>
      <c r="C302" s="58" t="s">
        <v>556</v>
      </c>
      <c r="D302" s="57" t="s">
        <v>2460</v>
      </c>
      <c r="E302" s="59">
        <v>30</v>
      </c>
      <c r="F302" s="9" t="s">
        <v>139</v>
      </c>
      <c r="G302" s="9"/>
      <c r="H302" s="44" t="s">
        <v>3489</v>
      </c>
      <c r="I302" s="9"/>
      <c r="J302" s="4" t="str">
        <f t="shared" si="8"/>
        <v>區公所業務-民政業務-獎補助費-對國內團體之捐助</v>
      </c>
      <c r="K302" s="4" t="str">
        <f t="shared" si="9"/>
        <v>113年理事長盃戰術漆彈運動邀請賽</v>
      </c>
    </row>
    <row r="303" spans="1:11" s="14" customFormat="1" ht="58.5">
      <c r="A303" s="57" t="s">
        <v>135</v>
      </c>
      <c r="B303" s="57" t="s">
        <v>2474</v>
      </c>
      <c r="C303" s="58" t="s">
        <v>556</v>
      </c>
      <c r="D303" s="57" t="s">
        <v>2460</v>
      </c>
      <c r="E303" s="59">
        <v>15</v>
      </c>
      <c r="F303" s="9" t="s">
        <v>139</v>
      </c>
      <c r="G303" s="9"/>
      <c r="H303" s="44" t="s">
        <v>3489</v>
      </c>
      <c r="I303" s="9"/>
      <c r="J303" s="4" t="str">
        <f t="shared" si="8"/>
        <v>區公所業務-民政業務-獎補助費-對國內團體之捐助</v>
      </c>
      <c r="K303" s="4" t="str">
        <f t="shared" si="9"/>
        <v>113年漆彈運動研習營</v>
      </c>
    </row>
    <row r="304" spans="1:11" s="14" customFormat="1" ht="58.5">
      <c r="A304" s="57" t="s">
        <v>135</v>
      </c>
      <c r="B304" s="57" t="s">
        <v>2475</v>
      </c>
      <c r="C304" s="58" t="s">
        <v>556</v>
      </c>
      <c r="D304" s="57" t="s">
        <v>2460</v>
      </c>
      <c r="E304" s="59">
        <v>30</v>
      </c>
      <c r="F304" s="9" t="s">
        <v>139</v>
      </c>
      <c r="G304" s="9"/>
      <c r="H304" s="44" t="s">
        <v>3489</v>
      </c>
      <c r="I304" s="9"/>
      <c r="J304" s="4" t="str">
        <f t="shared" si="8"/>
        <v>區公所業務-民政業務-獎補助費-對國內團體之捐助</v>
      </c>
      <c r="K304" s="4" t="str">
        <f t="shared" si="9"/>
        <v>113年理事長盃太極拳觀摩賽</v>
      </c>
    </row>
    <row r="305" spans="1:11" s="14" customFormat="1" ht="58.5">
      <c r="A305" s="57" t="s">
        <v>135</v>
      </c>
      <c r="B305" s="57" t="s">
        <v>2476</v>
      </c>
      <c r="C305" s="58" t="s">
        <v>556</v>
      </c>
      <c r="D305" s="57" t="s">
        <v>2460</v>
      </c>
      <c r="E305" s="59">
        <v>30</v>
      </c>
      <c r="F305" s="9" t="s">
        <v>139</v>
      </c>
      <c r="G305" s="9"/>
      <c r="H305" s="44" t="s">
        <v>3489</v>
      </c>
      <c r="I305" s="9"/>
      <c r="J305" s="4" t="str">
        <f t="shared" si="8"/>
        <v>區公所業務-民政業務-獎補助費-對國內團體之捐助</v>
      </c>
      <c r="K305" s="4" t="str">
        <f t="shared" si="9"/>
        <v>113年理事長盃籃球邀請賽</v>
      </c>
    </row>
    <row r="306" spans="1:11" s="14" customFormat="1" ht="58.5">
      <c r="A306" s="57" t="s">
        <v>135</v>
      </c>
      <c r="B306" s="57" t="s">
        <v>2477</v>
      </c>
      <c r="C306" s="58" t="s">
        <v>556</v>
      </c>
      <c r="D306" s="57" t="s">
        <v>2460</v>
      </c>
      <c r="E306" s="59">
        <v>15</v>
      </c>
      <c r="F306" s="9" t="s">
        <v>139</v>
      </c>
      <c r="G306" s="9"/>
      <c r="H306" s="44" t="s">
        <v>3489</v>
      </c>
      <c r="I306" s="9"/>
      <c r="J306" s="4" t="str">
        <f t="shared" si="8"/>
        <v>區公所業務-民政業務-獎補助費-對國內團體之捐助</v>
      </c>
      <c r="K306" s="4" t="str">
        <f t="shared" si="9"/>
        <v>113年推廣軟式網球暑期訓練班</v>
      </c>
    </row>
    <row r="307" spans="1:11" s="14" customFormat="1" ht="58.5">
      <c r="A307" s="57" t="s">
        <v>135</v>
      </c>
      <c r="B307" s="57" t="s">
        <v>2478</v>
      </c>
      <c r="C307" s="58" t="s">
        <v>556</v>
      </c>
      <c r="D307" s="57" t="s">
        <v>2460</v>
      </c>
      <c r="E307" s="59">
        <v>15</v>
      </c>
      <c r="F307" s="9" t="s">
        <v>139</v>
      </c>
      <c r="G307" s="9"/>
      <c r="H307" s="44" t="s">
        <v>3489</v>
      </c>
      <c r="I307" s="9"/>
      <c r="J307" s="4" t="str">
        <f t="shared" si="8"/>
        <v>區公所業務-民政業務-獎補助費-對國內團體之捐助</v>
      </c>
      <c r="K307" s="4" t="str">
        <f t="shared" si="9"/>
        <v>113年推廣小學聯盟手球班研習活動</v>
      </c>
    </row>
    <row r="308" spans="1:11" s="14" customFormat="1" ht="58.5">
      <c r="A308" s="57" t="s">
        <v>135</v>
      </c>
      <c r="B308" s="57" t="s">
        <v>2479</v>
      </c>
      <c r="C308" s="58" t="s">
        <v>556</v>
      </c>
      <c r="D308" s="57" t="s">
        <v>2460</v>
      </c>
      <c r="E308" s="59">
        <v>40</v>
      </c>
      <c r="F308" s="9" t="s">
        <v>139</v>
      </c>
      <c r="G308" s="9"/>
      <c r="H308" s="44" t="s">
        <v>3489</v>
      </c>
      <c r="I308" s="9"/>
      <c r="J308" s="4" t="str">
        <f t="shared" si="8"/>
        <v>區公所業務-民政業務-獎補助費-對國內團體之捐助</v>
      </c>
      <c r="K308" s="4" t="str">
        <f t="shared" si="9"/>
        <v>113年山海屯社區軟式網球精英錦標賽</v>
      </c>
    </row>
    <row r="309" spans="1:11" s="14" customFormat="1" ht="58.5">
      <c r="A309" s="57" t="s">
        <v>135</v>
      </c>
      <c r="B309" s="57" t="s">
        <v>2480</v>
      </c>
      <c r="C309" s="58" t="s">
        <v>556</v>
      </c>
      <c r="D309" s="57" t="s">
        <v>2460</v>
      </c>
      <c r="E309" s="59">
        <v>15</v>
      </c>
      <c r="F309" s="9" t="s">
        <v>139</v>
      </c>
      <c r="G309" s="9"/>
      <c r="H309" s="44" t="s">
        <v>3489</v>
      </c>
      <c r="I309" s="9"/>
      <c r="J309" s="4" t="str">
        <f t="shared" si="8"/>
        <v>區公所業務-民政業務-獎補助費-對國內團體之捐助</v>
      </c>
      <c r="K309" s="4" t="str">
        <f t="shared" si="9"/>
        <v>113年推廣暑期網球訓練班活動</v>
      </c>
    </row>
    <row r="310" spans="1:11" s="14" customFormat="1" ht="58.5">
      <c r="A310" s="57" t="s">
        <v>135</v>
      </c>
      <c r="B310" s="57" t="s">
        <v>2481</v>
      </c>
      <c r="C310" s="58" t="s">
        <v>556</v>
      </c>
      <c r="D310" s="57" t="s">
        <v>2460</v>
      </c>
      <c r="E310" s="59">
        <v>30</v>
      </c>
      <c r="F310" s="9" t="s">
        <v>139</v>
      </c>
      <c r="G310" s="9"/>
      <c r="H310" s="44" t="s">
        <v>3489</v>
      </c>
      <c r="I310" s="9"/>
      <c r="J310" s="4" t="str">
        <f t="shared" si="8"/>
        <v>區公所業務-民政業務-獎補助費-對國內團體之捐助</v>
      </c>
      <c r="K310" s="4" t="str">
        <f t="shared" si="9"/>
        <v>113年理事長盃網球邀請賽</v>
      </c>
    </row>
    <row r="311" spans="1:11" s="14" customFormat="1" ht="58.5">
      <c r="A311" s="57" t="s">
        <v>135</v>
      </c>
      <c r="B311" s="57" t="s">
        <v>2482</v>
      </c>
      <c r="C311" s="58" t="s">
        <v>556</v>
      </c>
      <c r="D311" s="57" t="s">
        <v>2460</v>
      </c>
      <c r="E311" s="59">
        <v>30</v>
      </c>
      <c r="F311" s="9" t="s">
        <v>139</v>
      </c>
      <c r="G311" s="9"/>
      <c r="H311" s="44" t="s">
        <v>3489</v>
      </c>
      <c r="I311" s="9"/>
      <c r="J311" s="4" t="str">
        <f t="shared" si="8"/>
        <v>區公所業務-民政業務-獎補助費-對國內團體之捐助</v>
      </c>
      <c r="K311" s="4" t="str">
        <f t="shared" si="9"/>
        <v>113年理事長盃軟式網球錦標賽</v>
      </c>
    </row>
    <row r="312" spans="1:11" s="14" customFormat="1" ht="58.5">
      <c r="A312" s="57" t="s">
        <v>135</v>
      </c>
      <c r="B312" s="57" t="s">
        <v>2483</v>
      </c>
      <c r="C312" s="58" t="s">
        <v>556</v>
      </c>
      <c r="D312" s="57" t="s">
        <v>2460</v>
      </c>
      <c r="E312" s="59">
        <v>15</v>
      </c>
      <c r="F312" s="9" t="s">
        <v>139</v>
      </c>
      <c r="G312" s="9"/>
      <c r="H312" s="44" t="s">
        <v>3489</v>
      </c>
      <c r="I312" s="9"/>
      <c r="J312" s="4" t="str">
        <f t="shared" si="8"/>
        <v>區公所業務-民政業務-獎補助費-對國內團體之捐助</v>
      </c>
      <c r="K312" s="4" t="str">
        <f t="shared" si="9"/>
        <v>113年推廣社區土風舞班隊研習</v>
      </c>
    </row>
    <row r="313" spans="1:11" s="4" customFormat="1" ht="58.5">
      <c r="A313" s="57" t="s">
        <v>135</v>
      </c>
      <c r="B313" s="57" t="s">
        <v>2484</v>
      </c>
      <c r="C313" s="58" t="s">
        <v>2485</v>
      </c>
      <c r="D313" s="57" t="s">
        <v>2486</v>
      </c>
      <c r="E313" s="59">
        <v>50</v>
      </c>
      <c r="F313" s="9" t="s">
        <v>18</v>
      </c>
      <c r="G313" s="9"/>
      <c r="H313" s="44" t="s">
        <v>3489</v>
      </c>
      <c r="I313" s="9"/>
      <c r="J313" s="4" t="str">
        <f t="shared" si="8"/>
        <v>區公所業務-民政業務-獎補助費-對國內團體之捐助</v>
      </c>
      <c r="K313" s="4" t="str">
        <f t="shared" si="9"/>
        <v>113年山城盃直排輪溜冰錦標賽計畫經費</v>
      </c>
    </row>
    <row r="314" spans="1:11" s="14" customFormat="1" ht="78">
      <c r="A314" s="57" t="s">
        <v>135</v>
      </c>
      <c r="B314" s="57" t="s">
        <v>2487</v>
      </c>
      <c r="C314" s="58" t="s">
        <v>2485</v>
      </c>
      <c r="D314" s="57" t="s">
        <v>2486</v>
      </c>
      <c r="E314" s="59">
        <v>90</v>
      </c>
      <c r="F314" s="9" t="s">
        <v>18</v>
      </c>
      <c r="G314" s="9"/>
      <c r="H314" s="44" t="s">
        <v>3489</v>
      </c>
      <c r="I314" s="9"/>
      <c r="J314" s="4" t="str">
        <f t="shared" si="8"/>
        <v>區公所業務-民政業務-獎補助費-對國內團體之捐助</v>
      </c>
      <c r="K314" s="4" t="str">
        <f t="shared" si="9"/>
        <v>113年臺中市東勢區區長盃羽球邀請賽計畫活動經費</v>
      </c>
    </row>
    <row r="315" spans="1:11" s="14" customFormat="1" ht="78">
      <c r="A315" s="57" t="s">
        <v>135</v>
      </c>
      <c r="B315" s="57" t="s">
        <v>2488</v>
      </c>
      <c r="C315" s="58" t="s">
        <v>2485</v>
      </c>
      <c r="D315" s="57" t="s">
        <v>2486</v>
      </c>
      <c r="E315" s="59">
        <v>25</v>
      </c>
      <c r="F315" s="9" t="s">
        <v>18</v>
      </c>
      <c r="G315" s="9"/>
      <c r="H315" s="44" t="s">
        <v>3489</v>
      </c>
      <c r="I315" s="9"/>
      <c r="J315" s="4" t="str">
        <f t="shared" si="8"/>
        <v>區公所業務-民政業務-獎補助費-對國內團體之捐助</v>
      </c>
      <c r="K315" s="4" t="str">
        <f t="shared" si="9"/>
        <v>113年活力山城有氧運動舞觀摩研習計畫活動經費</v>
      </c>
    </row>
    <row r="316" spans="1:11" s="14" customFormat="1" ht="97.5">
      <c r="A316" s="57" t="s">
        <v>135</v>
      </c>
      <c r="B316" s="57" t="s">
        <v>2489</v>
      </c>
      <c r="C316" s="58" t="s">
        <v>2485</v>
      </c>
      <c r="D316" s="57" t="s">
        <v>2486</v>
      </c>
      <c r="E316" s="59">
        <v>45</v>
      </c>
      <c r="F316" s="9" t="s">
        <v>18</v>
      </c>
      <c r="G316" s="9"/>
      <c r="H316" s="44" t="s">
        <v>3489</v>
      </c>
      <c r="I316" s="9"/>
      <c r="J316" s="4" t="str">
        <f t="shared" si="8"/>
        <v>區公所業務-民政業務-獎補助費-對國內團體之捐助</v>
      </c>
      <c r="K316" s="4" t="str">
        <f t="shared" si="9"/>
        <v>2024臺中市活力山城節電盃國中小校際游泳錦標賽計畫活動經費</v>
      </c>
    </row>
    <row r="317" spans="1:11" s="14" customFormat="1" ht="78">
      <c r="A317" s="57" t="s">
        <v>135</v>
      </c>
      <c r="B317" s="57" t="s">
        <v>2490</v>
      </c>
      <c r="C317" s="58" t="s">
        <v>2485</v>
      </c>
      <c r="D317" s="57" t="s">
        <v>2486</v>
      </c>
      <c r="E317" s="59">
        <v>35</v>
      </c>
      <c r="F317" s="9" t="s">
        <v>18</v>
      </c>
      <c r="G317" s="9"/>
      <c r="H317" s="44" t="s">
        <v>3489</v>
      </c>
      <c r="I317" s="9"/>
      <c r="J317" s="4" t="str">
        <f t="shared" si="8"/>
        <v>區公所業務-民政業務-獎補助費-對國內團體之捐助</v>
      </c>
      <c r="K317" s="4" t="str">
        <f t="shared" si="9"/>
        <v>113年東勢區體育會理事長盃慢速壘球邀請賽活動經費</v>
      </c>
    </row>
    <row r="318" spans="1:11" s="14" customFormat="1" ht="78">
      <c r="A318" s="57" t="s">
        <v>135</v>
      </c>
      <c r="B318" s="57" t="s">
        <v>2491</v>
      </c>
      <c r="C318" s="58" t="s">
        <v>2485</v>
      </c>
      <c r="D318" s="57" t="s">
        <v>2486</v>
      </c>
      <c r="E318" s="59">
        <v>45</v>
      </c>
      <c r="F318" s="9" t="s">
        <v>18</v>
      </c>
      <c r="G318" s="9"/>
      <c r="H318" s="44" t="s">
        <v>3489</v>
      </c>
      <c r="I318" s="9"/>
      <c r="J318" s="4" t="str">
        <f t="shared" si="8"/>
        <v>區公所業務-民政業務-獎補助費-對國內團體之捐助</v>
      </c>
      <c r="K318" s="4" t="str">
        <f t="shared" si="9"/>
        <v>113年活力山城羽球教學及競技推廣實施計畫活動經費</v>
      </c>
    </row>
    <row r="319" spans="1:11" s="11" customFormat="1" ht="58.5">
      <c r="A319" s="57" t="s">
        <v>14</v>
      </c>
      <c r="B319" s="57" t="s">
        <v>15</v>
      </c>
      <c r="C319" s="58" t="s">
        <v>16</v>
      </c>
      <c r="D319" s="57" t="s">
        <v>17</v>
      </c>
      <c r="E319" s="59">
        <v>47</v>
      </c>
      <c r="F319" s="9" t="s">
        <v>18</v>
      </c>
      <c r="G319" s="9"/>
      <c r="H319" s="44" t="s">
        <v>3489</v>
      </c>
      <c r="I319" s="9"/>
      <c r="J319" s="4" t="str">
        <f t="shared" si="8"/>
        <v>區公所業務-民政業務-獎補助費-對國內團體之捐助</v>
      </c>
      <c r="K319" s="4" t="str">
        <f t="shared" si="9"/>
        <v>辦理體育活動經費-網球比賽</v>
      </c>
    </row>
    <row r="320" spans="1:11" s="11" customFormat="1" ht="58.5">
      <c r="A320" s="57" t="s">
        <v>14</v>
      </c>
      <c r="B320" s="57" t="s">
        <v>20</v>
      </c>
      <c r="C320" s="58" t="s">
        <v>16</v>
      </c>
      <c r="D320" s="57" t="s">
        <v>17</v>
      </c>
      <c r="E320" s="59">
        <v>40</v>
      </c>
      <c r="F320" s="9" t="s">
        <v>18</v>
      </c>
      <c r="G320" s="9"/>
      <c r="H320" s="44" t="s">
        <v>3489</v>
      </c>
      <c r="I320" s="9"/>
      <c r="J320" s="4" t="str">
        <f t="shared" si="8"/>
        <v>區公所業務-民政業務-獎補助費-對國內團體之捐助</v>
      </c>
      <c r="K320" s="4" t="str">
        <f t="shared" si="9"/>
        <v>辦理體育活動經費-太極拳觀摩賽</v>
      </c>
    </row>
    <row r="321" spans="1:11" s="11" customFormat="1" ht="58.5">
      <c r="A321" s="57" t="s">
        <v>14</v>
      </c>
      <c r="B321" s="57" t="s">
        <v>21</v>
      </c>
      <c r="C321" s="58" t="s">
        <v>16</v>
      </c>
      <c r="D321" s="57" t="s">
        <v>17</v>
      </c>
      <c r="E321" s="59">
        <v>28</v>
      </c>
      <c r="F321" s="9" t="s">
        <v>18</v>
      </c>
      <c r="G321" s="9"/>
      <c r="H321" s="44" t="s">
        <v>3489</v>
      </c>
      <c r="I321" s="9"/>
      <c r="J321" s="4" t="str">
        <f t="shared" si="8"/>
        <v>區公所業務-民政業務-獎補助費-對國內團體之捐助</v>
      </c>
      <c r="K321" s="4" t="str">
        <f t="shared" si="9"/>
        <v>辦理體育活動經費-武術彈腿比賽</v>
      </c>
    </row>
    <row r="322" spans="1:11" s="11" customFormat="1" ht="58.5">
      <c r="A322" s="57" t="s">
        <v>14</v>
      </c>
      <c r="B322" s="57" t="s">
        <v>22</v>
      </c>
      <c r="C322" s="58" t="s">
        <v>16</v>
      </c>
      <c r="D322" s="57" t="s">
        <v>17</v>
      </c>
      <c r="E322" s="59">
        <v>60</v>
      </c>
      <c r="F322" s="9" t="s">
        <v>18</v>
      </c>
      <c r="G322" s="9"/>
      <c r="H322" s="44" t="s">
        <v>3489</v>
      </c>
      <c r="I322" s="9"/>
      <c r="J322" s="4" t="str">
        <f t="shared" si="8"/>
        <v>區公所業務-民政業務-獎補助費-對國內團體之捐助</v>
      </c>
      <c r="K322" s="4" t="str">
        <f t="shared" si="9"/>
        <v>辦理體育活動經費-拔河比賽</v>
      </c>
    </row>
    <row r="323" spans="1:11" s="11" customFormat="1" ht="58.5">
      <c r="A323" s="57" t="s">
        <v>14</v>
      </c>
      <c r="B323" s="57" t="s">
        <v>23</v>
      </c>
      <c r="C323" s="58" t="s">
        <v>16</v>
      </c>
      <c r="D323" s="57" t="s">
        <v>17</v>
      </c>
      <c r="E323" s="59">
        <v>43</v>
      </c>
      <c r="F323" s="9" t="s">
        <v>18</v>
      </c>
      <c r="G323" s="9"/>
      <c r="H323" s="44" t="s">
        <v>3489</v>
      </c>
      <c r="I323" s="9"/>
      <c r="J323" s="4" t="str">
        <f t="shared" si="8"/>
        <v>區公所業務-民政業務-獎補助費-對國內團體之捐助</v>
      </c>
      <c r="K323" s="4" t="str">
        <f t="shared" si="9"/>
        <v>辦理體育活動經費-田徑比賽</v>
      </c>
    </row>
    <row r="324" spans="1:11" s="11" customFormat="1" ht="58.5">
      <c r="A324" s="57" t="s">
        <v>14</v>
      </c>
      <c r="B324" s="57" t="s">
        <v>24</v>
      </c>
      <c r="C324" s="58" t="s">
        <v>16</v>
      </c>
      <c r="D324" s="57" t="s">
        <v>17</v>
      </c>
      <c r="E324" s="59">
        <v>20</v>
      </c>
      <c r="F324" s="9" t="s">
        <v>18</v>
      </c>
      <c r="G324" s="9"/>
      <c r="H324" s="44" t="s">
        <v>3489</v>
      </c>
      <c r="I324" s="9"/>
      <c r="J324" s="4" t="str">
        <f t="shared" si="8"/>
        <v>區公所業務-民政業務-獎補助費-對國內團體之捐助</v>
      </c>
      <c r="K324" s="4" t="str">
        <f t="shared" si="9"/>
        <v>辦理體育活動經費-排球比賽</v>
      </c>
    </row>
    <row r="325" spans="1:11" s="11" customFormat="1" ht="78">
      <c r="A325" s="57" t="s">
        <v>14</v>
      </c>
      <c r="B325" s="57" t="s">
        <v>25</v>
      </c>
      <c r="C325" s="58" t="s">
        <v>16</v>
      </c>
      <c r="D325" s="57" t="s">
        <v>17</v>
      </c>
      <c r="E325" s="59">
        <v>30</v>
      </c>
      <c r="F325" s="9" t="s">
        <v>18</v>
      </c>
      <c r="G325" s="9"/>
      <c r="H325" s="44" t="s">
        <v>3489</v>
      </c>
      <c r="I325" s="9"/>
      <c r="J325" s="4" t="str">
        <f t="shared" si="8"/>
        <v>區公所業務-民政業務-獎補助費-對國內團體之捐助</v>
      </c>
      <c r="K325" s="4" t="str">
        <f t="shared" si="9"/>
        <v>補助本區體育會辦理體育活動經費-棒球比賽</v>
      </c>
    </row>
    <row r="326" spans="1:11" s="11" customFormat="1" ht="117">
      <c r="A326" s="57" t="s">
        <v>26</v>
      </c>
      <c r="B326" s="57" t="s">
        <v>27</v>
      </c>
      <c r="C326" s="58" t="s">
        <v>28</v>
      </c>
      <c r="D326" s="57" t="s">
        <v>17</v>
      </c>
      <c r="E326" s="59">
        <v>10</v>
      </c>
      <c r="F326" s="9" t="s">
        <v>18</v>
      </c>
      <c r="G326" s="9"/>
      <c r="H326" s="44" t="s">
        <v>3489</v>
      </c>
      <c r="I326" s="9"/>
      <c r="J326" s="4" t="str">
        <f t="shared" si="8"/>
        <v>社政業務-社會福利-社會福利-獎補助費-對國內團體之捐助</v>
      </c>
      <c r="K326" s="4" t="str">
        <f t="shared" si="9"/>
        <v>辦理「成長教室烹飪研習活動暨推廣節約用電、臺中港務及業務宣導活動」</v>
      </c>
    </row>
    <row r="327" spans="1:11" s="11" customFormat="1" ht="117">
      <c r="A327" s="57" t="s">
        <v>26</v>
      </c>
      <c r="B327" s="57" t="s">
        <v>29</v>
      </c>
      <c r="C327" s="58" t="s">
        <v>30</v>
      </c>
      <c r="D327" s="57" t="s">
        <v>17</v>
      </c>
      <c r="E327" s="59">
        <v>20</v>
      </c>
      <c r="F327" s="9" t="s">
        <v>18</v>
      </c>
      <c r="G327" s="9"/>
      <c r="H327" s="44" t="s">
        <v>3489</v>
      </c>
      <c r="I327" s="9"/>
      <c r="J327" s="4" t="str">
        <f t="shared" si="8"/>
        <v>社政業務-社會福利-社會福利-獎補助費-對國內團體之捐助</v>
      </c>
      <c r="K327" s="4" t="str">
        <f t="shared" si="9"/>
        <v>辦理「草湳里、草湳社區歲末關懷春節送暖暨支持天然氣節能減碳活動」</v>
      </c>
    </row>
    <row r="328" spans="1:11" s="11" customFormat="1" ht="58.5">
      <c r="A328" s="57" t="s">
        <v>26</v>
      </c>
      <c r="B328" s="57" t="s">
        <v>31</v>
      </c>
      <c r="C328" s="58" t="s">
        <v>32</v>
      </c>
      <c r="D328" s="57" t="s">
        <v>17</v>
      </c>
      <c r="E328" s="59">
        <v>10</v>
      </c>
      <c r="F328" s="9" t="s">
        <v>18</v>
      </c>
      <c r="G328" s="9"/>
      <c r="H328" s="44" t="s">
        <v>3489</v>
      </c>
      <c r="I328" s="9"/>
      <c r="J328" s="4" t="str">
        <f t="shared" ref="J328:J391" si="10">A328</f>
        <v>社政業務-社會福利-社會福利-獎補助費-對國內團體之捐助</v>
      </c>
      <c r="K328" s="4" t="str">
        <f t="shared" ref="K328:K391" si="11">B328</f>
        <v>辦理「活力勇健走暨節約用電宣導活動」</v>
      </c>
    </row>
    <row r="329" spans="1:11" s="11" customFormat="1" ht="97.5">
      <c r="A329" s="57" t="s">
        <v>26</v>
      </c>
      <c r="B329" s="57" t="s">
        <v>33</v>
      </c>
      <c r="C329" s="58" t="s">
        <v>34</v>
      </c>
      <c r="D329" s="57" t="s">
        <v>17</v>
      </c>
      <c r="E329" s="59">
        <v>10</v>
      </c>
      <c r="F329" s="9" t="s">
        <v>18</v>
      </c>
      <c r="G329" s="9"/>
      <c r="H329" s="44" t="s">
        <v>3489</v>
      </c>
      <c r="I329" s="9"/>
      <c r="J329" s="4" t="str">
        <f t="shared" si="10"/>
        <v>社政業務-社會福利-社會福利-獎補助費-對國內團體之捐助</v>
      </c>
      <c r="K329" s="4" t="str">
        <f t="shared" si="11"/>
        <v>辦理「歲末迎春書藝薪傳春聯揮毫暨推廣節約用電宣導活動」</v>
      </c>
    </row>
    <row r="330" spans="1:11" s="11" customFormat="1" ht="97.5">
      <c r="A330" s="57" t="s">
        <v>26</v>
      </c>
      <c r="B330" s="57" t="s">
        <v>35</v>
      </c>
      <c r="C330" s="58" t="s">
        <v>36</v>
      </c>
      <c r="D330" s="57" t="s">
        <v>17</v>
      </c>
      <c r="E330" s="59">
        <v>20</v>
      </c>
      <c r="F330" s="9" t="s">
        <v>18</v>
      </c>
      <c r="G330" s="9"/>
      <c r="H330" s="44" t="s">
        <v>3489</v>
      </c>
      <c r="I330" s="9"/>
      <c r="J330" s="4" t="str">
        <f t="shared" si="10"/>
        <v>社政業務-社會福利-社會福利-獎補助費-對國內團體之捐助</v>
      </c>
      <c r="K330" s="4" t="str">
        <f t="shared" si="11"/>
        <v>辦理「2024梧棲老街歲末迎新嘉年華系列暨節約用電宣導活動」</v>
      </c>
    </row>
    <row r="331" spans="1:11" s="11" customFormat="1" ht="97.5">
      <c r="A331" s="57" t="s">
        <v>26</v>
      </c>
      <c r="B331" s="57" t="s">
        <v>37</v>
      </c>
      <c r="C331" s="58" t="s">
        <v>32</v>
      </c>
      <c r="D331" s="57" t="s">
        <v>17</v>
      </c>
      <c r="E331" s="59">
        <v>10</v>
      </c>
      <c r="F331" s="9" t="s">
        <v>18</v>
      </c>
      <c r="G331" s="9"/>
      <c r="H331" s="44" t="s">
        <v>3489</v>
      </c>
      <c r="I331" s="9"/>
      <c r="J331" s="4" t="str">
        <f t="shared" si="10"/>
        <v>社政業務-社會福利-社會福利-獎補助費-對國內團體之捐助</v>
      </c>
      <c r="K331" s="4" t="str">
        <f t="shared" si="11"/>
        <v>辦理「迎春揮毫慶歲末暨節約用電天然氣節約節能宣導活動」</v>
      </c>
    </row>
    <row r="332" spans="1:11" s="11" customFormat="1" ht="78">
      <c r="A332" s="57" t="s">
        <v>26</v>
      </c>
      <c r="B332" s="57" t="s">
        <v>38</v>
      </c>
      <c r="C332" s="58" t="s">
        <v>39</v>
      </c>
      <c r="D332" s="57" t="s">
        <v>17</v>
      </c>
      <c r="E332" s="59">
        <v>10</v>
      </c>
      <c r="F332" s="9" t="s">
        <v>18</v>
      </c>
      <c r="G332" s="9"/>
      <c r="H332" s="44" t="s">
        <v>3489</v>
      </c>
      <c r="I332" s="9"/>
      <c r="J332" s="4" t="str">
        <f t="shared" si="10"/>
        <v>社政業務-社會福利-社會福利-獎補助費-對國內團體之捐助</v>
      </c>
      <c r="K332" s="4" t="str">
        <f t="shared" si="11"/>
        <v>辦理「迎春揮毫贈春聯暨節約用電宣導活動」</v>
      </c>
    </row>
    <row r="333" spans="1:11" s="11" customFormat="1" ht="136.5">
      <c r="A333" s="57" t="s">
        <v>26</v>
      </c>
      <c r="B333" s="57" t="s">
        <v>40</v>
      </c>
      <c r="C333" s="58" t="s">
        <v>39</v>
      </c>
      <c r="D333" s="57" t="s">
        <v>17</v>
      </c>
      <c r="E333" s="59">
        <v>10</v>
      </c>
      <c r="F333" s="9" t="s">
        <v>18</v>
      </c>
      <c r="G333" s="9"/>
      <c r="H333" s="44" t="s">
        <v>3489</v>
      </c>
      <c r="I333" s="9"/>
      <c r="J333" s="4" t="str">
        <f t="shared" si="10"/>
        <v>社政業務-社會福利-社會福利-獎補助費-對國內團體之捐助</v>
      </c>
      <c r="K333" s="4" t="str">
        <f t="shared" si="11"/>
        <v>辦理「推廣地方民俗文化─甜粿發粿傳承關懷弱勢節約用電天然氣節約節能宣導活動」</v>
      </c>
    </row>
    <row r="334" spans="1:11" s="11" customFormat="1" ht="136.5">
      <c r="A334" s="57" t="s">
        <v>26</v>
      </c>
      <c r="B334" s="57" t="s">
        <v>41</v>
      </c>
      <c r="C334" s="58" t="s">
        <v>39</v>
      </c>
      <c r="D334" s="57" t="s">
        <v>17</v>
      </c>
      <c r="E334" s="59">
        <v>10</v>
      </c>
      <c r="F334" s="9" t="s">
        <v>18</v>
      </c>
      <c r="G334" s="9"/>
      <c r="H334" s="44" t="s">
        <v>3489</v>
      </c>
      <c r="I334" s="9"/>
      <c r="J334" s="4" t="str">
        <f t="shared" si="10"/>
        <v>社政業務-社會福利-社會福利-獎補助費-對國內團體之捐助</v>
      </c>
      <c r="K334" s="4" t="str">
        <f t="shared" si="11"/>
        <v>辦理「大庄社區長者歲末圍爐、志工感恩餐會暨節約用電天然氣節約節能減碳宣導活動」</v>
      </c>
    </row>
    <row r="335" spans="1:11" s="11" customFormat="1" ht="117">
      <c r="A335" s="57" t="s">
        <v>26</v>
      </c>
      <c r="B335" s="57" t="s">
        <v>42</v>
      </c>
      <c r="C335" s="58" t="s">
        <v>43</v>
      </c>
      <c r="D335" s="57" t="s">
        <v>17</v>
      </c>
      <c r="E335" s="59">
        <v>10</v>
      </c>
      <c r="F335" s="9" t="s">
        <v>18</v>
      </c>
      <c r="G335" s="9"/>
      <c r="H335" s="44" t="s">
        <v>3489</v>
      </c>
      <c r="I335" s="9"/>
      <c r="J335" s="4" t="str">
        <f t="shared" si="10"/>
        <v>社政業務-社會福利-社會福利-獎補助費-對國內團體之捐助</v>
      </c>
      <c r="K335" s="4" t="str">
        <f t="shared" si="11"/>
        <v>辦理「梧棲區福德里、社區春聯揮毫暨天然氣節能減碳及節約用電宣導活動」</v>
      </c>
    </row>
    <row r="336" spans="1:11" s="11" customFormat="1" ht="78">
      <c r="A336" s="57" t="s">
        <v>26</v>
      </c>
      <c r="B336" s="57" t="s">
        <v>44</v>
      </c>
      <c r="C336" s="58" t="s">
        <v>45</v>
      </c>
      <c r="D336" s="57" t="s">
        <v>17</v>
      </c>
      <c r="E336" s="59">
        <v>10</v>
      </c>
      <c r="F336" s="9" t="s">
        <v>18</v>
      </c>
      <c r="G336" s="9"/>
      <c r="H336" s="44" t="s">
        <v>3489</v>
      </c>
      <c r="I336" s="9"/>
      <c r="J336" s="4" t="str">
        <f t="shared" si="10"/>
        <v>社政業務-社會福利-社會福利-獎補助費-對國內團體之捐助</v>
      </c>
      <c r="K336" s="4" t="str">
        <f t="shared" si="11"/>
        <v>辦理「頂寮社區名家揮毫送春聯暨節約用電宣導活動」</v>
      </c>
    </row>
    <row r="337" spans="1:11" s="11" customFormat="1" ht="78">
      <c r="A337" s="57" t="s">
        <v>26</v>
      </c>
      <c r="B337" s="57" t="s">
        <v>46</v>
      </c>
      <c r="C337" s="58" t="s">
        <v>47</v>
      </c>
      <c r="D337" s="57" t="s">
        <v>17</v>
      </c>
      <c r="E337" s="59">
        <v>10</v>
      </c>
      <c r="F337" s="9" t="s">
        <v>18</v>
      </c>
      <c r="G337" s="9"/>
      <c r="H337" s="44" t="s">
        <v>3489</v>
      </c>
      <c r="I337" s="9"/>
      <c r="J337" s="4" t="str">
        <f t="shared" si="10"/>
        <v>社政業務-社會福利-社會福利-獎補助費-對國內團體之捐助</v>
      </c>
      <c r="K337" s="4" t="str">
        <f t="shared" si="11"/>
        <v>辦理「歡慶元宵節親子滾元宵暨節約用電宣導活動」</v>
      </c>
    </row>
    <row r="338" spans="1:11" s="11" customFormat="1" ht="97.5">
      <c r="A338" s="57" t="s">
        <v>26</v>
      </c>
      <c r="B338" s="57" t="s">
        <v>48</v>
      </c>
      <c r="C338" s="58" t="s">
        <v>32</v>
      </c>
      <c r="D338" s="57" t="s">
        <v>17</v>
      </c>
      <c r="E338" s="59">
        <v>10</v>
      </c>
      <c r="F338" s="9" t="s">
        <v>18</v>
      </c>
      <c r="G338" s="9"/>
      <c r="H338" s="44" t="s">
        <v>3489</v>
      </c>
      <c r="I338" s="9"/>
      <c r="J338" s="4" t="str">
        <f t="shared" si="10"/>
        <v>社政業務-社會福利-社會福利-獎補助費-對國內團體之捐助</v>
      </c>
      <c r="K338" s="4" t="str">
        <f t="shared" si="11"/>
        <v>辦理「關懷弱勢暨據點長者與志工表揚節約用電宣導活動」</v>
      </c>
    </row>
    <row r="339" spans="1:11" s="11" customFormat="1" ht="78">
      <c r="A339" s="57" t="s">
        <v>26</v>
      </c>
      <c r="B339" s="57" t="s">
        <v>49</v>
      </c>
      <c r="C339" s="58" t="s">
        <v>50</v>
      </c>
      <c r="D339" s="57" t="s">
        <v>17</v>
      </c>
      <c r="E339" s="59">
        <v>10</v>
      </c>
      <c r="F339" s="9" t="s">
        <v>18</v>
      </c>
      <c r="G339" s="9"/>
      <c r="H339" s="44" t="s">
        <v>3489</v>
      </c>
      <c r="I339" s="9"/>
      <c r="J339" s="4" t="str">
        <f t="shared" si="10"/>
        <v>社政業務-社會福利-社會福利-獎補助費-對國內團體之捐助</v>
      </c>
      <c r="K339" s="4" t="str">
        <f t="shared" si="11"/>
        <v>辦理「南簡社區觀摩交流暨節約用電宣導活動」</v>
      </c>
    </row>
    <row r="340" spans="1:11" s="11" customFormat="1" ht="78">
      <c r="A340" s="57" t="s">
        <v>26</v>
      </c>
      <c r="B340" s="57" t="s">
        <v>51</v>
      </c>
      <c r="C340" s="58" t="s">
        <v>52</v>
      </c>
      <c r="D340" s="57" t="s">
        <v>17</v>
      </c>
      <c r="E340" s="59">
        <v>10</v>
      </c>
      <c r="F340" s="9" t="s">
        <v>18</v>
      </c>
      <c r="G340" s="9"/>
      <c r="H340" s="44" t="s">
        <v>3489</v>
      </c>
      <c r="I340" s="9"/>
      <c r="J340" s="4" t="str">
        <f t="shared" si="10"/>
        <v>社政業務-社會福利-社會福利-獎補助費-對國內團體之捐助</v>
      </c>
      <c r="K340" s="4" t="str">
        <f t="shared" si="11"/>
        <v>辦理「元宵燈籠親子彩繪暨節約用電宣導活動」</v>
      </c>
    </row>
    <row r="341" spans="1:11" s="11" customFormat="1" ht="97.5">
      <c r="A341" s="57" t="s">
        <v>26</v>
      </c>
      <c r="B341" s="57" t="s">
        <v>53</v>
      </c>
      <c r="C341" s="58" t="s">
        <v>30</v>
      </c>
      <c r="D341" s="57" t="s">
        <v>17</v>
      </c>
      <c r="E341" s="59">
        <v>10</v>
      </c>
      <c r="F341" s="9" t="s">
        <v>18</v>
      </c>
      <c r="G341" s="9"/>
      <c r="H341" s="44" t="s">
        <v>3489</v>
      </c>
      <c r="I341" s="9"/>
      <c r="J341" s="4" t="str">
        <f t="shared" si="10"/>
        <v>社政業務-社會福利-社會福利-獎補助費-對國內團體之捐助</v>
      </c>
      <c r="K341" s="4" t="str">
        <f t="shared" si="11"/>
        <v>辦理「環保志工辦理生態環境觀摩暨支持天然氣節能減碳宣導活動」</v>
      </c>
    </row>
    <row r="342" spans="1:11" s="11" customFormat="1" ht="117">
      <c r="A342" s="57" t="s">
        <v>26</v>
      </c>
      <c r="B342" s="57" t="s">
        <v>54</v>
      </c>
      <c r="C342" s="58" t="s">
        <v>30</v>
      </c>
      <c r="D342" s="57" t="s">
        <v>17</v>
      </c>
      <c r="E342" s="59">
        <v>10</v>
      </c>
      <c r="F342" s="9" t="s">
        <v>18</v>
      </c>
      <c r="G342" s="9"/>
      <c r="H342" s="44" t="s">
        <v>3489</v>
      </c>
      <c r="I342" s="9"/>
      <c r="J342" s="4" t="str">
        <f t="shared" si="10"/>
        <v>社政業務-社會福利-社會福利-獎補助費-對國內團體之捐助</v>
      </c>
      <c r="K342" s="4" t="str">
        <f t="shared" si="11"/>
        <v>辦理「社區推廣傳統民俗節慶文化暨節約用電、港務業務宣導暨里民活動」</v>
      </c>
    </row>
    <row r="343" spans="1:11" s="11" customFormat="1" ht="78">
      <c r="A343" s="57" t="s">
        <v>26</v>
      </c>
      <c r="B343" s="57" t="s">
        <v>55</v>
      </c>
      <c r="C343" s="58" t="s">
        <v>56</v>
      </c>
      <c r="D343" s="57" t="s">
        <v>17</v>
      </c>
      <c r="E343" s="59">
        <v>10</v>
      </c>
      <c r="F343" s="9" t="s">
        <v>18</v>
      </c>
      <c r="G343" s="9"/>
      <c r="H343" s="44" t="s">
        <v>3489</v>
      </c>
      <c r="I343" s="9"/>
      <c r="J343" s="4" t="str">
        <f t="shared" si="10"/>
        <v>社政業務-社會福利-社會福利-獎補助費-對國內團體之捐助</v>
      </c>
      <c r="K343" s="4" t="str">
        <f t="shared" si="11"/>
        <v>辦理「社會福利業務宣導暨潔淨能源宣導活動」</v>
      </c>
    </row>
    <row r="344" spans="1:11" s="11" customFormat="1" ht="97.5">
      <c r="A344" s="57" t="s">
        <v>26</v>
      </c>
      <c r="B344" s="57" t="s">
        <v>57</v>
      </c>
      <c r="C344" s="58" t="s">
        <v>58</v>
      </c>
      <c r="D344" s="57" t="s">
        <v>17</v>
      </c>
      <c r="E344" s="59">
        <v>20</v>
      </c>
      <c r="F344" s="9" t="s">
        <v>18</v>
      </c>
      <c r="G344" s="9"/>
      <c r="H344" s="44" t="s">
        <v>3489</v>
      </c>
      <c r="I344" s="9"/>
      <c r="J344" s="4" t="str">
        <f t="shared" si="10"/>
        <v>社政業務-社會福利-社會福利-獎補助費-對國內團體之捐助</v>
      </c>
      <c r="K344" s="4" t="str">
        <f t="shared" si="11"/>
        <v>辦理「社區文化新知交流暨液化天然氣能源節約用電宣導活動」</v>
      </c>
    </row>
    <row r="345" spans="1:11" s="11" customFormat="1" ht="97.5">
      <c r="A345" s="57" t="s">
        <v>26</v>
      </c>
      <c r="B345" s="57" t="s">
        <v>59</v>
      </c>
      <c r="C345" s="58" t="s">
        <v>47</v>
      </c>
      <c r="D345" s="57" t="s">
        <v>17</v>
      </c>
      <c r="E345" s="59">
        <v>20</v>
      </c>
      <c r="F345" s="9" t="s">
        <v>18</v>
      </c>
      <c r="G345" s="9"/>
      <c r="H345" s="44" t="s">
        <v>3489</v>
      </c>
      <c r="I345" s="9"/>
      <c r="J345" s="4" t="str">
        <f t="shared" si="10"/>
        <v>社政業務-社會福利-社會福利-獎補助費-對國內團體之捐助</v>
      </c>
      <c r="K345" s="4" t="str">
        <f t="shared" si="11"/>
        <v>辦理「成長教室土風舞班成果發表會暨節約用電宣導活動」</v>
      </c>
    </row>
    <row r="346" spans="1:11" s="11" customFormat="1" ht="117">
      <c r="A346" s="57" t="s">
        <v>26</v>
      </c>
      <c r="B346" s="57" t="s">
        <v>60</v>
      </c>
      <c r="C346" s="58" t="s">
        <v>61</v>
      </c>
      <c r="D346" s="57" t="s">
        <v>17</v>
      </c>
      <c r="E346" s="59">
        <v>10</v>
      </c>
      <c r="F346" s="9" t="s">
        <v>18</v>
      </c>
      <c r="G346" s="9"/>
      <c r="H346" s="44" t="s">
        <v>3489</v>
      </c>
      <c r="I346" s="9"/>
      <c r="J346" s="4" t="str">
        <f t="shared" si="10"/>
        <v>社政業務-社會福利-社會福利-獎補助費-對國內團體之捐助</v>
      </c>
      <c r="K346" s="4" t="str">
        <f t="shared" si="11"/>
        <v>辦理「辦理淨山環保愛地球暨節約能源、節約用電、港務業務宣導活動」</v>
      </c>
    </row>
    <row r="347" spans="1:11" s="11" customFormat="1" ht="97.5">
      <c r="A347" s="57" t="s">
        <v>26</v>
      </c>
      <c r="B347" s="57" t="s">
        <v>62</v>
      </c>
      <c r="C347" s="58" t="s">
        <v>39</v>
      </c>
      <c r="D347" s="57" t="s">
        <v>17</v>
      </c>
      <c r="E347" s="59">
        <v>20</v>
      </c>
      <c r="F347" s="9" t="s">
        <v>18</v>
      </c>
      <c r="G347" s="9"/>
      <c r="H347" s="44" t="s">
        <v>3489</v>
      </c>
      <c r="I347" s="9"/>
      <c r="J347" s="4" t="str">
        <f t="shared" si="10"/>
        <v>社政業務-社會福利-社會福利-獎補助費-對國內團體之捐助</v>
      </c>
      <c r="K347" s="4" t="str">
        <f t="shared" si="11"/>
        <v>辦理「照顧關懷據點績優社區觀摩交流暨節約用電宣導活動」</v>
      </c>
    </row>
    <row r="348" spans="1:11" s="11" customFormat="1" ht="117">
      <c r="A348" s="57" t="s">
        <v>26</v>
      </c>
      <c r="B348" s="57" t="s">
        <v>63</v>
      </c>
      <c r="C348" s="58" t="s">
        <v>34</v>
      </c>
      <c r="D348" s="57" t="s">
        <v>17</v>
      </c>
      <c r="E348" s="59">
        <v>20</v>
      </c>
      <c r="F348" s="9" t="s">
        <v>18</v>
      </c>
      <c r="G348" s="9"/>
      <c r="H348" s="44" t="s">
        <v>3489</v>
      </c>
      <c r="I348" s="9"/>
      <c r="J348" s="4" t="str">
        <f t="shared" si="10"/>
        <v>社政業務-社會福利-社會福利-獎補助費-對國內團體之捐助</v>
      </c>
      <c r="K348" s="4" t="str">
        <f t="shared" si="11"/>
        <v>辦理「興農社區長壽俱樂部文化觀摩暨支持電源開發、天然氣節能減碳宣導活動」</v>
      </c>
    </row>
    <row r="349" spans="1:11" s="11" customFormat="1" ht="97.5">
      <c r="A349" s="57" t="s">
        <v>26</v>
      </c>
      <c r="B349" s="57" t="s">
        <v>64</v>
      </c>
      <c r="C349" s="58" t="s">
        <v>34</v>
      </c>
      <c r="D349" s="57" t="s">
        <v>17</v>
      </c>
      <c r="E349" s="59">
        <v>20</v>
      </c>
      <c r="F349" s="9" t="s">
        <v>18</v>
      </c>
      <c r="G349" s="9"/>
      <c r="H349" s="44" t="s">
        <v>3489</v>
      </c>
      <c r="I349" s="9"/>
      <c r="J349" s="4" t="str">
        <f t="shared" si="10"/>
        <v>社政業務-社會福利-社會福利-獎補助費-對國內團體之捐助</v>
      </c>
      <c r="K349" s="4" t="str">
        <f t="shared" si="11"/>
        <v>辦理「樂活梧棲祥和家庭親子健行暨節約用電宣導活動」</v>
      </c>
    </row>
    <row r="350" spans="1:11" s="11" customFormat="1" ht="156">
      <c r="A350" s="57" t="s">
        <v>26</v>
      </c>
      <c r="B350" s="57" t="s">
        <v>65</v>
      </c>
      <c r="C350" s="58" t="s">
        <v>28</v>
      </c>
      <c r="D350" s="57" t="s">
        <v>17</v>
      </c>
      <c r="E350" s="59">
        <v>20</v>
      </c>
      <c r="F350" s="9" t="s">
        <v>18</v>
      </c>
      <c r="G350" s="9"/>
      <c r="H350" s="44" t="s">
        <v>3489</v>
      </c>
      <c r="I350" s="9"/>
      <c r="J350" s="4" t="str">
        <f t="shared" si="10"/>
        <v>社政業務-社會福利-社會福利-獎補助費-對國內團體之捐助</v>
      </c>
      <c r="K350" s="4" t="str">
        <f t="shared" si="11"/>
        <v>辦理「慶祝母親節讚揚大會及關懷弱勢暨節約用電、天然氣節能減碳、臺中港務及業務宣導活動」</v>
      </c>
    </row>
    <row r="351" spans="1:11" s="11" customFormat="1" ht="117">
      <c r="A351" s="57" t="s">
        <v>26</v>
      </c>
      <c r="B351" s="57" t="s">
        <v>66</v>
      </c>
      <c r="C351" s="58" t="s">
        <v>32</v>
      </c>
      <c r="D351" s="57" t="s">
        <v>17</v>
      </c>
      <c r="E351" s="59">
        <v>10</v>
      </c>
      <c r="F351" s="9" t="s">
        <v>18</v>
      </c>
      <c r="G351" s="9"/>
      <c r="H351" s="44" t="s">
        <v>3489</v>
      </c>
      <c r="I351" s="9"/>
      <c r="J351" s="4" t="str">
        <f t="shared" si="10"/>
        <v>社政業務-社會福利-社會福利-獎補助費-對國內團體之捐助</v>
      </c>
      <c r="K351" s="4" t="str">
        <f t="shared" si="11"/>
        <v>辦理「溫馨媽感恩情、防止家庭暴力發生暨節約用電、港務宣導里民活動」</v>
      </c>
    </row>
    <row r="352" spans="1:11" s="11" customFormat="1" ht="78">
      <c r="A352" s="57" t="s">
        <v>26</v>
      </c>
      <c r="B352" s="57" t="s">
        <v>67</v>
      </c>
      <c r="C352" s="58" t="s">
        <v>58</v>
      </c>
      <c r="D352" s="57" t="s">
        <v>17</v>
      </c>
      <c r="E352" s="59">
        <v>10</v>
      </c>
      <c r="F352" s="9" t="s">
        <v>18</v>
      </c>
      <c r="G352" s="9"/>
      <c r="H352" s="44" t="s">
        <v>3489</v>
      </c>
      <c r="I352" s="9"/>
      <c r="J352" s="4" t="str">
        <f t="shared" si="10"/>
        <v>社政業務-社會福利-社會福利-獎補助費-對國內團體之捐助</v>
      </c>
      <c r="K352" s="4" t="str">
        <f t="shared" si="11"/>
        <v>辦理「社區醫療講座暨節約用電港務宣導里民活動」</v>
      </c>
    </row>
    <row r="353" spans="1:11" s="11" customFormat="1" ht="78">
      <c r="A353" s="57" t="s">
        <v>26</v>
      </c>
      <c r="B353" s="57" t="s">
        <v>68</v>
      </c>
      <c r="C353" s="58" t="s">
        <v>69</v>
      </c>
      <c r="D353" s="57" t="s">
        <v>17</v>
      </c>
      <c r="E353" s="59">
        <v>20</v>
      </c>
      <c r="F353" s="9" t="s">
        <v>18</v>
      </c>
      <c r="G353" s="9"/>
      <c r="H353" s="44" t="s">
        <v>3489</v>
      </c>
      <c r="I353" s="9"/>
      <c r="J353" s="4" t="str">
        <f t="shared" si="10"/>
        <v>社政業務-社會福利-社會福利-獎補助費-對國內團體之捐助</v>
      </c>
      <c r="K353" s="4" t="str">
        <f t="shared" si="11"/>
        <v>辦理「模範婆媳表揚暨節約用電、推展港務宣導活動」</v>
      </c>
    </row>
    <row r="354" spans="1:11" s="11" customFormat="1" ht="97.5">
      <c r="A354" s="57" t="s">
        <v>26</v>
      </c>
      <c r="B354" s="57" t="s">
        <v>70</v>
      </c>
      <c r="C354" s="58" t="s">
        <v>58</v>
      </c>
      <c r="D354" s="57" t="s">
        <v>17</v>
      </c>
      <c r="E354" s="59">
        <v>20</v>
      </c>
      <c r="F354" s="9" t="s">
        <v>18</v>
      </c>
      <c r="G354" s="9"/>
      <c r="H354" s="44" t="s">
        <v>3489</v>
      </c>
      <c r="I354" s="9"/>
      <c r="J354" s="4" t="str">
        <f t="shared" si="10"/>
        <v>社政業務-社會福利-社會福利-獎補助費-對國內團體之捐助</v>
      </c>
      <c r="K354" s="4" t="str">
        <f t="shared" si="11"/>
        <v>辦理「社區幹部文化新知交流暨節約用電液化天然氣能源宣導活動」</v>
      </c>
    </row>
    <row r="355" spans="1:11" s="11" customFormat="1" ht="97.5">
      <c r="A355" s="57" t="s">
        <v>26</v>
      </c>
      <c r="B355" s="57" t="s">
        <v>71</v>
      </c>
      <c r="C355" s="58" t="s">
        <v>52</v>
      </c>
      <c r="D355" s="57" t="s">
        <v>17</v>
      </c>
      <c r="E355" s="59">
        <v>20</v>
      </c>
      <c r="F355" s="9" t="s">
        <v>18</v>
      </c>
      <c r="G355" s="9"/>
      <c r="H355" s="44" t="s">
        <v>3489</v>
      </c>
      <c r="I355" s="9"/>
      <c r="J355" s="4" t="str">
        <f t="shared" si="10"/>
        <v>社政業務-社會福利-社會福利-獎補助費-對國內團體之捐助</v>
      </c>
      <c r="K355" s="4" t="str">
        <f t="shared" si="11"/>
        <v>辦理「長壽俱樂部績優社區參訪暨節約用電、天然氣節能減碳宣導」</v>
      </c>
    </row>
    <row r="356" spans="1:11" s="11" customFormat="1" ht="78">
      <c r="A356" s="57" t="s">
        <v>26</v>
      </c>
      <c r="B356" s="57" t="s">
        <v>72</v>
      </c>
      <c r="C356" s="58" t="s">
        <v>43</v>
      </c>
      <c r="D356" s="57" t="s">
        <v>17</v>
      </c>
      <c r="E356" s="59">
        <v>20</v>
      </c>
      <c r="F356" s="9" t="s">
        <v>18</v>
      </c>
      <c r="G356" s="9"/>
      <c r="H356" s="44" t="s">
        <v>3489</v>
      </c>
      <c r="I356" s="9"/>
      <c r="J356" s="4" t="str">
        <f t="shared" si="10"/>
        <v>社政業務-社會福利-社會福利-獎補助費-對國內團體之捐助</v>
      </c>
      <c r="K356" s="4" t="str">
        <f t="shared" si="11"/>
        <v>辦理「環保志工生態環境觀摩暨節約用電宣導活動」</v>
      </c>
    </row>
    <row r="357" spans="1:11" s="11" customFormat="1" ht="78">
      <c r="A357" s="57" t="s">
        <v>26</v>
      </c>
      <c r="B357" s="57" t="s">
        <v>73</v>
      </c>
      <c r="C357" s="58" t="s">
        <v>50</v>
      </c>
      <c r="D357" s="57" t="s">
        <v>17</v>
      </c>
      <c r="E357" s="59">
        <v>10</v>
      </c>
      <c r="F357" s="9" t="s">
        <v>18</v>
      </c>
      <c r="G357" s="9"/>
      <c r="H357" s="44" t="s">
        <v>3489</v>
      </c>
      <c r="I357" s="9"/>
      <c r="J357" s="4" t="str">
        <f t="shared" si="10"/>
        <v>社政業務-社會福利-社會福利-獎補助費-對國內團體之捐助</v>
      </c>
      <c r="K357" s="4" t="str">
        <f t="shared" si="11"/>
        <v>辦理「113年端午佳節粽子飄香暨節約用電宣導活動」</v>
      </c>
    </row>
    <row r="358" spans="1:11" s="11" customFormat="1" ht="136.5">
      <c r="A358" s="57" t="s">
        <v>26</v>
      </c>
      <c r="B358" s="57" t="s">
        <v>74</v>
      </c>
      <c r="C358" s="58" t="s">
        <v>39</v>
      </c>
      <c r="D358" s="57" t="s">
        <v>17</v>
      </c>
      <c r="E358" s="59">
        <v>20</v>
      </c>
      <c r="F358" s="9" t="s">
        <v>18</v>
      </c>
      <c r="G358" s="9"/>
      <c r="H358" s="44" t="s">
        <v>3489</v>
      </c>
      <c r="I358" s="9"/>
      <c r="J358" s="4" t="str">
        <f t="shared" si="10"/>
        <v>社政業務-社會福利-社會福利-獎補助費-對國內團體之捐助</v>
      </c>
      <c r="K358" s="4" t="str">
        <f t="shared" si="11"/>
        <v>辦理「大庄社區長壽俱樂部績優社區觀摩暨節約用電天然氣節約節能減碳宣導活動」</v>
      </c>
    </row>
    <row r="359" spans="1:11" s="11" customFormat="1" ht="136.5">
      <c r="A359" s="57" t="s">
        <v>26</v>
      </c>
      <c r="B359" s="57" t="s">
        <v>75</v>
      </c>
      <c r="C359" s="58" t="s">
        <v>39</v>
      </c>
      <c r="D359" s="57" t="s">
        <v>17</v>
      </c>
      <c r="E359" s="59">
        <v>20</v>
      </c>
      <c r="F359" s="9" t="s">
        <v>18</v>
      </c>
      <c r="G359" s="9"/>
      <c r="H359" s="44" t="s">
        <v>3489</v>
      </c>
      <c r="I359" s="9"/>
      <c r="J359" s="4" t="str">
        <f t="shared" si="10"/>
        <v>社政業務-社會福利-社會福利-獎補助費-對國內團體之捐助</v>
      </c>
      <c r="K359" s="4" t="str">
        <f t="shared" si="11"/>
        <v>辦理「粽葉飄香賀端午關懷弱勢暨節約用電天然氣節約節能減碳臺中港務業務宣導活動」</v>
      </c>
    </row>
    <row r="360" spans="1:11" s="11" customFormat="1" ht="117">
      <c r="A360" s="57" t="s">
        <v>26</v>
      </c>
      <c r="B360" s="57" t="s">
        <v>76</v>
      </c>
      <c r="C360" s="58" t="s">
        <v>43</v>
      </c>
      <c r="D360" s="57" t="s">
        <v>17</v>
      </c>
      <c r="E360" s="59">
        <v>10</v>
      </c>
      <c r="F360" s="9" t="s">
        <v>18</v>
      </c>
      <c r="G360" s="9"/>
      <c r="H360" s="44" t="s">
        <v>3489</v>
      </c>
      <c r="I360" s="9"/>
      <c r="J360" s="4" t="str">
        <f t="shared" si="10"/>
        <v>社政業務-社會福利-社會福利-獎補助費-對國內團體之捐助</v>
      </c>
      <c r="K360" s="4" t="str">
        <f t="shared" si="11"/>
        <v>辦理「梧棲區福德里慶端午暨天然氣節能減碳及節約用電推廣港務宣導」</v>
      </c>
    </row>
    <row r="361" spans="1:11" s="11" customFormat="1" ht="97.5">
      <c r="A361" s="57" t="s">
        <v>26</v>
      </c>
      <c r="B361" s="57" t="s">
        <v>77</v>
      </c>
      <c r="C361" s="58" t="s">
        <v>52</v>
      </c>
      <c r="D361" s="57" t="s">
        <v>17</v>
      </c>
      <c r="E361" s="59">
        <v>20</v>
      </c>
      <c r="F361" s="9" t="s">
        <v>18</v>
      </c>
      <c r="G361" s="9"/>
      <c r="H361" s="44" t="s">
        <v>3489</v>
      </c>
      <c r="I361" s="9"/>
      <c r="J361" s="4" t="str">
        <f t="shared" si="10"/>
        <v>社政業務-社會福利-社會福利-獎補助費-對國內團體之捐助</v>
      </c>
      <c r="K361" s="4" t="str">
        <f t="shared" si="11"/>
        <v>辦理「粽葉飄香賀端午暨推廣節約用電、天然氣節能減碳宣導活動」</v>
      </c>
    </row>
    <row r="362" spans="1:11" s="12" customFormat="1" ht="78">
      <c r="A362" s="57" t="s">
        <v>26</v>
      </c>
      <c r="B362" s="57" t="s">
        <v>78</v>
      </c>
      <c r="C362" s="58" t="s">
        <v>79</v>
      </c>
      <c r="D362" s="57" t="s">
        <v>17</v>
      </c>
      <c r="E362" s="59">
        <v>10</v>
      </c>
      <c r="F362" s="9" t="s">
        <v>18</v>
      </c>
      <c r="G362" s="9"/>
      <c r="H362" s="44" t="s">
        <v>3489</v>
      </c>
      <c r="I362" s="9"/>
      <c r="J362" s="4" t="str">
        <f t="shared" si="10"/>
        <v>社政業務-社會福利-社會福利-獎補助費-對國內團體之捐助</v>
      </c>
      <c r="K362" s="4" t="str">
        <f t="shared" si="11"/>
        <v>辦理「傳統文化交流講座暨潔淨能源、港務業務宣導」</v>
      </c>
    </row>
    <row r="363" spans="1:11" s="12" customFormat="1" ht="117">
      <c r="A363" s="57" t="s">
        <v>26</v>
      </c>
      <c r="B363" s="57" t="s">
        <v>80</v>
      </c>
      <c r="C363" s="58" t="s">
        <v>81</v>
      </c>
      <c r="D363" s="57" t="s">
        <v>17</v>
      </c>
      <c r="E363" s="59">
        <v>10</v>
      </c>
      <c r="F363" s="9" t="s">
        <v>18</v>
      </c>
      <c r="G363" s="9"/>
      <c r="H363" s="44" t="s">
        <v>3489</v>
      </c>
      <c r="I363" s="9"/>
      <c r="J363" s="4" t="str">
        <f t="shared" si="10"/>
        <v>社政業務-社會福利-社會福利-獎補助費-對國內團體之捐助</v>
      </c>
      <c r="K363" s="4" t="str">
        <f t="shared" si="11"/>
        <v>辦理「113年度美化環境贈樹苗、空氣污染防制暨節能減碳港務宣導活動」</v>
      </c>
    </row>
    <row r="364" spans="1:11" s="12" customFormat="1" ht="78">
      <c r="A364" s="57" t="s">
        <v>26</v>
      </c>
      <c r="B364" s="57" t="s">
        <v>82</v>
      </c>
      <c r="C364" s="58" t="s">
        <v>83</v>
      </c>
      <c r="D364" s="57" t="s">
        <v>17</v>
      </c>
      <c r="E364" s="59">
        <v>10</v>
      </c>
      <c r="F364" s="9" t="s">
        <v>18</v>
      </c>
      <c r="G364" s="9"/>
      <c r="H364" s="44" t="s">
        <v>3489</v>
      </c>
      <c r="I364" s="9"/>
      <c r="J364" s="4" t="str">
        <f t="shared" si="10"/>
        <v>社政業務-社會福利-社會福利-獎補助費-對國內團體之捐助</v>
      </c>
      <c r="K364" s="4" t="str">
        <f t="shared" si="11"/>
        <v>辦理「氣功十八式社區環保暨節約用電宣導活動」</v>
      </c>
    </row>
    <row r="365" spans="1:11" s="12" customFormat="1" ht="78">
      <c r="A365" s="57" t="s">
        <v>26</v>
      </c>
      <c r="B365" s="57" t="s">
        <v>84</v>
      </c>
      <c r="C365" s="58" t="s">
        <v>85</v>
      </c>
      <c r="D365" s="57" t="s">
        <v>17</v>
      </c>
      <c r="E365" s="59">
        <v>10</v>
      </c>
      <c r="F365" s="9" t="s">
        <v>18</v>
      </c>
      <c r="G365" s="9"/>
      <c r="H365" s="44" t="s">
        <v>3489</v>
      </c>
      <c r="I365" s="9"/>
      <c r="J365" s="4" t="str">
        <f t="shared" si="10"/>
        <v>社政業務-社會福利-社會福利-獎補助費-對國內團體之捐助</v>
      </c>
      <c r="K365" s="4" t="str">
        <f t="shared" si="11"/>
        <v>辦理「113年元極舞愛護地球淨山暨節約用電宣導活動」</v>
      </c>
    </row>
    <row r="366" spans="1:11" s="12" customFormat="1" ht="117">
      <c r="A366" s="57" t="s">
        <v>26</v>
      </c>
      <c r="B366" s="57" t="s">
        <v>86</v>
      </c>
      <c r="C366" s="58" t="s">
        <v>50</v>
      </c>
      <c r="D366" s="57" t="s">
        <v>17</v>
      </c>
      <c r="E366" s="59">
        <v>10</v>
      </c>
      <c r="F366" s="9" t="s">
        <v>18</v>
      </c>
      <c r="G366" s="9"/>
      <c r="H366" s="44" t="s">
        <v>3489</v>
      </c>
      <c r="I366" s="9"/>
      <c r="J366" s="4" t="str">
        <f t="shared" si="10"/>
        <v>社政業務-社會福利-社會福利-獎補助費-對國內團體之捐助</v>
      </c>
      <c r="K366" s="4" t="str">
        <f t="shared" si="11"/>
        <v>辦理「長壽俱樂部境外績優社區觀摩交流節能減碳暨天然氣使用安全宣導活動」</v>
      </c>
    </row>
    <row r="367" spans="1:11" s="12" customFormat="1" ht="117">
      <c r="A367" s="57" t="s">
        <v>26</v>
      </c>
      <c r="B367" s="57" t="s">
        <v>87</v>
      </c>
      <c r="C367" s="58" t="s">
        <v>28</v>
      </c>
      <c r="D367" s="57" t="s">
        <v>17</v>
      </c>
      <c r="E367" s="59">
        <v>10</v>
      </c>
      <c r="F367" s="9" t="s">
        <v>18</v>
      </c>
      <c r="G367" s="9"/>
      <c r="H367" s="44" t="s">
        <v>3489</v>
      </c>
      <c r="I367" s="9"/>
      <c r="J367" s="4" t="str">
        <f t="shared" si="10"/>
        <v>社政業務-社會福利-社會福利-獎補助費-對國內團體之捐助</v>
      </c>
      <c r="K367" s="4" t="str">
        <f t="shared" si="11"/>
        <v>辦理「成長教室烹飪研習活動暨天然氣節能減碳、臺中港務及業務宣導活動」</v>
      </c>
    </row>
    <row r="368" spans="1:11" s="12" customFormat="1" ht="136.5">
      <c r="A368" s="57" t="s">
        <v>26</v>
      </c>
      <c r="B368" s="57" t="s">
        <v>88</v>
      </c>
      <c r="C368" s="58" t="s">
        <v>39</v>
      </c>
      <c r="D368" s="57" t="s">
        <v>17</v>
      </c>
      <c r="E368" s="59">
        <v>20</v>
      </c>
      <c r="F368" s="9" t="s">
        <v>18</v>
      </c>
      <c r="G368" s="9"/>
      <c r="H368" s="44" t="s">
        <v>3489</v>
      </c>
      <c r="I368" s="9"/>
      <c r="J368" s="4" t="str">
        <f t="shared" si="10"/>
        <v>社政業務-社會福利-社會福利-獎補助費-對國內團體之捐助</v>
      </c>
      <c r="K368" s="4" t="str">
        <f t="shared" si="11"/>
        <v>辦理「大庄社區采韻舞蹈班績優社區觀摩暨節約用電天然氣節約節能減碳宣導活動」</v>
      </c>
    </row>
    <row r="369" spans="1:11" s="12" customFormat="1" ht="136.5">
      <c r="A369" s="57" t="s">
        <v>26</v>
      </c>
      <c r="B369" s="57" t="s">
        <v>89</v>
      </c>
      <c r="C369" s="58" t="s">
        <v>90</v>
      </c>
      <c r="D369" s="57" t="s">
        <v>17</v>
      </c>
      <c r="E369" s="59">
        <v>10</v>
      </c>
      <c r="F369" s="9" t="s">
        <v>18</v>
      </c>
      <c r="G369" s="9"/>
      <c r="H369" s="44" t="s">
        <v>3489</v>
      </c>
      <c r="I369" s="9"/>
      <c r="J369" s="4" t="str">
        <f t="shared" si="10"/>
        <v>社政業務-社會福利-社會福利-獎補助費-對國內團體之捐助</v>
      </c>
      <c r="K369" s="4" t="str">
        <f t="shared" si="11"/>
        <v>辦理「永安社區成長教室參訪績優社區觀摩交流暨推廣節約用電及天然氣節能減碳宣導活動」</v>
      </c>
    </row>
    <row r="370" spans="1:11" s="12" customFormat="1" ht="136.5">
      <c r="A370" s="57" t="s">
        <v>26</v>
      </c>
      <c r="B370" s="57" t="s">
        <v>91</v>
      </c>
      <c r="C370" s="58" t="s">
        <v>32</v>
      </c>
      <c r="D370" s="57" t="s">
        <v>17</v>
      </c>
      <c r="E370" s="59">
        <v>20</v>
      </c>
      <c r="F370" s="9" t="s">
        <v>18</v>
      </c>
      <c r="G370" s="9"/>
      <c r="H370" s="44" t="s">
        <v>3489</v>
      </c>
      <c r="I370" s="9"/>
      <c r="J370" s="4" t="str">
        <f t="shared" si="10"/>
        <v>社政業務-社會福利-社會福利-獎補助費-對國內團體之捐助</v>
      </c>
      <c r="K370" s="4" t="str">
        <f t="shared" si="11"/>
        <v>辦理「慶祝端午節體驗包粽子暨節約用電天然氣節約節能減碳、港務業務宣導活動」</v>
      </c>
    </row>
    <row r="371" spans="1:11" s="12" customFormat="1" ht="78">
      <c r="A371" s="57" t="s">
        <v>26</v>
      </c>
      <c r="B371" s="57" t="s">
        <v>92</v>
      </c>
      <c r="C371" s="58" t="s">
        <v>93</v>
      </c>
      <c r="D371" s="57" t="s">
        <v>17</v>
      </c>
      <c r="E371" s="59">
        <v>10</v>
      </c>
      <c r="F371" s="9" t="s">
        <v>18</v>
      </c>
      <c r="G371" s="9"/>
      <c r="H371" s="44" t="s">
        <v>3489</v>
      </c>
      <c r="I371" s="9"/>
      <c r="J371" s="4" t="str">
        <f t="shared" si="10"/>
        <v>社政業務-社會福利-社會福利-獎補助費-對國內團體之捐助</v>
      </c>
      <c r="K371" s="4" t="str">
        <f t="shared" si="11"/>
        <v>辦理「關懷社區老人暨節約用電、港務宣導活動」</v>
      </c>
    </row>
    <row r="372" spans="1:11" s="12" customFormat="1" ht="97.5">
      <c r="A372" s="57" t="s">
        <v>26</v>
      </c>
      <c r="B372" s="57" t="s">
        <v>94</v>
      </c>
      <c r="C372" s="58" t="s">
        <v>34</v>
      </c>
      <c r="D372" s="57" t="s">
        <v>17</v>
      </c>
      <c r="E372" s="59">
        <v>20</v>
      </c>
      <c r="F372" s="9" t="s">
        <v>18</v>
      </c>
      <c r="G372" s="9"/>
      <c r="H372" s="44" t="s">
        <v>3489</v>
      </c>
      <c r="I372" s="9"/>
      <c r="J372" s="4" t="str">
        <f t="shared" si="10"/>
        <v>社政業務-社會福利-社會福利-獎補助費-對國內團體之捐助</v>
      </c>
      <c r="K372" s="4" t="str">
        <f t="shared" si="11"/>
        <v>辦理「興農社區成長教室境外社區交流觀摩暨節約用電宣導活動」</v>
      </c>
    </row>
    <row r="373" spans="1:11" s="12" customFormat="1" ht="97.5">
      <c r="A373" s="57" t="s">
        <v>26</v>
      </c>
      <c r="B373" s="57" t="s">
        <v>95</v>
      </c>
      <c r="C373" s="58" t="s">
        <v>96</v>
      </c>
      <c r="D373" s="57" t="s">
        <v>17</v>
      </c>
      <c r="E373" s="59">
        <v>10</v>
      </c>
      <c r="F373" s="9" t="s">
        <v>18</v>
      </c>
      <c r="G373" s="9"/>
      <c r="H373" s="44" t="s">
        <v>3489</v>
      </c>
      <c r="I373" s="9"/>
      <c r="J373" s="4" t="str">
        <f t="shared" si="10"/>
        <v>社政業務-社會福利-社會福利-獎補助費-對國內團體之捐助</v>
      </c>
      <c r="K373" s="4" t="str">
        <f t="shared" si="11"/>
        <v>辦理「關懷老人暨節約能源、推廣液化天然氣宣導活動」</v>
      </c>
    </row>
    <row r="374" spans="1:11" s="12" customFormat="1" ht="136.5">
      <c r="A374" s="57" t="s">
        <v>26</v>
      </c>
      <c r="B374" s="57" t="s">
        <v>97</v>
      </c>
      <c r="C374" s="58" t="s">
        <v>90</v>
      </c>
      <c r="D374" s="57" t="s">
        <v>17</v>
      </c>
      <c r="E374" s="59">
        <v>20</v>
      </c>
      <c r="F374" s="9" t="s">
        <v>18</v>
      </c>
      <c r="G374" s="9"/>
      <c r="H374" s="44" t="s">
        <v>3489</v>
      </c>
      <c r="I374" s="9"/>
      <c r="J374" s="4" t="str">
        <f t="shared" si="10"/>
        <v>社政業務-社會福利-社會福利-獎補助費-對國內團體之捐助</v>
      </c>
      <c r="K374" s="4" t="str">
        <f t="shared" si="11"/>
        <v>辦理「永安社區發展協會參訪績優社區觀摩交流暨推廣節約用電及天然氣節能減碳宣導活動」</v>
      </c>
    </row>
    <row r="375" spans="1:11" s="12" customFormat="1" ht="78">
      <c r="A375" s="57" t="s">
        <v>26</v>
      </c>
      <c r="B375" s="57" t="s">
        <v>98</v>
      </c>
      <c r="C375" s="58" t="s">
        <v>52</v>
      </c>
      <c r="D375" s="57" t="s">
        <v>17</v>
      </c>
      <c r="E375" s="59">
        <v>20</v>
      </c>
      <c r="F375" s="9" t="s">
        <v>18</v>
      </c>
      <c r="G375" s="9"/>
      <c r="H375" s="44" t="s">
        <v>3489</v>
      </c>
      <c r="I375" s="9"/>
      <c r="J375" s="4" t="str">
        <f t="shared" si="10"/>
        <v>社政業務-社會福利-社會福利-獎補助費-對國內團體之捐助</v>
      </c>
      <c r="K375" s="4" t="str">
        <f t="shared" si="11"/>
        <v>辦理「發揚傳統米食文化系列活動暨節約用電宣導」</v>
      </c>
    </row>
    <row r="376" spans="1:11" s="12" customFormat="1" ht="78">
      <c r="A376" s="57" t="s">
        <v>26</v>
      </c>
      <c r="B376" s="57" t="s">
        <v>99</v>
      </c>
      <c r="C376" s="58" t="s">
        <v>100</v>
      </c>
      <c r="D376" s="57" t="s">
        <v>17</v>
      </c>
      <c r="E376" s="59">
        <v>20</v>
      </c>
      <c r="F376" s="9" t="s">
        <v>18</v>
      </c>
      <c r="G376" s="9"/>
      <c r="H376" s="44" t="s">
        <v>3489</v>
      </c>
      <c r="I376" s="9"/>
      <c r="J376" s="4" t="str">
        <f t="shared" si="10"/>
        <v>社政業務-社會福利-社會福利-獎補助費-對國內團體之捐助</v>
      </c>
      <c r="K376" s="4" t="str">
        <f t="shared" si="11"/>
        <v>辦理「清淨家園暨資源回收暨推廣節約用電宣導活動」</v>
      </c>
    </row>
    <row r="377" spans="1:11" s="12" customFormat="1" ht="97.5">
      <c r="A377" s="57" t="s">
        <v>26</v>
      </c>
      <c r="B377" s="57" t="s">
        <v>101</v>
      </c>
      <c r="C377" s="58" t="s">
        <v>102</v>
      </c>
      <c r="D377" s="57" t="s">
        <v>17</v>
      </c>
      <c r="E377" s="59">
        <v>10</v>
      </c>
      <c r="F377" s="9" t="s">
        <v>18</v>
      </c>
      <c r="G377" s="9"/>
      <c r="H377" s="44" t="s">
        <v>3489</v>
      </c>
      <c r="I377" s="9"/>
      <c r="J377" s="4" t="str">
        <f t="shared" si="10"/>
        <v>社政業務-社會福利-社會福利-獎補助費-對國內團體之捐助</v>
      </c>
      <c r="K377" s="4" t="str">
        <f t="shared" si="11"/>
        <v>辦理「2024年蓮塘蔡十八年普關懷弱勢暨節約用電宣導活動」</v>
      </c>
    </row>
    <row r="378" spans="1:11" s="12" customFormat="1" ht="117">
      <c r="A378" s="57" t="s">
        <v>26</v>
      </c>
      <c r="B378" s="57" t="s">
        <v>103</v>
      </c>
      <c r="C378" s="58" t="s">
        <v>39</v>
      </c>
      <c r="D378" s="57" t="s">
        <v>17</v>
      </c>
      <c r="E378" s="59">
        <v>10</v>
      </c>
      <c r="F378" s="9" t="s">
        <v>18</v>
      </c>
      <c r="G378" s="9"/>
      <c r="H378" s="44" t="s">
        <v>3489</v>
      </c>
      <c r="I378" s="9"/>
      <c r="J378" s="4" t="str">
        <f t="shared" si="10"/>
        <v>社政業務-社會福利-社會福利-獎補助費-對國內團體之捐助</v>
      </c>
      <c r="K378" s="4" t="str">
        <f t="shared" si="11"/>
        <v>辦理「民俗文化紅龜粿傳承關懷弱勢暨節約用電天然氣節約節能減碳宣導活動」</v>
      </c>
    </row>
    <row r="379" spans="1:11" s="12" customFormat="1" ht="117">
      <c r="A379" s="57" t="s">
        <v>26</v>
      </c>
      <c r="B379" s="57" t="s">
        <v>104</v>
      </c>
      <c r="C379" s="58" t="s">
        <v>39</v>
      </c>
      <c r="D379" s="57" t="s">
        <v>17</v>
      </c>
      <c r="E379" s="59">
        <v>10</v>
      </c>
      <c r="F379" s="9" t="s">
        <v>18</v>
      </c>
      <c r="G379" s="9"/>
      <c r="H379" s="44" t="s">
        <v>3489</v>
      </c>
      <c r="I379" s="9"/>
      <c r="J379" s="4" t="str">
        <f t="shared" si="10"/>
        <v>社政業務-社會福利-社會福利-獎補助費-對國內團體之捐助</v>
      </c>
      <c r="K379" s="4" t="str">
        <f t="shared" si="11"/>
        <v>辦理「大庄社區成長班績優社區觀摩暨節約用電天然氣節約節能減碳宣導活動」</v>
      </c>
    </row>
    <row r="380" spans="1:11" s="12" customFormat="1" ht="117">
      <c r="A380" s="57" t="s">
        <v>26</v>
      </c>
      <c r="B380" s="57" t="s">
        <v>105</v>
      </c>
      <c r="C380" s="58" t="s">
        <v>58</v>
      </c>
      <c r="D380" s="57" t="s">
        <v>17</v>
      </c>
      <c r="E380" s="59">
        <v>20</v>
      </c>
      <c r="F380" s="9" t="s">
        <v>18</v>
      </c>
      <c r="G380" s="9"/>
      <c r="H380" s="44" t="s">
        <v>3489</v>
      </c>
      <c r="I380" s="9"/>
      <c r="J380" s="4" t="str">
        <f t="shared" si="10"/>
        <v>社政業務-社會福利-社會福利-獎補助費-對國內團體之捐助</v>
      </c>
      <c r="K380" s="4" t="str">
        <f t="shared" si="11"/>
        <v>辦理「長壽俱樂部文化新知交流暨液化天然氣能源節約用電宣導活動」</v>
      </c>
    </row>
    <row r="381" spans="1:11" s="12" customFormat="1" ht="78">
      <c r="A381" s="57" t="s">
        <v>26</v>
      </c>
      <c r="B381" s="57" t="s">
        <v>72</v>
      </c>
      <c r="C381" s="58" t="s">
        <v>58</v>
      </c>
      <c r="D381" s="57" t="s">
        <v>17</v>
      </c>
      <c r="E381" s="59">
        <v>20</v>
      </c>
      <c r="F381" s="9" t="s">
        <v>18</v>
      </c>
      <c r="G381" s="9"/>
      <c r="H381" s="44" t="s">
        <v>3489</v>
      </c>
      <c r="I381" s="9"/>
      <c r="J381" s="4" t="str">
        <f t="shared" si="10"/>
        <v>社政業務-社會福利-社會福利-獎補助費-對國內團體之捐助</v>
      </c>
      <c r="K381" s="4" t="str">
        <f t="shared" si="11"/>
        <v>辦理「環保志工生態環境觀摩暨節約用電宣導活動」</v>
      </c>
    </row>
    <row r="382" spans="1:11" s="12" customFormat="1" ht="117">
      <c r="A382" s="57" t="s">
        <v>26</v>
      </c>
      <c r="B382" s="57" t="s">
        <v>106</v>
      </c>
      <c r="C382" s="58" t="s">
        <v>32</v>
      </c>
      <c r="D382" s="57" t="s">
        <v>17</v>
      </c>
      <c r="E382" s="59">
        <v>10</v>
      </c>
      <c r="F382" s="9" t="s">
        <v>18</v>
      </c>
      <c r="G382" s="9"/>
      <c r="H382" s="44" t="s">
        <v>3489</v>
      </c>
      <c r="I382" s="9"/>
      <c r="J382" s="4" t="str">
        <f t="shared" si="10"/>
        <v>社政業務-社會福利-社會福利-獎補助費-對國內團體之捐助</v>
      </c>
      <c r="K382" s="4" t="str">
        <f t="shared" si="11"/>
        <v>辦理「孝親祖父母節關懷弱勢暨節約用電、港務業務宣導里民活動」</v>
      </c>
    </row>
    <row r="383" spans="1:11" s="4" customFormat="1" ht="78">
      <c r="A383" s="57" t="s">
        <v>107</v>
      </c>
      <c r="B383" s="57" t="s">
        <v>108</v>
      </c>
      <c r="C383" s="58" t="s">
        <v>109</v>
      </c>
      <c r="D383" s="57" t="s">
        <v>110</v>
      </c>
      <c r="E383" s="59">
        <v>20</v>
      </c>
      <c r="F383" s="9" t="s">
        <v>111</v>
      </c>
      <c r="G383" s="9"/>
      <c r="H383" s="44" t="s">
        <v>3489</v>
      </c>
      <c r="I383" s="9"/>
      <c r="J383" s="4" t="str">
        <f t="shared" si="10"/>
        <v>區公所業務-民政業務-獎補助費- 對國內團體之捐助</v>
      </c>
      <c r="K383" s="4" t="str">
        <f t="shared" si="11"/>
        <v>「113年度理事長盃太極八卦掌表演賽活動」補助經費</v>
      </c>
    </row>
    <row r="384" spans="1:11" s="14" customFormat="1" ht="97.5">
      <c r="A384" s="57" t="s">
        <v>107</v>
      </c>
      <c r="B384" s="57" t="s">
        <v>112</v>
      </c>
      <c r="C384" s="58" t="s">
        <v>109</v>
      </c>
      <c r="D384" s="57" t="s">
        <v>110</v>
      </c>
      <c r="E384" s="59">
        <v>20</v>
      </c>
      <c r="F384" s="9" t="s">
        <v>111</v>
      </c>
      <c r="G384" s="9"/>
      <c r="H384" s="44" t="s">
        <v>3489</v>
      </c>
      <c r="I384" s="9"/>
      <c r="J384" s="4" t="str">
        <f t="shared" si="10"/>
        <v>區公所業務-民政業務-獎補助費- 對國內團體之捐助</v>
      </c>
      <c r="K384" s="4" t="str">
        <f t="shared" si="11"/>
        <v>「113年度理事長盃中華外丹功架式錦標賽活動」補助經費</v>
      </c>
    </row>
    <row r="385" spans="1:11" s="14" customFormat="1" ht="58.5">
      <c r="A385" s="57" t="s">
        <v>107</v>
      </c>
      <c r="B385" s="57" t="s">
        <v>113</v>
      </c>
      <c r="C385" s="58" t="s">
        <v>109</v>
      </c>
      <c r="D385" s="57" t="s">
        <v>110</v>
      </c>
      <c r="E385" s="59">
        <v>20</v>
      </c>
      <c r="F385" s="9" t="s">
        <v>111</v>
      </c>
      <c r="G385" s="9"/>
      <c r="H385" s="44" t="s">
        <v>3489</v>
      </c>
      <c r="I385" s="9"/>
      <c r="J385" s="4" t="str">
        <f t="shared" si="10"/>
        <v>區公所業務-民政業務-獎補助費- 對國內團體之捐助</v>
      </c>
      <c r="K385" s="4" t="str">
        <f t="shared" si="11"/>
        <v>「113年理事長盃網球邀請賽」補助經費</v>
      </c>
    </row>
    <row r="386" spans="1:11" s="14" customFormat="1" ht="78">
      <c r="A386" s="57" t="s">
        <v>107</v>
      </c>
      <c r="B386" s="57" t="s">
        <v>114</v>
      </c>
      <c r="C386" s="58" t="s">
        <v>109</v>
      </c>
      <c r="D386" s="57" t="s">
        <v>110</v>
      </c>
      <c r="E386" s="59">
        <v>20</v>
      </c>
      <c r="F386" s="9" t="s">
        <v>111</v>
      </c>
      <c r="G386" s="9"/>
      <c r="H386" s="44" t="s">
        <v>3489</v>
      </c>
      <c r="I386" s="9"/>
      <c r="J386" s="4" t="str">
        <f t="shared" si="10"/>
        <v>區公所業務-民政業務-獎補助費- 對國內團體之捐助</v>
      </c>
      <c r="K386" s="4" t="str">
        <f t="shared" si="11"/>
        <v>「113年理事長盃國武術邀請賽活動」補助經費</v>
      </c>
    </row>
    <row r="387" spans="1:11" s="14" customFormat="1" ht="78">
      <c r="A387" s="57" t="s">
        <v>107</v>
      </c>
      <c r="B387" s="57" t="s">
        <v>115</v>
      </c>
      <c r="C387" s="58" t="s">
        <v>109</v>
      </c>
      <c r="D387" s="57" t="s">
        <v>110</v>
      </c>
      <c r="E387" s="59">
        <v>20</v>
      </c>
      <c r="F387" s="9" t="s">
        <v>111</v>
      </c>
      <c r="G387" s="9"/>
      <c r="H387" s="44" t="s">
        <v>3489</v>
      </c>
      <c r="I387" s="9"/>
      <c r="J387" s="4" t="str">
        <f t="shared" si="10"/>
        <v>區公所業務-民政業務-獎補助費- 對國內團體之捐助</v>
      </c>
      <c r="K387" s="4" t="str">
        <f t="shared" si="11"/>
        <v>「113年理事長盃跆拳道邀請賽活動」補助經費</v>
      </c>
    </row>
    <row r="388" spans="1:11" s="14" customFormat="1" ht="78">
      <c r="A388" s="57" t="s">
        <v>107</v>
      </c>
      <c r="B388" s="57" t="s">
        <v>116</v>
      </c>
      <c r="C388" s="58" t="s">
        <v>109</v>
      </c>
      <c r="D388" s="57" t="s">
        <v>110</v>
      </c>
      <c r="E388" s="59">
        <v>20</v>
      </c>
      <c r="F388" s="9" t="s">
        <v>111</v>
      </c>
      <c r="G388" s="9"/>
      <c r="H388" s="44" t="s">
        <v>3489</v>
      </c>
      <c r="I388" s="9"/>
      <c r="J388" s="4" t="str">
        <f t="shared" si="10"/>
        <v>區公所業務-民政業務-獎補助費- 對國內團體之捐助</v>
      </c>
      <c r="K388" s="4" t="str">
        <f t="shared" si="11"/>
        <v>「113年理事長盃高爾夫球邀請賽活動」補助經費</v>
      </c>
    </row>
    <row r="389" spans="1:11" s="14" customFormat="1" ht="78">
      <c r="A389" s="57" t="s">
        <v>107</v>
      </c>
      <c r="B389" s="57" t="s">
        <v>117</v>
      </c>
      <c r="C389" s="58" t="s">
        <v>109</v>
      </c>
      <c r="D389" s="57" t="s">
        <v>110</v>
      </c>
      <c r="E389" s="59">
        <v>20</v>
      </c>
      <c r="F389" s="9" t="s">
        <v>111</v>
      </c>
      <c r="G389" s="9"/>
      <c r="H389" s="44" t="s">
        <v>3489</v>
      </c>
      <c r="I389" s="9"/>
      <c r="J389" s="4" t="str">
        <f t="shared" si="10"/>
        <v>區公所業務-民政業務-獎補助費- 對國內團體之捐助</v>
      </c>
      <c r="K389" s="4" t="str">
        <f t="shared" si="11"/>
        <v>「113年理事長盃足球邀請賽活動」補助經費</v>
      </c>
    </row>
    <row r="390" spans="1:11" s="14" customFormat="1" ht="58.5">
      <c r="A390" s="57" t="s">
        <v>107</v>
      </c>
      <c r="B390" s="57" t="s">
        <v>118</v>
      </c>
      <c r="C390" s="58" t="s">
        <v>109</v>
      </c>
      <c r="D390" s="57" t="s">
        <v>110</v>
      </c>
      <c r="E390" s="59">
        <v>20</v>
      </c>
      <c r="F390" s="9" t="s">
        <v>111</v>
      </c>
      <c r="G390" s="9"/>
      <c r="H390" s="44" t="s">
        <v>3489</v>
      </c>
      <c r="I390" s="9"/>
      <c r="J390" s="4" t="str">
        <f t="shared" si="10"/>
        <v>區公所業務-民政業務-獎補助費- 對國內團體之捐助</v>
      </c>
      <c r="K390" s="4" t="str">
        <f t="shared" si="11"/>
        <v>「113年暑期溜冰夏令營活動」補助經費</v>
      </c>
    </row>
    <row r="391" spans="1:11" s="14" customFormat="1" ht="97.5">
      <c r="A391" s="57" t="s">
        <v>107</v>
      </c>
      <c r="B391" s="57" t="s">
        <v>119</v>
      </c>
      <c r="C391" s="58" t="s">
        <v>109</v>
      </c>
      <c r="D391" s="57" t="s">
        <v>110</v>
      </c>
      <c r="E391" s="59">
        <v>20</v>
      </c>
      <c r="F391" s="9" t="s">
        <v>111</v>
      </c>
      <c r="G391" s="9"/>
      <c r="H391" s="44" t="s">
        <v>3489</v>
      </c>
      <c r="I391" s="9"/>
      <c r="J391" s="4" t="str">
        <f t="shared" si="10"/>
        <v>區公所業務-民政業務-獎補助費- 對國內團體之捐助</v>
      </c>
      <c r="K391" s="4" t="str">
        <f t="shared" si="11"/>
        <v>「113年理事長盃舞龍、舞獅、戰鼓邀請賽活動」補助經費</v>
      </c>
    </row>
    <row r="392" spans="1:11" s="14" customFormat="1" ht="78">
      <c r="A392" s="57" t="s">
        <v>107</v>
      </c>
      <c r="B392" s="57" t="s">
        <v>120</v>
      </c>
      <c r="C392" s="58" t="s">
        <v>109</v>
      </c>
      <c r="D392" s="57" t="s">
        <v>110</v>
      </c>
      <c r="E392" s="59">
        <v>20</v>
      </c>
      <c r="F392" s="9" t="s">
        <v>111</v>
      </c>
      <c r="G392" s="9"/>
      <c r="H392" s="44" t="s">
        <v>3489</v>
      </c>
      <c r="I392" s="9"/>
      <c r="J392" s="4" t="str">
        <f t="shared" ref="J392:J455" si="12">A392</f>
        <v>區公所業務-民政業務-獎補助費- 對國內團體之捐助</v>
      </c>
      <c r="K392" s="4" t="str">
        <f t="shared" ref="K392:K455" si="13">B392</f>
        <v>「113年理事長盃運動舞蹈交流觀摩賽活動」補助經費</v>
      </c>
    </row>
    <row r="393" spans="1:11" s="14" customFormat="1" ht="78">
      <c r="A393" s="57" t="s">
        <v>107</v>
      </c>
      <c r="B393" s="57" t="s">
        <v>121</v>
      </c>
      <c r="C393" s="58" t="s">
        <v>109</v>
      </c>
      <c r="D393" s="57" t="s">
        <v>110</v>
      </c>
      <c r="E393" s="59">
        <v>20</v>
      </c>
      <c r="F393" s="9" t="s">
        <v>111</v>
      </c>
      <c r="G393" s="9"/>
      <c r="H393" s="44" t="s">
        <v>3489</v>
      </c>
      <c r="I393" s="9"/>
      <c r="J393" s="4" t="str">
        <f t="shared" si="12"/>
        <v>區公所業務-民政業務-獎補助費- 對國內團體之捐助</v>
      </c>
      <c r="K393" s="4" t="str">
        <f t="shared" si="13"/>
        <v>「113年理事長盃排舞觀摩賽活動」補助經費</v>
      </c>
    </row>
    <row r="394" spans="1:11" s="14" customFormat="1" ht="58.5">
      <c r="A394" s="57" t="s">
        <v>107</v>
      </c>
      <c r="B394" s="57" t="s">
        <v>122</v>
      </c>
      <c r="C394" s="58" t="s">
        <v>109</v>
      </c>
      <c r="D394" s="57" t="s">
        <v>110</v>
      </c>
      <c r="E394" s="59">
        <v>20</v>
      </c>
      <c r="F394" s="9" t="s">
        <v>111</v>
      </c>
      <c r="G394" s="9"/>
      <c r="H394" s="44" t="s">
        <v>3489</v>
      </c>
      <c r="I394" s="9"/>
      <c r="J394" s="4" t="str">
        <f t="shared" si="12"/>
        <v>區公所業務-民政業務-獎補助費- 對國內團體之捐助</v>
      </c>
      <c r="K394" s="4" t="str">
        <f t="shared" si="13"/>
        <v>「113年理事長盃棒球比賽活動」補助經費</v>
      </c>
    </row>
    <row r="395" spans="1:11" s="4" customFormat="1" ht="97.5">
      <c r="A395" s="57" t="s">
        <v>135</v>
      </c>
      <c r="B395" s="57" t="s">
        <v>136</v>
      </c>
      <c r="C395" s="58" t="s">
        <v>137</v>
      </c>
      <c r="D395" s="57" t="s">
        <v>138</v>
      </c>
      <c r="E395" s="59">
        <v>30</v>
      </c>
      <c r="F395" s="9" t="s">
        <v>139</v>
      </c>
      <c r="G395" s="9"/>
      <c r="H395" s="44" t="s">
        <v>3489</v>
      </c>
      <c r="I395" s="9"/>
      <c r="J395" s="4" t="str">
        <f t="shared" si="12"/>
        <v>區公所業務-民政業務-獎補助費-對國內團體之捐助</v>
      </c>
      <c r="K395" s="4" t="str">
        <f t="shared" si="13"/>
        <v>補助體育會辦理113年度理事長盃13式太極拳觀摩賽活動經費</v>
      </c>
    </row>
    <row r="396" spans="1:11" s="14" customFormat="1" ht="78">
      <c r="A396" s="57" t="s">
        <v>135</v>
      </c>
      <c r="B396" s="57" t="s">
        <v>140</v>
      </c>
      <c r="C396" s="58" t="s">
        <v>137</v>
      </c>
      <c r="D396" s="57" t="s">
        <v>138</v>
      </c>
      <c r="E396" s="59">
        <v>30</v>
      </c>
      <c r="F396" s="9" t="s">
        <v>139</v>
      </c>
      <c r="G396" s="9"/>
      <c r="H396" s="44" t="s">
        <v>3489</v>
      </c>
      <c r="I396" s="9"/>
      <c r="J396" s="4" t="str">
        <f t="shared" si="12"/>
        <v>區公所業務-民政業務-獎補助費-對國內團體之捐助</v>
      </c>
      <c r="K396" s="4" t="str">
        <f t="shared" si="13"/>
        <v>補助體育會辦理113年度理事長盃少年籃球錦標賽活動</v>
      </c>
    </row>
    <row r="397" spans="1:11" s="14" customFormat="1" ht="97.5">
      <c r="A397" s="57" t="s">
        <v>135</v>
      </c>
      <c r="B397" s="57" t="s">
        <v>141</v>
      </c>
      <c r="C397" s="58" t="s">
        <v>137</v>
      </c>
      <c r="D397" s="57" t="s">
        <v>138</v>
      </c>
      <c r="E397" s="59">
        <v>30</v>
      </c>
      <c r="F397" s="9" t="s">
        <v>139</v>
      </c>
      <c r="G397" s="9"/>
      <c r="H397" s="44" t="s">
        <v>3489</v>
      </c>
      <c r="I397" s="9"/>
      <c r="J397" s="4" t="str">
        <f t="shared" si="12"/>
        <v>區公所業務-民政業務-獎補助費-對國內團體之捐助</v>
      </c>
      <c r="K397" s="4" t="str">
        <f t="shared" si="13"/>
        <v>補助體育會辦理113年度理事長盃國小田徑錦標賽活動經費</v>
      </c>
    </row>
    <row r="398" spans="1:11" s="14" customFormat="1" ht="78">
      <c r="A398" s="57" t="s">
        <v>135</v>
      </c>
      <c r="B398" s="57" t="s">
        <v>142</v>
      </c>
      <c r="C398" s="58" t="s">
        <v>137</v>
      </c>
      <c r="D398" s="57" t="s">
        <v>138</v>
      </c>
      <c r="E398" s="59">
        <v>30</v>
      </c>
      <c r="F398" s="9" t="s">
        <v>139</v>
      </c>
      <c r="G398" s="9"/>
      <c r="H398" s="44" t="s">
        <v>3489</v>
      </c>
      <c r="I398" s="9"/>
      <c r="J398" s="4" t="str">
        <f t="shared" si="12"/>
        <v>區公所業務-民政業務-獎補助費-對國內團體之捐助</v>
      </c>
      <c r="K398" s="4" t="str">
        <f t="shared" si="13"/>
        <v>補助體育會辦理113年度理事長盃溜冰錦標賽活動經費</v>
      </c>
    </row>
    <row r="399" spans="1:11" s="14" customFormat="1" ht="97.5">
      <c r="A399" s="57" t="s">
        <v>135</v>
      </c>
      <c r="B399" s="57" t="s">
        <v>143</v>
      </c>
      <c r="C399" s="58" t="s">
        <v>137</v>
      </c>
      <c r="D399" s="57" t="s">
        <v>138</v>
      </c>
      <c r="E399" s="59">
        <v>30</v>
      </c>
      <c r="F399" s="9" t="s">
        <v>139</v>
      </c>
      <c r="G399" s="9"/>
      <c r="H399" s="44" t="s">
        <v>3489</v>
      </c>
      <c r="I399" s="9"/>
      <c r="J399" s="4" t="str">
        <f t="shared" si="12"/>
        <v>區公所業務-民政業務-獎補助費-對國內團體之捐助</v>
      </c>
      <c r="K399" s="4" t="str">
        <f t="shared" si="13"/>
        <v>補助神岡體育會辦理113年度理事長盃慢速壘球錦標賽活動</v>
      </c>
    </row>
    <row r="400" spans="1:11" s="14" customFormat="1" ht="78">
      <c r="A400" s="57" t="s">
        <v>135</v>
      </c>
      <c r="B400" s="57" t="s">
        <v>144</v>
      </c>
      <c r="C400" s="58" t="s">
        <v>137</v>
      </c>
      <c r="D400" s="57" t="s">
        <v>138</v>
      </c>
      <c r="E400" s="59">
        <v>30</v>
      </c>
      <c r="F400" s="9" t="s">
        <v>139</v>
      </c>
      <c r="G400" s="9"/>
      <c r="H400" s="44" t="s">
        <v>3489</v>
      </c>
      <c r="I400" s="9"/>
      <c r="J400" s="4" t="str">
        <f t="shared" si="12"/>
        <v>區公所業務-民政業務-獎補助費-對國內團體之捐助</v>
      </c>
      <c r="K400" s="4" t="str">
        <f t="shared" si="13"/>
        <v>補助神岡體育會辦理113年度理事長盃槌球錦標賽活動</v>
      </c>
    </row>
    <row r="401" spans="1:11" s="14" customFormat="1" ht="78">
      <c r="A401" s="57" t="s">
        <v>135</v>
      </c>
      <c r="B401" s="57" t="s">
        <v>145</v>
      </c>
      <c r="C401" s="58" t="s">
        <v>137</v>
      </c>
      <c r="D401" s="57" t="s">
        <v>138</v>
      </c>
      <c r="E401" s="59">
        <v>30</v>
      </c>
      <c r="F401" s="9" t="s">
        <v>139</v>
      </c>
      <c r="G401" s="9"/>
      <c r="H401" s="44" t="s">
        <v>3489</v>
      </c>
      <c r="I401" s="9"/>
      <c r="J401" s="4" t="str">
        <f t="shared" si="12"/>
        <v>區公所業務-民政業務-獎補助費-對國內團體之捐助</v>
      </c>
      <c r="K401" s="4" t="str">
        <f t="shared" si="13"/>
        <v>補助神岡體育會辦理113年度理事長盃外丹功錦標賽活動</v>
      </c>
    </row>
    <row r="402" spans="1:11" s="14" customFormat="1" ht="97.5">
      <c r="A402" s="57" t="s">
        <v>135</v>
      </c>
      <c r="B402" s="57" t="s">
        <v>146</v>
      </c>
      <c r="C402" s="58" t="s">
        <v>137</v>
      </c>
      <c r="D402" s="57" t="s">
        <v>138</v>
      </c>
      <c r="E402" s="59">
        <v>30</v>
      </c>
      <c r="F402" s="9" t="s">
        <v>139</v>
      </c>
      <c r="G402" s="9"/>
      <c r="H402" s="44" t="s">
        <v>3489</v>
      </c>
      <c r="I402" s="9"/>
      <c r="J402" s="4" t="str">
        <f t="shared" si="12"/>
        <v>區公所業務-民政業務-獎補助費-對國內團體之捐助</v>
      </c>
      <c r="K402" s="4" t="str">
        <f t="shared" si="13"/>
        <v>補助神岡體育會辦理113年度理事長盃德州排舞嘉年華會活動</v>
      </c>
    </row>
    <row r="403" spans="1:11" s="14" customFormat="1" ht="78">
      <c r="A403" s="57" t="s">
        <v>135</v>
      </c>
      <c r="B403" s="57" t="s">
        <v>147</v>
      </c>
      <c r="C403" s="58" t="s">
        <v>137</v>
      </c>
      <c r="D403" s="57" t="s">
        <v>138</v>
      </c>
      <c r="E403" s="59">
        <v>30</v>
      </c>
      <c r="F403" s="9" t="s">
        <v>139</v>
      </c>
      <c r="G403" s="9"/>
      <c r="H403" s="44" t="s">
        <v>3489</v>
      </c>
      <c r="I403" s="9"/>
      <c r="J403" s="4" t="str">
        <f t="shared" si="12"/>
        <v>區公所業務-民政業務-獎補助費-對國內團體之捐助</v>
      </c>
      <c r="K403" s="4" t="str">
        <f t="shared" si="13"/>
        <v>補助體育會辦理113年度理事長盃棒球錦標賽活動</v>
      </c>
    </row>
    <row r="404" spans="1:11" s="14" customFormat="1" ht="97.5">
      <c r="A404" s="57" t="s">
        <v>135</v>
      </c>
      <c r="B404" s="57" t="s">
        <v>148</v>
      </c>
      <c r="C404" s="58" t="s">
        <v>137</v>
      </c>
      <c r="D404" s="57" t="s">
        <v>138</v>
      </c>
      <c r="E404" s="59">
        <v>30</v>
      </c>
      <c r="F404" s="9" t="s">
        <v>139</v>
      </c>
      <c r="G404" s="9"/>
      <c r="H404" s="44" t="s">
        <v>3489</v>
      </c>
      <c r="I404" s="9"/>
      <c r="J404" s="4" t="str">
        <f t="shared" si="12"/>
        <v>區公所業務-民政業務-獎補助費-對國內團體之捐助</v>
      </c>
      <c r="K404" s="4" t="str">
        <f t="shared" si="13"/>
        <v>補助神岡體育會辦理113年度理事長盃自行車參觀社區活動</v>
      </c>
    </row>
    <row r="405" spans="1:11" s="4" customFormat="1" ht="78">
      <c r="A405" s="57" t="s">
        <v>123</v>
      </c>
      <c r="B405" s="57" t="s">
        <v>124</v>
      </c>
      <c r="C405" s="58" t="s">
        <v>125</v>
      </c>
      <c r="D405" s="57" t="s">
        <v>126</v>
      </c>
      <c r="E405" s="59">
        <v>70</v>
      </c>
      <c r="F405" s="9" t="s">
        <v>18</v>
      </c>
      <c r="G405" s="9"/>
      <c r="H405" s="44" t="s">
        <v>3489</v>
      </c>
      <c r="I405" s="9"/>
      <c r="J405" s="4" t="str">
        <f t="shared" si="12"/>
        <v>區公所業務-民政業務-獎補助費-對國內圑體之捐助</v>
      </c>
      <c r="K405" s="4" t="str">
        <f t="shared" si="13"/>
        <v>補助體育會辦理區長盃羽球邀請賽活動經費</v>
      </c>
    </row>
    <row r="406" spans="1:11" s="14" customFormat="1" ht="78">
      <c r="A406" s="57" t="s">
        <v>123</v>
      </c>
      <c r="B406" s="57" t="s">
        <v>127</v>
      </c>
      <c r="C406" s="58" t="s">
        <v>125</v>
      </c>
      <c r="D406" s="57" t="s">
        <v>126</v>
      </c>
      <c r="E406" s="59">
        <v>100</v>
      </c>
      <c r="F406" s="9" t="s">
        <v>18</v>
      </c>
      <c r="G406" s="9"/>
      <c r="H406" s="44" t="s">
        <v>3489</v>
      </c>
      <c r="I406" s="9"/>
      <c r="J406" s="4" t="str">
        <f t="shared" si="12"/>
        <v>區公所業務-民政業務-獎補助費-對國內圑體之捐助</v>
      </c>
      <c r="K406" s="4" t="str">
        <f t="shared" si="13"/>
        <v>補助體育會辦理113年萬里長城登山健行活動經費</v>
      </c>
    </row>
    <row r="407" spans="1:11" s="14" customFormat="1" ht="78">
      <c r="A407" s="57" t="s">
        <v>123</v>
      </c>
      <c r="B407" s="57" t="s">
        <v>128</v>
      </c>
      <c r="C407" s="58" t="s">
        <v>125</v>
      </c>
      <c r="D407" s="57" t="s">
        <v>126</v>
      </c>
      <c r="E407" s="59">
        <v>20</v>
      </c>
      <c r="F407" s="9" t="s">
        <v>18</v>
      </c>
      <c r="G407" s="9"/>
      <c r="H407" s="44" t="s">
        <v>3489</v>
      </c>
      <c r="I407" s="9"/>
      <c r="J407" s="4" t="str">
        <f t="shared" si="12"/>
        <v>區公所業務-民政業務-獎補助費-對國內圑體之捐助</v>
      </c>
      <c r="K407" s="4" t="str">
        <f t="shared" si="13"/>
        <v>補助體育會辦理113年大龍盃網球邀請賽活動經費</v>
      </c>
    </row>
    <row r="408" spans="1:11" s="14" customFormat="1" ht="136.5">
      <c r="A408" s="57" t="s">
        <v>123</v>
      </c>
      <c r="B408" s="57" t="s">
        <v>129</v>
      </c>
      <c r="C408" s="58" t="s">
        <v>130</v>
      </c>
      <c r="D408" s="57" t="s">
        <v>126</v>
      </c>
      <c r="E408" s="59">
        <v>20</v>
      </c>
      <c r="F408" s="9" t="s">
        <v>18</v>
      </c>
      <c r="G408" s="9"/>
      <c r="H408" s="44" t="s">
        <v>3489</v>
      </c>
      <c r="I408" s="9"/>
      <c r="J408" s="4" t="str">
        <f t="shared" si="12"/>
        <v>區公所業務-民政業務-獎補助費-對國內圑體之捐助</v>
      </c>
      <c r="K408" s="4" t="str">
        <f t="shared" si="13"/>
        <v>補助臺中市民防總隊義勇警察大隊烏日中隊瑞井分隊績優隊員表揚暨節約能源用電安全宣導活動</v>
      </c>
    </row>
    <row r="409" spans="1:11" s="14" customFormat="1" ht="97.5">
      <c r="A409" s="57" t="s">
        <v>123</v>
      </c>
      <c r="B409" s="57" t="s">
        <v>131</v>
      </c>
      <c r="C409" s="58" t="s">
        <v>125</v>
      </c>
      <c r="D409" s="57" t="s">
        <v>126</v>
      </c>
      <c r="E409" s="59">
        <v>100</v>
      </c>
      <c r="F409" s="9" t="s">
        <v>18</v>
      </c>
      <c r="G409" s="9"/>
      <c r="H409" s="44" t="s">
        <v>3489</v>
      </c>
      <c r="I409" s="9"/>
      <c r="J409" s="4" t="str">
        <f t="shared" si="12"/>
        <v>區公所業務-民政業務-獎補助費-對國內圑體之捐助</v>
      </c>
      <c r="K409" s="4" t="str">
        <f t="shared" si="13"/>
        <v>補助體育會辦理113年臺中市大肚區小學田徑選拔賽體育活動經費</v>
      </c>
    </row>
    <row r="410" spans="1:11" s="14" customFormat="1" ht="97.5">
      <c r="A410" s="57" t="s">
        <v>123</v>
      </c>
      <c r="B410" s="57" t="s">
        <v>132</v>
      </c>
      <c r="C410" s="58" t="s">
        <v>125</v>
      </c>
      <c r="D410" s="57" t="s">
        <v>126</v>
      </c>
      <c r="E410" s="59">
        <v>20</v>
      </c>
      <c r="F410" s="9" t="s">
        <v>18</v>
      </c>
      <c r="G410" s="9"/>
      <c r="H410" s="44" t="s">
        <v>3489</v>
      </c>
      <c r="I410" s="9"/>
      <c r="J410" s="4" t="str">
        <f t="shared" si="12"/>
        <v>區公所業務-民政業務-獎補助費-對國內圑體之捐助</v>
      </c>
      <c r="K410" s="4" t="str">
        <f t="shared" si="13"/>
        <v>補助體育會辦理113年大肚區區長盃軟式網球邀請賽活動經費</v>
      </c>
    </row>
    <row r="411" spans="1:11" s="14" customFormat="1" ht="97.5">
      <c r="A411" s="57" t="s">
        <v>123</v>
      </c>
      <c r="B411" s="57" t="s">
        <v>133</v>
      </c>
      <c r="C411" s="58" t="s">
        <v>125</v>
      </c>
      <c r="D411" s="57" t="s">
        <v>126</v>
      </c>
      <c r="E411" s="59">
        <v>40</v>
      </c>
      <c r="F411" s="9" t="s">
        <v>18</v>
      </c>
      <c r="G411" s="9"/>
      <c r="H411" s="44" t="s">
        <v>3489</v>
      </c>
      <c r="I411" s="9"/>
      <c r="J411" s="4" t="str">
        <f t="shared" si="12"/>
        <v>區公所業務-民政業務-獎補助費-對國內圑體之捐助</v>
      </c>
      <c r="K411" s="4" t="str">
        <f t="shared" si="13"/>
        <v>補助體育會辦理113年大肚區太極拳觀摩成果表演賽活動經費</v>
      </c>
    </row>
    <row r="412" spans="1:11" s="14" customFormat="1" ht="97.5">
      <c r="A412" s="57" t="s">
        <v>123</v>
      </c>
      <c r="B412" s="57" t="s">
        <v>134</v>
      </c>
      <c r="C412" s="58" t="s">
        <v>125</v>
      </c>
      <c r="D412" s="57" t="s">
        <v>126</v>
      </c>
      <c r="E412" s="59">
        <v>50</v>
      </c>
      <c r="F412" s="9" t="s">
        <v>18</v>
      </c>
      <c r="G412" s="9"/>
      <c r="H412" s="44" t="s">
        <v>3489</v>
      </c>
      <c r="I412" s="9"/>
      <c r="J412" s="4" t="str">
        <f t="shared" si="12"/>
        <v>區公所業務-民政業務-獎補助費-對國內圑體之捐助</v>
      </c>
      <c r="K412" s="4" t="str">
        <f t="shared" si="13"/>
        <v>補助辦理113年臺中市大肚區體育會田徑訓練營體育活動經費</v>
      </c>
    </row>
    <row r="413" spans="1:11" s="4" customFormat="1" ht="78">
      <c r="A413" s="57" t="s">
        <v>14</v>
      </c>
      <c r="B413" s="57" t="s">
        <v>214</v>
      </c>
      <c r="C413" s="58" t="s">
        <v>215</v>
      </c>
      <c r="D413" s="57" t="s">
        <v>216</v>
      </c>
      <c r="E413" s="59">
        <v>10</v>
      </c>
      <c r="F413" s="9" t="s">
        <v>18</v>
      </c>
      <c r="G413" s="9"/>
      <c r="H413" s="9"/>
      <c r="I413" s="44" t="s">
        <v>3489</v>
      </c>
      <c r="J413" s="4" t="str">
        <f t="shared" si="12"/>
        <v>區公所業務-民政業務-獎補助費-對國內團體之捐助</v>
      </c>
      <c r="K413" s="4" t="str">
        <f t="shared" si="13"/>
        <v>臺中市賀新春書寫春聯比賽暨春聯揮毫活動</v>
      </c>
    </row>
    <row r="414" spans="1:11" s="14" customFormat="1" ht="58.5">
      <c r="A414" s="57" t="s">
        <v>14</v>
      </c>
      <c r="B414" s="57" t="s">
        <v>217</v>
      </c>
      <c r="C414" s="58" t="s">
        <v>218</v>
      </c>
      <c r="D414" s="57" t="s">
        <v>216</v>
      </c>
      <c r="E414" s="59">
        <v>26</v>
      </c>
      <c r="F414" s="9" t="s">
        <v>18</v>
      </c>
      <c r="G414" s="9"/>
      <c r="H414" s="44" t="s">
        <v>3489</v>
      </c>
      <c r="I414" s="9"/>
      <c r="J414" s="4" t="str">
        <f t="shared" si="12"/>
        <v>區公所業務-民政業務-獎補助費-對國內團體之捐助</v>
      </c>
      <c r="K414" s="4" t="str">
        <f t="shared" si="13"/>
        <v>113年度區長盃槌球聯誼賽活動</v>
      </c>
    </row>
    <row r="415" spans="1:11" s="14" customFormat="1" ht="58.5">
      <c r="A415" s="57" t="s">
        <v>14</v>
      </c>
      <c r="B415" s="57" t="s">
        <v>219</v>
      </c>
      <c r="C415" s="58" t="s">
        <v>218</v>
      </c>
      <c r="D415" s="57" t="s">
        <v>216</v>
      </c>
      <c r="E415" s="59">
        <v>42</v>
      </c>
      <c r="F415" s="9" t="s">
        <v>18</v>
      </c>
      <c r="G415" s="9"/>
      <c r="H415" s="44" t="s">
        <v>3489</v>
      </c>
      <c r="I415" s="9"/>
      <c r="J415" s="4" t="str">
        <f t="shared" si="12"/>
        <v>區公所業務-民政業務-獎補助費-對國內團體之捐助</v>
      </c>
      <c r="K415" s="4" t="str">
        <f t="shared" si="13"/>
        <v>113年度區長盃保齡球錦標賽活動</v>
      </c>
    </row>
    <row r="416" spans="1:11" s="14" customFormat="1" ht="58.5">
      <c r="A416" s="57" t="s">
        <v>14</v>
      </c>
      <c r="B416" s="57" t="s">
        <v>220</v>
      </c>
      <c r="C416" s="58" t="s">
        <v>218</v>
      </c>
      <c r="D416" s="57" t="s">
        <v>216</v>
      </c>
      <c r="E416" s="59">
        <v>25</v>
      </c>
      <c r="F416" s="9" t="s">
        <v>18</v>
      </c>
      <c r="G416" s="9"/>
      <c r="H416" s="44" t="s">
        <v>3489</v>
      </c>
      <c r="I416" s="9"/>
      <c r="J416" s="4" t="str">
        <f t="shared" si="12"/>
        <v>區公所業務-民政業務-獎補助費-對國內團體之捐助</v>
      </c>
      <c r="K416" s="4" t="str">
        <f t="shared" si="13"/>
        <v>113年度區長盃網球聯誼賽活動</v>
      </c>
    </row>
    <row r="417" spans="1:11" s="14" customFormat="1" ht="58.5">
      <c r="A417" s="57" t="s">
        <v>14</v>
      </c>
      <c r="B417" s="57" t="s">
        <v>221</v>
      </c>
      <c r="C417" s="58" t="s">
        <v>218</v>
      </c>
      <c r="D417" s="57" t="s">
        <v>216</v>
      </c>
      <c r="E417" s="59">
        <v>57</v>
      </c>
      <c r="F417" s="9" t="s">
        <v>18</v>
      </c>
      <c r="G417" s="9"/>
      <c r="H417" s="44" t="s">
        <v>3489</v>
      </c>
      <c r="I417" s="9"/>
      <c r="J417" s="4" t="str">
        <f t="shared" si="12"/>
        <v>區公所業務-民政業務-獎補助費-對國內團體之捐助</v>
      </c>
      <c r="K417" s="4" t="str">
        <f t="shared" si="13"/>
        <v>113年度區長盃籃球賽活動</v>
      </c>
    </row>
    <row r="418" spans="1:11" s="14" customFormat="1" ht="58.5">
      <c r="A418" s="57" t="s">
        <v>14</v>
      </c>
      <c r="B418" s="57" t="s">
        <v>222</v>
      </c>
      <c r="C418" s="58" t="s">
        <v>218</v>
      </c>
      <c r="D418" s="57" t="s">
        <v>216</v>
      </c>
      <c r="E418" s="59">
        <v>23</v>
      </c>
      <c r="F418" s="9" t="s">
        <v>18</v>
      </c>
      <c r="G418" s="9"/>
      <c r="H418" s="44" t="s">
        <v>3489</v>
      </c>
      <c r="I418" s="9"/>
      <c r="J418" s="4" t="str">
        <f t="shared" si="12"/>
        <v>區公所業務-民政業務-獎補助費-對國內團體之捐助</v>
      </c>
      <c r="K418" s="4" t="str">
        <f t="shared" si="13"/>
        <v>113年度寶貝媽咪動起來活動經費</v>
      </c>
    </row>
    <row r="419" spans="1:11" s="14" customFormat="1" ht="58.5">
      <c r="A419" s="57" t="s">
        <v>14</v>
      </c>
      <c r="B419" s="57" t="s">
        <v>223</v>
      </c>
      <c r="C419" s="58" t="s">
        <v>218</v>
      </c>
      <c r="D419" s="57" t="s">
        <v>216</v>
      </c>
      <c r="E419" s="59">
        <v>169</v>
      </c>
      <c r="F419" s="9" t="s">
        <v>18</v>
      </c>
      <c r="G419" s="9"/>
      <c r="H419" s="44" t="s">
        <v>3489</v>
      </c>
      <c r="I419" s="9"/>
      <c r="J419" s="4" t="str">
        <f t="shared" si="12"/>
        <v>區公所業務-民政業務-獎補助費-對國內團體之捐助</v>
      </c>
      <c r="K419" s="4" t="str">
        <f t="shared" si="13"/>
        <v>113年度推廣體育活動大會暨24週年慶活動</v>
      </c>
    </row>
    <row r="420" spans="1:11" s="14" customFormat="1" ht="58.5">
      <c r="A420" s="57" t="s">
        <v>14</v>
      </c>
      <c r="B420" s="57" t="s">
        <v>224</v>
      </c>
      <c r="C420" s="58" t="s">
        <v>218</v>
      </c>
      <c r="D420" s="57" t="s">
        <v>216</v>
      </c>
      <c r="E420" s="59">
        <v>31</v>
      </c>
      <c r="F420" s="9" t="s">
        <v>18</v>
      </c>
      <c r="G420" s="9"/>
      <c r="H420" s="44" t="s">
        <v>3489</v>
      </c>
      <c r="I420" s="9"/>
      <c r="J420" s="4" t="str">
        <f t="shared" si="12"/>
        <v>區公所業務-民政業務-獎補助費-對國內團體之捐助</v>
      </c>
      <c r="K420" s="4" t="str">
        <f t="shared" si="13"/>
        <v>113年度區長盃桌球錦標賽活動</v>
      </c>
    </row>
    <row r="421" spans="1:11" s="14" customFormat="1" ht="58.5">
      <c r="A421" s="57" t="s">
        <v>14</v>
      </c>
      <c r="B421" s="57" t="s">
        <v>225</v>
      </c>
      <c r="C421" s="58" t="s">
        <v>218</v>
      </c>
      <c r="D421" s="57" t="s">
        <v>216</v>
      </c>
      <c r="E421" s="59">
        <v>54</v>
      </c>
      <c r="F421" s="9" t="s">
        <v>18</v>
      </c>
      <c r="G421" s="9"/>
      <c r="H421" s="44" t="s">
        <v>3489</v>
      </c>
      <c r="I421" s="9"/>
      <c r="J421" s="4" t="str">
        <f t="shared" si="12"/>
        <v>區公所業務-民政業務-獎補助費-對國內團體之捐助</v>
      </c>
      <c r="K421" s="4" t="str">
        <f t="shared" si="13"/>
        <v>113年度保齡球假期育樂營活動</v>
      </c>
    </row>
    <row r="422" spans="1:11" s="4" customFormat="1" ht="58.5">
      <c r="A422" s="57" t="s">
        <v>135</v>
      </c>
      <c r="B422" s="57" t="s">
        <v>149</v>
      </c>
      <c r="C422" s="58" t="s">
        <v>150</v>
      </c>
      <c r="D422" s="57" t="s">
        <v>151</v>
      </c>
      <c r="E422" s="59">
        <v>15</v>
      </c>
      <c r="F422" s="9" t="s">
        <v>18</v>
      </c>
      <c r="G422" s="9"/>
      <c r="H422" s="44" t="s">
        <v>3489</v>
      </c>
      <c r="I422" s="9"/>
      <c r="J422" s="4" t="str">
        <f t="shared" si="12"/>
        <v>區公所業務-民政業務-獎補助費-對國內團體之捐助</v>
      </c>
      <c r="K422" s="4" t="str">
        <f t="shared" si="13"/>
        <v>充實警政安全設備</v>
      </c>
    </row>
    <row r="423" spans="1:11" s="4" customFormat="1" ht="58.5">
      <c r="A423" s="57" t="s">
        <v>135</v>
      </c>
      <c r="B423" s="57" t="s">
        <v>149</v>
      </c>
      <c r="C423" s="58" t="s">
        <v>152</v>
      </c>
      <c r="D423" s="57" t="s">
        <v>151</v>
      </c>
      <c r="E423" s="59">
        <v>47</v>
      </c>
      <c r="F423" s="9" t="s">
        <v>18</v>
      </c>
      <c r="G423" s="9"/>
      <c r="H423" s="44" t="s">
        <v>3489</v>
      </c>
      <c r="I423" s="9"/>
      <c r="J423" s="4" t="str">
        <f t="shared" si="12"/>
        <v>區公所業務-民政業務-獎補助費-對國內團體之捐助</v>
      </c>
      <c r="K423" s="4" t="str">
        <f t="shared" si="13"/>
        <v>充實警政安全設備</v>
      </c>
    </row>
    <row r="424" spans="1:11" s="4" customFormat="1" ht="58.5">
      <c r="A424" s="57" t="s">
        <v>135</v>
      </c>
      <c r="B424" s="57" t="s">
        <v>149</v>
      </c>
      <c r="C424" s="58" t="s">
        <v>153</v>
      </c>
      <c r="D424" s="57" t="s">
        <v>151</v>
      </c>
      <c r="E424" s="59">
        <v>58</v>
      </c>
      <c r="F424" s="9" t="s">
        <v>18</v>
      </c>
      <c r="G424" s="9"/>
      <c r="H424" s="44" t="s">
        <v>3489</v>
      </c>
      <c r="I424" s="9"/>
      <c r="J424" s="4" t="str">
        <f t="shared" si="12"/>
        <v>區公所業務-民政業務-獎補助費-對國內團體之捐助</v>
      </c>
      <c r="K424" s="4" t="str">
        <f t="shared" si="13"/>
        <v>充實警政安全設備</v>
      </c>
    </row>
    <row r="425" spans="1:11" s="4" customFormat="1" ht="58.5">
      <c r="A425" s="57" t="s">
        <v>135</v>
      </c>
      <c r="B425" s="57" t="s">
        <v>154</v>
      </c>
      <c r="C425" s="58" t="s">
        <v>153</v>
      </c>
      <c r="D425" s="57" t="s">
        <v>151</v>
      </c>
      <c r="E425" s="59">
        <v>26</v>
      </c>
      <c r="F425" s="9" t="s">
        <v>18</v>
      </c>
      <c r="G425" s="9"/>
      <c r="H425" s="44" t="s">
        <v>3489</v>
      </c>
      <c r="I425" s="9"/>
      <c r="J425" s="4" t="str">
        <f t="shared" si="12"/>
        <v>區公所業務-民政業務-獎補助費-對國內團體之捐助</v>
      </c>
      <c r="K425" s="4" t="str">
        <f t="shared" si="13"/>
        <v>充實安全衛生設備</v>
      </c>
    </row>
    <row r="426" spans="1:11" s="4" customFormat="1" ht="58.5">
      <c r="A426" s="57" t="s">
        <v>135</v>
      </c>
      <c r="B426" s="57" t="s">
        <v>149</v>
      </c>
      <c r="C426" s="58" t="s">
        <v>153</v>
      </c>
      <c r="D426" s="57" t="s">
        <v>151</v>
      </c>
      <c r="E426" s="59">
        <v>42</v>
      </c>
      <c r="F426" s="9" t="s">
        <v>18</v>
      </c>
      <c r="G426" s="9"/>
      <c r="H426" s="44" t="s">
        <v>3489</v>
      </c>
      <c r="I426" s="9"/>
      <c r="J426" s="4" t="str">
        <f t="shared" si="12"/>
        <v>區公所業務-民政業務-獎補助費-對國內團體之捐助</v>
      </c>
      <c r="K426" s="4" t="str">
        <f t="shared" si="13"/>
        <v>充實警政安全設備</v>
      </c>
    </row>
    <row r="427" spans="1:11" s="4" customFormat="1" ht="58.5">
      <c r="A427" s="57" t="s">
        <v>135</v>
      </c>
      <c r="B427" s="57" t="s">
        <v>155</v>
      </c>
      <c r="C427" s="58" t="s">
        <v>156</v>
      </c>
      <c r="D427" s="57" t="s">
        <v>151</v>
      </c>
      <c r="E427" s="59">
        <v>20</v>
      </c>
      <c r="F427" s="9" t="s">
        <v>18</v>
      </c>
      <c r="G427" s="9"/>
      <c r="H427" s="44" t="s">
        <v>3489</v>
      </c>
      <c r="I427" s="9"/>
      <c r="J427" s="4" t="str">
        <f t="shared" si="12"/>
        <v>區公所業務-民政業務-獎補助費-對國內團體之捐助</v>
      </c>
      <c r="K427" s="4" t="str">
        <f t="shared" si="13"/>
        <v>113年體育志工研習暨社團業務研討會</v>
      </c>
    </row>
    <row r="428" spans="1:11" s="4" customFormat="1" ht="58.5">
      <c r="A428" s="57" t="s">
        <v>135</v>
      </c>
      <c r="B428" s="57" t="s">
        <v>157</v>
      </c>
      <c r="C428" s="58" t="s">
        <v>156</v>
      </c>
      <c r="D428" s="57" t="s">
        <v>151</v>
      </c>
      <c r="E428" s="59">
        <v>10</v>
      </c>
      <c r="F428" s="9" t="s">
        <v>18</v>
      </c>
      <c r="G428" s="9"/>
      <c r="H428" s="44" t="s">
        <v>3489</v>
      </c>
      <c r="I428" s="9"/>
      <c r="J428" s="4" t="str">
        <f t="shared" si="12"/>
        <v>區公所業務-民政業務-獎補助費-對國內團體之捐助</v>
      </c>
      <c r="K428" s="4" t="str">
        <f t="shared" si="13"/>
        <v>113年后里區暑期網球訓練班</v>
      </c>
    </row>
    <row r="429" spans="1:11" s="4" customFormat="1" ht="58.5">
      <c r="A429" s="57" t="s">
        <v>135</v>
      </c>
      <c r="B429" s="57" t="s">
        <v>158</v>
      </c>
      <c r="C429" s="58" t="s">
        <v>156</v>
      </c>
      <c r="D429" s="57" t="s">
        <v>151</v>
      </c>
      <c r="E429" s="59">
        <v>50</v>
      </c>
      <c r="F429" s="9" t="s">
        <v>18</v>
      </c>
      <c r="G429" s="9"/>
      <c r="H429" s="44" t="s">
        <v>3489</v>
      </c>
      <c r="I429" s="9"/>
      <c r="J429" s="4" t="str">
        <f t="shared" si="12"/>
        <v>區公所業務-民政業務-獎補助費-對國內團體之捐助</v>
      </c>
      <c r="K429" s="4" t="str">
        <f t="shared" si="13"/>
        <v>113年救生員訓練班</v>
      </c>
    </row>
    <row r="430" spans="1:11" s="4" customFormat="1" ht="58.5">
      <c r="A430" s="57" t="s">
        <v>135</v>
      </c>
      <c r="B430" s="57" t="s">
        <v>159</v>
      </c>
      <c r="C430" s="58" t="s">
        <v>156</v>
      </c>
      <c r="D430" s="57" t="s">
        <v>151</v>
      </c>
      <c r="E430" s="59">
        <v>150</v>
      </c>
      <c r="F430" s="9" t="s">
        <v>18</v>
      </c>
      <c r="G430" s="9"/>
      <c r="H430" s="44" t="s">
        <v>3489</v>
      </c>
      <c r="I430" s="9"/>
      <c r="J430" s="4" t="str">
        <f t="shared" si="12"/>
        <v>區公所業務-民政業務-獎補助費-對國內團體之捐助</v>
      </c>
      <c r="K430" s="4" t="str">
        <f t="shared" si="13"/>
        <v>113年體育嘉年華活動</v>
      </c>
    </row>
    <row r="431" spans="1:11" s="4" customFormat="1" ht="58.5">
      <c r="A431" s="57" t="s">
        <v>135</v>
      </c>
      <c r="B431" s="57" t="s">
        <v>160</v>
      </c>
      <c r="C431" s="58" t="s">
        <v>156</v>
      </c>
      <c r="D431" s="57" t="s">
        <v>151</v>
      </c>
      <c r="E431" s="59">
        <v>50</v>
      </c>
      <c r="F431" s="9" t="s">
        <v>18</v>
      </c>
      <c r="G431" s="9"/>
      <c r="H431" s="44" t="s">
        <v>3489</v>
      </c>
      <c r="I431" s="9"/>
      <c r="J431" s="4" t="str">
        <f t="shared" si="12"/>
        <v>區公所業務-民政業務-獎補助費-對國內團體之捐助</v>
      </c>
      <c r="K431" s="4" t="str">
        <f t="shared" si="13"/>
        <v>113年初級游泳教學訓練班</v>
      </c>
    </row>
    <row r="432" spans="1:11" s="4" customFormat="1" ht="58.5">
      <c r="A432" s="57" t="s">
        <v>135</v>
      </c>
      <c r="B432" s="57" t="s">
        <v>161</v>
      </c>
      <c r="C432" s="58" t="s">
        <v>162</v>
      </c>
      <c r="D432" s="57" t="s">
        <v>151</v>
      </c>
      <c r="E432" s="59">
        <v>20</v>
      </c>
      <c r="F432" s="9" t="s">
        <v>18</v>
      </c>
      <c r="G432" s="9"/>
      <c r="H432" s="44" t="s">
        <v>3489</v>
      </c>
      <c r="I432" s="9"/>
      <c r="J432" s="4" t="str">
        <f t="shared" si="12"/>
        <v>區公所業務-民政業務-獎補助費-對國內團體之捐助</v>
      </c>
      <c r="K432" s="4" t="str">
        <f t="shared" si="13"/>
        <v>各項設備</v>
      </c>
    </row>
    <row r="433" spans="1:11" s="4" customFormat="1" ht="58.5">
      <c r="A433" s="57" t="s">
        <v>135</v>
      </c>
      <c r="B433" s="57" t="s">
        <v>163</v>
      </c>
      <c r="C433" s="58" t="s">
        <v>164</v>
      </c>
      <c r="D433" s="57" t="s">
        <v>151</v>
      </c>
      <c r="E433" s="59">
        <v>120</v>
      </c>
      <c r="F433" s="9" t="s">
        <v>18</v>
      </c>
      <c r="G433" s="9"/>
      <c r="H433" s="44" t="s">
        <v>3489</v>
      </c>
      <c r="I433" s="9"/>
      <c r="J433" s="4" t="str">
        <f t="shared" si="12"/>
        <v>區公所業務-民政業務-獎補助費-對國內團體之捐助</v>
      </c>
      <c r="K433" s="4" t="str">
        <f t="shared" si="13"/>
        <v>環境教育觀摩活動</v>
      </c>
    </row>
    <row r="434" spans="1:11" s="4" customFormat="1" ht="58.5">
      <c r="A434" s="57" t="s">
        <v>165</v>
      </c>
      <c r="B434" s="57" t="s">
        <v>149</v>
      </c>
      <c r="C434" s="58" t="s">
        <v>166</v>
      </c>
      <c r="D434" s="57" t="s">
        <v>151</v>
      </c>
      <c r="E434" s="59">
        <v>30</v>
      </c>
      <c r="F434" s="9" t="s">
        <v>18</v>
      </c>
      <c r="G434" s="9"/>
      <c r="H434" s="44" t="s">
        <v>3489</v>
      </c>
      <c r="I434" s="9"/>
      <c r="J434" s="4" t="str">
        <f t="shared" si="12"/>
        <v>一般建築及設備-一般建築及設備-獎補助費-對國內團體之捐助</v>
      </c>
      <c r="K434" s="4" t="str">
        <f t="shared" si="13"/>
        <v>充實警政安全設備</v>
      </c>
    </row>
    <row r="435" spans="1:11" s="4" customFormat="1" ht="58.5">
      <c r="A435" s="57" t="s">
        <v>165</v>
      </c>
      <c r="B435" s="57" t="s">
        <v>149</v>
      </c>
      <c r="C435" s="58" t="s">
        <v>150</v>
      </c>
      <c r="D435" s="57" t="s">
        <v>151</v>
      </c>
      <c r="E435" s="59">
        <v>25</v>
      </c>
      <c r="F435" s="9" t="s">
        <v>18</v>
      </c>
      <c r="G435" s="9"/>
      <c r="H435" s="44" t="s">
        <v>3489</v>
      </c>
      <c r="I435" s="9"/>
      <c r="J435" s="4" t="str">
        <f t="shared" si="12"/>
        <v>一般建築及設備-一般建築及設備-獎補助費-對國內團體之捐助</v>
      </c>
      <c r="K435" s="4" t="str">
        <f t="shared" si="13"/>
        <v>充實警政安全設備</v>
      </c>
    </row>
    <row r="436" spans="1:11" s="4" customFormat="1" ht="58.5">
      <c r="A436" s="57" t="s">
        <v>165</v>
      </c>
      <c r="B436" s="57" t="s">
        <v>167</v>
      </c>
      <c r="C436" s="58" t="s">
        <v>152</v>
      </c>
      <c r="D436" s="57" t="s">
        <v>151</v>
      </c>
      <c r="E436" s="59">
        <v>320</v>
      </c>
      <c r="F436" s="9" t="s">
        <v>18</v>
      </c>
      <c r="G436" s="9"/>
      <c r="H436" s="44" t="s">
        <v>3489</v>
      </c>
      <c r="I436" s="9"/>
      <c r="J436" s="4" t="str">
        <f t="shared" si="12"/>
        <v>一般建築及設備-一般建築及設備-獎補助費-對國內團體之捐助</v>
      </c>
      <c r="K436" s="4" t="str">
        <f t="shared" si="13"/>
        <v>充實環保回收設備</v>
      </c>
    </row>
    <row r="437" spans="1:11" s="4" customFormat="1" ht="58.5">
      <c r="A437" s="57" t="s">
        <v>165</v>
      </c>
      <c r="B437" s="57" t="s">
        <v>154</v>
      </c>
      <c r="C437" s="58" t="s">
        <v>153</v>
      </c>
      <c r="D437" s="57" t="s">
        <v>151</v>
      </c>
      <c r="E437" s="59">
        <v>57</v>
      </c>
      <c r="F437" s="9" t="s">
        <v>18</v>
      </c>
      <c r="G437" s="9"/>
      <c r="H437" s="44" t="s">
        <v>3489</v>
      </c>
      <c r="I437" s="9"/>
      <c r="J437" s="4" t="str">
        <f t="shared" si="12"/>
        <v>一般建築及設備-一般建築及設備-獎補助費-對國內團體之捐助</v>
      </c>
      <c r="K437" s="4" t="str">
        <f t="shared" si="13"/>
        <v>充實安全衛生設備</v>
      </c>
    </row>
    <row r="438" spans="1:11" s="4" customFormat="1" ht="58.5">
      <c r="A438" s="57" t="s">
        <v>165</v>
      </c>
      <c r="B438" s="57" t="s">
        <v>149</v>
      </c>
      <c r="C438" s="58" t="s">
        <v>153</v>
      </c>
      <c r="D438" s="57" t="s">
        <v>151</v>
      </c>
      <c r="E438" s="59">
        <v>28</v>
      </c>
      <c r="F438" s="9" t="s">
        <v>18</v>
      </c>
      <c r="G438" s="9"/>
      <c r="H438" s="44" t="s">
        <v>3489</v>
      </c>
      <c r="I438" s="9"/>
      <c r="J438" s="4" t="str">
        <f t="shared" si="12"/>
        <v>一般建築及設備-一般建築及設備-獎補助費-對國內團體之捐助</v>
      </c>
      <c r="K438" s="4" t="str">
        <f t="shared" si="13"/>
        <v>充實警政安全設備</v>
      </c>
    </row>
    <row r="439" spans="1:11" s="4" customFormat="1" ht="58.5">
      <c r="A439" s="57" t="s">
        <v>165</v>
      </c>
      <c r="B439" s="57" t="s">
        <v>154</v>
      </c>
      <c r="C439" s="58" t="s">
        <v>153</v>
      </c>
      <c r="D439" s="57" t="s">
        <v>151</v>
      </c>
      <c r="E439" s="59">
        <v>106</v>
      </c>
      <c r="F439" s="9" t="s">
        <v>18</v>
      </c>
      <c r="G439" s="9"/>
      <c r="H439" s="44" t="s">
        <v>3489</v>
      </c>
      <c r="I439" s="9"/>
      <c r="J439" s="4" t="str">
        <f t="shared" si="12"/>
        <v>一般建築及設備-一般建築及設備-獎補助費-對國內團體之捐助</v>
      </c>
      <c r="K439" s="4" t="str">
        <f t="shared" si="13"/>
        <v>充實安全衛生設備</v>
      </c>
    </row>
    <row r="440" spans="1:11" s="4" customFormat="1" ht="58.5">
      <c r="A440" s="57" t="s">
        <v>165</v>
      </c>
      <c r="B440" s="57" t="s">
        <v>168</v>
      </c>
      <c r="C440" s="58" t="s">
        <v>169</v>
      </c>
      <c r="D440" s="57" t="s">
        <v>151</v>
      </c>
      <c r="E440" s="59">
        <v>148</v>
      </c>
      <c r="F440" s="9" t="s">
        <v>18</v>
      </c>
      <c r="G440" s="9"/>
      <c r="H440" s="44" t="s">
        <v>3489</v>
      </c>
      <c r="I440" s="9"/>
      <c r="J440" s="4" t="str">
        <f t="shared" si="12"/>
        <v>一般建築及設備-一般建築及設備-獎補助費-對國內團體之捐助</v>
      </c>
      <c r="K440" s="4" t="str">
        <f t="shared" si="13"/>
        <v>充實文化教育設備</v>
      </c>
    </row>
    <row r="441" spans="1:11" s="4" customFormat="1" ht="58.5">
      <c r="A441" s="57" t="s">
        <v>165</v>
      </c>
      <c r="B441" s="57" t="s">
        <v>167</v>
      </c>
      <c r="C441" s="58" t="s">
        <v>170</v>
      </c>
      <c r="D441" s="57" t="s">
        <v>151</v>
      </c>
      <c r="E441" s="59">
        <v>171</v>
      </c>
      <c r="F441" s="9" t="s">
        <v>18</v>
      </c>
      <c r="G441" s="9"/>
      <c r="H441" s="44" t="s">
        <v>3489</v>
      </c>
      <c r="I441" s="9"/>
      <c r="J441" s="4" t="str">
        <f t="shared" si="12"/>
        <v>一般建築及設備-一般建築及設備-獎補助費-對國內團體之捐助</v>
      </c>
      <c r="K441" s="4" t="str">
        <f t="shared" si="13"/>
        <v>充實環保回收設備</v>
      </c>
    </row>
    <row r="442" spans="1:11" s="4" customFormat="1" ht="58.5">
      <c r="A442" s="57" t="s">
        <v>165</v>
      </c>
      <c r="B442" s="57" t="s">
        <v>167</v>
      </c>
      <c r="C442" s="58" t="s">
        <v>170</v>
      </c>
      <c r="D442" s="57" t="s">
        <v>151</v>
      </c>
      <c r="E442" s="59">
        <v>80</v>
      </c>
      <c r="F442" s="9" t="s">
        <v>18</v>
      </c>
      <c r="G442" s="9"/>
      <c r="H442" s="44" t="s">
        <v>3489</v>
      </c>
      <c r="I442" s="9"/>
      <c r="J442" s="4" t="str">
        <f t="shared" si="12"/>
        <v>一般建築及設備-一般建築及設備-獎補助費-對國內團體之捐助</v>
      </c>
      <c r="K442" s="4" t="str">
        <f t="shared" si="13"/>
        <v>充實環保回收設備</v>
      </c>
    </row>
    <row r="443" spans="1:11" s="4" customFormat="1" ht="58.5">
      <c r="A443" s="57" t="s">
        <v>171</v>
      </c>
      <c r="B443" s="57" t="s">
        <v>149</v>
      </c>
      <c r="C443" s="58" t="s">
        <v>172</v>
      </c>
      <c r="D443" s="57" t="s">
        <v>151</v>
      </c>
      <c r="E443" s="59">
        <v>103</v>
      </c>
      <c r="F443" s="9" t="s">
        <v>18</v>
      </c>
      <c r="G443" s="9"/>
      <c r="H443" s="44" t="s">
        <v>3489</v>
      </c>
      <c r="I443" s="9"/>
      <c r="J443" s="4" t="str">
        <f t="shared" si="12"/>
        <v>一般建築及設備-一般建築及設備-獎補助費-對國內團體之捐助</v>
      </c>
      <c r="K443" s="4" t="str">
        <f t="shared" si="13"/>
        <v>充實警政安全設備</v>
      </c>
    </row>
    <row r="444" spans="1:11" s="4" customFormat="1" ht="58.5">
      <c r="A444" s="57" t="s">
        <v>173</v>
      </c>
      <c r="B444" s="57" t="s">
        <v>174</v>
      </c>
      <c r="C444" s="58" t="s">
        <v>175</v>
      </c>
      <c r="D444" s="57" t="s">
        <v>151</v>
      </c>
      <c r="E444" s="59">
        <v>20</v>
      </c>
      <c r="F444" s="9" t="s">
        <v>18</v>
      </c>
      <c r="G444" s="9"/>
      <c r="H444" s="44" t="s">
        <v>3489</v>
      </c>
      <c r="I444" s="9"/>
      <c r="J444" s="4" t="str">
        <f t="shared" si="12"/>
        <v>農林管理業務-農林管理業務--獎補助費-對國內團體之捐助</v>
      </c>
      <c r="K444" s="4" t="str">
        <f t="shared" si="13"/>
        <v>傳統米食製作教學活動</v>
      </c>
    </row>
    <row r="445" spans="1:11" s="4" customFormat="1" ht="58.5">
      <c r="A445" s="57" t="s">
        <v>173</v>
      </c>
      <c r="B445" s="57" t="s">
        <v>176</v>
      </c>
      <c r="C445" s="58" t="s">
        <v>177</v>
      </c>
      <c r="D445" s="57" t="s">
        <v>151</v>
      </c>
      <c r="E445" s="59">
        <v>20</v>
      </c>
      <c r="F445" s="9" t="s">
        <v>18</v>
      </c>
      <c r="G445" s="9"/>
      <c r="H445" s="44" t="s">
        <v>3489</v>
      </c>
      <c r="I445" s="9"/>
      <c r="J445" s="4" t="str">
        <f t="shared" si="12"/>
        <v>農林管理業務-農林管理業務--獎補助費-對國內團體之捐助</v>
      </c>
      <c r="K445" s="4" t="str">
        <f t="shared" si="13"/>
        <v>農產品包裝紙箱</v>
      </c>
    </row>
    <row r="446" spans="1:11" s="4" customFormat="1" ht="58.5">
      <c r="A446" s="57" t="s">
        <v>173</v>
      </c>
      <c r="B446" s="57" t="s">
        <v>176</v>
      </c>
      <c r="C446" s="58" t="s">
        <v>178</v>
      </c>
      <c r="D446" s="57" t="s">
        <v>151</v>
      </c>
      <c r="E446" s="59">
        <v>45</v>
      </c>
      <c r="F446" s="9" t="s">
        <v>18</v>
      </c>
      <c r="G446" s="9"/>
      <c r="H446" s="44" t="s">
        <v>3489</v>
      </c>
      <c r="I446" s="9"/>
      <c r="J446" s="4" t="str">
        <f t="shared" si="12"/>
        <v>農林管理業務-農林管理業務--獎補助費-對國內團體之捐助</v>
      </c>
      <c r="K446" s="4" t="str">
        <f t="shared" si="13"/>
        <v>農產品包裝紙箱</v>
      </c>
    </row>
    <row r="447" spans="1:11" s="4" customFormat="1" ht="58.5">
      <c r="A447" s="57" t="s">
        <v>173</v>
      </c>
      <c r="B447" s="57" t="s">
        <v>176</v>
      </c>
      <c r="C447" s="58" t="s">
        <v>179</v>
      </c>
      <c r="D447" s="57" t="s">
        <v>151</v>
      </c>
      <c r="E447" s="59">
        <v>20</v>
      </c>
      <c r="F447" s="9" t="s">
        <v>18</v>
      </c>
      <c r="G447" s="9"/>
      <c r="H447" s="44" t="s">
        <v>3489</v>
      </c>
      <c r="I447" s="9"/>
      <c r="J447" s="4" t="str">
        <f t="shared" si="12"/>
        <v>農林管理業務-農林管理業務--獎補助費-對國內團體之捐助</v>
      </c>
      <c r="K447" s="4" t="str">
        <f t="shared" si="13"/>
        <v>農產品包裝紙箱</v>
      </c>
    </row>
    <row r="448" spans="1:11" s="4" customFormat="1" ht="58.5">
      <c r="A448" s="57" t="s">
        <v>173</v>
      </c>
      <c r="B448" s="57" t="s">
        <v>176</v>
      </c>
      <c r="C448" s="58" t="s">
        <v>180</v>
      </c>
      <c r="D448" s="57" t="s">
        <v>151</v>
      </c>
      <c r="E448" s="59">
        <v>45</v>
      </c>
      <c r="F448" s="9" t="s">
        <v>18</v>
      </c>
      <c r="G448" s="9"/>
      <c r="H448" s="44" t="s">
        <v>3489</v>
      </c>
      <c r="I448" s="9"/>
      <c r="J448" s="4" t="str">
        <f t="shared" si="12"/>
        <v>農林管理業務-農林管理業務--獎補助費-對國內團體之捐助</v>
      </c>
      <c r="K448" s="4" t="str">
        <f t="shared" si="13"/>
        <v>農產品包裝紙箱</v>
      </c>
    </row>
    <row r="449" spans="1:11" s="4" customFormat="1" ht="58.5">
      <c r="A449" s="57" t="s">
        <v>173</v>
      </c>
      <c r="B449" s="57" t="s">
        <v>176</v>
      </c>
      <c r="C449" s="58" t="s">
        <v>181</v>
      </c>
      <c r="D449" s="57" t="s">
        <v>151</v>
      </c>
      <c r="E449" s="59">
        <v>45</v>
      </c>
      <c r="F449" s="9" t="s">
        <v>18</v>
      </c>
      <c r="G449" s="9"/>
      <c r="H449" s="44" t="s">
        <v>3489</v>
      </c>
      <c r="I449" s="9"/>
      <c r="J449" s="4" t="str">
        <f t="shared" si="12"/>
        <v>農林管理業務-農林管理業務--獎補助費-對國內團體之捐助</v>
      </c>
      <c r="K449" s="4" t="str">
        <f t="shared" si="13"/>
        <v>農產品包裝紙箱</v>
      </c>
    </row>
    <row r="450" spans="1:11" s="4" customFormat="1" ht="58.5">
      <c r="A450" s="57" t="s">
        <v>173</v>
      </c>
      <c r="B450" s="57" t="s">
        <v>176</v>
      </c>
      <c r="C450" s="58" t="s">
        <v>182</v>
      </c>
      <c r="D450" s="57" t="s">
        <v>151</v>
      </c>
      <c r="E450" s="59">
        <v>45</v>
      </c>
      <c r="F450" s="9" t="s">
        <v>18</v>
      </c>
      <c r="G450" s="9"/>
      <c r="H450" s="44" t="s">
        <v>3489</v>
      </c>
      <c r="I450" s="9"/>
      <c r="J450" s="4" t="str">
        <f t="shared" si="12"/>
        <v>農林管理業務-農林管理業務--獎補助費-對國內團體之捐助</v>
      </c>
      <c r="K450" s="4" t="str">
        <f t="shared" si="13"/>
        <v>農產品包裝紙箱</v>
      </c>
    </row>
    <row r="451" spans="1:11" s="4" customFormat="1" ht="58.5">
      <c r="A451" s="57" t="s">
        <v>173</v>
      </c>
      <c r="B451" s="57" t="s">
        <v>176</v>
      </c>
      <c r="C451" s="58" t="s">
        <v>183</v>
      </c>
      <c r="D451" s="57" t="s">
        <v>151</v>
      </c>
      <c r="E451" s="59">
        <v>45</v>
      </c>
      <c r="F451" s="9" t="s">
        <v>18</v>
      </c>
      <c r="G451" s="9"/>
      <c r="H451" s="44" t="s">
        <v>3489</v>
      </c>
      <c r="I451" s="9"/>
      <c r="J451" s="4" t="str">
        <f t="shared" si="12"/>
        <v>農林管理業務-農林管理業務--獎補助費-對國內團體之捐助</v>
      </c>
      <c r="K451" s="4" t="str">
        <f t="shared" si="13"/>
        <v>農產品包裝紙箱</v>
      </c>
    </row>
    <row r="452" spans="1:11" s="4" customFormat="1" ht="58.5">
      <c r="A452" s="57" t="s">
        <v>173</v>
      </c>
      <c r="B452" s="57" t="s">
        <v>176</v>
      </c>
      <c r="C452" s="58" t="s">
        <v>184</v>
      </c>
      <c r="D452" s="57" t="s">
        <v>151</v>
      </c>
      <c r="E452" s="59">
        <v>45</v>
      </c>
      <c r="F452" s="9" t="s">
        <v>18</v>
      </c>
      <c r="G452" s="9"/>
      <c r="H452" s="44" t="s">
        <v>3489</v>
      </c>
      <c r="I452" s="9"/>
      <c r="J452" s="4" t="str">
        <f t="shared" si="12"/>
        <v>農林管理業務-農林管理業務--獎補助費-對國內團體之捐助</v>
      </c>
      <c r="K452" s="4" t="str">
        <f t="shared" si="13"/>
        <v>農產品包裝紙箱</v>
      </c>
    </row>
    <row r="453" spans="1:11" s="4" customFormat="1" ht="58.5">
      <c r="A453" s="57" t="s">
        <v>173</v>
      </c>
      <c r="B453" s="57" t="s">
        <v>176</v>
      </c>
      <c r="C453" s="58" t="s">
        <v>185</v>
      </c>
      <c r="D453" s="57" t="s">
        <v>151</v>
      </c>
      <c r="E453" s="59">
        <v>45</v>
      </c>
      <c r="F453" s="9" t="s">
        <v>18</v>
      </c>
      <c r="G453" s="9"/>
      <c r="H453" s="44" t="s">
        <v>3489</v>
      </c>
      <c r="I453" s="9"/>
      <c r="J453" s="4" t="str">
        <f t="shared" si="12"/>
        <v>農林管理業務-農林管理業務--獎補助費-對國內團體之捐助</v>
      </c>
      <c r="K453" s="4" t="str">
        <f t="shared" si="13"/>
        <v>農產品包裝紙箱</v>
      </c>
    </row>
    <row r="454" spans="1:11" s="4" customFormat="1" ht="58.5">
      <c r="A454" s="57" t="s">
        <v>173</v>
      </c>
      <c r="B454" s="57" t="s">
        <v>176</v>
      </c>
      <c r="C454" s="58" t="s">
        <v>186</v>
      </c>
      <c r="D454" s="57" t="s">
        <v>151</v>
      </c>
      <c r="E454" s="59">
        <v>45</v>
      </c>
      <c r="F454" s="9" t="s">
        <v>18</v>
      </c>
      <c r="G454" s="9"/>
      <c r="H454" s="44" t="s">
        <v>3489</v>
      </c>
      <c r="I454" s="9"/>
      <c r="J454" s="4" t="str">
        <f t="shared" si="12"/>
        <v>農林管理業務-農林管理業務--獎補助費-對國內團體之捐助</v>
      </c>
      <c r="K454" s="4" t="str">
        <f t="shared" si="13"/>
        <v>農產品包裝紙箱</v>
      </c>
    </row>
    <row r="455" spans="1:11" s="4" customFormat="1" ht="58.5">
      <c r="A455" s="57" t="s">
        <v>173</v>
      </c>
      <c r="B455" s="57" t="s">
        <v>176</v>
      </c>
      <c r="C455" s="58" t="s">
        <v>187</v>
      </c>
      <c r="D455" s="57" t="s">
        <v>151</v>
      </c>
      <c r="E455" s="59">
        <v>45</v>
      </c>
      <c r="F455" s="9" t="s">
        <v>18</v>
      </c>
      <c r="G455" s="9"/>
      <c r="H455" s="44" t="s">
        <v>3489</v>
      </c>
      <c r="I455" s="9"/>
      <c r="J455" s="4" t="str">
        <f t="shared" si="12"/>
        <v>農林管理業務-農林管理業務--獎補助費-對國內團體之捐助</v>
      </c>
      <c r="K455" s="4" t="str">
        <f t="shared" si="13"/>
        <v>農產品包裝紙箱</v>
      </c>
    </row>
    <row r="456" spans="1:11" s="4" customFormat="1" ht="58.5">
      <c r="A456" s="57" t="s">
        <v>173</v>
      </c>
      <c r="B456" s="57" t="s">
        <v>176</v>
      </c>
      <c r="C456" s="58" t="s">
        <v>188</v>
      </c>
      <c r="D456" s="57" t="s">
        <v>151</v>
      </c>
      <c r="E456" s="59">
        <v>20</v>
      </c>
      <c r="F456" s="9" t="s">
        <v>18</v>
      </c>
      <c r="G456" s="9"/>
      <c r="H456" s="44" t="s">
        <v>3489</v>
      </c>
      <c r="I456" s="9"/>
      <c r="J456" s="4" t="str">
        <f t="shared" ref="J456:J519" si="14">A456</f>
        <v>農林管理業務-農林管理業務--獎補助費-對國內團體之捐助</v>
      </c>
      <c r="K456" s="4" t="str">
        <f t="shared" ref="K456:K519" si="15">B456</f>
        <v>農產品包裝紙箱</v>
      </c>
    </row>
    <row r="457" spans="1:11" s="4" customFormat="1" ht="58.5">
      <c r="A457" s="57" t="s">
        <v>173</v>
      </c>
      <c r="B457" s="57" t="s">
        <v>176</v>
      </c>
      <c r="C457" s="58" t="s">
        <v>189</v>
      </c>
      <c r="D457" s="57" t="s">
        <v>151</v>
      </c>
      <c r="E457" s="59">
        <v>20</v>
      </c>
      <c r="F457" s="9" t="s">
        <v>18</v>
      </c>
      <c r="G457" s="9"/>
      <c r="H457" s="44" t="s">
        <v>3489</v>
      </c>
      <c r="I457" s="9"/>
      <c r="J457" s="4" t="str">
        <f t="shared" si="14"/>
        <v>農林管理業務-農林管理業務--獎補助費-對國內團體之捐助</v>
      </c>
      <c r="K457" s="4" t="str">
        <f t="shared" si="15"/>
        <v>農產品包裝紙箱</v>
      </c>
    </row>
    <row r="458" spans="1:11" s="4" customFormat="1" ht="58.5">
      <c r="A458" s="57" t="s">
        <v>173</v>
      </c>
      <c r="B458" s="57" t="s">
        <v>176</v>
      </c>
      <c r="C458" s="58" t="s">
        <v>190</v>
      </c>
      <c r="D458" s="57" t="s">
        <v>151</v>
      </c>
      <c r="E458" s="59">
        <v>20</v>
      </c>
      <c r="F458" s="9" t="s">
        <v>18</v>
      </c>
      <c r="G458" s="9"/>
      <c r="H458" s="44" t="s">
        <v>3489</v>
      </c>
      <c r="I458" s="9"/>
      <c r="J458" s="4" t="str">
        <f t="shared" si="14"/>
        <v>農林管理業務-農林管理業務--獎補助費-對國內團體之捐助</v>
      </c>
      <c r="K458" s="4" t="str">
        <f t="shared" si="15"/>
        <v>農產品包裝紙箱</v>
      </c>
    </row>
    <row r="459" spans="1:11" s="4" customFormat="1" ht="58.5">
      <c r="A459" s="57" t="s">
        <v>173</v>
      </c>
      <c r="B459" s="57" t="s">
        <v>176</v>
      </c>
      <c r="C459" s="58" t="s">
        <v>191</v>
      </c>
      <c r="D459" s="57" t="s">
        <v>151</v>
      </c>
      <c r="E459" s="59">
        <v>20</v>
      </c>
      <c r="F459" s="9" t="s">
        <v>18</v>
      </c>
      <c r="G459" s="9"/>
      <c r="H459" s="44" t="s">
        <v>3489</v>
      </c>
      <c r="I459" s="9"/>
      <c r="J459" s="4" t="str">
        <f t="shared" si="14"/>
        <v>農林管理業務-農林管理業務--獎補助費-對國內團體之捐助</v>
      </c>
      <c r="K459" s="4" t="str">
        <f t="shared" si="15"/>
        <v>農產品包裝紙箱</v>
      </c>
    </row>
    <row r="460" spans="1:11" s="4" customFormat="1" ht="58.5">
      <c r="A460" s="57" t="s">
        <v>173</v>
      </c>
      <c r="B460" s="57" t="s">
        <v>176</v>
      </c>
      <c r="C460" s="58" t="s">
        <v>192</v>
      </c>
      <c r="D460" s="57" t="s">
        <v>151</v>
      </c>
      <c r="E460" s="59">
        <v>20</v>
      </c>
      <c r="F460" s="9" t="s">
        <v>18</v>
      </c>
      <c r="G460" s="9"/>
      <c r="H460" s="44" t="s">
        <v>3489</v>
      </c>
      <c r="I460" s="9"/>
      <c r="J460" s="4" t="str">
        <f t="shared" si="14"/>
        <v>農林管理業務-農林管理業務--獎補助費-對國內團體之捐助</v>
      </c>
      <c r="K460" s="4" t="str">
        <f t="shared" si="15"/>
        <v>農產品包裝紙箱</v>
      </c>
    </row>
    <row r="461" spans="1:11" s="4" customFormat="1" ht="58.5">
      <c r="A461" s="57" t="s">
        <v>173</v>
      </c>
      <c r="B461" s="57" t="s">
        <v>193</v>
      </c>
      <c r="C461" s="58" t="s">
        <v>180</v>
      </c>
      <c r="D461" s="57" t="s">
        <v>151</v>
      </c>
      <c r="E461" s="59">
        <v>20</v>
      </c>
      <c r="F461" s="9" t="s">
        <v>18</v>
      </c>
      <c r="G461" s="9"/>
      <c r="H461" s="44" t="s">
        <v>3489</v>
      </c>
      <c r="I461" s="9"/>
      <c r="J461" s="4" t="str">
        <f t="shared" si="14"/>
        <v>農林管理業務-農林管理業務--獎補助費-對國內團體之捐助</v>
      </c>
      <c r="K461" s="4" t="str">
        <f t="shared" si="15"/>
        <v>年度觀摩研習活動</v>
      </c>
    </row>
    <row r="462" spans="1:11" s="4" customFormat="1" ht="58.5">
      <c r="A462" s="57" t="s">
        <v>173</v>
      </c>
      <c r="B462" s="57" t="s">
        <v>193</v>
      </c>
      <c r="C462" s="58" t="s">
        <v>188</v>
      </c>
      <c r="D462" s="57" t="s">
        <v>151</v>
      </c>
      <c r="E462" s="59">
        <v>20</v>
      </c>
      <c r="F462" s="9" t="s">
        <v>18</v>
      </c>
      <c r="G462" s="9"/>
      <c r="H462" s="44" t="s">
        <v>3489</v>
      </c>
      <c r="I462" s="9"/>
      <c r="J462" s="4" t="str">
        <f t="shared" si="14"/>
        <v>農林管理業務-農林管理業務--獎補助費-對國內團體之捐助</v>
      </c>
      <c r="K462" s="4" t="str">
        <f t="shared" si="15"/>
        <v>年度觀摩研習活動</v>
      </c>
    </row>
    <row r="463" spans="1:11" s="4" customFormat="1" ht="58.5">
      <c r="A463" s="57" t="s">
        <v>173</v>
      </c>
      <c r="B463" s="57" t="s">
        <v>163</v>
      </c>
      <c r="C463" s="58" t="s">
        <v>194</v>
      </c>
      <c r="D463" s="57" t="s">
        <v>151</v>
      </c>
      <c r="E463" s="59">
        <v>20</v>
      </c>
      <c r="F463" s="9" t="s">
        <v>18</v>
      </c>
      <c r="G463" s="9"/>
      <c r="H463" s="44" t="s">
        <v>3489</v>
      </c>
      <c r="I463" s="9"/>
      <c r="J463" s="4" t="str">
        <f t="shared" si="14"/>
        <v>農林管理業務-農林管理業務--獎補助費-對國內團體之捐助</v>
      </c>
      <c r="K463" s="4" t="str">
        <f t="shared" si="15"/>
        <v>環境教育觀摩活動</v>
      </c>
    </row>
    <row r="464" spans="1:11" s="4" customFormat="1" ht="58.5">
      <c r="A464" s="57" t="s">
        <v>195</v>
      </c>
      <c r="B464" s="57" t="s">
        <v>196</v>
      </c>
      <c r="C464" s="58" t="s">
        <v>170</v>
      </c>
      <c r="D464" s="57" t="s">
        <v>151</v>
      </c>
      <c r="E464" s="59">
        <v>200</v>
      </c>
      <c r="F464" s="9" t="s">
        <v>18</v>
      </c>
      <c r="G464" s="9"/>
      <c r="H464" s="44" t="s">
        <v>3489</v>
      </c>
      <c r="I464" s="9"/>
      <c r="J464" s="4" t="str">
        <f t="shared" si="14"/>
        <v>社政業務-社會福利-社會福利-獎補助費-對國內團體之捐助</v>
      </c>
      <c r="K464" s="4" t="str">
        <f t="shared" si="15"/>
        <v>安全衛生草地音樂會</v>
      </c>
    </row>
    <row r="465" spans="1:11" s="4" customFormat="1" ht="58.5">
      <c r="A465" s="57" t="s">
        <v>195</v>
      </c>
      <c r="B465" s="57" t="s">
        <v>167</v>
      </c>
      <c r="C465" s="58" t="s">
        <v>170</v>
      </c>
      <c r="D465" s="57" t="s">
        <v>151</v>
      </c>
      <c r="E465" s="59">
        <v>19</v>
      </c>
      <c r="F465" s="9" t="s">
        <v>18</v>
      </c>
      <c r="G465" s="9"/>
      <c r="H465" s="44" t="s">
        <v>3489</v>
      </c>
      <c r="I465" s="9"/>
      <c r="J465" s="4" t="str">
        <f t="shared" si="14"/>
        <v>社政業務-社會福利-社會福利-獎補助費-對國內團體之捐助</v>
      </c>
      <c r="K465" s="4" t="str">
        <f t="shared" si="15"/>
        <v>充實環保回收設備</v>
      </c>
    </row>
    <row r="466" spans="1:11" s="4" customFormat="1" ht="58.5">
      <c r="A466" s="57" t="s">
        <v>195</v>
      </c>
      <c r="B466" s="57" t="s">
        <v>197</v>
      </c>
      <c r="C466" s="58" t="s">
        <v>198</v>
      </c>
      <c r="D466" s="57" t="s">
        <v>151</v>
      </c>
      <c r="E466" s="59">
        <v>20</v>
      </c>
      <c r="F466" s="9" t="s">
        <v>18</v>
      </c>
      <c r="G466" s="9"/>
      <c r="H466" s="44" t="s">
        <v>3489</v>
      </c>
      <c r="I466" s="9"/>
      <c r="J466" s="4" t="str">
        <f t="shared" si="14"/>
        <v>社政業務-社會福利-社會福利-獎補助費-對國內團體之捐助</v>
      </c>
      <c r="K466" s="4" t="str">
        <f t="shared" si="15"/>
        <v>長青俱樂部環境教育觀摩活動</v>
      </c>
    </row>
    <row r="467" spans="1:11" s="4" customFormat="1" ht="58.5">
      <c r="A467" s="57" t="s">
        <v>135</v>
      </c>
      <c r="B467" s="57" t="s">
        <v>199</v>
      </c>
      <c r="C467" s="58" t="s">
        <v>200</v>
      </c>
      <c r="D467" s="57" t="s">
        <v>201</v>
      </c>
      <c r="E467" s="59">
        <v>50</v>
      </c>
      <c r="F467" s="9" t="s">
        <v>18</v>
      </c>
      <c r="G467" s="9"/>
      <c r="H467" s="44" t="s">
        <v>3489</v>
      </c>
      <c r="I467" s="9"/>
      <c r="J467" s="4" t="str">
        <f t="shared" si="14"/>
        <v>區公所業務-民政業務-獎補助費-對國內團體之捐助</v>
      </c>
      <c r="K467" s="4" t="str">
        <f t="shared" si="15"/>
        <v>辦理石岡區113年度電火圳步道健行活動</v>
      </c>
    </row>
    <row r="468" spans="1:11" s="14" customFormat="1" ht="58.5">
      <c r="A468" s="57" t="s">
        <v>195</v>
      </c>
      <c r="B468" s="57" t="s">
        <v>202</v>
      </c>
      <c r="C468" s="58" t="s">
        <v>203</v>
      </c>
      <c r="D468" s="57" t="s">
        <v>201</v>
      </c>
      <c r="E468" s="59">
        <v>10</v>
      </c>
      <c r="F468" s="9" t="s">
        <v>18</v>
      </c>
      <c r="G468" s="9"/>
      <c r="H468" s="44" t="s">
        <v>3489</v>
      </c>
      <c r="I468" s="9"/>
      <c r="J468" s="4" t="str">
        <f t="shared" si="14"/>
        <v>社政業務-社會福利-社會福利-獎補助費-對國內團體之捐助</v>
      </c>
      <c r="K468" s="4" t="str">
        <f t="shared" si="15"/>
        <v>節能省電宣導活動</v>
      </c>
    </row>
    <row r="469" spans="1:11" s="14" customFormat="1" ht="58.5">
      <c r="A469" s="57" t="s">
        <v>195</v>
      </c>
      <c r="B469" s="57" t="s">
        <v>202</v>
      </c>
      <c r="C469" s="58" t="s">
        <v>204</v>
      </c>
      <c r="D469" s="57" t="s">
        <v>201</v>
      </c>
      <c r="E469" s="59">
        <v>10</v>
      </c>
      <c r="F469" s="9" t="s">
        <v>18</v>
      </c>
      <c r="G469" s="9"/>
      <c r="H469" s="44" t="s">
        <v>3489</v>
      </c>
      <c r="I469" s="9"/>
      <c r="J469" s="4" t="str">
        <f t="shared" si="14"/>
        <v>社政業務-社會福利-社會福利-獎補助費-對國內團體之捐助</v>
      </c>
      <c r="K469" s="4" t="str">
        <f t="shared" si="15"/>
        <v>節能省電宣導活動</v>
      </c>
    </row>
    <row r="470" spans="1:11" s="14" customFormat="1" ht="58.5">
      <c r="A470" s="57" t="s">
        <v>195</v>
      </c>
      <c r="B470" s="57" t="s">
        <v>202</v>
      </c>
      <c r="C470" s="58" t="s">
        <v>205</v>
      </c>
      <c r="D470" s="57" t="s">
        <v>201</v>
      </c>
      <c r="E470" s="59">
        <v>10</v>
      </c>
      <c r="F470" s="9" t="s">
        <v>18</v>
      </c>
      <c r="G470" s="9"/>
      <c r="H470" s="44" t="s">
        <v>3489</v>
      </c>
      <c r="I470" s="9"/>
      <c r="J470" s="4" t="str">
        <f t="shared" si="14"/>
        <v>社政業務-社會福利-社會福利-獎補助費-對國內團體之捐助</v>
      </c>
      <c r="K470" s="4" t="str">
        <f t="shared" si="15"/>
        <v>節能省電宣導活動</v>
      </c>
    </row>
    <row r="471" spans="1:11" s="14" customFormat="1" ht="58.5">
      <c r="A471" s="57" t="s">
        <v>195</v>
      </c>
      <c r="B471" s="57" t="s">
        <v>202</v>
      </c>
      <c r="C471" s="58" t="s">
        <v>206</v>
      </c>
      <c r="D471" s="57" t="s">
        <v>201</v>
      </c>
      <c r="E471" s="59">
        <v>10</v>
      </c>
      <c r="F471" s="9" t="s">
        <v>18</v>
      </c>
      <c r="G471" s="9"/>
      <c r="H471" s="44" t="s">
        <v>3489</v>
      </c>
      <c r="I471" s="9"/>
      <c r="J471" s="4" t="str">
        <f t="shared" si="14"/>
        <v>社政業務-社會福利-社會福利-獎補助費-對國內團體之捐助</v>
      </c>
      <c r="K471" s="4" t="str">
        <f t="shared" si="15"/>
        <v>節能省電宣導活動</v>
      </c>
    </row>
    <row r="472" spans="1:11" s="14" customFormat="1" ht="58.5">
      <c r="A472" s="57" t="s">
        <v>195</v>
      </c>
      <c r="B472" s="57" t="s">
        <v>202</v>
      </c>
      <c r="C472" s="58" t="s">
        <v>207</v>
      </c>
      <c r="D472" s="57" t="s">
        <v>201</v>
      </c>
      <c r="E472" s="59">
        <v>10</v>
      </c>
      <c r="F472" s="9" t="s">
        <v>18</v>
      </c>
      <c r="G472" s="9"/>
      <c r="H472" s="44" t="s">
        <v>3489</v>
      </c>
      <c r="I472" s="9"/>
      <c r="J472" s="4" t="str">
        <f t="shared" si="14"/>
        <v>社政業務-社會福利-社會福利-獎補助費-對國內團體之捐助</v>
      </c>
      <c r="K472" s="4" t="str">
        <f t="shared" si="15"/>
        <v>節能省電宣導活動</v>
      </c>
    </row>
    <row r="473" spans="1:11" s="14" customFormat="1" ht="58.5">
      <c r="A473" s="57" t="s">
        <v>195</v>
      </c>
      <c r="B473" s="57" t="s">
        <v>202</v>
      </c>
      <c r="C473" s="58" t="s">
        <v>208</v>
      </c>
      <c r="D473" s="57" t="s">
        <v>201</v>
      </c>
      <c r="E473" s="59">
        <v>10</v>
      </c>
      <c r="F473" s="9" t="s">
        <v>18</v>
      </c>
      <c r="G473" s="9"/>
      <c r="H473" s="44" t="s">
        <v>3489</v>
      </c>
      <c r="I473" s="9"/>
      <c r="J473" s="4" t="str">
        <f t="shared" si="14"/>
        <v>社政業務-社會福利-社會福利-獎補助費-對國內團體之捐助</v>
      </c>
      <c r="K473" s="4" t="str">
        <f t="shared" si="15"/>
        <v>節能省電宣導活動</v>
      </c>
    </row>
    <row r="474" spans="1:11" s="14" customFormat="1" ht="58.5">
      <c r="A474" s="57" t="s">
        <v>195</v>
      </c>
      <c r="B474" s="57" t="s">
        <v>202</v>
      </c>
      <c r="C474" s="58" t="s">
        <v>209</v>
      </c>
      <c r="D474" s="57" t="s">
        <v>201</v>
      </c>
      <c r="E474" s="59">
        <v>10</v>
      </c>
      <c r="F474" s="9" t="s">
        <v>18</v>
      </c>
      <c r="G474" s="9"/>
      <c r="H474" s="44" t="s">
        <v>3489</v>
      </c>
      <c r="I474" s="9"/>
      <c r="J474" s="4" t="str">
        <f t="shared" si="14"/>
        <v>社政業務-社會福利-社會福利-獎補助費-對國內團體之捐助</v>
      </c>
      <c r="K474" s="4" t="str">
        <f t="shared" si="15"/>
        <v>節能省電宣導活動</v>
      </c>
    </row>
    <row r="475" spans="1:11" s="14" customFormat="1" ht="58.5">
      <c r="A475" s="57" t="s">
        <v>195</v>
      </c>
      <c r="B475" s="57" t="s">
        <v>202</v>
      </c>
      <c r="C475" s="58" t="s">
        <v>210</v>
      </c>
      <c r="D475" s="57" t="s">
        <v>201</v>
      </c>
      <c r="E475" s="59">
        <v>10</v>
      </c>
      <c r="F475" s="9" t="s">
        <v>18</v>
      </c>
      <c r="G475" s="9"/>
      <c r="H475" s="44" t="s">
        <v>3489</v>
      </c>
      <c r="I475" s="9"/>
      <c r="J475" s="4" t="str">
        <f t="shared" si="14"/>
        <v>社政業務-社會福利-社會福利-獎補助費-對國內團體之捐助</v>
      </c>
      <c r="K475" s="4" t="str">
        <f t="shared" si="15"/>
        <v>節能省電宣導活動</v>
      </c>
    </row>
    <row r="476" spans="1:11" s="14" customFormat="1" ht="58.5">
      <c r="A476" s="57" t="s">
        <v>195</v>
      </c>
      <c r="B476" s="57" t="s">
        <v>202</v>
      </c>
      <c r="C476" s="58" t="s">
        <v>211</v>
      </c>
      <c r="D476" s="57" t="s">
        <v>201</v>
      </c>
      <c r="E476" s="59">
        <v>10</v>
      </c>
      <c r="F476" s="9" t="s">
        <v>18</v>
      </c>
      <c r="G476" s="9"/>
      <c r="H476" s="44" t="s">
        <v>3489</v>
      </c>
      <c r="I476" s="9"/>
      <c r="J476" s="4" t="str">
        <f t="shared" si="14"/>
        <v>社政業務-社會福利-社會福利-獎補助費-對國內團體之捐助</v>
      </c>
      <c r="K476" s="4" t="str">
        <f t="shared" si="15"/>
        <v>節能省電宣導活動</v>
      </c>
    </row>
    <row r="477" spans="1:11" s="14" customFormat="1" ht="58.5">
      <c r="A477" s="57" t="s">
        <v>195</v>
      </c>
      <c r="B477" s="57" t="s">
        <v>202</v>
      </c>
      <c r="C477" s="58" t="s">
        <v>212</v>
      </c>
      <c r="D477" s="57" t="s">
        <v>201</v>
      </c>
      <c r="E477" s="59">
        <v>10</v>
      </c>
      <c r="F477" s="9" t="s">
        <v>18</v>
      </c>
      <c r="G477" s="9"/>
      <c r="H477" s="44" t="s">
        <v>3489</v>
      </c>
      <c r="I477" s="9"/>
      <c r="J477" s="4" t="str">
        <f t="shared" si="14"/>
        <v>社政業務-社會福利-社會福利-獎補助費-對國內團體之捐助</v>
      </c>
      <c r="K477" s="4" t="str">
        <f t="shared" si="15"/>
        <v>節能省電宣導活動</v>
      </c>
    </row>
    <row r="478" spans="1:11" s="14" customFormat="1" ht="58.5">
      <c r="A478" s="57" t="s">
        <v>195</v>
      </c>
      <c r="B478" s="57" t="s">
        <v>202</v>
      </c>
      <c r="C478" s="58" t="s">
        <v>213</v>
      </c>
      <c r="D478" s="57" t="s">
        <v>201</v>
      </c>
      <c r="E478" s="59">
        <v>10</v>
      </c>
      <c r="F478" s="9" t="s">
        <v>18</v>
      </c>
      <c r="G478" s="9"/>
      <c r="H478" s="44" t="s">
        <v>3489</v>
      </c>
      <c r="I478" s="9"/>
      <c r="J478" s="4" t="str">
        <f t="shared" si="14"/>
        <v>社政業務-社會福利-社會福利-獎補助費-對國內團體之捐助</v>
      </c>
      <c r="K478" s="4" t="str">
        <f t="shared" si="15"/>
        <v>節能省電宣導活動</v>
      </c>
    </row>
    <row r="479" spans="1:11" s="4" customFormat="1" ht="78">
      <c r="A479" s="57" t="s">
        <v>14</v>
      </c>
      <c r="B479" s="57" t="s">
        <v>2937</v>
      </c>
      <c r="C479" s="58" t="s">
        <v>2938</v>
      </c>
      <c r="D479" s="57" t="s">
        <v>2939</v>
      </c>
      <c r="E479" s="59">
        <v>40</v>
      </c>
      <c r="F479" s="9" t="s">
        <v>139</v>
      </c>
      <c r="G479" s="9"/>
      <c r="H479" s="44" t="s">
        <v>3489</v>
      </c>
      <c r="I479" s="9"/>
      <c r="J479" s="4" t="str">
        <f t="shared" si="14"/>
        <v>區公所業務-民政業務-獎補助費-對國內團體之捐助</v>
      </c>
      <c r="K479" s="4" t="str">
        <f t="shared" si="15"/>
        <v>113年臺中市霧峰區體育會理事長盃太極拳錦標賽</v>
      </c>
    </row>
    <row r="480" spans="1:11" s="14" customFormat="1" ht="78">
      <c r="A480" s="57" t="s">
        <v>14</v>
      </c>
      <c r="B480" s="57" t="s">
        <v>2940</v>
      </c>
      <c r="C480" s="58" t="s">
        <v>2938</v>
      </c>
      <c r="D480" s="57" t="s">
        <v>2939</v>
      </c>
      <c r="E480" s="59">
        <v>30</v>
      </c>
      <c r="F480" s="9" t="s">
        <v>139</v>
      </c>
      <c r="G480" s="9"/>
      <c r="H480" s="44" t="s">
        <v>3489</v>
      </c>
      <c r="I480" s="9"/>
      <c r="J480" s="4" t="str">
        <f t="shared" si="14"/>
        <v>區公所業務-民政業務-獎補助費-對國內團體之捐助</v>
      </c>
      <c r="K480" s="4" t="str">
        <f t="shared" si="15"/>
        <v>113年臺中市霧峰區體育會排舞成果發表會活動</v>
      </c>
    </row>
    <row r="481" spans="1:11" s="14" customFormat="1" ht="78">
      <c r="A481" s="57" t="s">
        <v>14</v>
      </c>
      <c r="B481" s="57" t="s">
        <v>2941</v>
      </c>
      <c r="C481" s="58" t="s">
        <v>2938</v>
      </c>
      <c r="D481" s="57" t="s">
        <v>2939</v>
      </c>
      <c r="E481" s="59">
        <v>70</v>
      </c>
      <c r="F481" s="9" t="s">
        <v>139</v>
      </c>
      <c r="G481" s="9"/>
      <c r="H481" s="44" t="s">
        <v>3489</v>
      </c>
      <c r="I481" s="9"/>
      <c r="J481" s="4" t="str">
        <f t="shared" si="14"/>
        <v>區公所業務-民政業務-獎補助費-對國內團體之捐助</v>
      </c>
      <c r="K481" s="4" t="str">
        <f t="shared" si="15"/>
        <v>113年臺中市霧峰區體育會理事長盃國小田徑錦標賽</v>
      </c>
    </row>
    <row r="482" spans="1:11" s="14" customFormat="1" ht="58.5">
      <c r="A482" s="57" t="s">
        <v>14</v>
      </c>
      <c r="B482" s="57" t="s">
        <v>2942</v>
      </c>
      <c r="C482" s="58" t="s">
        <v>2938</v>
      </c>
      <c r="D482" s="57" t="s">
        <v>2939</v>
      </c>
      <c r="E482" s="59">
        <v>10</v>
      </c>
      <c r="F482" s="9" t="s">
        <v>139</v>
      </c>
      <c r="G482" s="9"/>
      <c r="H482" s="44" t="s">
        <v>3489</v>
      </c>
      <c r="I482" s="9"/>
      <c r="J482" s="4" t="str">
        <f t="shared" si="14"/>
        <v>區公所業務-民政業務-獎補助費-對國內團體之捐助</v>
      </c>
      <c r="K482" s="4" t="str">
        <f t="shared" si="15"/>
        <v>113年臺中市霧峰區體育會高爾夫球春季賽</v>
      </c>
    </row>
    <row r="483" spans="1:11" s="14" customFormat="1" ht="78">
      <c r="A483" s="57" t="s">
        <v>14</v>
      </c>
      <c r="B483" s="57" t="s">
        <v>2943</v>
      </c>
      <c r="C483" s="58" t="s">
        <v>2938</v>
      </c>
      <c r="D483" s="57" t="s">
        <v>2939</v>
      </c>
      <c r="E483" s="59">
        <v>30</v>
      </c>
      <c r="F483" s="9" t="s">
        <v>139</v>
      </c>
      <c r="G483" s="9"/>
      <c r="H483" s="44" t="s">
        <v>3489</v>
      </c>
      <c r="I483" s="9"/>
      <c r="J483" s="4" t="str">
        <f t="shared" si="14"/>
        <v>區公所業務-民政業務-獎補助費-對國內團體之捐助</v>
      </c>
      <c r="K483" s="4" t="str">
        <f t="shared" si="15"/>
        <v>113年臺中市霧峰區體育會主委盃慢速壘球錦標賽</v>
      </c>
    </row>
    <row r="484" spans="1:11" s="14" customFormat="1" ht="78">
      <c r="A484" s="57" t="s">
        <v>14</v>
      </c>
      <c r="B484" s="57" t="s">
        <v>2944</v>
      </c>
      <c r="C484" s="58" t="s">
        <v>2938</v>
      </c>
      <c r="D484" s="57" t="s">
        <v>2939</v>
      </c>
      <c r="E484" s="59">
        <v>30</v>
      </c>
      <c r="F484" s="9" t="s">
        <v>139</v>
      </c>
      <c r="G484" s="9"/>
      <c r="H484" s="44" t="s">
        <v>3489</v>
      </c>
      <c r="I484" s="9"/>
      <c r="J484" s="4" t="str">
        <f t="shared" si="14"/>
        <v>區公所業務-民政業務-獎補助費-對國內團體之捐助</v>
      </c>
      <c r="K484" s="4" t="str">
        <f t="shared" si="15"/>
        <v>113年臺中市霧峰區體育會主委盃網球錦標賽</v>
      </c>
    </row>
    <row r="485" spans="1:11" s="14" customFormat="1" ht="58.5">
      <c r="A485" s="57" t="s">
        <v>14</v>
      </c>
      <c r="B485" s="57" t="s">
        <v>2945</v>
      </c>
      <c r="C485" s="58" t="s">
        <v>2938</v>
      </c>
      <c r="D485" s="57" t="s">
        <v>2939</v>
      </c>
      <c r="E485" s="59">
        <v>30</v>
      </c>
      <c r="F485" s="9" t="s">
        <v>139</v>
      </c>
      <c r="G485" s="9"/>
      <c r="H485" s="44" t="s">
        <v>3489</v>
      </c>
      <c r="I485" s="9"/>
      <c r="J485" s="4" t="str">
        <f t="shared" si="14"/>
        <v>區公所業務-民政業務-獎補助費-對國內團體之捐助</v>
      </c>
      <c r="K485" s="4" t="str">
        <f t="shared" si="15"/>
        <v>113年臺中市霧峰區體育會溜冰夏令營活動</v>
      </c>
    </row>
    <row r="486" spans="1:11" s="14" customFormat="1" ht="78">
      <c r="A486" s="57" t="s">
        <v>14</v>
      </c>
      <c r="B486" s="57" t="s">
        <v>2946</v>
      </c>
      <c r="C486" s="58" t="s">
        <v>2938</v>
      </c>
      <c r="D486" s="57" t="s">
        <v>2939</v>
      </c>
      <c r="E486" s="59">
        <v>30</v>
      </c>
      <c r="F486" s="9" t="s">
        <v>139</v>
      </c>
      <c r="G486" s="9"/>
      <c r="H486" s="44" t="s">
        <v>3489</v>
      </c>
      <c r="I486" s="9"/>
      <c r="J486" s="4" t="str">
        <f t="shared" si="14"/>
        <v>區公所業務-民政業務-獎補助費-對國內團體之捐助</v>
      </c>
      <c r="K486" s="4" t="str">
        <f t="shared" si="15"/>
        <v>113年臺中市霧峰區體育會主委盃撞球錦標賽活動</v>
      </c>
    </row>
    <row r="487" spans="1:11" s="14" customFormat="1" ht="58.5">
      <c r="A487" s="57" t="s">
        <v>14</v>
      </c>
      <c r="B487" s="57" t="s">
        <v>2947</v>
      </c>
      <c r="C487" s="58" t="s">
        <v>2938</v>
      </c>
      <c r="D487" s="57" t="s">
        <v>2939</v>
      </c>
      <c r="E487" s="59">
        <v>30</v>
      </c>
      <c r="F487" s="9" t="s">
        <v>139</v>
      </c>
      <c r="G487" s="9"/>
      <c r="H487" s="44" t="s">
        <v>3489</v>
      </c>
      <c r="I487" s="9"/>
      <c r="J487" s="4" t="str">
        <f t="shared" si="14"/>
        <v>區公所業務-民政業務-獎補助費-對國內團體之捐助</v>
      </c>
      <c r="K487" s="4" t="str">
        <f t="shared" si="15"/>
        <v>113年臺中市霧峰區體育會跆拳道夏令營</v>
      </c>
    </row>
    <row r="488" spans="1:11" s="14" customFormat="1" ht="58.5">
      <c r="A488" s="57" t="s">
        <v>14</v>
      </c>
      <c r="B488" s="57" t="s">
        <v>2948</v>
      </c>
      <c r="C488" s="58" t="s">
        <v>2938</v>
      </c>
      <c r="D488" s="57" t="s">
        <v>2939</v>
      </c>
      <c r="E488" s="59">
        <v>10</v>
      </c>
      <c r="F488" s="9" t="s">
        <v>139</v>
      </c>
      <c r="G488" s="9"/>
      <c r="H488" s="44" t="s">
        <v>3489</v>
      </c>
      <c r="I488" s="9"/>
      <c r="J488" s="4" t="str">
        <f t="shared" si="14"/>
        <v>區公所業務-民政業務-獎補助費-對國內團體之捐助</v>
      </c>
      <c r="K488" s="4" t="str">
        <f t="shared" si="15"/>
        <v>113年臺中市霧峰區體育會高爾夫球夏季賽</v>
      </c>
    </row>
    <row r="489" spans="1:11" s="14" customFormat="1" ht="97.5">
      <c r="A489" s="57" t="s">
        <v>2949</v>
      </c>
      <c r="B489" s="57" t="s">
        <v>2950</v>
      </c>
      <c r="C489" s="58" t="s">
        <v>2938</v>
      </c>
      <c r="D489" s="57" t="s">
        <v>2939</v>
      </c>
      <c r="E489" s="59">
        <v>30</v>
      </c>
      <c r="F489" s="9" t="s">
        <v>139</v>
      </c>
      <c r="G489" s="9"/>
      <c r="H489" s="44" t="s">
        <v>3489</v>
      </c>
      <c r="I489" s="9"/>
      <c r="J489" s="4" t="str">
        <f t="shared" si="14"/>
        <v>區公所業務-人文業務-獎補助費-對國內團體之捐助</v>
      </c>
      <c r="K489" s="4" t="str">
        <f t="shared" si="15"/>
        <v>113年臺中市霧峰區體育會參訪觀摩暨幹部研習交流活動-台電促協金</v>
      </c>
    </row>
    <row r="490" spans="1:11" s="14" customFormat="1" ht="78">
      <c r="A490" s="57" t="s">
        <v>2949</v>
      </c>
      <c r="B490" s="57" t="s">
        <v>2951</v>
      </c>
      <c r="C490" s="58" t="s">
        <v>2952</v>
      </c>
      <c r="D490" s="57" t="s">
        <v>2939</v>
      </c>
      <c r="E490" s="59">
        <v>30</v>
      </c>
      <c r="F490" s="9" t="s">
        <v>139</v>
      </c>
      <c r="G490" s="9"/>
      <c r="H490" s="44" t="s">
        <v>3489</v>
      </c>
      <c r="I490" s="9"/>
      <c r="J490" s="4" t="str">
        <f t="shared" si="14"/>
        <v>區公所業務-人文業務-獎補助費-對國內團體之捐助</v>
      </c>
      <c r="K490" s="4" t="str">
        <f t="shared" si="15"/>
        <v>113年度春聯揮毫暨節能減碳宣導活動-台電促協金</v>
      </c>
    </row>
    <row r="491" spans="1:11" s="14" customFormat="1" ht="117">
      <c r="A491" s="57" t="s">
        <v>2949</v>
      </c>
      <c r="B491" s="57" t="s">
        <v>2953</v>
      </c>
      <c r="C491" s="58" t="s">
        <v>1280</v>
      </c>
      <c r="D491" s="57" t="s">
        <v>2939</v>
      </c>
      <c r="E491" s="59">
        <v>15</v>
      </c>
      <c r="F491" s="9" t="s">
        <v>139</v>
      </c>
      <c r="G491" s="9"/>
      <c r="H491" s="44" t="s">
        <v>3489</v>
      </c>
      <c r="I491" s="9"/>
      <c r="J491" s="4" t="str">
        <f t="shared" si="14"/>
        <v>區公所業務-人文業務-獎補助費-對國內團體之捐助</v>
      </c>
      <c r="K491" s="4" t="str">
        <f t="shared" si="15"/>
        <v>2024霧峰向日葵家園銀髮族幼兒園與身心障礙者融合教育研習-台電促協金</v>
      </c>
    </row>
    <row r="492" spans="1:11" s="14" customFormat="1" ht="117">
      <c r="A492" s="57" t="s">
        <v>2949</v>
      </c>
      <c r="B492" s="57" t="s">
        <v>2954</v>
      </c>
      <c r="C492" s="58" t="s">
        <v>2938</v>
      </c>
      <c r="D492" s="57" t="s">
        <v>2939</v>
      </c>
      <c r="E492" s="59">
        <v>40</v>
      </c>
      <c r="F492" s="9" t="s">
        <v>139</v>
      </c>
      <c r="G492" s="9"/>
      <c r="H492" s="44" t="s">
        <v>3489</v>
      </c>
      <c r="I492" s="9"/>
      <c r="J492" s="4" t="str">
        <f t="shared" si="14"/>
        <v>區公所業務-人文業務-獎補助費-對國內團體之捐助</v>
      </c>
      <c r="K492" s="4" t="str">
        <f t="shared" si="15"/>
        <v>113年臺中市霧峰區國小田徑優秀運動員訓練暨節約用電宣導活動-台電促協金</v>
      </c>
    </row>
    <row r="493" spans="1:11" s="14" customFormat="1" ht="58.5">
      <c r="A493" s="57" t="s">
        <v>171</v>
      </c>
      <c r="B493" s="57" t="s">
        <v>2955</v>
      </c>
      <c r="C493" s="58" t="s">
        <v>2956</v>
      </c>
      <c r="D493" s="57" t="s">
        <v>2939</v>
      </c>
      <c r="E493" s="59">
        <v>50</v>
      </c>
      <c r="F493" s="9" t="s">
        <v>139</v>
      </c>
      <c r="G493" s="9"/>
      <c r="H493" s="44" t="s">
        <v>3489</v>
      </c>
      <c r="I493" s="9"/>
      <c r="J493" s="4" t="str">
        <f t="shared" si="14"/>
        <v>一般建築及設備-一般建築及設備-獎補助費-對國內團體之捐助</v>
      </c>
      <c r="K493" s="4" t="str">
        <f t="shared" si="15"/>
        <v>購置救難設施-台電促協金</v>
      </c>
    </row>
    <row r="494" spans="1:11" s="14" customFormat="1" ht="58.5">
      <c r="A494" s="57" t="s">
        <v>171</v>
      </c>
      <c r="B494" s="57" t="s">
        <v>2955</v>
      </c>
      <c r="C494" s="58" t="s">
        <v>2957</v>
      </c>
      <c r="D494" s="57" t="s">
        <v>2939</v>
      </c>
      <c r="E494" s="59">
        <v>50</v>
      </c>
      <c r="F494" s="9" t="s">
        <v>139</v>
      </c>
      <c r="G494" s="9"/>
      <c r="H494" s="44" t="s">
        <v>3489</v>
      </c>
      <c r="I494" s="9"/>
      <c r="J494" s="4" t="str">
        <f t="shared" si="14"/>
        <v>一般建築及設備-一般建築及設備-獎補助費-對國內團體之捐助</v>
      </c>
      <c r="K494" s="4" t="str">
        <f t="shared" si="15"/>
        <v>購置救難設施-台電促協金</v>
      </c>
    </row>
    <row r="495" spans="1:11" s="14" customFormat="1" ht="117">
      <c r="A495" s="57" t="s">
        <v>26</v>
      </c>
      <c r="B495" s="57" t="s">
        <v>2958</v>
      </c>
      <c r="C495" s="58" t="s">
        <v>1180</v>
      </c>
      <c r="D495" s="57" t="s">
        <v>2939</v>
      </c>
      <c r="E495" s="59">
        <v>90</v>
      </c>
      <c r="F495" s="9" t="s">
        <v>139</v>
      </c>
      <c r="G495" s="9"/>
      <c r="H495" s="44" t="s">
        <v>3489</v>
      </c>
      <c r="I495" s="9"/>
      <c r="J495" s="4" t="str">
        <f t="shared" si="14"/>
        <v>社政業務-社會福利-社會福利-獎補助費-對國內團體之捐助</v>
      </c>
      <c r="K495" s="4" t="str">
        <f t="shared" si="15"/>
        <v>113年度長春俱樂部（老人會）「社區服務暨節能減碳參訪活動-台電促協金</v>
      </c>
    </row>
    <row r="496" spans="1:11" s="14" customFormat="1" ht="78">
      <c r="A496" s="57" t="s">
        <v>26</v>
      </c>
      <c r="B496" s="57" t="s">
        <v>2959</v>
      </c>
      <c r="C496" s="58" t="s">
        <v>1180</v>
      </c>
      <c r="D496" s="57" t="s">
        <v>2939</v>
      </c>
      <c r="E496" s="59">
        <v>90</v>
      </c>
      <c r="F496" s="9" t="s">
        <v>139</v>
      </c>
      <c r="G496" s="9"/>
      <c r="H496" s="44" t="s">
        <v>3489</v>
      </c>
      <c r="I496" s="9"/>
      <c r="J496" s="4" t="str">
        <f t="shared" si="14"/>
        <v>社政業務-社會福利-社會福利-獎補助費-對國內團體之捐助</v>
      </c>
      <c r="K496" s="4" t="str">
        <f t="shared" si="15"/>
        <v>「社區服務暨節能減碳參訪活動」-台電促協金</v>
      </c>
    </row>
    <row r="497" spans="1:11" s="4" customFormat="1" ht="97.5">
      <c r="A497" s="57" t="s">
        <v>135</v>
      </c>
      <c r="B497" s="57" t="s">
        <v>2960</v>
      </c>
      <c r="C497" s="58" t="s">
        <v>410</v>
      </c>
      <c r="D497" s="57" t="s">
        <v>2961</v>
      </c>
      <c r="E497" s="59">
        <v>20</v>
      </c>
      <c r="F497" s="9" t="s">
        <v>18</v>
      </c>
      <c r="G497" s="9"/>
      <c r="H497" s="44" t="s">
        <v>3489</v>
      </c>
      <c r="I497" s="9"/>
      <c r="J497" s="4" t="str">
        <f t="shared" si="14"/>
        <v>區公所業務-民政業務-獎補助費-對國內團體之捐助</v>
      </c>
      <c r="K497" s="4" t="str">
        <f t="shared" si="15"/>
        <v>潭子區體育會辦理「113年臺中市潭子區體育會土風舞委員會訓練營」</v>
      </c>
    </row>
    <row r="498" spans="1:11" s="14" customFormat="1" ht="97.5">
      <c r="A498" s="57" t="s">
        <v>135</v>
      </c>
      <c r="B498" s="57" t="s">
        <v>2962</v>
      </c>
      <c r="C498" s="58" t="s">
        <v>410</v>
      </c>
      <c r="D498" s="57" t="s">
        <v>2961</v>
      </c>
      <c r="E498" s="59">
        <v>50</v>
      </c>
      <c r="F498" s="9" t="s">
        <v>18</v>
      </c>
      <c r="G498" s="9"/>
      <c r="H498" s="44" t="s">
        <v>3489</v>
      </c>
      <c r="I498" s="9"/>
      <c r="J498" s="4" t="str">
        <f t="shared" si="14"/>
        <v>區公所業務-民政業務-獎補助費-對國內團體之捐助</v>
      </c>
      <c r="K498" s="4" t="str">
        <f t="shared" si="15"/>
        <v>潭子區體育會辦理「113年臺中市潭子區區長盃國小田徑錦標賽」</v>
      </c>
    </row>
    <row r="499" spans="1:11" s="14" customFormat="1" ht="156">
      <c r="A499" s="57" t="s">
        <v>135</v>
      </c>
      <c r="B499" s="57" t="s">
        <v>2963</v>
      </c>
      <c r="C499" s="58" t="s">
        <v>410</v>
      </c>
      <c r="D499" s="57" t="s">
        <v>2961</v>
      </c>
      <c r="E499" s="59">
        <v>20</v>
      </c>
      <c r="F499" s="9" t="s">
        <v>18</v>
      </c>
      <c r="G499" s="9"/>
      <c r="H499" s="44" t="s">
        <v>3489</v>
      </c>
      <c r="I499" s="9"/>
      <c r="J499" s="4" t="str">
        <f t="shared" si="14"/>
        <v>區公所業務-民政業務-獎補助費-對國內團體之捐助</v>
      </c>
      <c r="K499" s="4" t="str">
        <f t="shared" si="15"/>
        <v>潭子區體育會辦理「113年臺中市潭子區體育會廣場舞委員會訓練營」補助體育會辦理體育活動經費</v>
      </c>
    </row>
    <row r="500" spans="1:11" s="14" customFormat="1" ht="97.5">
      <c r="A500" s="57" t="s">
        <v>135</v>
      </c>
      <c r="B500" s="57" t="s">
        <v>2964</v>
      </c>
      <c r="C500" s="58" t="s">
        <v>410</v>
      </c>
      <c r="D500" s="57" t="s">
        <v>2961</v>
      </c>
      <c r="E500" s="59">
        <v>20</v>
      </c>
      <c r="F500" s="9" t="s">
        <v>18</v>
      </c>
      <c r="G500" s="9"/>
      <c r="H500" s="44" t="s">
        <v>3489</v>
      </c>
      <c r="I500" s="9"/>
      <c r="J500" s="4" t="str">
        <f t="shared" si="14"/>
        <v>區公所業務-民政業務-獎補助費-對國內團體之捐助</v>
      </c>
      <c r="K500" s="4" t="str">
        <f t="shared" si="15"/>
        <v>潭子區體育會辦理「113年臺中市潭子區區長盃保齡球錦標賽」</v>
      </c>
    </row>
    <row r="501" spans="1:11" s="14" customFormat="1" ht="97.5">
      <c r="A501" s="57" t="s">
        <v>135</v>
      </c>
      <c r="B501" s="57" t="s">
        <v>2965</v>
      </c>
      <c r="C501" s="58" t="s">
        <v>410</v>
      </c>
      <c r="D501" s="57" t="s">
        <v>2961</v>
      </c>
      <c r="E501" s="59">
        <v>20</v>
      </c>
      <c r="F501" s="9" t="s">
        <v>18</v>
      </c>
      <c r="G501" s="9"/>
      <c r="H501" s="44" t="s">
        <v>3489</v>
      </c>
      <c r="I501" s="9"/>
      <c r="J501" s="4" t="str">
        <f t="shared" si="14"/>
        <v>區公所業務-民政業務-獎補助費-對國內團體之捐助</v>
      </c>
      <c r="K501" s="4" t="str">
        <f t="shared" si="15"/>
        <v>潭子區體育會辦理「113年臺中市潭子區區長盃撞球錦標賽」</v>
      </c>
    </row>
    <row r="502" spans="1:11" s="14" customFormat="1" ht="117">
      <c r="A502" s="57" t="s">
        <v>135</v>
      </c>
      <c r="B502" s="57" t="s">
        <v>2966</v>
      </c>
      <c r="C502" s="58" t="s">
        <v>410</v>
      </c>
      <c r="D502" s="57" t="s">
        <v>2961</v>
      </c>
      <c r="E502" s="59">
        <v>20</v>
      </c>
      <c r="F502" s="9" t="s">
        <v>18</v>
      </c>
      <c r="G502" s="9"/>
      <c r="H502" s="44" t="s">
        <v>3489</v>
      </c>
      <c r="I502" s="9"/>
      <c r="J502" s="4" t="str">
        <f t="shared" si="14"/>
        <v>區公所業務-民政業務-獎補助費-對國內團體之捐助</v>
      </c>
      <c r="K502" s="4" t="str">
        <f t="shared" si="15"/>
        <v>潭子區體育會辦理「113年臺中市潭子區區長盃身心障礙暨家屬志工保齡球錦標賽」</v>
      </c>
    </row>
    <row r="503" spans="1:11" s="14" customFormat="1" ht="97.5">
      <c r="A503" s="57" t="s">
        <v>135</v>
      </c>
      <c r="B503" s="57" t="s">
        <v>2967</v>
      </c>
      <c r="C503" s="58" t="s">
        <v>410</v>
      </c>
      <c r="D503" s="57" t="s">
        <v>2961</v>
      </c>
      <c r="E503" s="59">
        <v>20</v>
      </c>
      <c r="F503" s="9" t="s">
        <v>18</v>
      </c>
      <c r="G503" s="9"/>
      <c r="H503" s="44" t="s">
        <v>3489</v>
      </c>
      <c r="I503" s="9"/>
      <c r="J503" s="4" t="str">
        <f t="shared" si="14"/>
        <v>區公所業務-民政業務-獎補助費-對國內團體之捐助</v>
      </c>
      <c r="K503" s="4" t="str">
        <f t="shared" si="15"/>
        <v>潭子區體育會辦理「113年臺中市潭子區體育會軟式網球錦標賽」</v>
      </c>
    </row>
    <row r="504" spans="1:11" s="14" customFormat="1" ht="97.5">
      <c r="A504" s="57" t="s">
        <v>135</v>
      </c>
      <c r="B504" s="57" t="s">
        <v>2968</v>
      </c>
      <c r="C504" s="58" t="s">
        <v>410</v>
      </c>
      <c r="D504" s="57" t="s">
        <v>2961</v>
      </c>
      <c r="E504" s="59">
        <v>20</v>
      </c>
      <c r="F504" s="9" t="s">
        <v>18</v>
      </c>
      <c r="G504" s="9"/>
      <c r="H504" s="44" t="s">
        <v>3489</v>
      </c>
      <c r="I504" s="9"/>
      <c r="J504" s="4" t="str">
        <f t="shared" si="14"/>
        <v>區公所業務-民政業務-獎補助費-對國內團體之捐助</v>
      </c>
      <c r="K504" s="4" t="str">
        <f t="shared" si="15"/>
        <v>潭子區體育會辦理「113年臺中市潭子區長盃網球錦標賽」</v>
      </c>
    </row>
    <row r="505" spans="1:11" s="14" customFormat="1" ht="97.5">
      <c r="A505" s="57" t="s">
        <v>135</v>
      </c>
      <c r="B505" s="57" t="s">
        <v>2969</v>
      </c>
      <c r="C505" s="58" t="s">
        <v>410</v>
      </c>
      <c r="D505" s="57" t="s">
        <v>2961</v>
      </c>
      <c r="E505" s="59">
        <v>20</v>
      </c>
      <c r="F505" s="9" t="s">
        <v>18</v>
      </c>
      <c r="G505" s="9"/>
      <c r="H505" s="44" t="s">
        <v>3489</v>
      </c>
      <c r="I505" s="9"/>
      <c r="J505" s="4" t="str">
        <f t="shared" si="14"/>
        <v>區公所業務-民政業務-獎補助費-對國內團體之捐助</v>
      </c>
      <c r="K505" s="4" t="str">
        <f t="shared" si="15"/>
        <v>潭子區體育會辦理「113年臺中市潭子區體育會元極舞蹈訓練營」</v>
      </c>
    </row>
    <row r="506" spans="1:11" s="14" customFormat="1" ht="97.5">
      <c r="A506" s="57" t="s">
        <v>135</v>
      </c>
      <c r="B506" s="57" t="s">
        <v>2970</v>
      </c>
      <c r="C506" s="58" t="s">
        <v>410</v>
      </c>
      <c r="D506" s="57" t="s">
        <v>2961</v>
      </c>
      <c r="E506" s="59">
        <v>20</v>
      </c>
      <c r="F506" s="9" t="s">
        <v>18</v>
      </c>
      <c r="G506" s="9"/>
      <c r="H506" s="44" t="s">
        <v>3489</v>
      </c>
      <c r="I506" s="9"/>
      <c r="J506" s="4" t="str">
        <f t="shared" si="14"/>
        <v>區公所業務-民政業務-獎補助費-對國內團體之捐助</v>
      </c>
      <c r="K506" s="4" t="str">
        <f t="shared" si="15"/>
        <v>潭子區體育會辦理「113年臺中市潭子區體育會跆拳道訓練營」</v>
      </c>
    </row>
    <row r="507" spans="1:11" s="14" customFormat="1" ht="97.5">
      <c r="A507" s="57" t="s">
        <v>135</v>
      </c>
      <c r="B507" s="57" t="s">
        <v>2971</v>
      </c>
      <c r="C507" s="58" t="s">
        <v>410</v>
      </c>
      <c r="D507" s="57" t="s">
        <v>2961</v>
      </c>
      <c r="E507" s="59">
        <v>20</v>
      </c>
      <c r="F507" s="9" t="s">
        <v>18</v>
      </c>
      <c r="G507" s="9"/>
      <c r="H507" s="44" t="s">
        <v>3489</v>
      </c>
      <c r="I507" s="9"/>
      <c r="J507" s="4" t="str">
        <f t="shared" si="14"/>
        <v>區公所業務-民政業務-獎補助費-對國內團體之捐助</v>
      </c>
      <c r="K507" s="4" t="str">
        <f t="shared" si="15"/>
        <v>潭子區體育會辦理「113年臺中市潭子區體育會華陀五禽之戲訓練營」</v>
      </c>
    </row>
    <row r="508" spans="1:11" s="14" customFormat="1" ht="97.5">
      <c r="A508" s="57" t="s">
        <v>135</v>
      </c>
      <c r="B508" s="57" t="s">
        <v>2972</v>
      </c>
      <c r="C508" s="58" t="s">
        <v>410</v>
      </c>
      <c r="D508" s="57" t="s">
        <v>2961</v>
      </c>
      <c r="E508" s="59">
        <v>20</v>
      </c>
      <c r="F508" s="9" t="s">
        <v>18</v>
      </c>
      <c r="G508" s="9"/>
      <c r="H508" s="44" t="s">
        <v>3489</v>
      </c>
      <c r="I508" s="9"/>
      <c r="J508" s="4" t="str">
        <f t="shared" si="14"/>
        <v>區公所業務-民政業務-獎補助費-對國內團體之捐助</v>
      </c>
      <c r="K508" s="4" t="str">
        <f t="shared" si="15"/>
        <v>潭子區體育會辦理「113年臺中市潭子區體育會體育運動舞蹈」活動</v>
      </c>
    </row>
    <row r="509" spans="1:11" s="4" customFormat="1" ht="136.5">
      <c r="A509" s="57" t="s">
        <v>135</v>
      </c>
      <c r="B509" s="57" t="s">
        <v>3005</v>
      </c>
      <c r="C509" s="58" t="s">
        <v>3006</v>
      </c>
      <c r="D509" s="57" t="s">
        <v>3007</v>
      </c>
      <c r="E509" s="59">
        <f>20+20</f>
        <v>40</v>
      </c>
      <c r="F509" s="9" t="s">
        <v>139</v>
      </c>
      <c r="G509" s="9"/>
      <c r="H509" s="44" t="s">
        <v>3489</v>
      </c>
      <c r="I509" s="9"/>
      <c r="J509" s="4" t="str">
        <f t="shared" si="14"/>
        <v>區公所業務-民政業務-獎補助費-對國內團體之捐助</v>
      </c>
      <c r="K509" s="4" t="str">
        <f t="shared" si="15"/>
        <v>安燈祈福新春團拜宗教文化慶典暨節能減碳政策宣導活動(台電年度促協金、台電專案)</v>
      </c>
    </row>
    <row r="510" spans="1:11" s="4" customFormat="1" ht="136.5">
      <c r="A510" s="57" t="s">
        <v>135</v>
      </c>
      <c r="B510" s="57" t="s">
        <v>3008</v>
      </c>
      <c r="C510" s="58" t="s">
        <v>3009</v>
      </c>
      <c r="D510" s="57" t="s">
        <v>3007</v>
      </c>
      <c r="E510" s="59">
        <f>20+20</f>
        <v>40</v>
      </c>
      <c r="F510" s="9" t="s">
        <v>139</v>
      </c>
      <c r="G510" s="9"/>
      <c r="H510" s="44" t="s">
        <v>3489</v>
      </c>
      <c r="I510" s="9"/>
      <c r="J510" s="4" t="str">
        <f t="shared" si="14"/>
        <v>區公所業務-民政業務-獎補助費-對國內團體之捐助</v>
      </c>
      <c r="K510" s="4" t="str">
        <f t="shared" si="15"/>
        <v>慶祝清水祖師聖誕新春祈福闔家平安暨節能減碳宣導活動(台電年度促協金、台電專案)</v>
      </c>
    </row>
    <row r="511" spans="1:11" s="4" customFormat="1" ht="175.5">
      <c r="A511" s="57" t="s">
        <v>135</v>
      </c>
      <c r="B511" s="57" t="s">
        <v>3010</v>
      </c>
      <c r="C511" s="58" t="s">
        <v>3011</v>
      </c>
      <c r="D511" s="57" t="s">
        <v>3007</v>
      </c>
      <c r="E511" s="59">
        <f>20+20</f>
        <v>40</v>
      </c>
      <c r="F511" s="9" t="s">
        <v>139</v>
      </c>
      <c r="G511" s="9"/>
      <c r="H511" s="44" t="s">
        <v>3489</v>
      </c>
      <c r="I511" s="9"/>
      <c r="J511" s="4" t="str">
        <f t="shared" si="14"/>
        <v>區公所業務-民政業務-獎補助費-對國內團體之捐助</v>
      </c>
      <c r="K511" s="4" t="str">
        <f t="shared" si="15"/>
        <v>九天玄女娘娘萬壽暨安座五十週年慶祝壽大典及聖壽福宴暨節能減碳及推行乾淨能源宣導活動(台電年度促協金、台電專案)</v>
      </c>
    </row>
    <row r="512" spans="1:11" s="4" customFormat="1" ht="136.5">
      <c r="A512" s="57" t="s">
        <v>135</v>
      </c>
      <c r="B512" s="57" t="s">
        <v>3012</v>
      </c>
      <c r="C512" s="58" t="s">
        <v>3013</v>
      </c>
      <c r="D512" s="57" t="s">
        <v>3007</v>
      </c>
      <c r="E512" s="59">
        <f>20+30</f>
        <v>50</v>
      </c>
      <c r="F512" s="9" t="s">
        <v>139</v>
      </c>
      <c r="G512" s="9"/>
      <c r="H512" s="44" t="s">
        <v>3489</v>
      </c>
      <c r="I512" s="9"/>
      <c r="J512" s="4" t="str">
        <f t="shared" si="14"/>
        <v>區公所業務-民政業務-獎補助費-對國內團體之捐助</v>
      </c>
      <c r="K512" s="4" t="str">
        <f t="shared" si="15"/>
        <v>安燈祈福慶元宵猜燈謎及迎春送暖關懷老人暨節能減碳宣導活動(台電年度促協金、台電專案)</v>
      </c>
    </row>
    <row r="513" spans="1:11" s="4" customFormat="1" ht="117">
      <c r="A513" s="57" t="s">
        <v>135</v>
      </c>
      <c r="B513" s="57" t="s">
        <v>3014</v>
      </c>
      <c r="C513" s="58" t="s">
        <v>3013</v>
      </c>
      <c r="D513" s="57" t="s">
        <v>3007</v>
      </c>
      <c r="E513" s="59">
        <v>30</v>
      </c>
      <c r="F513" s="9" t="s">
        <v>139</v>
      </c>
      <c r="G513" s="9"/>
      <c r="H513" s="44" t="s">
        <v>3489</v>
      </c>
      <c r="I513" s="9"/>
      <c r="J513" s="4" t="str">
        <f t="shared" si="14"/>
        <v>區公所業務-民政業務-獎補助費-對國內團體之捐助</v>
      </c>
      <c r="K513" s="4" t="str">
        <f t="shared" si="15"/>
        <v>宗教文化遶境祈福暨節能減碳及推廣乾淨能源政策宣導活動(台電專案)</v>
      </c>
    </row>
    <row r="514" spans="1:11" s="4" customFormat="1" ht="97.5">
      <c r="A514" s="57" t="s">
        <v>135</v>
      </c>
      <c r="B514" s="57" t="s">
        <v>3015</v>
      </c>
      <c r="C514" s="58" t="s">
        <v>3016</v>
      </c>
      <c r="D514" s="57" t="s">
        <v>3007</v>
      </c>
      <c r="E514" s="59">
        <f>20+20</f>
        <v>40</v>
      </c>
      <c r="F514" s="9" t="s">
        <v>139</v>
      </c>
      <c r="G514" s="9"/>
      <c r="H514" s="44" t="s">
        <v>3489</v>
      </c>
      <c r="I514" s="9"/>
      <c r="J514" s="4" t="str">
        <f t="shared" si="14"/>
        <v>區公所業務-民政業務-獎補助費-對國內團體之捐助</v>
      </c>
      <c r="K514" s="4" t="str">
        <f t="shared" si="15"/>
        <v>宗教文化參訪交流暨節能減碳宣導活動(台電促協金、台電專案)</v>
      </c>
    </row>
    <row r="515" spans="1:11" s="4" customFormat="1" ht="97.5">
      <c r="A515" s="57" t="s">
        <v>135</v>
      </c>
      <c r="B515" s="57" t="s">
        <v>3017</v>
      </c>
      <c r="C515" s="58" t="s">
        <v>3018</v>
      </c>
      <c r="D515" s="57" t="s">
        <v>3007</v>
      </c>
      <c r="E515" s="59">
        <v>320</v>
      </c>
      <c r="F515" s="9" t="s">
        <v>139</v>
      </c>
      <c r="G515" s="9"/>
      <c r="H515" s="44" t="s">
        <v>3489</v>
      </c>
      <c r="I515" s="9"/>
      <c r="J515" s="4" t="str">
        <f t="shared" si="14"/>
        <v>區公所業務-民政業務-獎補助費-對國內團體之捐助</v>
      </c>
      <c r="K515" s="4" t="str">
        <f t="shared" si="15"/>
        <v>文化祭活動暨節約用電宣導活動(台電專案、台電促協金)</v>
      </c>
    </row>
    <row r="516" spans="1:11" s="4" customFormat="1" ht="97.5">
      <c r="A516" s="57" t="s">
        <v>135</v>
      </c>
      <c r="B516" s="57" t="s">
        <v>3019</v>
      </c>
      <c r="C516" s="58" t="s">
        <v>3020</v>
      </c>
      <c r="D516" s="57" t="s">
        <v>3007</v>
      </c>
      <c r="E516" s="59">
        <v>20</v>
      </c>
      <c r="F516" s="9" t="s">
        <v>139</v>
      </c>
      <c r="G516" s="9"/>
      <c r="H516" s="44" t="s">
        <v>3489</v>
      </c>
      <c r="I516" s="9"/>
      <c r="J516" s="4" t="str">
        <f t="shared" si="14"/>
        <v>區公所業務-民政業務-獎補助費-對國內團體之捐助</v>
      </c>
      <c r="K516" s="4" t="str">
        <f t="shared" si="15"/>
        <v>113年度楊家將宗教文化交流暨節約用電宣導活動(台電促協金)</v>
      </c>
    </row>
    <row r="517" spans="1:11" s="4" customFormat="1" ht="97.5">
      <c r="A517" s="57" t="s">
        <v>135</v>
      </c>
      <c r="B517" s="57" t="s">
        <v>3021</v>
      </c>
      <c r="C517" s="58" t="s">
        <v>3022</v>
      </c>
      <c r="D517" s="57" t="s">
        <v>3007</v>
      </c>
      <c r="E517" s="59">
        <v>20</v>
      </c>
      <c r="F517" s="9" t="s">
        <v>139</v>
      </c>
      <c r="G517" s="9"/>
      <c r="H517" s="44" t="s">
        <v>3489</v>
      </c>
      <c r="I517" s="9"/>
      <c r="J517" s="4" t="str">
        <f t="shared" si="14"/>
        <v>區公所業務-民政業務-獎補助費-對國內團體之捐助</v>
      </c>
      <c r="K517" s="4" t="str">
        <f t="shared" si="15"/>
        <v>新春揮毫贈春聯暨節能減碳政策宣導活動(台電年度促協金)</v>
      </c>
    </row>
    <row r="518" spans="1:11" s="4" customFormat="1" ht="117">
      <c r="A518" s="57" t="s">
        <v>135</v>
      </c>
      <c r="B518" s="57" t="s">
        <v>3023</v>
      </c>
      <c r="C518" s="58" t="s">
        <v>433</v>
      </c>
      <c r="D518" s="57" t="s">
        <v>3007</v>
      </c>
      <c r="E518" s="59">
        <v>20</v>
      </c>
      <c r="F518" s="9" t="s">
        <v>139</v>
      </c>
      <c r="G518" s="9"/>
      <c r="H518" s="44" t="s">
        <v>3489</v>
      </c>
      <c r="I518" s="9"/>
      <c r="J518" s="4" t="str">
        <f t="shared" si="14"/>
        <v>區公所業務-民政業務-獎補助費-對國內團體之捐助</v>
      </c>
      <c r="K518" s="4" t="str">
        <f t="shared" si="15"/>
        <v>113年體育業務研討及表揚推展體育有功人員暨節能減碳宣導活動(台電年度促協金)</v>
      </c>
    </row>
    <row r="519" spans="1:11" s="4" customFormat="1" ht="78">
      <c r="A519" s="57" t="s">
        <v>135</v>
      </c>
      <c r="B519" s="57" t="s">
        <v>3024</v>
      </c>
      <c r="C519" s="58" t="s">
        <v>433</v>
      </c>
      <c r="D519" s="57" t="s">
        <v>3007</v>
      </c>
      <c r="E519" s="59">
        <v>30</v>
      </c>
      <c r="F519" s="9" t="s">
        <v>139</v>
      </c>
      <c r="G519" s="9"/>
      <c r="H519" s="44" t="s">
        <v>3489</v>
      </c>
      <c r="I519" s="9"/>
      <c r="J519" s="4" t="str">
        <f t="shared" si="14"/>
        <v>區公所業務-民政業務-獎補助費-對國內團體之捐助</v>
      </c>
      <c r="K519" s="4" t="str">
        <f t="shared" si="15"/>
        <v>龍井區體育會運動舞蹈觀摩研習暨防災宣導(台電專案)</v>
      </c>
    </row>
    <row r="520" spans="1:11" s="4" customFormat="1" ht="78">
      <c r="A520" s="57" t="s">
        <v>135</v>
      </c>
      <c r="B520" s="57" t="s">
        <v>3025</v>
      </c>
      <c r="C520" s="58" t="s">
        <v>433</v>
      </c>
      <c r="D520" s="57" t="s">
        <v>3007</v>
      </c>
      <c r="E520" s="59">
        <v>50</v>
      </c>
      <c r="F520" s="9" t="s">
        <v>139</v>
      </c>
      <c r="G520" s="9"/>
      <c r="H520" s="44" t="s">
        <v>3489</v>
      </c>
      <c r="I520" s="9"/>
      <c r="J520" s="4" t="str">
        <f t="shared" ref="J520:J583" si="16">A520</f>
        <v>區公所業務-民政業務-獎補助費-對國內團體之捐助</v>
      </c>
      <c r="K520" s="4" t="str">
        <f t="shared" ref="K520:K583" si="17">B520</f>
        <v>113年臺中市龍井盃棒球錦標賽暨防災宣導(台電專案)</v>
      </c>
    </row>
    <row r="521" spans="1:11" s="4" customFormat="1" ht="117">
      <c r="A521" s="57" t="s">
        <v>135</v>
      </c>
      <c r="B521" s="57" t="s">
        <v>3026</v>
      </c>
      <c r="C521" s="58" t="s">
        <v>433</v>
      </c>
      <c r="D521" s="57" t="s">
        <v>3007</v>
      </c>
      <c r="E521" s="59">
        <v>40</v>
      </c>
      <c r="F521" s="9" t="s">
        <v>139</v>
      </c>
      <c r="G521" s="9"/>
      <c r="H521" s="44" t="s">
        <v>3489</v>
      </c>
      <c r="I521" s="9"/>
      <c r="J521" s="4" t="str">
        <f t="shared" si="16"/>
        <v>區公所業務-民政業務-獎補助費-對國內團體之捐助</v>
      </c>
      <c r="K521" s="4" t="str">
        <f t="shared" si="17"/>
        <v>113年臺中市龍井區體育會理事長盃直排輪溜冰賽暨防災宣導(台電專案)</v>
      </c>
    </row>
    <row r="522" spans="1:11" s="4" customFormat="1" ht="97.5">
      <c r="A522" s="57" t="s">
        <v>135</v>
      </c>
      <c r="B522" s="57" t="s">
        <v>3027</v>
      </c>
      <c r="C522" s="58" t="s">
        <v>433</v>
      </c>
      <c r="D522" s="57" t="s">
        <v>3007</v>
      </c>
      <c r="E522" s="59">
        <v>40</v>
      </c>
      <c r="F522" s="9" t="s">
        <v>139</v>
      </c>
      <c r="G522" s="9"/>
      <c r="H522" s="44" t="s">
        <v>3489</v>
      </c>
      <c r="I522" s="9"/>
      <c r="J522" s="4" t="str">
        <f t="shared" si="16"/>
        <v>區公所業務-民政業務-獎補助費-對國內團體之捐助</v>
      </c>
      <c r="K522" s="4" t="str">
        <f t="shared" si="17"/>
        <v>龍井區體育會理事長盃太極拳傳統武藝觀摩暨防災宣導(台電專案)</v>
      </c>
    </row>
    <row r="523" spans="1:11" s="4" customFormat="1" ht="78">
      <c r="A523" s="57" t="s">
        <v>135</v>
      </c>
      <c r="B523" s="57" t="s">
        <v>3028</v>
      </c>
      <c r="C523" s="58" t="s">
        <v>433</v>
      </c>
      <c r="D523" s="57" t="s">
        <v>3007</v>
      </c>
      <c r="E523" s="59">
        <v>30</v>
      </c>
      <c r="F523" s="9" t="s">
        <v>139</v>
      </c>
      <c r="G523" s="9"/>
      <c r="H523" s="44" t="s">
        <v>3489</v>
      </c>
      <c r="I523" s="9"/>
      <c r="J523" s="4" t="str">
        <f t="shared" si="16"/>
        <v>區公所業務-民政業務-獎補助費-對國內團體之捐助</v>
      </c>
      <c r="K523" s="4" t="str">
        <f t="shared" si="17"/>
        <v>龍井區體育會民俗技藝文化巡禮暨防災宣導(台電專案)</v>
      </c>
    </row>
    <row r="524" spans="1:11" s="4" customFormat="1" ht="97.5">
      <c r="A524" s="57" t="s">
        <v>135</v>
      </c>
      <c r="B524" s="57" t="s">
        <v>3029</v>
      </c>
      <c r="C524" s="58" t="s">
        <v>433</v>
      </c>
      <c r="D524" s="57" t="s">
        <v>3007</v>
      </c>
      <c r="E524" s="59">
        <v>30</v>
      </c>
      <c r="F524" s="9" t="s">
        <v>139</v>
      </c>
      <c r="G524" s="9"/>
      <c r="H524" s="44" t="s">
        <v>3489</v>
      </c>
      <c r="I524" s="9"/>
      <c r="J524" s="4" t="str">
        <f t="shared" si="16"/>
        <v>區公所業務-民政業務-獎補助費-對國內團體之捐助</v>
      </c>
      <c r="K524" s="4" t="str">
        <f t="shared" si="17"/>
        <v>113年龍井區體育會肚皮舞觀摩研習暨防災宣導(台電專案)</v>
      </c>
    </row>
    <row r="525" spans="1:11" s="4" customFormat="1" ht="97.5">
      <c r="A525" s="57" t="s">
        <v>135</v>
      </c>
      <c r="B525" s="57" t="s">
        <v>3030</v>
      </c>
      <c r="C525" s="58" t="s">
        <v>433</v>
      </c>
      <c r="D525" s="57" t="s">
        <v>3007</v>
      </c>
      <c r="E525" s="59">
        <v>20</v>
      </c>
      <c r="F525" s="9" t="s">
        <v>139</v>
      </c>
      <c r="G525" s="9"/>
      <c r="H525" s="44" t="s">
        <v>3489</v>
      </c>
      <c r="I525" s="9"/>
      <c r="J525" s="4" t="str">
        <f t="shared" si="16"/>
        <v>區公所業務-民政業務-獎補助費-對國內團體之捐助</v>
      </c>
      <c r="K525" s="4" t="str">
        <f t="shared" si="17"/>
        <v>113年龍井區體育會桌球暑期育樂營暨節能減碳宣導(台電年度促協金)</v>
      </c>
    </row>
    <row r="526" spans="1:11" s="4" customFormat="1" ht="58.5">
      <c r="A526" s="57" t="s">
        <v>135</v>
      </c>
      <c r="B526" s="57" t="s">
        <v>3031</v>
      </c>
      <c r="C526" s="58" t="s">
        <v>433</v>
      </c>
      <c r="D526" s="57" t="s">
        <v>3007</v>
      </c>
      <c r="E526" s="59">
        <v>40</v>
      </c>
      <c r="F526" s="9" t="s">
        <v>139</v>
      </c>
      <c r="G526" s="9"/>
      <c r="H526" s="44" t="s">
        <v>3489</v>
      </c>
      <c r="I526" s="9"/>
      <c r="J526" s="4" t="str">
        <f t="shared" si="16"/>
        <v>區公所業務-民政業務-獎補助費-對國內團體之捐助</v>
      </c>
      <c r="K526" s="4" t="str">
        <f t="shared" si="17"/>
        <v>水上安全教育暨防災宣導</v>
      </c>
    </row>
    <row r="527" spans="1:11" s="4" customFormat="1" ht="78">
      <c r="A527" s="57" t="s">
        <v>135</v>
      </c>
      <c r="B527" s="57" t="s">
        <v>3032</v>
      </c>
      <c r="C527" s="58" t="s">
        <v>433</v>
      </c>
      <c r="D527" s="57" t="s">
        <v>3007</v>
      </c>
      <c r="E527" s="59">
        <v>30</v>
      </c>
      <c r="F527" s="9" t="s">
        <v>139</v>
      </c>
      <c r="G527" s="9"/>
      <c r="H527" s="44" t="s">
        <v>3489</v>
      </c>
      <c r="I527" s="9"/>
      <c r="J527" s="4" t="str">
        <f t="shared" si="16"/>
        <v>區公所業務-民政業務-獎補助費-對國內團體之捐助</v>
      </c>
      <c r="K527" s="4" t="str">
        <f t="shared" si="17"/>
        <v>113年龍井區體育會理事長盃排球錦標賽暨防災宣導</v>
      </c>
    </row>
    <row r="528" spans="1:11" s="4" customFormat="1" ht="58.5">
      <c r="A528" s="57" t="s">
        <v>135</v>
      </c>
      <c r="B528" s="57" t="s">
        <v>3033</v>
      </c>
      <c r="C528" s="58" t="s">
        <v>433</v>
      </c>
      <c r="D528" s="57" t="s">
        <v>3007</v>
      </c>
      <c r="E528" s="59">
        <v>30</v>
      </c>
      <c r="F528" s="9" t="s">
        <v>139</v>
      </c>
      <c r="G528" s="9"/>
      <c r="H528" s="44" t="s">
        <v>3489</v>
      </c>
      <c r="I528" s="9"/>
      <c r="J528" s="4" t="str">
        <f t="shared" si="16"/>
        <v>區公所業務-民政業務-獎補助費-對國內團體之捐助</v>
      </c>
      <c r="K528" s="4" t="str">
        <f t="shared" si="17"/>
        <v>113年龍井區體育會手球活動營暨防災宣導</v>
      </c>
    </row>
    <row r="529" spans="1:11" s="4" customFormat="1" ht="58.5">
      <c r="A529" s="57" t="s">
        <v>135</v>
      </c>
      <c r="B529" s="57" t="s">
        <v>3034</v>
      </c>
      <c r="C529" s="58" t="s">
        <v>433</v>
      </c>
      <c r="D529" s="57" t="s">
        <v>3007</v>
      </c>
      <c r="E529" s="59">
        <v>30</v>
      </c>
      <c r="F529" s="9" t="s">
        <v>139</v>
      </c>
      <c r="G529" s="9"/>
      <c r="H529" s="44" t="s">
        <v>3489</v>
      </c>
      <c r="I529" s="9"/>
      <c r="J529" s="4" t="str">
        <f t="shared" si="16"/>
        <v>區公所業務-民政業務-獎補助費-對國內團體之捐助</v>
      </c>
      <c r="K529" s="4" t="str">
        <f t="shared" si="17"/>
        <v>龍井區體育會國武術觀摩研習暨防災宣導</v>
      </c>
    </row>
    <row r="530" spans="1:11" s="4" customFormat="1" ht="156">
      <c r="A530" s="57" t="s">
        <v>135</v>
      </c>
      <c r="B530" s="57" t="s">
        <v>3035</v>
      </c>
      <c r="C530" s="58" t="s">
        <v>3036</v>
      </c>
      <c r="D530" s="57" t="s">
        <v>3007</v>
      </c>
      <c r="E530" s="59">
        <f>40+30</f>
        <v>70</v>
      </c>
      <c r="F530" s="9" t="s">
        <v>139</v>
      </c>
      <c r="G530" s="9"/>
      <c r="H530" s="44" t="s">
        <v>3489</v>
      </c>
      <c r="I530" s="9"/>
      <c r="J530" s="4" t="str">
        <f t="shared" si="16"/>
        <v>區公所業務-民政業務-獎補助費-對國內團體之捐助</v>
      </c>
      <c r="K530" s="4" t="str">
        <f t="shared" si="17"/>
        <v>二十七週年慶及績優隊員表揚暨節能減碳推廣乾淨能源政策宣導活動(台電年度促協金、中油專案、台電專案)</v>
      </c>
    </row>
    <row r="531" spans="1:11" s="4" customFormat="1" ht="136.5">
      <c r="A531" s="57" t="s">
        <v>135</v>
      </c>
      <c r="B531" s="57" t="s">
        <v>3037</v>
      </c>
      <c r="C531" s="58" t="s">
        <v>3036</v>
      </c>
      <c r="D531" s="57" t="s">
        <v>3007</v>
      </c>
      <c r="E531" s="59">
        <f>20+20</f>
        <v>40</v>
      </c>
      <c r="F531" s="9" t="s">
        <v>139</v>
      </c>
      <c r="G531" s="9"/>
      <c r="H531" s="44" t="s">
        <v>3489</v>
      </c>
      <c r="I531" s="9"/>
      <c r="J531" s="4" t="str">
        <f t="shared" si="16"/>
        <v>區公所業務-民政業務-獎補助費-對國內團體之捐助</v>
      </c>
      <c r="K531" s="4" t="str">
        <f t="shared" si="17"/>
        <v>113年業務訓練交流暨節能減碳及推廣乾淨能源政策宣導活動(台電年度促協金、中油專案)</v>
      </c>
    </row>
    <row r="532" spans="1:11" s="4" customFormat="1" ht="195">
      <c r="A532" s="57" t="s">
        <v>135</v>
      </c>
      <c r="B532" s="57" t="s">
        <v>3038</v>
      </c>
      <c r="C532" s="58" t="s">
        <v>3039</v>
      </c>
      <c r="D532" s="57" t="s">
        <v>3007</v>
      </c>
      <c r="E532" s="59">
        <f>20+30+100</f>
        <v>150</v>
      </c>
      <c r="F532" s="9" t="s">
        <v>139</v>
      </c>
      <c r="G532" s="9"/>
      <c r="H532" s="44" t="s">
        <v>3489</v>
      </c>
      <c r="I532" s="9"/>
      <c r="J532" s="4" t="str">
        <f t="shared" si="16"/>
        <v>區公所業務-民政業務-獎補助費-對國內團體之捐助</v>
      </c>
      <c r="K532" s="4" t="str">
        <f t="shared" si="17"/>
        <v>35週年慶及績優隊員表揚及榮譽隊員表揚暨節約能源用電安全及推廣乾淨能源政策宣導活動(台電年度促協金、台電專案、中油專案)</v>
      </c>
    </row>
    <row r="533" spans="1:11" s="4" customFormat="1" ht="156">
      <c r="A533" s="57" t="s">
        <v>135</v>
      </c>
      <c r="B533" s="57" t="s">
        <v>3040</v>
      </c>
      <c r="C533" s="58" t="s">
        <v>3041</v>
      </c>
      <c r="D533" s="57" t="s">
        <v>3007</v>
      </c>
      <c r="E533" s="59">
        <f>20+20+90</f>
        <v>130</v>
      </c>
      <c r="F533" s="9" t="s">
        <v>139</v>
      </c>
      <c r="G533" s="9"/>
      <c r="H533" s="44" t="s">
        <v>3489</v>
      </c>
      <c r="I533" s="9"/>
      <c r="J533" s="4" t="str">
        <f t="shared" si="16"/>
        <v>區公所業務-民政業務-獎補助費-對國內團體之捐助</v>
      </c>
      <c r="K533" s="4" t="str">
        <f t="shared" si="17"/>
        <v>113年度隊員文化教育共學參訪暨節能減碳及推廣乾淨能源政策宣導活動(台電年度促協金、中油專案、台電專案)</v>
      </c>
    </row>
    <row r="534" spans="1:11" s="4" customFormat="1" ht="136.5">
      <c r="A534" s="57" t="s">
        <v>135</v>
      </c>
      <c r="B534" s="57" t="s">
        <v>3042</v>
      </c>
      <c r="C534" s="58" t="s">
        <v>3043</v>
      </c>
      <c r="D534" s="57" t="s">
        <v>3007</v>
      </c>
      <c r="E534" s="59">
        <f>20+20+80</f>
        <v>120</v>
      </c>
      <c r="F534" s="9" t="s">
        <v>139</v>
      </c>
      <c r="G534" s="9"/>
      <c r="H534" s="44" t="s">
        <v>3489</v>
      </c>
      <c r="I534" s="9"/>
      <c r="J534" s="4" t="str">
        <f t="shared" si="16"/>
        <v>區公所業務-民政業務-獎補助費-對國內團體之捐助</v>
      </c>
      <c r="K534" s="4" t="str">
        <f t="shared" si="17"/>
        <v>113年春季參訪暨節能減碳及推廣乾淨能源政策宣導活動(台電年度促協金、中油專案、台電專案)</v>
      </c>
    </row>
    <row r="535" spans="1:11" s="4" customFormat="1" ht="136.5">
      <c r="A535" s="57" t="s">
        <v>135</v>
      </c>
      <c r="B535" s="57" t="s">
        <v>3044</v>
      </c>
      <c r="C535" s="58" t="s">
        <v>3045</v>
      </c>
      <c r="D535" s="57" t="s">
        <v>3007</v>
      </c>
      <c r="E535" s="59">
        <f>20+20+90</f>
        <v>130</v>
      </c>
      <c r="F535" s="9" t="s">
        <v>139</v>
      </c>
      <c r="G535" s="9"/>
      <c r="H535" s="44" t="s">
        <v>3489</v>
      </c>
      <c r="I535" s="9"/>
      <c r="J535" s="4" t="str">
        <f t="shared" si="16"/>
        <v>區公所業務-民政業務-獎補助費-對國內團體之捐助</v>
      </c>
      <c r="K535" s="4" t="str">
        <f t="shared" si="17"/>
        <v>勤務訓練暨節約能源用電安全推廣乾淨能源政策宣導活動(台電年度促協金、中油專案、台電專案)</v>
      </c>
    </row>
    <row r="536" spans="1:11" s="4" customFormat="1" ht="136.5">
      <c r="A536" s="57" t="s">
        <v>135</v>
      </c>
      <c r="B536" s="57" t="s">
        <v>3037</v>
      </c>
      <c r="C536" s="58" t="s">
        <v>3046</v>
      </c>
      <c r="D536" s="57" t="s">
        <v>3007</v>
      </c>
      <c r="E536" s="59">
        <f>20+20</f>
        <v>40</v>
      </c>
      <c r="F536" s="9" t="s">
        <v>139</v>
      </c>
      <c r="G536" s="9"/>
      <c r="H536" s="44" t="s">
        <v>3489</v>
      </c>
      <c r="I536" s="9"/>
      <c r="J536" s="4" t="str">
        <f t="shared" si="16"/>
        <v>區公所業務-民政業務-獎補助費-對國內團體之捐助</v>
      </c>
      <c r="K536" s="4" t="str">
        <f t="shared" si="17"/>
        <v>113年業務訓練交流暨節能減碳及推廣乾淨能源政策宣導活動(台電年度促協金、中油專案)</v>
      </c>
    </row>
    <row r="537" spans="1:11" s="4" customFormat="1" ht="156">
      <c r="A537" s="57" t="s">
        <v>135</v>
      </c>
      <c r="B537" s="57" t="s">
        <v>3047</v>
      </c>
      <c r="C537" s="58" t="s">
        <v>3046</v>
      </c>
      <c r="D537" s="57" t="s">
        <v>3007</v>
      </c>
      <c r="E537" s="59">
        <v>20</v>
      </c>
      <c r="F537" s="9" t="s">
        <v>139</v>
      </c>
      <c r="G537" s="9"/>
      <c r="H537" s="44" t="s">
        <v>3489</v>
      </c>
      <c r="I537" s="9"/>
      <c r="J537" s="4" t="str">
        <f t="shared" si="16"/>
        <v>區公所業務-民政業務-獎補助費-對國內團體之捐助</v>
      </c>
      <c r="K537" s="4" t="str">
        <f t="shared" si="17"/>
        <v>二十五週年慶及新、卸任隊長交接及績優隊員表揚暨節能減碳推廣乾淨能源政策宣導活動(中油專案)</v>
      </c>
    </row>
    <row r="538" spans="1:11" s="4" customFormat="1" ht="156">
      <c r="A538" s="57" t="s">
        <v>135</v>
      </c>
      <c r="B538" s="57" t="s">
        <v>3048</v>
      </c>
      <c r="C538" s="58" t="s">
        <v>3049</v>
      </c>
      <c r="D538" s="57" t="s">
        <v>3007</v>
      </c>
      <c r="E538" s="59">
        <f>20+20</f>
        <v>40</v>
      </c>
      <c r="F538" s="9" t="s">
        <v>139</v>
      </c>
      <c r="G538" s="9"/>
      <c r="H538" s="44" t="s">
        <v>3489</v>
      </c>
      <c r="I538" s="9"/>
      <c r="J538" s="4" t="str">
        <f t="shared" si="16"/>
        <v>區公所業務-民政業務-獎補助費-對國內團體之捐助</v>
      </c>
      <c r="K538" s="4" t="str">
        <f t="shared" si="17"/>
        <v>113年文化交流觀摩及關懷弱勢團體暨節能減碳及推廣乾淨能源政策宣導(台電年度促協金、中油專案)</v>
      </c>
    </row>
    <row r="539" spans="1:11" s="4" customFormat="1" ht="136.5">
      <c r="A539" s="57" t="s">
        <v>135</v>
      </c>
      <c r="B539" s="57" t="s">
        <v>3050</v>
      </c>
      <c r="C539" s="58" t="s">
        <v>3051</v>
      </c>
      <c r="D539" s="57" t="s">
        <v>3007</v>
      </c>
      <c r="E539" s="59">
        <f>20+15+90</f>
        <v>125</v>
      </c>
      <c r="F539" s="9" t="s">
        <v>139</v>
      </c>
      <c r="G539" s="9"/>
      <c r="H539" s="44" t="s">
        <v>3489</v>
      </c>
      <c r="I539" s="9"/>
      <c r="J539" s="4" t="str">
        <f t="shared" si="16"/>
        <v>區公所業務-民政業務-獎補助費-對國內團體之捐助</v>
      </c>
      <c r="K539" s="4" t="str">
        <f t="shared" si="17"/>
        <v>113年度親子活動暨節能減碳與推廣乾淨能源政策宣導活動(台電年度促協金、中油專案、台電專案)</v>
      </c>
    </row>
    <row r="540" spans="1:11" s="4" customFormat="1" ht="58.5">
      <c r="A540" s="57" t="s">
        <v>135</v>
      </c>
      <c r="B540" s="57" t="s">
        <v>3052</v>
      </c>
      <c r="C540" s="58" t="s">
        <v>3053</v>
      </c>
      <c r="D540" s="57" t="s">
        <v>3007</v>
      </c>
      <c r="E540" s="59">
        <v>20</v>
      </c>
      <c r="F540" s="9" t="s">
        <v>139</v>
      </c>
      <c r="G540" s="9"/>
      <c r="H540" s="44" t="s">
        <v>3489</v>
      </c>
      <c r="I540" s="9"/>
      <c r="J540" s="4" t="str">
        <f t="shared" si="16"/>
        <v>區公所業務-民政業務-獎補助費-對國內團體之捐助</v>
      </c>
      <c r="K540" s="4" t="str">
        <f t="shared" si="17"/>
        <v>113年文化交流觀摩暨節能減碳宣導活動</v>
      </c>
    </row>
    <row r="541" spans="1:11" s="4" customFormat="1" ht="97.5">
      <c r="A541" s="57" t="s">
        <v>135</v>
      </c>
      <c r="B541" s="57" t="s">
        <v>3054</v>
      </c>
      <c r="C541" s="58" t="s">
        <v>3055</v>
      </c>
      <c r="D541" s="57" t="s">
        <v>3007</v>
      </c>
      <c r="E541" s="59">
        <v>20</v>
      </c>
      <c r="F541" s="9" t="s">
        <v>139</v>
      </c>
      <c r="G541" s="9"/>
      <c r="H541" s="44" t="s">
        <v>3489</v>
      </c>
      <c r="I541" s="9"/>
      <c r="J541" s="4" t="str">
        <f t="shared" si="16"/>
        <v>區公所業務-民政業務-獎補助費-對國內團體之捐助</v>
      </c>
      <c r="K541" s="4" t="str">
        <f t="shared" si="17"/>
        <v>113年協助社區治安維護暨積極開發綠色新能源及節約能源宣導活動</v>
      </c>
    </row>
    <row r="542" spans="1:11" s="4" customFormat="1" ht="156">
      <c r="A542" s="57" t="s">
        <v>135</v>
      </c>
      <c r="B542" s="57" t="s">
        <v>3056</v>
      </c>
      <c r="C542" s="58" t="s">
        <v>3046</v>
      </c>
      <c r="D542" s="57" t="s">
        <v>3007</v>
      </c>
      <c r="E542" s="59">
        <v>20</v>
      </c>
      <c r="F542" s="9" t="s">
        <v>139</v>
      </c>
      <c r="G542" s="9"/>
      <c r="H542" s="44" t="s">
        <v>3489</v>
      </c>
      <c r="I542" s="9"/>
      <c r="J542" s="4" t="str">
        <f t="shared" si="16"/>
        <v>區公所業務-民政業務-獎補助費-對國內團體之捐助</v>
      </c>
      <c r="K542" s="4" t="str">
        <f t="shared" si="17"/>
        <v>二十五週年慶及新、卸任隊長交接及績優隊員表揚暨節能減碳推廣乾淨能源政策宣導活動(台電年度促協金)</v>
      </c>
    </row>
    <row r="543" spans="1:11" s="4" customFormat="1" ht="117">
      <c r="A543" s="57" t="s">
        <v>135</v>
      </c>
      <c r="B543" s="57" t="s">
        <v>3057</v>
      </c>
      <c r="C543" s="58" t="s">
        <v>3058</v>
      </c>
      <c r="D543" s="57" t="s">
        <v>3007</v>
      </c>
      <c r="E543" s="59">
        <v>20</v>
      </c>
      <c r="F543" s="9" t="s">
        <v>139</v>
      </c>
      <c r="G543" s="9"/>
      <c r="H543" s="44" t="s">
        <v>3489</v>
      </c>
      <c r="I543" s="9"/>
      <c r="J543" s="4" t="str">
        <f t="shared" si="16"/>
        <v>區公所業務-民政業務-獎補助費-對國內團體之捐助</v>
      </c>
      <c r="K543" s="4" t="str">
        <f t="shared" si="17"/>
        <v>年終績優人員表揚及用電安全宣導暨推廣乾淨能源政策宣導活動(台電年度促協金)</v>
      </c>
    </row>
    <row r="544" spans="1:11" s="4" customFormat="1" ht="117">
      <c r="A544" s="57" t="s">
        <v>135</v>
      </c>
      <c r="B544" s="57" t="s">
        <v>3059</v>
      </c>
      <c r="C544" s="58" t="s">
        <v>3058</v>
      </c>
      <c r="D544" s="57" t="s">
        <v>3007</v>
      </c>
      <c r="E544" s="59">
        <v>20</v>
      </c>
      <c r="F544" s="9" t="s">
        <v>139</v>
      </c>
      <c r="G544" s="9"/>
      <c r="H544" s="44" t="s">
        <v>3489</v>
      </c>
      <c r="I544" s="9"/>
      <c r="J544" s="4" t="str">
        <f t="shared" si="16"/>
        <v>區公所業務-民政業務-獎補助費-對國內團體之捐助</v>
      </c>
      <c r="K544" s="4" t="str">
        <f t="shared" si="17"/>
        <v>移地訓練暨節約用電安全宣導暨推廣乾淨能源政策宣導活動(台電專案)</v>
      </c>
    </row>
    <row r="545" spans="1:11" s="4" customFormat="1" ht="136.5">
      <c r="A545" s="57" t="s">
        <v>135</v>
      </c>
      <c r="B545" s="57" t="s">
        <v>3060</v>
      </c>
      <c r="C545" s="58" t="s">
        <v>3061</v>
      </c>
      <c r="D545" s="57" t="s">
        <v>3007</v>
      </c>
      <c r="E545" s="59">
        <f>40+20</f>
        <v>60</v>
      </c>
      <c r="F545" s="9" t="s">
        <v>139</v>
      </c>
      <c r="G545" s="9"/>
      <c r="H545" s="44" t="s">
        <v>3489</v>
      </c>
      <c r="I545" s="9"/>
      <c r="J545" s="4" t="str">
        <f t="shared" si="16"/>
        <v>區公所業務-民政業務-獎補助費-對國內團體之捐助</v>
      </c>
      <c r="K545" s="4" t="str">
        <f t="shared" si="17"/>
        <v>婦宣績優人員表揚暨節能減碳宣導及推廣乾淨能源活動(台電年度促協金、公所、台電專案)</v>
      </c>
    </row>
    <row r="546" spans="1:11" s="4" customFormat="1" ht="136.5">
      <c r="A546" s="57" t="s">
        <v>135</v>
      </c>
      <c r="B546" s="57" t="s">
        <v>3062</v>
      </c>
      <c r="C546" s="58" t="s">
        <v>3063</v>
      </c>
      <c r="D546" s="57" t="s">
        <v>3007</v>
      </c>
      <c r="E546" s="59">
        <f>20+24</f>
        <v>44</v>
      </c>
      <c r="F546" s="9" t="s">
        <v>139</v>
      </c>
      <c r="G546" s="9"/>
      <c r="H546" s="44" t="s">
        <v>3489</v>
      </c>
      <c r="I546" s="9"/>
      <c r="J546" s="4" t="str">
        <f t="shared" si="16"/>
        <v>區公所業務-民政業務-獎補助費-對國內團體之捐助</v>
      </c>
      <c r="K546" s="4" t="str">
        <f t="shared" si="17"/>
        <v>績優協勤人員表揚暨節能減碳與推廣乾淨能源政策宣導活動(台電年度促協金、台電專案)</v>
      </c>
    </row>
    <row r="547" spans="1:11" s="4" customFormat="1" ht="117">
      <c r="A547" s="57" t="s">
        <v>135</v>
      </c>
      <c r="B547" s="57" t="s">
        <v>3064</v>
      </c>
      <c r="C547" s="58" t="s">
        <v>3063</v>
      </c>
      <c r="D547" s="57" t="s">
        <v>3007</v>
      </c>
      <c r="E547" s="59">
        <f>20+25</f>
        <v>45</v>
      </c>
      <c r="F547" s="9" t="s">
        <v>139</v>
      </c>
      <c r="G547" s="9"/>
      <c r="H547" s="44" t="s">
        <v>3489</v>
      </c>
      <c r="I547" s="9"/>
      <c r="J547" s="4" t="str">
        <f t="shared" si="16"/>
        <v>區公所業務-民政業務-獎補助費-對國內團體之捐助</v>
      </c>
      <c r="K547" s="4" t="str">
        <f t="shared" si="17"/>
        <v>業務觀摩暨支持推廣節能減碳節約用電宣導活動(台電年度促協金、台電專案)</v>
      </c>
    </row>
    <row r="548" spans="1:11" s="4" customFormat="1" ht="136.5">
      <c r="A548" s="57" t="s">
        <v>135</v>
      </c>
      <c r="B548" s="57" t="s">
        <v>3065</v>
      </c>
      <c r="C548" s="58" t="s">
        <v>3066</v>
      </c>
      <c r="D548" s="57" t="s">
        <v>3007</v>
      </c>
      <c r="E548" s="59">
        <f>20+10</f>
        <v>30</v>
      </c>
      <c r="F548" s="9" t="s">
        <v>139</v>
      </c>
      <c r="G548" s="9"/>
      <c r="H548" s="44" t="s">
        <v>3489</v>
      </c>
      <c r="I548" s="9"/>
      <c r="J548" s="4" t="str">
        <f t="shared" si="16"/>
        <v>區公所業務-民政業務-獎補助費-對國內團體之捐助</v>
      </c>
      <c r="K548" s="4" t="str">
        <f t="shared" si="17"/>
        <v>113年績優協勤人員表揚暨支持節能減碳與推廣乾淨能源政策宣導活動(台電年度促協金、中油專案)</v>
      </c>
    </row>
    <row r="549" spans="1:11" s="4" customFormat="1" ht="117">
      <c r="A549" s="57" t="s">
        <v>135</v>
      </c>
      <c r="B549" s="57" t="s">
        <v>3067</v>
      </c>
      <c r="C549" s="58" t="s">
        <v>3068</v>
      </c>
      <c r="D549" s="57" t="s">
        <v>3007</v>
      </c>
      <c r="E549" s="59">
        <f>20+10</f>
        <v>30</v>
      </c>
      <c r="F549" s="9" t="s">
        <v>139</v>
      </c>
      <c r="G549" s="9"/>
      <c r="H549" s="44" t="s">
        <v>3489</v>
      </c>
      <c r="I549" s="9"/>
      <c r="J549" s="4" t="str">
        <f t="shared" si="16"/>
        <v>區公所業務-民政業務-獎補助費-對國內團體之捐助</v>
      </c>
      <c r="K549" s="4" t="str">
        <f t="shared" si="17"/>
        <v>文化交流觀摩暨節能減碳及推廣乾淨能源政策宣導活動(台電年度促協金、中油專案)</v>
      </c>
    </row>
    <row r="550" spans="1:11" s="4" customFormat="1" ht="117">
      <c r="A550" s="57" t="s">
        <v>135</v>
      </c>
      <c r="B550" s="57" t="s">
        <v>3069</v>
      </c>
      <c r="C550" s="58" t="s">
        <v>3070</v>
      </c>
      <c r="D550" s="57" t="s">
        <v>3007</v>
      </c>
      <c r="E550" s="59">
        <f>40+20</f>
        <v>60</v>
      </c>
      <c r="F550" s="9" t="s">
        <v>139</v>
      </c>
      <c r="G550" s="9"/>
      <c r="H550" s="44" t="s">
        <v>3489</v>
      </c>
      <c r="I550" s="9"/>
      <c r="J550" s="4" t="str">
        <f t="shared" si="16"/>
        <v>區公所業務-民政業務-獎補助費-對國內團體之捐助</v>
      </c>
      <c r="K550" s="4" t="str">
        <f t="shared" si="17"/>
        <v>教育文化訓練暨節能減碳宣導活動(台電年度促協金、中油專案、台電專案)</v>
      </c>
    </row>
    <row r="551" spans="1:11" s="4" customFormat="1" ht="136.5">
      <c r="A551" s="57" t="s">
        <v>135</v>
      </c>
      <c r="B551" s="57" t="s">
        <v>3071</v>
      </c>
      <c r="C551" s="58" t="s">
        <v>3072</v>
      </c>
      <c r="D551" s="57" t="s">
        <v>3007</v>
      </c>
      <c r="E551" s="59">
        <v>20</v>
      </c>
      <c r="F551" s="9" t="s">
        <v>139</v>
      </c>
      <c r="G551" s="9"/>
      <c r="H551" s="44" t="s">
        <v>3489</v>
      </c>
      <c r="I551" s="9"/>
      <c r="J551" s="4" t="str">
        <f t="shared" si="16"/>
        <v>區公所業務-民政業務-獎補助費-對國內團體之捐助</v>
      </c>
      <c r="K551" s="4" t="str">
        <f t="shared" si="17"/>
        <v>績優人員表揚及交通安全教育暨節能減碳及推廣乾淨能源政策宣導活動(台電年度促協金)</v>
      </c>
    </row>
    <row r="552" spans="1:11" s="4" customFormat="1" ht="136.5">
      <c r="A552" s="57" t="s">
        <v>135</v>
      </c>
      <c r="B552" s="57" t="s">
        <v>3073</v>
      </c>
      <c r="C552" s="58" t="s">
        <v>3074</v>
      </c>
      <c r="D552" s="57" t="s">
        <v>3007</v>
      </c>
      <c r="E552" s="59">
        <v>20</v>
      </c>
      <c r="F552" s="9" t="s">
        <v>139</v>
      </c>
      <c r="G552" s="9"/>
      <c r="H552" s="44" t="s">
        <v>3489</v>
      </c>
      <c r="I552" s="9"/>
      <c r="J552" s="4" t="str">
        <f t="shared" si="16"/>
        <v>區公所業務-民政業務-獎補助費-對國內團體之捐助</v>
      </c>
      <c r="K552" s="4" t="str">
        <f t="shared" si="17"/>
        <v>113年度績優人員表揚暨節約用電安全宣導與推廣乾淨能源政策宣導活動(台電年度促協金定)</v>
      </c>
    </row>
    <row r="553" spans="1:11" s="4" customFormat="1" ht="97.5">
      <c r="A553" s="57" t="s">
        <v>135</v>
      </c>
      <c r="B553" s="57" t="s">
        <v>3075</v>
      </c>
      <c r="C553" s="58" t="s">
        <v>3074</v>
      </c>
      <c r="D553" s="57" t="s">
        <v>3007</v>
      </c>
      <c r="E553" s="59">
        <v>20</v>
      </c>
      <c r="F553" s="9" t="s">
        <v>139</v>
      </c>
      <c r="G553" s="9"/>
      <c r="H553" s="44" t="s">
        <v>3489</v>
      </c>
      <c r="I553" s="9"/>
      <c r="J553" s="4" t="str">
        <f t="shared" si="16"/>
        <v>區公所業務-民政業務-獎補助費-對國內團體之捐助</v>
      </c>
      <c r="K553" s="4" t="str">
        <f t="shared" si="17"/>
        <v>業務觀摩暨支持推廣節能減碳節約用電宣導活動(台電年度促協金)</v>
      </c>
    </row>
    <row r="554" spans="1:11" s="4" customFormat="1" ht="195">
      <c r="A554" s="57" t="s">
        <v>135</v>
      </c>
      <c r="B554" s="57" t="s">
        <v>3076</v>
      </c>
      <c r="C554" s="58" t="s">
        <v>3077</v>
      </c>
      <c r="D554" s="57" t="s">
        <v>3007</v>
      </c>
      <c r="E554" s="59">
        <f>20+15+20</f>
        <v>55</v>
      </c>
      <c r="F554" s="9" t="s">
        <v>139</v>
      </c>
      <c r="G554" s="9"/>
      <c r="H554" s="44" t="s">
        <v>3489</v>
      </c>
      <c r="I554" s="9"/>
      <c r="J554" s="4" t="str">
        <f t="shared" si="16"/>
        <v>區公所業務-民政業務-獎補助費-對國內團體之捐助</v>
      </c>
      <c r="K554" s="4" t="str">
        <f t="shared" si="17"/>
        <v>重要節日維護安全工作服務績優隊員表揚及節約用電、節能減碳暨推廣乾淨能源政策宣導活動(台電年度促協金、台電專案、中油專案)</v>
      </c>
    </row>
    <row r="555" spans="1:11" s="4" customFormat="1" ht="117">
      <c r="A555" s="57" t="s">
        <v>135</v>
      </c>
      <c r="B555" s="57" t="s">
        <v>3078</v>
      </c>
      <c r="C555" s="58" t="s">
        <v>3079</v>
      </c>
      <c r="D555" s="57" t="s">
        <v>3007</v>
      </c>
      <c r="E555" s="59">
        <v>50</v>
      </c>
      <c r="F555" s="9" t="s">
        <v>139</v>
      </c>
      <c r="G555" s="9"/>
      <c r="H555" s="44" t="s">
        <v>3489</v>
      </c>
      <c r="I555" s="9"/>
      <c r="J555" s="4" t="str">
        <f t="shared" si="16"/>
        <v>區公所業務-民政業務-獎補助費-對國內團體之捐助</v>
      </c>
      <c r="K555" s="4" t="str">
        <f t="shared" si="17"/>
        <v>績優隊員表揚及新任幹部就職暨推廣乾淨能源政策宣導活動(台電專案、中油專案)</v>
      </c>
    </row>
    <row r="556" spans="1:11" s="4" customFormat="1" ht="117">
      <c r="A556" s="57" t="s">
        <v>135</v>
      </c>
      <c r="B556" s="57" t="s">
        <v>3080</v>
      </c>
      <c r="C556" s="58" t="s">
        <v>3079</v>
      </c>
      <c r="D556" s="57" t="s">
        <v>3007</v>
      </c>
      <c r="E556" s="59">
        <v>20</v>
      </c>
      <c r="F556" s="9" t="s">
        <v>139</v>
      </c>
      <c r="G556" s="9"/>
      <c r="H556" s="44" t="s">
        <v>3489</v>
      </c>
      <c r="I556" s="9"/>
      <c r="J556" s="4" t="str">
        <f t="shared" si="16"/>
        <v>區公所業務-民政業務-獎補助費-對國內團體之捐助</v>
      </c>
      <c r="K556" s="4" t="str">
        <f t="shared" si="17"/>
        <v>績優隊員表揚及新任幹部就職暨推廣乾淨能源政策宣導活動(台電年度促協金)</v>
      </c>
    </row>
    <row r="557" spans="1:11" s="4" customFormat="1" ht="136.5">
      <c r="A557" s="57" t="s">
        <v>135</v>
      </c>
      <c r="B557" s="57" t="s">
        <v>3081</v>
      </c>
      <c r="C557" s="58" t="s">
        <v>3082</v>
      </c>
      <c r="D557" s="57" t="s">
        <v>3007</v>
      </c>
      <c r="E557" s="59">
        <v>20</v>
      </c>
      <c r="F557" s="9" t="s">
        <v>139</v>
      </c>
      <c r="G557" s="9"/>
      <c r="H557" s="44" t="s">
        <v>3489</v>
      </c>
      <c r="I557" s="9"/>
      <c r="J557" s="4" t="str">
        <f t="shared" si="16"/>
        <v>區公所業務-民政業務-獎補助費-對國內團體之捐助</v>
      </c>
      <c r="K557" s="4" t="str">
        <f t="shared" si="17"/>
        <v>愛自己就是愛家人親子活動暨節能減碳及推廣乾淨能源政策宣導活動(台電年度促協金)</v>
      </c>
    </row>
    <row r="558" spans="1:11" s="4" customFormat="1" ht="97.5">
      <c r="A558" s="57" t="s">
        <v>135</v>
      </c>
      <c r="B558" s="57" t="s">
        <v>3075</v>
      </c>
      <c r="C558" s="58" t="s">
        <v>3083</v>
      </c>
      <c r="D558" s="57" t="s">
        <v>3007</v>
      </c>
      <c r="E558" s="59">
        <v>20</v>
      </c>
      <c r="F558" s="9" t="s">
        <v>139</v>
      </c>
      <c r="G558" s="9"/>
      <c r="H558" s="44" t="s">
        <v>3489</v>
      </c>
      <c r="I558" s="9"/>
      <c r="J558" s="4" t="str">
        <f t="shared" si="16"/>
        <v>區公所業務-民政業務-獎補助費-對國內團體之捐助</v>
      </c>
      <c r="K558" s="4" t="str">
        <f t="shared" si="17"/>
        <v>業務觀摩暨支持推廣節能減碳節約用電宣導活動(台電年度促協金)</v>
      </c>
    </row>
    <row r="559" spans="1:11" s="4" customFormat="1" ht="136.5">
      <c r="A559" s="57" t="s">
        <v>135</v>
      </c>
      <c r="B559" s="57" t="s">
        <v>3084</v>
      </c>
      <c r="C559" s="58" t="s">
        <v>3085</v>
      </c>
      <c r="D559" s="57" t="s">
        <v>3007</v>
      </c>
      <c r="E559" s="59">
        <f>20+25</f>
        <v>45</v>
      </c>
      <c r="F559" s="9" t="s">
        <v>139</v>
      </c>
      <c r="G559" s="9"/>
      <c r="H559" s="44" t="s">
        <v>3489</v>
      </c>
      <c r="I559" s="9"/>
      <c r="J559" s="4" t="str">
        <f t="shared" si="16"/>
        <v>區公所業務-民政業務-獎補助費-對國內團體之捐助</v>
      </c>
      <c r="K559" s="4" t="str">
        <f t="shared" si="17"/>
        <v>自然生態環境教育觀摩暨節能減碳政策宣導活動(台電年度促協金、中油專案、台電專案)</v>
      </c>
    </row>
    <row r="560" spans="1:11" s="4" customFormat="1" ht="117">
      <c r="A560" s="57" t="s">
        <v>135</v>
      </c>
      <c r="B560" s="57" t="s">
        <v>3086</v>
      </c>
      <c r="C560" s="58" t="s">
        <v>3087</v>
      </c>
      <c r="D560" s="57" t="s">
        <v>3007</v>
      </c>
      <c r="E560" s="59">
        <f>20+30</f>
        <v>50</v>
      </c>
      <c r="F560" s="9" t="s">
        <v>139</v>
      </c>
      <c r="G560" s="9"/>
      <c r="H560" s="44" t="s">
        <v>3489</v>
      </c>
      <c r="I560" s="9"/>
      <c r="J560" s="4" t="str">
        <f t="shared" si="16"/>
        <v>區公所業務-民政業務-獎補助費-對國內團體之捐助</v>
      </c>
      <c r="K560" s="4" t="str">
        <f t="shared" si="17"/>
        <v>境外文化生態觀摩暨節能減碳及推廣潔淨能源政策宣導活動(台電年度促協金)</v>
      </c>
    </row>
    <row r="561" spans="1:11" s="4" customFormat="1" ht="97.5">
      <c r="A561" s="57" t="s">
        <v>135</v>
      </c>
      <c r="B561" s="57" t="s">
        <v>3088</v>
      </c>
      <c r="C561" s="58" t="s">
        <v>3089</v>
      </c>
      <c r="D561" s="57" t="s">
        <v>3007</v>
      </c>
      <c r="E561" s="59">
        <v>20</v>
      </c>
      <c r="F561" s="9" t="s">
        <v>139</v>
      </c>
      <c r="G561" s="9"/>
      <c r="H561" s="44" t="s">
        <v>3489</v>
      </c>
      <c r="I561" s="9"/>
      <c r="J561" s="4" t="str">
        <f t="shared" si="16"/>
        <v>區公所業務-民政業務-獎補助費-對國內團體之捐助</v>
      </c>
      <c r="K561" s="4" t="str">
        <f t="shared" si="17"/>
        <v>觀摩及節能減碳曁推廣乾淨能源政策宣導活動(台電年度促協金)</v>
      </c>
    </row>
    <row r="562" spans="1:11" s="4" customFormat="1" ht="136.5">
      <c r="A562" s="57" t="s">
        <v>135</v>
      </c>
      <c r="B562" s="57" t="s">
        <v>3090</v>
      </c>
      <c r="C562" s="58" t="s">
        <v>3091</v>
      </c>
      <c r="D562" s="57" t="s">
        <v>3007</v>
      </c>
      <c r="E562" s="59">
        <f>20+10+15</f>
        <v>45</v>
      </c>
      <c r="F562" s="9" t="s">
        <v>139</v>
      </c>
      <c r="G562" s="9"/>
      <c r="H562" s="44" t="s">
        <v>3489</v>
      </c>
      <c r="I562" s="9"/>
      <c r="J562" s="4" t="str">
        <f t="shared" si="16"/>
        <v>區公所業務-民政業務-獎補助費-對國內團體之捐助</v>
      </c>
      <c r="K562" s="4" t="str">
        <f t="shared" si="17"/>
        <v>113年度環保志工教育觀摩暨節能減碳宣導活動(台電年度促協金、中油專案、台電專案)</v>
      </c>
    </row>
    <row r="563" spans="1:11" s="4" customFormat="1" ht="136.5">
      <c r="A563" s="57" t="s">
        <v>135</v>
      </c>
      <c r="B563" s="57" t="s">
        <v>3092</v>
      </c>
      <c r="C563" s="58" t="s">
        <v>3093</v>
      </c>
      <c r="D563" s="57" t="s">
        <v>3007</v>
      </c>
      <c r="E563" s="59">
        <f>20+15</f>
        <v>35</v>
      </c>
      <c r="F563" s="9" t="s">
        <v>139</v>
      </c>
      <c r="G563" s="9"/>
      <c r="H563" s="44" t="s">
        <v>3489</v>
      </c>
      <c r="I563" s="9"/>
      <c r="J563" s="4" t="str">
        <f t="shared" si="16"/>
        <v>區公所業務-民政業務-獎補助費-對國內團體之捐助</v>
      </c>
      <c r="K563" s="4" t="str">
        <f t="shared" si="17"/>
        <v>113年度志工業務觀摩暨節能減碳及推廣乾淨能源政策宣導活動(台電年度促協金、台電專案)</v>
      </c>
    </row>
    <row r="564" spans="1:11" s="4" customFormat="1" ht="97.5">
      <c r="A564" s="57" t="s">
        <v>135</v>
      </c>
      <c r="B564" s="57" t="s">
        <v>3094</v>
      </c>
      <c r="C564" s="58" t="s">
        <v>3095</v>
      </c>
      <c r="D564" s="57" t="s">
        <v>3007</v>
      </c>
      <c r="E564" s="59">
        <f>20+15</f>
        <v>35</v>
      </c>
      <c r="F564" s="9" t="s">
        <v>139</v>
      </c>
      <c r="G564" s="9"/>
      <c r="H564" s="44" t="s">
        <v>3489</v>
      </c>
      <c r="I564" s="9"/>
      <c r="J564" s="4" t="str">
        <f t="shared" si="16"/>
        <v>區公所業務-民政業務-獎補助費-對國內團體之捐助</v>
      </c>
      <c r="K564" s="4" t="str">
        <f t="shared" si="17"/>
        <v>績優志工表揚暨節約用電宣導活動(台電年度促協金、台電專案)</v>
      </c>
    </row>
    <row r="565" spans="1:11" s="4" customFormat="1" ht="156">
      <c r="A565" s="57" t="s">
        <v>135</v>
      </c>
      <c r="B565" s="57" t="s">
        <v>3096</v>
      </c>
      <c r="C565" s="58" t="s">
        <v>3097</v>
      </c>
      <c r="D565" s="57" t="s">
        <v>3007</v>
      </c>
      <c r="E565" s="59">
        <f>20+10+15</f>
        <v>45</v>
      </c>
      <c r="F565" s="9" t="s">
        <v>139</v>
      </c>
      <c r="G565" s="9"/>
      <c r="H565" s="44" t="s">
        <v>3489</v>
      </c>
      <c r="I565" s="9"/>
      <c r="J565" s="4" t="str">
        <f t="shared" si="16"/>
        <v>區公所業務-民政業務-獎補助費-對國內團體之捐助</v>
      </c>
      <c r="K565" s="4" t="str">
        <f t="shared" si="17"/>
        <v>113年度環保志工業務交流暨宣導低碳生活推廣乾淨能源政策活動(台電年度促協金、中油專案、台電專案)</v>
      </c>
    </row>
    <row r="566" spans="1:11" s="4" customFormat="1" ht="136.5">
      <c r="A566" s="57" t="s">
        <v>135</v>
      </c>
      <c r="B566" s="57" t="s">
        <v>3098</v>
      </c>
      <c r="C566" s="58" t="s">
        <v>3099</v>
      </c>
      <c r="D566" s="57" t="s">
        <v>3007</v>
      </c>
      <c r="E566" s="59">
        <f>20+15</f>
        <v>35</v>
      </c>
      <c r="F566" s="9" t="s">
        <v>139</v>
      </c>
      <c r="G566" s="9"/>
      <c r="H566" s="44" t="s">
        <v>3489</v>
      </c>
      <c r="I566" s="9"/>
      <c r="J566" s="4" t="str">
        <f t="shared" si="16"/>
        <v>區公所業務-民政業務-獎補助費-對國內團體之捐助</v>
      </c>
      <c r="K566" s="4" t="str">
        <f t="shared" si="17"/>
        <v>教育訓練宣導暨節約能源用電安全推廣乾淨能源政策宣導活動(台電年度促協金、中油專案)</v>
      </c>
    </row>
    <row r="567" spans="1:11" s="4" customFormat="1" ht="97.5">
      <c r="A567" s="57" t="s">
        <v>135</v>
      </c>
      <c r="B567" s="57" t="s">
        <v>3100</v>
      </c>
      <c r="C567" s="58" t="s">
        <v>3101</v>
      </c>
      <c r="D567" s="57" t="s">
        <v>3007</v>
      </c>
      <c r="E567" s="59">
        <v>20</v>
      </c>
      <c r="F567" s="9" t="s">
        <v>139</v>
      </c>
      <c r="G567" s="9"/>
      <c r="H567" s="44" t="s">
        <v>3489</v>
      </c>
      <c r="I567" s="9"/>
      <c r="J567" s="4" t="str">
        <f t="shared" si="16"/>
        <v>區公所業務-民政業務-獎補助費-對國內團體之捐助</v>
      </c>
      <c r="K567" s="4" t="str">
        <f t="shared" si="17"/>
        <v>文化觀摩暨節能減碳及港務業務宣導活動(台電年度促協金)</v>
      </c>
    </row>
    <row r="568" spans="1:11" s="4" customFormat="1" ht="97.5">
      <c r="A568" s="57" t="s">
        <v>135</v>
      </c>
      <c r="B568" s="57" t="s">
        <v>3102</v>
      </c>
      <c r="C568" s="58" t="s">
        <v>3103</v>
      </c>
      <c r="D568" s="57" t="s">
        <v>3007</v>
      </c>
      <c r="E568" s="59">
        <v>20</v>
      </c>
      <c r="F568" s="9" t="s">
        <v>139</v>
      </c>
      <c r="G568" s="9"/>
      <c r="H568" s="44" t="s">
        <v>3489</v>
      </c>
      <c r="I568" s="9"/>
      <c r="J568" s="4" t="str">
        <f t="shared" si="16"/>
        <v>區公所業務-民政業務-獎補助費-對國內團體之捐助</v>
      </c>
      <c r="K568" s="4" t="str">
        <f t="shared" si="17"/>
        <v>生態觀摩暨推廣潔淨能源政策及節能減碳宣導活動(台電年度促協金)</v>
      </c>
    </row>
    <row r="569" spans="1:11" s="4" customFormat="1" ht="117">
      <c r="A569" s="57" t="s">
        <v>135</v>
      </c>
      <c r="B569" s="57" t="s">
        <v>3104</v>
      </c>
      <c r="C569" s="58" t="s">
        <v>3105</v>
      </c>
      <c r="D569" s="57" t="s">
        <v>3007</v>
      </c>
      <c r="E569" s="59">
        <v>20</v>
      </c>
      <c r="F569" s="9" t="s">
        <v>3106</v>
      </c>
      <c r="G569" s="9"/>
      <c r="H569" s="44" t="s">
        <v>3489</v>
      </c>
      <c r="I569" s="9"/>
      <c r="J569" s="4" t="str">
        <f t="shared" si="16"/>
        <v>區公所業務-民政業務-獎補助費-對國內團體之捐助</v>
      </c>
      <c r="K569" s="4" t="str">
        <f t="shared" si="17"/>
        <v>教育觀摩及文化交流暨節能減碳及推廣乾淨能源政策宣導活動(台電專案)</v>
      </c>
    </row>
    <row r="570" spans="1:11" s="4" customFormat="1" ht="117">
      <c r="A570" s="57" t="s">
        <v>135</v>
      </c>
      <c r="B570" s="57" t="s">
        <v>3107</v>
      </c>
      <c r="C570" s="58" t="s">
        <v>3108</v>
      </c>
      <c r="D570" s="57" t="s">
        <v>3007</v>
      </c>
      <c r="E570" s="59">
        <v>10</v>
      </c>
      <c r="F570" s="9" t="s">
        <v>3106</v>
      </c>
      <c r="G570" s="9"/>
      <c r="H570" s="44" t="s">
        <v>3489</v>
      </c>
      <c r="I570" s="9"/>
      <c r="J570" s="4" t="str">
        <f t="shared" si="16"/>
        <v>區公所業務-民政業務-獎補助費-對國內團體之捐助</v>
      </c>
      <c r="K570" s="4" t="str">
        <f t="shared" si="17"/>
        <v>環保志工績優表揚暨節能減碳及推廣乾淨能源政策宣導活動(中油專案)</v>
      </c>
    </row>
    <row r="571" spans="1:11" s="4" customFormat="1" ht="117">
      <c r="A571" s="57" t="s">
        <v>135</v>
      </c>
      <c r="B571" s="57" t="s">
        <v>3109</v>
      </c>
      <c r="C571" s="58" t="s">
        <v>3110</v>
      </c>
      <c r="D571" s="57" t="s">
        <v>3007</v>
      </c>
      <c r="E571" s="59">
        <v>20</v>
      </c>
      <c r="F571" s="9" t="s">
        <v>139</v>
      </c>
      <c r="G571" s="9"/>
      <c r="H571" s="44" t="s">
        <v>3489</v>
      </c>
      <c r="I571" s="9"/>
      <c r="J571" s="4" t="str">
        <f t="shared" si="16"/>
        <v>區公所業務-民政業務-獎補助費-對國內團體之捐助</v>
      </c>
      <c r="K571" s="4" t="str">
        <f t="shared" si="17"/>
        <v>113年度績優表揚暨節能減碳及推廣乾淨能源政策宣導活動(台電年度促協金)</v>
      </c>
    </row>
    <row r="572" spans="1:11" s="4" customFormat="1" ht="136.5">
      <c r="A572" s="57" t="s">
        <v>135</v>
      </c>
      <c r="B572" s="57" t="s">
        <v>3111</v>
      </c>
      <c r="C572" s="58" t="s">
        <v>3112</v>
      </c>
      <c r="D572" s="57" t="s">
        <v>3007</v>
      </c>
      <c r="E572" s="59">
        <f>20+10+15</f>
        <v>45</v>
      </c>
      <c r="F572" s="9" t="s">
        <v>139</v>
      </c>
      <c r="G572" s="9"/>
      <c r="H572" s="44" t="s">
        <v>3489</v>
      </c>
      <c r="I572" s="9"/>
      <c r="J572" s="4" t="str">
        <f t="shared" si="16"/>
        <v>區公所業務-民政業務-獎補助費-對國內團體之捐助</v>
      </c>
      <c r="K572" s="4" t="str">
        <f t="shared" si="17"/>
        <v>境外文化生態教育及推廣乾淨能源暨節能減碳宣導活動(台電年度促協金、中油專案、台電專案)</v>
      </c>
    </row>
    <row r="573" spans="1:11" s="4" customFormat="1" ht="136.5">
      <c r="A573" s="57" t="s">
        <v>135</v>
      </c>
      <c r="B573" s="57" t="s">
        <v>3113</v>
      </c>
      <c r="C573" s="58" t="s">
        <v>3114</v>
      </c>
      <c r="D573" s="57" t="s">
        <v>3007</v>
      </c>
      <c r="E573" s="59">
        <v>35</v>
      </c>
      <c r="F573" s="9" t="s">
        <v>139</v>
      </c>
      <c r="G573" s="9"/>
      <c r="H573" s="44" t="s">
        <v>3489</v>
      </c>
      <c r="I573" s="9"/>
      <c r="J573" s="4" t="str">
        <f t="shared" si="16"/>
        <v>區公所業務-民政業務-獎補助費-對國內團體之捐助</v>
      </c>
      <c r="K573" s="4" t="str">
        <f t="shared" si="17"/>
        <v>113年度志工業務觀摩暨節能減碳及推廣乾淨能源政策宣導活動(台電專案、台電年度促協金)</v>
      </c>
    </row>
    <row r="574" spans="1:11" s="4" customFormat="1" ht="156">
      <c r="A574" s="57" t="s">
        <v>135</v>
      </c>
      <c r="B574" s="57" t="s">
        <v>3115</v>
      </c>
      <c r="C574" s="58" t="s">
        <v>3116</v>
      </c>
      <c r="D574" s="57" t="s">
        <v>3007</v>
      </c>
      <c r="E574" s="59">
        <f>45+10</f>
        <v>55</v>
      </c>
      <c r="F574" s="9" t="s">
        <v>139</v>
      </c>
      <c r="G574" s="9"/>
      <c r="H574" s="44" t="s">
        <v>3489</v>
      </c>
      <c r="I574" s="9"/>
      <c r="J574" s="4" t="str">
        <f t="shared" si="16"/>
        <v>區公所業務-民政業務-獎補助費-對國內團體之捐助</v>
      </c>
      <c r="K574" s="4" t="str">
        <f t="shared" si="17"/>
        <v>113年度志工業務觀摩暨節能減碳及推廣乾淨能源政策宣導活動(台電專案、台電年度促協金、中油專案)</v>
      </c>
    </row>
    <row r="575" spans="1:11" s="4" customFormat="1" ht="58.5">
      <c r="A575" s="57" t="s">
        <v>135</v>
      </c>
      <c r="B575" s="57" t="s">
        <v>3117</v>
      </c>
      <c r="C575" s="58" t="s">
        <v>3118</v>
      </c>
      <c r="D575" s="57" t="s">
        <v>3007</v>
      </c>
      <c r="E575" s="59">
        <v>20</v>
      </c>
      <c r="F575" s="9" t="s">
        <v>139</v>
      </c>
      <c r="G575" s="9"/>
      <c r="H575" s="44" t="s">
        <v>3489</v>
      </c>
      <c r="I575" s="9"/>
      <c r="J575" s="4" t="str">
        <f t="shared" si="16"/>
        <v>區公所業務-民政業務-獎補助費-對國內團體之捐助</v>
      </c>
      <c r="K575" s="4" t="str">
        <f t="shared" si="17"/>
        <v>113年臺中市市長盃射箭錦標賽</v>
      </c>
    </row>
    <row r="576" spans="1:11" s="4" customFormat="1" ht="136.5">
      <c r="A576" s="57" t="s">
        <v>3119</v>
      </c>
      <c r="B576" s="57" t="s">
        <v>3120</v>
      </c>
      <c r="C576" s="58" t="s">
        <v>2919</v>
      </c>
      <c r="D576" s="57" t="s">
        <v>3007</v>
      </c>
      <c r="E576" s="59">
        <v>20</v>
      </c>
      <c r="F576" s="9" t="s">
        <v>139</v>
      </c>
      <c r="G576" s="9"/>
      <c r="H576" s="44" t="s">
        <v>3489</v>
      </c>
      <c r="I576" s="9"/>
      <c r="J576" s="4" t="str">
        <f t="shared" si="16"/>
        <v>區公所業務-人文業務-獎補助費-對國內團體之捐助</v>
      </c>
      <c r="K576" s="4" t="str">
        <f t="shared" si="17"/>
        <v>113年迎春送暖關懷弱勢團體暨節能減碳及推廣乾淨能源政策宣導活動(台電年度促協金)</v>
      </c>
    </row>
    <row r="577" spans="1:11" s="4" customFormat="1" ht="156">
      <c r="A577" s="57" t="s">
        <v>3121</v>
      </c>
      <c r="B577" s="57" t="s">
        <v>3122</v>
      </c>
      <c r="C577" s="58" t="s">
        <v>3123</v>
      </c>
      <c r="D577" s="57" t="s">
        <v>3007</v>
      </c>
      <c r="E577" s="59">
        <f>20+20+10</f>
        <v>50</v>
      </c>
      <c r="F577" s="9" t="s">
        <v>139</v>
      </c>
      <c r="G577" s="9"/>
      <c r="H577" s="44" t="s">
        <v>3489</v>
      </c>
      <c r="I577" s="9"/>
      <c r="J577" s="4" t="str">
        <f t="shared" si="16"/>
        <v>農林管理業務-農林管理業務-獎補助費-對國內團體之捐助</v>
      </c>
      <c r="K577" s="4" t="str">
        <f t="shared" si="17"/>
        <v>113年「優質農業交流觀摩暨節能減碳推廣乾淨能源宣導活動」經費(台電年度促協金、台電專案、中油專案)</v>
      </c>
    </row>
    <row r="578" spans="1:11" s="4" customFormat="1" ht="78">
      <c r="A578" s="57" t="s">
        <v>3121</v>
      </c>
      <c r="B578" s="57" t="s">
        <v>3124</v>
      </c>
      <c r="C578" s="58" t="s">
        <v>1924</v>
      </c>
      <c r="D578" s="57" t="s">
        <v>3007</v>
      </c>
      <c r="E578" s="59">
        <v>20</v>
      </c>
      <c r="F578" s="9" t="s">
        <v>139</v>
      </c>
      <c r="G578" s="9"/>
      <c r="H578" s="44" t="s">
        <v>3489</v>
      </c>
      <c r="I578" s="9"/>
      <c r="J578" s="4" t="str">
        <f t="shared" si="16"/>
        <v>農林管理業務-農林管理業務-獎補助費-對國內團體之捐助</v>
      </c>
      <c r="K578" s="4" t="str">
        <f t="shared" si="17"/>
        <v>113年度龍井區各界慶祝農民節表彰大會(台電年度促協金)</v>
      </c>
    </row>
    <row r="579" spans="1:11" s="4" customFormat="1" ht="136.5">
      <c r="A579" s="57" t="s">
        <v>3125</v>
      </c>
      <c r="B579" s="57" t="s">
        <v>3126</v>
      </c>
      <c r="C579" s="58" t="s">
        <v>2163</v>
      </c>
      <c r="D579" s="57" t="s">
        <v>3007</v>
      </c>
      <c r="E579" s="59">
        <v>20</v>
      </c>
      <c r="F579" s="9" t="s">
        <v>139</v>
      </c>
      <c r="G579" s="9"/>
      <c r="H579" s="44" t="s">
        <v>3489</v>
      </c>
      <c r="I579" s="9"/>
      <c r="J579" s="4" t="str">
        <f t="shared" si="16"/>
        <v>社政業務-社會福利-獎補助費-對國內團體之捐助</v>
      </c>
      <c r="K579" s="4" t="str">
        <f t="shared" si="17"/>
        <v>墊付案轉正-志工愛家人親子活動暨節能減碳及推廣乾淨能源政策宣導活動(台電年度促協金)</v>
      </c>
    </row>
    <row r="580" spans="1:11" s="4" customFormat="1" ht="97.5">
      <c r="A580" s="57" t="s">
        <v>3125</v>
      </c>
      <c r="B580" s="57" t="s">
        <v>3127</v>
      </c>
      <c r="C580" s="58" t="s">
        <v>1514</v>
      </c>
      <c r="D580" s="57" t="s">
        <v>3007</v>
      </c>
      <c r="E580" s="59">
        <v>20</v>
      </c>
      <c r="F580" s="9" t="s">
        <v>139</v>
      </c>
      <c r="G580" s="9"/>
      <c r="H580" s="44" t="s">
        <v>3489</v>
      </c>
      <c r="I580" s="9"/>
      <c r="J580" s="4" t="str">
        <f t="shared" si="16"/>
        <v>社政業務-社會福利-獎補助費-對國內團體之捐助</v>
      </c>
      <c r="K580" s="4" t="str">
        <f t="shared" si="17"/>
        <v>墊付案轉正-中秋賞月慶團圓暨推廣乾淨能源宣導活動(台電年度促協金)</v>
      </c>
    </row>
    <row r="581" spans="1:11" s="4" customFormat="1" ht="156">
      <c r="A581" s="57" t="s">
        <v>3125</v>
      </c>
      <c r="B581" s="57" t="s">
        <v>3128</v>
      </c>
      <c r="C581" s="58" t="s">
        <v>2745</v>
      </c>
      <c r="D581" s="57" t="s">
        <v>3007</v>
      </c>
      <c r="E581" s="59">
        <v>20</v>
      </c>
      <c r="F581" s="9" t="s">
        <v>139</v>
      </c>
      <c r="G581" s="9"/>
      <c r="H581" s="44" t="s">
        <v>3489</v>
      </c>
      <c r="I581" s="9"/>
      <c r="J581" s="4" t="str">
        <f t="shared" si="16"/>
        <v>社政業務-社會福利-獎補助費-對國內團體之捐助</v>
      </c>
      <c r="K581" s="4" t="str">
        <f t="shared" si="17"/>
        <v>墊付案轉正-112年慶祝重陽節尊賢敬老暨支持電源開發及節能減碳推廣乾淨能源宣導活動(台電年度促協金)</v>
      </c>
    </row>
    <row r="582" spans="1:11" s="4" customFormat="1" ht="117">
      <c r="A582" s="57" t="s">
        <v>3125</v>
      </c>
      <c r="B582" s="57" t="s">
        <v>3129</v>
      </c>
      <c r="C582" s="58" t="s">
        <v>3130</v>
      </c>
      <c r="D582" s="57" t="s">
        <v>3007</v>
      </c>
      <c r="E582" s="59">
        <v>20</v>
      </c>
      <c r="F582" s="9" t="s">
        <v>139</v>
      </c>
      <c r="G582" s="9"/>
      <c r="H582" s="44" t="s">
        <v>3489</v>
      </c>
      <c r="I582" s="9"/>
      <c r="J582" s="4" t="str">
        <f t="shared" si="16"/>
        <v>社政業務-社會福利-獎補助費-對國內團體之捐助</v>
      </c>
      <c r="K582" s="4" t="str">
        <f t="shared" si="17"/>
        <v>墊付案轉正-中秋佳節慶團圓暨宣導節約用電推廣乾淨能源活動(台電年度促協金)</v>
      </c>
    </row>
    <row r="583" spans="1:11" s="4" customFormat="1" ht="136.5">
      <c r="A583" s="57" t="s">
        <v>3125</v>
      </c>
      <c r="B583" s="57" t="s">
        <v>3131</v>
      </c>
      <c r="C583" s="58" t="s">
        <v>3132</v>
      </c>
      <c r="D583" s="57" t="s">
        <v>3007</v>
      </c>
      <c r="E583" s="59">
        <v>20</v>
      </c>
      <c r="F583" s="9" t="s">
        <v>139</v>
      </c>
      <c r="G583" s="9"/>
      <c r="H583" s="44" t="s">
        <v>3489</v>
      </c>
      <c r="I583" s="9"/>
      <c r="J583" s="4" t="str">
        <f t="shared" si="16"/>
        <v>社政業務-社會福利-獎補助費-對國內團體之捐助</v>
      </c>
      <c r="K583" s="4" t="str">
        <f t="shared" si="17"/>
        <v>墊付案轉正-多肉植栽手作暨CRPD身心障礙者權利公約、節約用電宣導活動(台電年度促協金)</v>
      </c>
    </row>
    <row r="584" spans="1:11" s="4" customFormat="1" ht="136.5">
      <c r="A584" s="57" t="s">
        <v>3125</v>
      </c>
      <c r="B584" s="57" t="s">
        <v>3133</v>
      </c>
      <c r="C584" s="58" t="s">
        <v>1617</v>
      </c>
      <c r="D584" s="57" t="s">
        <v>3007</v>
      </c>
      <c r="E584" s="59">
        <v>10</v>
      </c>
      <c r="F584" s="9" t="s">
        <v>139</v>
      </c>
      <c r="G584" s="9"/>
      <c r="H584" s="44" t="s">
        <v>3489</v>
      </c>
      <c r="I584" s="9"/>
      <c r="J584" s="4" t="str">
        <f t="shared" ref="J584:J647" si="18">A584</f>
        <v>社政業務-社會福利-獎補助費-對國內團體之捐助</v>
      </c>
      <c r="K584" s="4" t="str">
        <f t="shared" ref="K584:K647" si="19">B584</f>
        <v>墊付案轉正-社區照顧關懷據點成果展及慶祝九九重陽節暨節能減碳宣導活動(台電年度促協金)</v>
      </c>
    </row>
    <row r="585" spans="1:11" s="4" customFormat="1" ht="117">
      <c r="A585" s="57" t="s">
        <v>3125</v>
      </c>
      <c r="B585" s="57" t="s">
        <v>3134</v>
      </c>
      <c r="C585" s="58" t="s">
        <v>1604</v>
      </c>
      <c r="D585" s="57" t="s">
        <v>3007</v>
      </c>
      <c r="E585" s="59">
        <v>20</v>
      </c>
      <c r="F585" s="9" t="s">
        <v>139</v>
      </c>
      <c r="G585" s="9"/>
      <c r="H585" s="44" t="s">
        <v>3489</v>
      </c>
      <c r="I585" s="9"/>
      <c r="J585" s="4" t="str">
        <f t="shared" si="18"/>
        <v>社政業務-社會福利-獎補助費-對國內團體之捐助</v>
      </c>
      <c r="K585" s="4" t="str">
        <f t="shared" si="19"/>
        <v>墊付案轉正-112年度兔來運轉慶重陽敬老暨節能減碳宣導活動(台電年度促協金)</v>
      </c>
    </row>
    <row r="586" spans="1:11" s="4" customFormat="1" ht="117">
      <c r="A586" s="57" t="s">
        <v>3125</v>
      </c>
      <c r="B586" s="57" t="s">
        <v>3135</v>
      </c>
      <c r="C586" s="58" t="s">
        <v>1338</v>
      </c>
      <c r="D586" s="57" t="s">
        <v>3007</v>
      </c>
      <c r="E586" s="59">
        <v>20</v>
      </c>
      <c r="F586" s="9" t="s">
        <v>139</v>
      </c>
      <c r="G586" s="9"/>
      <c r="H586" s="44" t="s">
        <v>3489</v>
      </c>
      <c r="I586" s="9"/>
      <c r="J586" s="4" t="str">
        <f t="shared" si="18"/>
        <v>社政業務-社會福利-獎補助費-對國內團體之捐助</v>
      </c>
      <c r="K586" s="4" t="str">
        <f t="shared" si="19"/>
        <v>墊付案轉正-112年度長者才藝成果發表暨節能減碳宣導活動(台電年度促協金)</v>
      </c>
    </row>
    <row r="587" spans="1:11" s="4" customFormat="1" ht="117">
      <c r="A587" s="57" t="s">
        <v>3125</v>
      </c>
      <c r="B587" s="57" t="s">
        <v>3136</v>
      </c>
      <c r="C587" s="58" t="s">
        <v>1310</v>
      </c>
      <c r="D587" s="57" t="s">
        <v>3007</v>
      </c>
      <c r="E587" s="59">
        <v>20</v>
      </c>
      <c r="F587" s="9" t="s">
        <v>139</v>
      </c>
      <c r="G587" s="9"/>
      <c r="H587" s="44" t="s">
        <v>3489</v>
      </c>
      <c r="I587" s="9"/>
      <c r="J587" s="4" t="str">
        <f t="shared" si="18"/>
        <v>社政業務-社會福利-獎補助費-對國內團體之捐助</v>
      </c>
      <c r="K587" s="4" t="str">
        <f t="shared" si="19"/>
        <v>墊付案轉正-塔山下的部落生態文化觀摩暨節能減碳宣導活動(台電年度促協金)</v>
      </c>
    </row>
    <row r="588" spans="1:11" s="4" customFormat="1" ht="136.5">
      <c r="A588" s="57" t="s">
        <v>3125</v>
      </c>
      <c r="B588" s="57" t="s">
        <v>3137</v>
      </c>
      <c r="C588" s="58" t="s">
        <v>3138</v>
      </c>
      <c r="D588" s="57" t="s">
        <v>3007</v>
      </c>
      <c r="E588" s="59">
        <v>20</v>
      </c>
      <c r="F588" s="9" t="s">
        <v>139</v>
      </c>
      <c r="G588" s="9"/>
      <c r="H588" s="44" t="s">
        <v>3489</v>
      </c>
      <c r="I588" s="9"/>
      <c r="J588" s="4" t="str">
        <f t="shared" si="18"/>
        <v>社政業務-社會福利-獎補助費-對國內團體之捐助</v>
      </c>
      <c r="K588" s="4" t="str">
        <f t="shared" si="19"/>
        <v>墊付案轉正-112年志工服務觀摩暨支持能源開發及節能減碳宣導活動(台電年度促協金)</v>
      </c>
    </row>
    <row r="589" spans="1:11" s="4" customFormat="1" ht="117">
      <c r="A589" s="57" t="s">
        <v>3125</v>
      </c>
      <c r="B589" s="57" t="s">
        <v>3139</v>
      </c>
      <c r="C589" s="58" t="s">
        <v>3140</v>
      </c>
      <c r="D589" s="57" t="s">
        <v>3007</v>
      </c>
      <c r="E589" s="59">
        <v>20</v>
      </c>
      <c r="F589" s="9" t="s">
        <v>139</v>
      </c>
      <c r="G589" s="9"/>
      <c r="H589" s="44" t="s">
        <v>3489</v>
      </c>
      <c r="I589" s="9"/>
      <c r="J589" s="4" t="str">
        <f t="shared" si="18"/>
        <v>社政業務-社會福利-獎補助費-對國內團體之捐助</v>
      </c>
      <c r="K589" s="4" t="str">
        <f t="shared" si="19"/>
        <v>墊付案轉正-112年關懷據點成果展暨績優志工表揚及政令宣導活動(台電年度促協金)</v>
      </c>
    </row>
    <row r="590" spans="1:11" s="4" customFormat="1" ht="97.5">
      <c r="A590" s="57" t="s">
        <v>3125</v>
      </c>
      <c r="B590" s="57" t="s">
        <v>3141</v>
      </c>
      <c r="C590" s="58" t="s">
        <v>2163</v>
      </c>
      <c r="D590" s="57" t="s">
        <v>3007</v>
      </c>
      <c r="E590" s="59">
        <v>20</v>
      </c>
      <c r="F590" s="9" t="s">
        <v>139</v>
      </c>
      <c r="G590" s="9"/>
      <c r="H590" s="44" t="s">
        <v>3489</v>
      </c>
      <c r="I590" s="9"/>
      <c r="J590" s="4" t="str">
        <f t="shared" si="18"/>
        <v>社政業務-社會福利-獎補助費-對國內團體之捐助</v>
      </c>
      <c r="K590" s="4" t="str">
        <f t="shared" si="19"/>
        <v>慶祝父親節暨推廣乾淨能源宣導活動經費(台電年度促協金)</v>
      </c>
    </row>
    <row r="591" spans="1:11" s="4" customFormat="1" ht="97.5">
      <c r="A591" s="57" t="s">
        <v>3125</v>
      </c>
      <c r="B591" s="57" t="s">
        <v>3142</v>
      </c>
      <c r="C591" s="58" t="s">
        <v>1184</v>
      </c>
      <c r="D591" s="57" t="s">
        <v>3007</v>
      </c>
      <c r="E591" s="59">
        <v>20</v>
      </c>
      <c r="F591" s="9" t="s">
        <v>139</v>
      </c>
      <c r="G591" s="9"/>
      <c r="H591" s="44" t="s">
        <v>3489</v>
      </c>
      <c r="I591" s="9"/>
      <c r="J591" s="4" t="str">
        <f t="shared" si="18"/>
        <v>社政業務-社會福利-獎補助費-對國內團體之捐助</v>
      </c>
      <c r="K591" s="4" t="str">
        <f t="shared" si="19"/>
        <v>照顧關懷據點成果展暨節能減碳宣導活動(台電年度促協金)</v>
      </c>
    </row>
    <row r="592" spans="1:11" s="4" customFormat="1" ht="97.5">
      <c r="A592" s="57" t="s">
        <v>3125</v>
      </c>
      <c r="B592" s="57" t="s">
        <v>3143</v>
      </c>
      <c r="C592" s="58" t="s">
        <v>1184</v>
      </c>
      <c r="D592" s="57" t="s">
        <v>3007</v>
      </c>
      <c r="E592" s="59">
        <v>20</v>
      </c>
      <c r="F592" s="9" t="s">
        <v>139</v>
      </c>
      <c r="G592" s="9"/>
      <c r="H592" s="44" t="s">
        <v>3489</v>
      </c>
      <c r="I592" s="9"/>
      <c r="J592" s="4" t="str">
        <f t="shared" si="18"/>
        <v>社政業務-社會福利-獎補助費-對國內團體之捐助</v>
      </c>
      <c r="K592" s="4" t="str">
        <f t="shared" si="19"/>
        <v>東海社區婦女文化交流暨節能減碳宣導活動(台電促協金)</v>
      </c>
    </row>
    <row r="593" spans="1:11" s="4" customFormat="1" ht="78">
      <c r="A593" s="57" t="s">
        <v>3125</v>
      </c>
      <c r="B593" s="57" t="s">
        <v>3144</v>
      </c>
      <c r="C593" s="58" t="s">
        <v>3145</v>
      </c>
      <c r="D593" s="57" t="s">
        <v>3007</v>
      </c>
      <c r="E593" s="59">
        <v>20</v>
      </c>
      <c r="F593" s="9" t="s">
        <v>139</v>
      </c>
      <c r="G593" s="9"/>
      <c r="H593" s="44" t="s">
        <v>3489</v>
      </c>
      <c r="I593" s="9"/>
      <c r="J593" s="4" t="str">
        <f t="shared" si="18"/>
        <v>社政業務-社會福利-獎補助費-對國內團體之捐助</v>
      </c>
      <c r="K593" s="4" t="str">
        <f t="shared" si="19"/>
        <v>東海藝術街跳蚤市集暨節能減碳宣導活動(台電促協金)</v>
      </c>
    </row>
    <row r="594" spans="1:11" s="4" customFormat="1" ht="117">
      <c r="A594" s="57" t="s">
        <v>3125</v>
      </c>
      <c r="B594" s="57" t="s">
        <v>3146</v>
      </c>
      <c r="C594" s="58" t="s">
        <v>1514</v>
      </c>
      <c r="D594" s="57" t="s">
        <v>3007</v>
      </c>
      <c r="E594" s="59">
        <v>20</v>
      </c>
      <c r="F594" s="9" t="s">
        <v>139</v>
      </c>
      <c r="G594" s="9"/>
      <c r="H594" s="44" t="s">
        <v>3489</v>
      </c>
      <c r="I594" s="9"/>
      <c r="J594" s="4" t="str">
        <f t="shared" si="18"/>
        <v>社政業務-社會福利-獎補助費-對國內團體之捐助</v>
      </c>
      <c r="K594" s="4" t="str">
        <f t="shared" si="19"/>
        <v>龍華富貴迎春揮毫寫春聯暨節能減碳及推廣潔淨能源政策宣導活動(台電年度促協金)</v>
      </c>
    </row>
    <row r="595" spans="1:11" s="4" customFormat="1" ht="97.5">
      <c r="A595" s="57" t="s">
        <v>3125</v>
      </c>
      <c r="B595" s="57" t="s">
        <v>3147</v>
      </c>
      <c r="C595" s="58" t="s">
        <v>3132</v>
      </c>
      <c r="D595" s="57" t="s">
        <v>3007</v>
      </c>
      <c r="E595" s="59">
        <v>20</v>
      </c>
      <c r="F595" s="9" t="s">
        <v>139</v>
      </c>
      <c r="G595" s="9"/>
      <c r="H595" s="44" t="s">
        <v>3489</v>
      </c>
      <c r="I595" s="9"/>
      <c r="J595" s="4" t="str">
        <f t="shared" si="18"/>
        <v>社政業務-社會福利-獎補助費-對國內團體之捐助</v>
      </c>
      <c r="K595" s="4" t="str">
        <f t="shared" si="19"/>
        <v>長照2.0簡介＆常見詐騙手法解析暨節約用電宣導(台電年度促協金)</v>
      </c>
    </row>
    <row r="596" spans="1:11" s="4" customFormat="1" ht="156">
      <c r="A596" s="57" t="s">
        <v>3125</v>
      </c>
      <c r="B596" s="57" t="s">
        <v>3148</v>
      </c>
      <c r="C596" s="58" t="s">
        <v>3132</v>
      </c>
      <c r="D596" s="57" t="s">
        <v>3007</v>
      </c>
      <c r="E596" s="59">
        <v>20</v>
      </c>
      <c r="F596" s="9" t="s">
        <v>139</v>
      </c>
      <c r="G596" s="9"/>
      <c r="H596" s="44" t="s">
        <v>3489</v>
      </c>
      <c r="I596" s="9"/>
      <c r="J596" s="4" t="str">
        <f t="shared" si="18"/>
        <v>社政業務-社會福利-獎補助費-對國內團體之捐助</v>
      </c>
      <c r="K596" s="4" t="str">
        <f t="shared" si="19"/>
        <v>113年無障礙檢測生態教育研習暨支持液化天然氣能源政策、節能減碳節約用電宣導(台電年度促協金)</v>
      </c>
    </row>
    <row r="597" spans="1:11" s="4" customFormat="1" ht="97.5">
      <c r="A597" s="57" t="s">
        <v>3125</v>
      </c>
      <c r="B597" s="57" t="s">
        <v>3149</v>
      </c>
      <c r="C597" s="58" t="s">
        <v>3132</v>
      </c>
      <c r="D597" s="57" t="s">
        <v>3007</v>
      </c>
      <c r="E597" s="59">
        <v>20</v>
      </c>
      <c r="F597" s="9" t="s">
        <v>139</v>
      </c>
      <c r="G597" s="9"/>
      <c r="H597" s="44" t="s">
        <v>3489</v>
      </c>
      <c r="I597" s="9"/>
      <c r="J597" s="4" t="str">
        <f t="shared" si="18"/>
        <v>社政業務-社會福利-獎補助費-對國內團體之捐助</v>
      </c>
      <c r="K597" s="4" t="str">
        <f t="shared" si="19"/>
        <v>身心障礙福利＆節約用電宣導暨手作編織活動(台電促協金)</v>
      </c>
    </row>
    <row r="598" spans="1:11" s="4" customFormat="1" ht="97.5">
      <c r="A598" s="57" t="s">
        <v>3125</v>
      </c>
      <c r="B598" s="57" t="s">
        <v>3150</v>
      </c>
      <c r="C598" s="58" t="s">
        <v>3132</v>
      </c>
      <c r="D598" s="57" t="s">
        <v>3007</v>
      </c>
      <c r="E598" s="59">
        <v>20</v>
      </c>
      <c r="F598" s="9" t="s">
        <v>139</v>
      </c>
      <c r="G598" s="9"/>
      <c r="H598" s="44" t="s">
        <v>3489</v>
      </c>
      <c r="I598" s="9"/>
      <c r="J598" s="4" t="str">
        <f t="shared" si="18"/>
        <v>社政業務-社會福利-獎補助費-對國內團體之捐助</v>
      </c>
      <c r="K598" s="4" t="str">
        <f t="shared" si="19"/>
        <v>植得癒見園藝治療課暨節約用電珍惜能源宣導經費(台電年度促協金)</v>
      </c>
    </row>
    <row r="599" spans="1:11" s="4" customFormat="1" ht="117">
      <c r="A599" s="57" t="s">
        <v>3125</v>
      </c>
      <c r="B599" s="57" t="s">
        <v>3151</v>
      </c>
      <c r="C599" s="58" t="s">
        <v>3152</v>
      </c>
      <c r="D599" s="57" t="s">
        <v>3007</v>
      </c>
      <c r="E599" s="59">
        <v>20</v>
      </c>
      <c r="F599" s="9" t="s">
        <v>139</v>
      </c>
      <c r="G599" s="9"/>
      <c r="H599" s="44" t="s">
        <v>3489</v>
      </c>
      <c r="I599" s="9"/>
      <c r="J599" s="4" t="str">
        <f t="shared" si="18"/>
        <v>社政業務-社會福利-獎補助費-對國內團體之捐助</v>
      </c>
      <c r="K599" s="4" t="str">
        <f t="shared" si="19"/>
        <v>年度績優人員表揚暨節約能源及推廣乾淨能源政策宣導活動(台電年度促協金)</v>
      </c>
    </row>
    <row r="600" spans="1:11" s="4" customFormat="1" ht="136.5">
      <c r="A600" s="57" t="s">
        <v>3125</v>
      </c>
      <c r="B600" s="57" t="s">
        <v>3153</v>
      </c>
      <c r="C600" s="58" t="s">
        <v>3154</v>
      </c>
      <c r="D600" s="57" t="s">
        <v>3007</v>
      </c>
      <c r="E600" s="59">
        <v>20</v>
      </c>
      <c r="F600" s="9" t="s">
        <v>139</v>
      </c>
      <c r="G600" s="9"/>
      <c r="H600" s="44" t="s">
        <v>3489</v>
      </c>
      <c r="I600" s="9"/>
      <c r="J600" s="4" t="str">
        <f t="shared" si="18"/>
        <v>社政業務-社會福利-獎補助費-對國內團體之捐助</v>
      </c>
      <c r="K600" s="4" t="str">
        <f t="shared" si="19"/>
        <v>元宵佳節喜迎春寒冬送暖暨支持節約能源及推廣乾淨能源政策宣導活動(台電年度促協金)</v>
      </c>
    </row>
    <row r="601" spans="1:11" s="4" customFormat="1" ht="117">
      <c r="A601" s="57" t="s">
        <v>3125</v>
      </c>
      <c r="B601" s="57" t="s">
        <v>3155</v>
      </c>
      <c r="C601" s="58" t="s">
        <v>3156</v>
      </c>
      <c r="D601" s="57" t="s">
        <v>3007</v>
      </c>
      <c r="E601" s="59">
        <v>20</v>
      </c>
      <c r="F601" s="9" t="s">
        <v>139</v>
      </c>
      <c r="G601" s="9"/>
      <c r="H601" s="44" t="s">
        <v>3489</v>
      </c>
      <c r="I601" s="9"/>
      <c r="J601" s="4" t="str">
        <f t="shared" si="18"/>
        <v>社政業務-社會福利-獎補助費-對國內團體之捐助</v>
      </c>
      <c r="K601" s="4" t="str">
        <f t="shared" si="19"/>
        <v>新春團拜賀新年暨節能減碳及推廣乾淨能源政策宣導活動(台電年度促協金)</v>
      </c>
    </row>
    <row r="602" spans="1:11" s="4" customFormat="1" ht="136.5">
      <c r="A602" s="57" t="s">
        <v>3125</v>
      </c>
      <c r="B602" s="57" t="s">
        <v>3157</v>
      </c>
      <c r="C602" s="58" t="s">
        <v>420</v>
      </c>
      <c r="D602" s="57" t="s">
        <v>3007</v>
      </c>
      <c r="E602" s="59">
        <v>20</v>
      </c>
      <c r="F602" s="9" t="s">
        <v>139</v>
      </c>
      <c r="G602" s="9"/>
      <c r="H602" s="44" t="s">
        <v>3489</v>
      </c>
      <c r="I602" s="9"/>
      <c r="J602" s="4" t="str">
        <f t="shared" si="18"/>
        <v>社政業務-社會福利-獎補助費-對國內團體之捐助</v>
      </c>
      <c r="K602" s="4" t="str">
        <f t="shared" si="19"/>
        <v>登山健行淨山、菸害防制暨節能減碳及維護港區環境政策宣導活動(台電年度促協金)</v>
      </c>
    </row>
    <row r="603" spans="1:11" s="4" customFormat="1" ht="136.5">
      <c r="A603" s="57" t="s">
        <v>3125</v>
      </c>
      <c r="B603" s="57" t="s">
        <v>3158</v>
      </c>
      <c r="C603" s="58" t="s">
        <v>3159</v>
      </c>
      <c r="D603" s="57" t="s">
        <v>3007</v>
      </c>
      <c r="E603" s="59">
        <v>20</v>
      </c>
      <c r="F603" s="9" t="s">
        <v>139</v>
      </c>
      <c r="G603" s="9"/>
      <c r="H603" s="44" t="s">
        <v>3489</v>
      </c>
      <c r="I603" s="9"/>
      <c r="J603" s="4" t="str">
        <f t="shared" si="18"/>
        <v>社政業務-社會福利-獎補助費-對國內團體之捐助</v>
      </c>
      <c r="K603" s="4" t="str">
        <f t="shared" si="19"/>
        <v>113年度會員尊老敬賢及防火宣導講座暨節能減碳及推廣潔淨能源政策宣導活動(台電年度促協金)</v>
      </c>
    </row>
    <row r="604" spans="1:11" s="4" customFormat="1" ht="97.5">
      <c r="A604" s="57" t="s">
        <v>3125</v>
      </c>
      <c r="B604" s="57" t="s">
        <v>3160</v>
      </c>
      <c r="C604" s="58" t="s">
        <v>3161</v>
      </c>
      <c r="D604" s="57" t="s">
        <v>3007</v>
      </c>
      <c r="E604" s="59">
        <v>20</v>
      </c>
      <c r="F604" s="9" t="s">
        <v>139</v>
      </c>
      <c r="G604" s="9"/>
      <c r="H604" s="44" t="s">
        <v>3489</v>
      </c>
      <c r="I604" s="9"/>
      <c r="J604" s="4" t="str">
        <f t="shared" si="18"/>
        <v>社政業務-社會福利-獎補助費-對國內團體之捐助</v>
      </c>
      <c r="K604" s="4" t="str">
        <f t="shared" si="19"/>
        <v>113年度志工參訪觀摩暨節能減碳宣導活動(台電年度促協金)</v>
      </c>
    </row>
    <row r="605" spans="1:11" s="4" customFormat="1" ht="97.5">
      <c r="A605" s="57" t="s">
        <v>3125</v>
      </c>
      <c r="B605" s="57" t="s">
        <v>3162</v>
      </c>
      <c r="C605" s="58" t="s">
        <v>3163</v>
      </c>
      <c r="D605" s="57" t="s">
        <v>3007</v>
      </c>
      <c r="E605" s="59">
        <v>20</v>
      </c>
      <c r="F605" s="9" t="s">
        <v>139</v>
      </c>
      <c r="G605" s="9"/>
      <c r="H605" s="44" t="s">
        <v>3489</v>
      </c>
      <c r="I605" s="9"/>
      <c r="J605" s="4" t="str">
        <f t="shared" si="18"/>
        <v>社政業務-社會福利-獎補助費-對國內團體之捐助</v>
      </c>
      <c r="K605" s="4" t="str">
        <f t="shared" si="19"/>
        <v>113年度關懷志工戶外交流暨節能減碳宣導活動(台電年度促協金)</v>
      </c>
    </row>
    <row r="606" spans="1:11" s="4" customFormat="1" ht="117">
      <c r="A606" s="57" t="s">
        <v>3125</v>
      </c>
      <c r="B606" s="57" t="s">
        <v>3164</v>
      </c>
      <c r="C606" s="58" t="s">
        <v>3165</v>
      </c>
      <c r="D606" s="57" t="s">
        <v>3007</v>
      </c>
      <c r="E606" s="59">
        <v>20</v>
      </c>
      <c r="F606" s="9" t="s">
        <v>139</v>
      </c>
      <c r="G606" s="9"/>
      <c r="H606" s="44" t="s">
        <v>3489</v>
      </c>
      <c r="I606" s="9"/>
      <c r="J606" s="4" t="str">
        <f t="shared" si="18"/>
        <v>社政業務-社會福利-獎補助費-對國內團體之捐助</v>
      </c>
      <c r="K606" s="4" t="str">
        <f t="shared" si="19"/>
        <v>113年度文化交流觀摩暨節能減碳及推廣乾淨能源政策宣導活動(台電年度促協金)</v>
      </c>
    </row>
    <row r="607" spans="1:11" s="4" customFormat="1" ht="156">
      <c r="A607" s="57" t="s">
        <v>3125</v>
      </c>
      <c r="B607" s="57" t="s">
        <v>3166</v>
      </c>
      <c r="C607" s="58" t="s">
        <v>3167</v>
      </c>
      <c r="D607" s="57" t="s">
        <v>3007</v>
      </c>
      <c r="E607" s="59">
        <v>20</v>
      </c>
      <c r="F607" s="9" t="s">
        <v>139</v>
      </c>
      <c r="G607" s="9"/>
      <c r="H607" s="44" t="s">
        <v>3489</v>
      </c>
      <c r="I607" s="9"/>
      <c r="J607" s="4" t="str">
        <f t="shared" si="18"/>
        <v>社政業務-社會福利-獎補助費-對國內團體之捐助</v>
      </c>
      <c r="K607" s="4" t="str">
        <f t="shared" si="19"/>
        <v>113年度甲辰年恭迎大甲鎮瀾宮天上聖母遶境進香暨節能減碳及推廣乾淨能源政策宣導活動(台電年度促協金)</v>
      </c>
    </row>
    <row r="608" spans="1:11" s="4" customFormat="1" ht="117">
      <c r="A608" s="57" t="s">
        <v>3125</v>
      </c>
      <c r="B608" s="57" t="s">
        <v>3168</v>
      </c>
      <c r="C608" s="58" t="s">
        <v>3169</v>
      </c>
      <c r="D608" s="57" t="s">
        <v>3007</v>
      </c>
      <c r="E608" s="59">
        <v>20</v>
      </c>
      <c r="F608" s="9" t="s">
        <v>139</v>
      </c>
      <c r="G608" s="9"/>
      <c r="H608" s="44" t="s">
        <v>3489</v>
      </c>
      <c r="I608" s="9"/>
      <c r="J608" s="4" t="str">
        <f t="shared" si="18"/>
        <v>社政業務-社會福利-獎補助費-對國內團體之捐助</v>
      </c>
      <c r="K608" s="4" t="str">
        <f t="shared" si="19"/>
        <v>113年度會員文化交流暨支持節約用電及推廣乾淨能源政策宣導活動(台電年度促協金)</v>
      </c>
    </row>
    <row r="609" spans="1:11" s="4" customFormat="1" ht="97.5">
      <c r="A609" s="57" t="s">
        <v>3125</v>
      </c>
      <c r="B609" s="57" t="s">
        <v>3170</v>
      </c>
      <c r="C609" s="58" t="s">
        <v>3169</v>
      </c>
      <c r="D609" s="57" t="s">
        <v>3007</v>
      </c>
      <c r="E609" s="59">
        <v>20</v>
      </c>
      <c r="F609" s="9" t="s">
        <v>139</v>
      </c>
      <c r="G609" s="9"/>
      <c r="H609" s="44" t="s">
        <v>3489</v>
      </c>
      <c r="I609" s="9"/>
      <c r="J609" s="4" t="str">
        <f t="shared" si="18"/>
        <v>社政業務-社會福利-獎補助費-對國內團體之捐助</v>
      </c>
      <c r="K609" s="4" t="str">
        <f t="shared" si="19"/>
        <v>美學與生活插花講座暨節能減碳宣導活動(台電年度促協金)</v>
      </c>
    </row>
    <row r="610" spans="1:11" s="4" customFormat="1" ht="97.5">
      <c r="A610" s="57" t="s">
        <v>3125</v>
      </c>
      <c r="B610" s="57" t="s">
        <v>3171</v>
      </c>
      <c r="C610" s="58" t="s">
        <v>3172</v>
      </c>
      <c r="D610" s="57" t="s">
        <v>3007</v>
      </c>
      <c r="E610" s="59">
        <v>20</v>
      </c>
      <c r="F610" s="9" t="s">
        <v>139</v>
      </c>
      <c r="G610" s="9"/>
      <c r="H610" s="44" t="s">
        <v>3489</v>
      </c>
      <c r="I610" s="9"/>
      <c r="J610" s="4" t="str">
        <f t="shared" si="18"/>
        <v>社政業務-社會福利-獎補助費-對國內團體之捐助</v>
      </c>
      <c r="K610" s="4" t="str">
        <f t="shared" si="19"/>
        <v>113年健康講座吃安心食安心暨節約能源宣導活動(台電年度促協金)</v>
      </c>
    </row>
    <row r="611" spans="1:11" s="4" customFormat="1" ht="117">
      <c r="A611" s="57" t="s">
        <v>3125</v>
      </c>
      <c r="B611" s="57" t="s">
        <v>3173</v>
      </c>
      <c r="C611" s="58" t="s">
        <v>1322</v>
      </c>
      <c r="D611" s="57" t="s">
        <v>3007</v>
      </c>
      <c r="E611" s="59">
        <v>20</v>
      </c>
      <c r="F611" s="9" t="s">
        <v>139</v>
      </c>
      <c r="G611" s="9"/>
      <c r="H611" s="44" t="s">
        <v>3489</v>
      </c>
      <c r="I611" s="9"/>
      <c r="J611" s="4" t="str">
        <f t="shared" si="18"/>
        <v>社政業務-社會福利-獎補助費-對國內團體之捐助</v>
      </c>
      <c r="K611" s="4" t="str">
        <f t="shared" si="19"/>
        <v>113年度文化學習暨支持台電能源開發及節能減碳宣導活動(台電年度促協金)</v>
      </c>
    </row>
    <row r="612" spans="1:11" s="4" customFormat="1" ht="97.5">
      <c r="A612" s="57" t="s">
        <v>3125</v>
      </c>
      <c r="B612" s="57" t="s">
        <v>3174</v>
      </c>
      <c r="C612" s="58" t="s">
        <v>3175</v>
      </c>
      <c r="D612" s="57" t="s">
        <v>3007</v>
      </c>
      <c r="E612" s="59">
        <v>20</v>
      </c>
      <c r="F612" s="9" t="s">
        <v>139</v>
      </c>
      <c r="G612" s="9"/>
      <c r="H612" s="44" t="s">
        <v>3489</v>
      </c>
      <c r="I612" s="9"/>
      <c r="J612" s="4" t="str">
        <f t="shared" si="18"/>
        <v>社政業務-社會福利-獎補助費-對國內團體之捐助</v>
      </c>
      <c r="K612" s="4" t="str">
        <f t="shared" si="19"/>
        <v>113年度北部文化觀摩暨節能減碳、再生資源宣導活動(台電年度促協金)</v>
      </c>
    </row>
    <row r="613" spans="1:11" s="4" customFormat="1" ht="136.5">
      <c r="A613" s="57" t="s">
        <v>3125</v>
      </c>
      <c r="B613" s="57" t="s">
        <v>3176</v>
      </c>
      <c r="C613" s="58" t="s">
        <v>3177</v>
      </c>
      <c r="D613" s="57" t="s">
        <v>3007</v>
      </c>
      <c r="E613" s="59">
        <v>20</v>
      </c>
      <c r="F613" s="9" t="s">
        <v>139</v>
      </c>
      <c r="G613" s="9"/>
      <c r="H613" s="44" t="s">
        <v>3489</v>
      </c>
      <c r="I613" s="9"/>
      <c r="J613" s="4" t="str">
        <f t="shared" si="18"/>
        <v>社政業務-社會福利-獎補助費-對國內團體之捐助</v>
      </c>
      <c r="K613" s="4" t="str">
        <f t="shared" si="19"/>
        <v>113年度義工服務文化觀摩暨支持電源開發推廣乾淨能源政策宣導活動(台電年度促協金)</v>
      </c>
    </row>
    <row r="614" spans="1:11" s="4" customFormat="1" ht="97.5">
      <c r="A614" s="57" t="s">
        <v>3125</v>
      </c>
      <c r="B614" s="57" t="s">
        <v>3178</v>
      </c>
      <c r="C614" s="58" t="s">
        <v>3179</v>
      </c>
      <c r="D614" s="57" t="s">
        <v>3007</v>
      </c>
      <c r="E614" s="59">
        <v>20</v>
      </c>
      <c r="F614" s="9" t="s">
        <v>139</v>
      </c>
      <c r="G614" s="9"/>
      <c r="H614" s="44" t="s">
        <v>3489</v>
      </c>
      <c r="I614" s="9"/>
      <c r="J614" s="4" t="str">
        <f t="shared" si="18"/>
        <v>社政業務-社會福利-獎補助費-對國內團體之捐助</v>
      </c>
      <c r="K614" s="4" t="str">
        <f t="shared" si="19"/>
        <v>113年度愛鄉文化觀摩暨節能減碳宣導活動(台電年度促協金)</v>
      </c>
    </row>
    <row r="615" spans="1:11" s="4" customFormat="1" ht="117">
      <c r="A615" s="57" t="s">
        <v>3125</v>
      </c>
      <c r="B615" s="57" t="s">
        <v>3180</v>
      </c>
      <c r="C615" s="58" t="s">
        <v>784</v>
      </c>
      <c r="D615" s="57" t="s">
        <v>3007</v>
      </c>
      <c r="E615" s="59">
        <v>20</v>
      </c>
      <c r="F615" s="9" t="s">
        <v>139</v>
      </c>
      <c r="G615" s="9"/>
      <c r="H615" s="44" t="s">
        <v>3489</v>
      </c>
      <c r="I615" s="9"/>
      <c r="J615" s="4" t="str">
        <f t="shared" si="18"/>
        <v>社政業務-社會福利-獎補助費-對國內團體之捐助</v>
      </c>
      <c r="K615" s="4" t="str">
        <f t="shared" si="19"/>
        <v>113年度慶祝母親節暨社區治安與節能減碳愛地球宣導活動(台電年度促協金)</v>
      </c>
    </row>
    <row r="616" spans="1:11" s="4" customFormat="1" ht="136.5">
      <c r="A616" s="57" t="s">
        <v>3125</v>
      </c>
      <c r="B616" s="57" t="s">
        <v>3181</v>
      </c>
      <c r="C616" s="58" t="s">
        <v>3130</v>
      </c>
      <c r="D616" s="57" t="s">
        <v>3007</v>
      </c>
      <c r="E616" s="59">
        <v>20</v>
      </c>
      <c r="F616" s="9" t="s">
        <v>139</v>
      </c>
      <c r="G616" s="9"/>
      <c r="H616" s="44" t="s">
        <v>3489</v>
      </c>
      <c r="I616" s="9"/>
      <c r="J616" s="4" t="str">
        <f t="shared" si="18"/>
        <v>社政業務-社會福利-獎補助費-對國內團體之捐助</v>
      </c>
      <c r="K616" s="4" t="str">
        <f t="shared" si="19"/>
        <v>113年度環保教育及績優人員表揚暨節約能源及推廣乾淨能源政策宣導活動(台電年度促協金)</v>
      </c>
    </row>
    <row r="617" spans="1:11" s="4" customFormat="1" ht="117">
      <c r="A617" s="57" t="s">
        <v>3125</v>
      </c>
      <c r="B617" s="57" t="s">
        <v>3182</v>
      </c>
      <c r="C617" s="58" t="s">
        <v>3130</v>
      </c>
      <c r="D617" s="57" t="s">
        <v>3007</v>
      </c>
      <c r="E617" s="59">
        <v>20</v>
      </c>
      <c r="F617" s="9" t="s">
        <v>139</v>
      </c>
      <c r="G617" s="9"/>
      <c r="H617" s="44" t="s">
        <v>3489</v>
      </c>
      <c r="I617" s="9"/>
      <c r="J617" s="4" t="str">
        <f t="shared" si="18"/>
        <v>社政業務-社會福利-獎補助費-對國內團體之捐助</v>
      </c>
      <c r="K617" s="4" t="str">
        <f t="shared" si="19"/>
        <v>113年環保教育觀摩活動暨支持電源開發與節能減碳宣導活動(台電年度促協金)</v>
      </c>
    </row>
    <row r="618" spans="1:11" s="4" customFormat="1" ht="78">
      <c r="A618" s="57" t="s">
        <v>3125</v>
      </c>
      <c r="B618" s="57" t="s">
        <v>3183</v>
      </c>
      <c r="C618" s="58" t="s">
        <v>3184</v>
      </c>
      <c r="D618" s="57" t="s">
        <v>3007</v>
      </c>
      <c r="E618" s="59">
        <v>20</v>
      </c>
      <c r="F618" s="9" t="s">
        <v>139</v>
      </c>
      <c r="G618" s="9"/>
      <c r="H618" s="44" t="s">
        <v>3489</v>
      </c>
      <c r="I618" s="9"/>
      <c r="J618" s="4" t="str">
        <f t="shared" si="18"/>
        <v>社政業務-社會福利-獎補助費-對國內團體之捐助</v>
      </c>
      <c r="K618" s="4" t="str">
        <f t="shared" si="19"/>
        <v>113年度業務觀摩暨推廣節約能源宣導(台電年度促協金)</v>
      </c>
    </row>
    <row r="619" spans="1:11" s="4" customFormat="1" ht="117">
      <c r="A619" s="57" t="s">
        <v>3125</v>
      </c>
      <c r="B619" s="57" t="s">
        <v>3185</v>
      </c>
      <c r="C619" s="58" t="s">
        <v>3186</v>
      </c>
      <c r="D619" s="57" t="s">
        <v>3007</v>
      </c>
      <c r="E619" s="59">
        <v>20</v>
      </c>
      <c r="F619" s="9" t="s">
        <v>139</v>
      </c>
      <c r="G619" s="9"/>
      <c r="H619" s="44" t="s">
        <v>3489</v>
      </c>
      <c r="I619" s="9"/>
      <c r="J619" s="4" t="str">
        <f t="shared" si="18"/>
        <v>社政業務-社會福利-獎補助費-對國內團體之捐助</v>
      </c>
      <c r="K619" s="4" t="str">
        <f t="shared" si="19"/>
        <v>113年度文化交流暨支持節約能源及推廣乾淨能源政策宣導活動經費(台電促協金)</v>
      </c>
    </row>
    <row r="620" spans="1:11" s="4" customFormat="1" ht="117">
      <c r="A620" s="57" t="s">
        <v>3125</v>
      </c>
      <c r="B620" s="57" t="s">
        <v>3187</v>
      </c>
      <c r="C620" s="58" t="s">
        <v>3186</v>
      </c>
      <c r="D620" s="57" t="s">
        <v>3007</v>
      </c>
      <c r="E620" s="59">
        <v>20</v>
      </c>
      <c r="F620" s="9" t="s">
        <v>139</v>
      </c>
      <c r="G620" s="9"/>
      <c r="H620" s="44" t="s">
        <v>3489</v>
      </c>
      <c r="I620" s="9"/>
      <c r="J620" s="4" t="str">
        <f t="shared" si="18"/>
        <v>社政業務-社會福利-獎補助費-對國內團體之捐助</v>
      </c>
      <c r="K620" s="4" t="str">
        <f t="shared" si="19"/>
        <v>關懷老人愛心送暖暨支持節約能源及推廣乾淨能源政策宣導活動(台電年度促協金)</v>
      </c>
    </row>
    <row r="621" spans="1:11" s="4" customFormat="1" ht="117">
      <c r="A621" s="57" t="s">
        <v>3125</v>
      </c>
      <c r="B621" s="57" t="s">
        <v>3188</v>
      </c>
      <c r="C621" s="58" t="s">
        <v>1265</v>
      </c>
      <c r="D621" s="57" t="s">
        <v>3007</v>
      </c>
      <c r="E621" s="59">
        <v>10</v>
      </c>
      <c r="F621" s="9" t="s">
        <v>139</v>
      </c>
      <c r="G621" s="9"/>
      <c r="H621" s="44" t="s">
        <v>3489</v>
      </c>
      <c r="I621" s="9"/>
      <c r="J621" s="4" t="str">
        <f t="shared" si="18"/>
        <v>社政業務-社會福利-獎補助費-對國內團體之捐助</v>
      </c>
      <c r="K621" s="4" t="str">
        <f t="shared" si="19"/>
        <v>113年度模範志工表揚暨社區治安與節能減碳愛地球宣導活動(台電年度促協金)</v>
      </c>
    </row>
    <row r="622" spans="1:11" s="4" customFormat="1" ht="117">
      <c r="A622" s="57" t="s">
        <v>3125</v>
      </c>
      <c r="B622" s="57" t="s">
        <v>3189</v>
      </c>
      <c r="C622" s="58" t="s">
        <v>3190</v>
      </c>
      <c r="D622" s="57" t="s">
        <v>3007</v>
      </c>
      <c r="E622" s="59">
        <v>20</v>
      </c>
      <c r="F622" s="9" t="s">
        <v>139</v>
      </c>
      <c r="G622" s="9"/>
      <c r="H622" s="44" t="s">
        <v>3489</v>
      </c>
      <c r="I622" s="9"/>
      <c r="J622" s="4" t="str">
        <f t="shared" si="18"/>
        <v>社政業務-社會福利-獎補助費-對國內團體之捐助</v>
      </c>
      <c r="K622" s="4" t="str">
        <f t="shared" si="19"/>
        <v>113年度藝文知性文化交流觀摩暨節能減碳及政令宣導活動(台電年度促協金)</v>
      </c>
    </row>
    <row r="623" spans="1:11" s="4" customFormat="1" ht="136.5">
      <c r="A623" s="57" t="s">
        <v>3125</v>
      </c>
      <c r="B623" s="57" t="s">
        <v>3191</v>
      </c>
      <c r="C623" s="58" t="s">
        <v>3192</v>
      </c>
      <c r="D623" s="57" t="s">
        <v>3007</v>
      </c>
      <c r="E623" s="59">
        <v>20</v>
      </c>
      <c r="F623" s="9" t="s">
        <v>139</v>
      </c>
      <c r="G623" s="9"/>
      <c r="H623" s="44" t="s">
        <v>3489</v>
      </c>
      <c r="I623" s="9"/>
      <c r="J623" s="4" t="str">
        <f t="shared" si="18"/>
        <v>社政業務-社會福利-獎補助費-對國內團體之捐助</v>
      </c>
      <c r="K623" s="4" t="str">
        <f t="shared" si="19"/>
        <v>113年度水域自救教育訓練及文化交流暨節能減碳及推廣乾淨能源宣導活動(台電年度促協金)</v>
      </c>
    </row>
    <row r="624" spans="1:11" s="4" customFormat="1" ht="78">
      <c r="A624" s="57" t="s">
        <v>3125</v>
      </c>
      <c r="B624" s="57" t="s">
        <v>3193</v>
      </c>
      <c r="C624" s="58" t="s">
        <v>3194</v>
      </c>
      <c r="D624" s="57" t="s">
        <v>3007</v>
      </c>
      <c r="E624" s="59">
        <v>20</v>
      </c>
      <c r="F624" s="9" t="s">
        <v>139</v>
      </c>
      <c r="G624" s="9"/>
      <c r="H624" s="44" t="s">
        <v>3489</v>
      </c>
      <c r="I624" s="9"/>
      <c r="J624" s="4" t="str">
        <f t="shared" si="18"/>
        <v>社政業務-社會福利-獎補助費-對國內團體之捐助</v>
      </c>
      <c r="K624" s="4" t="str">
        <f t="shared" si="19"/>
        <v>113年度外埠觀摩暨節約用電宣導活動(台電年度促協金)</v>
      </c>
    </row>
    <row r="625" spans="1:11" s="4" customFormat="1" ht="136.5">
      <c r="A625" s="57" t="s">
        <v>3125</v>
      </c>
      <c r="B625" s="57" t="s">
        <v>3195</v>
      </c>
      <c r="C625" s="58" t="s">
        <v>3196</v>
      </c>
      <c r="D625" s="57" t="s">
        <v>3007</v>
      </c>
      <c r="E625" s="59">
        <v>20</v>
      </c>
      <c r="F625" s="9" t="s">
        <v>139</v>
      </c>
      <c r="G625" s="9"/>
      <c r="H625" s="44" t="s">
        <v>3489</v>
      </c>
      <c r="I625" s="9"/>
      <c r="J625" s="4" t="str">
        <f t="shared" si="18"/>
        <v>社政業務-社會福利-獎補助費-對國內團體之捐助</v>
      </c>
      <c r="K625" s="4" t="str">
        <f t="shared" si="19"/>
        <v>113年度績優社區觀摩及文化交流暨節能減碳及推廣乾淨能源政策宣導活動(台電年度促協金)</v>
      </c>
    </row>
    <row r="626" spans="1:11" s="4" customFormat="1" ht="117">
      <c r="A626" s="57" t="s">
        <v>3125</v>
      </c>
      <c r="B626" s="57" t="s">
        <v>3197</v>
      </c>
      <c r="C626" s="58" t="s">
        <v>3196</v>
      </c>
      <c r="D626" s="57" t="s">
        <v>3007</v>
      </c>
      <c r="E626" s="59">
        <v>20</v>
      </c>
      <c r="F626" s="9" t="s">
        <v>139</v>
      </c>
      <c r="G626" s="9"/>
      <c r="H626" s="44" t="s">
        <v>3489</v>
      </c>
      <c r="I626" s="9"/>
      <c r="J626" s="4" t="str">
        <f t="shared" si="18"/>
        <v>社政業務-社會福利-獎補助費-對國內團體之捐助</v>
      </c>
      <c r="K626" s="4" t="str">
        <f t="shared" si="19"/>
        <v>長壽俱樂部會員文化交流知性觀摩暨節能減碳及推廣乾淨能源政策宣導活動</v>
      </c>
    </row>
    <row r="627" spans="1:11" s="4" customFormat="1" ht="117">
      <c r="A627" s="57" t="s">
        <v>3125</v>
      </c>
      <c r="B627" s="57" t="s">
        <v>3198</v>
      </c>
      <c r="C627" s="58" t="s">
        <v>3199</v>
      </c>
      <c r="D627" s="57" t="s">
        <v>3007</v>
      </c>
      <c r="E627" s="59">
        <v>20</v>
      </c>
      <c r="F627" s="9" t="s">
        <v>139</v>
      </c>
      <c r="G627" s="9"/>
      <c r="H627" s="44" t="s">
        <v>3489</v>
      </c>
      <c r="I627" s="9"/>
      <c r="J627" s="4" t="str">
        <f t="shared" si="18"/>
        <v>社政業務-社會福利-獎補助費-對國內團體之捐助</v>
      </c>
      <c r="K627" s="4" t="str">
        <f t="shared" si="19"/>
        <v>辦理「瑜珈境外環保觀摩暨節能減碳宣導活動」經費(3/11)(台電年度促協金)</v>
      </c>
    </row>
    <row r="628" spans="1:11" s="4" customFormat="1" ht="97.5">
      <c r="A628" s="57" t="s">
        <v>3125</v>
      </c>
      <c r="B628" s="57" t="s">
        <v>3200</v>
      </c>
      <c r="C628" s="58" t="s">
        <v>3201</v>
      </c>
      <c r="D628" s="57" t="s">
        <v>3007</v>
      </c>
      <c r="E628" s="59">
        <v>20</v>
      </c>
      <c r="F628" s="9" t="s">
        <v>139</v>
      </c>
      <c r="G628" s="9"/>
      <c r="H628" s="44" t="s">
        <v>3489</v>
      </c>
      <c r="I628" s="9"/>
      <c r="J628" s="4" t="str">
        <f t="shared" si="18"/>
        <v>社政業務-社會福利-獎補助費-對國內團體之捐助</v>
      </c>
      <c r="K628" s="4" t="str">
        <f t="shared" si="19"/>
        <v>113年度北部社區觀摩暨推廣乾淨能源政策宣導活動(台電年度促協金)</v>
      </c>
    </row>
    <row r="629" spans="1:11" s="4" customFormat="1" ht="117">
      <c r="A629" s="57" t="s">
        <v>3125</v>
      </c>
      <c r="B629" s="57" t="s">
        <v>3202</v>
      </c>
      <c r="C629" s="58" t="s">
        <v>3203</v>
      </c>
      <c r="D629" s="57" t="s">
        <v>3007</v>
      </c>
      <c r="E629" s="59">
        <v>20</v>
      </c>
      <c r="F629" s="9" t="s">
        <v>139</v>
      </c>
      <c r="G629" s="9"/>
      <c r="H629" s="44" t="s">
        <v>3489</v>
      </c>
      <c r="I629" s="9"/>
      <c r="J629" s="4" t="str">
        <f t="shared" si="18"/>
        <v>社政業務-社會福利-獎補助費-對國內團體之捐助</v>
      </c>
      <c r="K629" s="4" t="str">
        <f t="shared" si="19"/>
        <v>113年度關懷老人戶外交流暨推廣乾淨能源政策宣導活動(台電年度促協金)</v>
      </c>
    </row>
    <row r="630" spans="1:11" s="4" customFormat="1" ht="117">
      <c r="A630" s="57" t="s">
        <v>3125</v>
      </c>
      <c r="B630" s="57" t="s">
        <v>3204</v>
      </c>
      <c r="C630" s="58" t="s">
        <v>3152</v>
      </c>
      <c r="D630" s="57" t="s">
        <v>3007</v>
      </c>
      <c r="E630" s="59">
        <v>20</v>
      </c>
      <c r="F630" s="9" t="s">
        <v>139</v>
      </c>
      <c r="G630" s="9"/>
      <c r="H630" s="44" t="s">
        <v>3489</v>
      </c>
      <c r="I630" s="9"/>
      <c r="J630" s="4" t="str">
        <f t="shared" si="18"/>
        <v>社政業務-社會福利-獎補助費-對國內團體之捐助</v>
      </c>
      <c r="K630" s="4" t="str">
        <f t="shared" si="19"/>
        <v>113年度境外成長交流觀摩暨節約能源及推廣乾淨能源政策宣導活動(台電年度促協金)</v>
      </c>
    </row>
    <row r="631" spans="1:11" s="4" customFormat="1" ht="156">
      <c r="A631" s="57" t="s">
        <v>3125</v>
      </c>
      <c r="B631" s="57" t="s">
        <v>3205</v>
      </c>
      <c r="C631" s="58" t="s">
        <v>1617</v>
      </c>
      <c r="D631" s="57" t="s">
        <v>3007</v>
      </c>
      <c r="E631" s="59">
        <v>20</v>
      </c>
      <c r="F631" s="9" t="s">
        <v>139</v>
      </c>
      <c r="G631" s="9"/>
      <c r="H631" s="44" t="s">
        <v>3489</v>
      </c>
      <c r="I631" s="9"/>
      <c r="J631" s="4" t="str">
        <f t="shared" si="18"/>
        <v>社政業務-社會福利-獎補助費-對國內團體之捐助</v>
      </c>
      <c r="K631" s="4" t="str">
        <f t="shared" si="19"/>
        <v>113年度婦女成長班環境保護績優社區觀摩暨節能減碳及推廣乾淨能源政策宣導活動(台電年度促協金)</v>
      </c>
    </row>
    <row r="632" spans="1:11" s="4" customFormat="1" ht="136.5">
      <c r="A632" s="57" t="s">
        <v>3125</v>
      </c>
      <c r="B632" s="57" t="s">
        <v>3206</v>
      </c>
      <c r="C632" s="58" t="s">
        <v>3207</v>
      </c>
      <c r="D632" s="57" t="s">
        <v>3007</v>
      </c>
      <c r="E632" s="59">
        <v>20</v>
      </c>
      <c r="F632" s="9" t="s">
        <v>139</v>
      </c>
      <c r="G632" s="9"/>
      <c r="H632" s="44" t="s">
        <v>3489</v>
      </c>
      <c r="I632" s="9"/>
      <c r="J632" s="4" t="str">
        <f t="shared" si="18"/>
        <v>社政業務-社會福利-獎補助費-對國內團體之捐助</v>
      </c>
      <c r="K632" s="4" t="str">
        <f t="shared" si="19"/>
        <v>113年度關懷老人戶外觀摩暨節約能源用電安全及推廣乾淨能源政策宣導活動(台電年度促協金)</v>
      </c>
    </row>
    <row r="633" spans="1:11" s="4" customFormat="1" ht="97.5">
      <c r="A633" s="57" t="s">
        <v>3125</v>
      </c>
      <c r="B633" s="57" t="s">
        <v>3208</v>
      </c>
      <c r="C633" s="58" t="s">
        <v>3209</v>
      </c>
      <c r="D633" s="57" t="s">
        <v>3007</v>
      </c>
      <c r="E633" s="59">
        <v>20</v>
      </c>
      <c r="F633" s="9" t="s">
        <v>139</v>
      </c>
      <c r="G633" s="9"/>
      <c r="H633" s="44" t="s">
        <v>3489</v>
      </c>
      <c r="I633" s="9"/>
      <c r="J633" s="4" t="str">
        <f t="shared" si="18"/>
        <v>社政業務-社會福利-獎補助費-對國內團體之捐助</v>
      </c>
      <c r="K633" s="4" t="str">
        <f t="shared" si="19"/>
        <v>113年度南部境外觀摩暨港務業務、節約用電宣導經費(台電年度促協金)</v>
      </c>
    </row>
    <row r="634" spans="1:11" s="4" customFormat="1" ht="117">
      <c r="A634" s="57" t="s">
        <v>3125</v>
      </c>
      <c r="B634" s="57" t="s">
        <v>3210</v>
      </c>
      <c r="C634" s="58" t="s">
        <v>3211</v>
      </c>
      <c r="D634" s="57" t="s">
        <v>3007</v>
      </c>
      <c r="E634" s="59">
        <v>20</v>
      </c>
      <c r="F634" s="9" t="s">
        <v>139</v>
      </c>
      <c r="G634" s="9"/>
      <c r="H634" s="44" t="s">
        <v>3489</v>
      </c>
      <c r="I634" s="9"/>
      <c r="J634" s="4" t="str">
        <f t="shared" si="18"/>
        <v>社政業務-社會福利-獎補助費-對國內團體之捐助</v>
      </c>
      <c r="K634" s="4" t="str">
        <f t="shared" si="19"/>
        <v>113年度敬老、志工學習教育訓練交流研習暨支持能源開發宣導活動(台電促協金)</v>
      </c>
    </row>
    <row r="635" spans="1:11" s="4" customFormat="1" ht="97.5">
      <c r="A635" s="57" t="s">
        <v>3125</v>
      </c>
      <c r="B635" s="57" t="s">
        <v>3212</v>
      </c>
      <c r="C635" s="58" t="s">
        <v>1310</v>
      </c>
      <c r="D635" s="57" t="s">
        <v>3007</v>
      </c>
      <c r="E635" s="59">
        <v>20</v>
      </c>
      <c r="F635" s="9" t="s">
        <v>139</v>
      </c>
      <c r="G635" s="9"/>
      <c r="H635" s="44" t="s">
        <v>3489</v>
      </c>
      <c r="I635" s="9"/>
      <c r="J635" s="4" t="str">
        <f t="shared" si="18"/>
        <v>社政業務-社會福利-獎補助費-對國內團體之捐助</v>
      </c>
      <c r="K635" s="4" t="str">
        <f t="shared" si="19"/>
        <v>113年度瑞里悠美山林生態文化觀摩暨節能減碳宣導活動(台電促協金)</v>
      </c>
    </row>
    <row r="636" spans="1:11" s="4" customFormat="1" ht="78">
      <c r="A636" s="57" t="s">
        <v>3125</v>
      </c>
      <c r="B636" s="57" t="s">
        <v>3213</v>
      </c>
      <c r="C636" s="58" t="s">
        <v>3214</v>
      </c>
      <c r="D636" s="57" t="s">
        <v>3007</v>
      </c>
      <c r="E636" s="59">
        <v>20</v>
      </c>
      <c r="F636" s="9" t="s">
        <v>139</v>
      </c>
      <c r="G636" s="9"/>
      <c r="H636" s="44" t="s">
        <v>3489</v>
      </c>
      <c r="I636" s="9"/>
      <c r="J636" s="4" t="str">
        <f t="shared" si="18"/>
        <v>社政業務-社會福利-獎補助費-對國內團體之捐助</v>
      </c>
      <c r="K636" s="4" t="str">
        <f t="shared" si="19"/>
        <v>文化觀摩暨電源開發及節能減碳宣導活動(台電促協金)</v>
      </c>
    </row>
    <row r="637" spans="1:11" s="4" customFormat="1" ht="97.5">
      <c r="A637" s="57" t="s">
        <v>3125</v>
      </c>
      <c r="B637" s="57" t="s">
        <v>3215</v>
      </c>
      <c r="C637" s="58" t="s">
        <v>3216</v>
      </c>
      <c r="D637" s="57" t="s">
        <v>3007</v>
      </c>
      <c r="E637" s="59">
        <v>20</v>
      </c>
      <c r="F637" s="9" t="s">
        <v>139</v>
      </c>
      <c r="G637" s="9"/>
      <c r="H637" s="44" t="s">
        <v>3489</v>
      </c>
      <c r="I637" s="9"/>
      <c r="J637" s="4" t="str">
        <f t="shared" si="18"/>
        <v>社政業務-社會福利-獎補助費-對國內團體之捐助</v>
      </c>
      <c r="K637" s="4" t="str">
        <f t="shared" si="19"/>
        <v>竹坑家政班親子文化活動觀摩暨節能減碳宣導活動(台電促協金)</v>
      </c>
    </row>
    <row r="638" spans="1:11" s="4" customFormat="1" ht="78">
      <c r="A638" s="57" t="s">
        <v>3125</v>
      </c>
      <c r="B638" s="57" t="s">
        <v>3217</v>
      </c>
      <c r="C638" s="58" t="s">
        <v>3216</v>
      </c>
      <c r="D638" s="57" t="s">
        <v>3007</v>
      </c>
      <c r="E638" s="59">
        <v>20</v>
      </c>
      <c r="F638" s="9" t="s">
        <v>139</v>
      </c>
      <c r="G638" s="9"/>
      <c r="H638" s="44" t="s">
        <v>3489</v>
      </c>
      <c r="I638" s="9"/>
      <c r="J638" s="4" t="str">
        <f t="shared" si="18"/>
        <v>社政業務-社會福利-獎補助費-對國內團體之捐助</v>
      </c>
      <c r="K638" s="4" t="str">
        <f t="shared" si="19"/>
        <v>親子健走活動暨節能減碳宣導活動經費(台電年度促協金)</v>
      </c>
    </row>
    <row r="639" spans="1:11" s="4" customFormat="1" ht="117">
      <c r="A639" s="57" t="s">
        <v>3125</v>
      </c>
      <c r="B639" s="57" t="s">
        <v>3218</v>
      </c>
      <c r="C639" s="58" t="s">
        <v>3219</v>
      </c>
      <c r="D639" s="57" t="s">
        <v>3007</v>
      </c>
      <c r="E639" s="59">
        <v>20</v>
      </c>
      <c r="F639" s="9" t="s">
        <v>139</v>
      </c>
      <c r="G639" s="9"/>
      <c r="H639" s="44" t="s">
        <v>3489</v>
      </c>
      <c r="I639" s="9"/>
      <c r="J639" s="4" t="str">
        <f t="shared" si="18"/>
        <v>社政業務-社會福利-獎補助費-對國內團體之捐助</v>
      </c>
      <c r="K639" s="4" t="str">
        <f t="shared" si="19"/>
        <v>2024龍田家族淨山健行節能減碳及推廣乾淨能源政策宣導活動(台電促協金)</v>
      </c>
    </row>
    <row r="640" spans="1:11" s="4" customFormat="1" ht="97.5">
      <c r="A640" s="57" t="s">
        <v>3125</v>
      </c>
      <c r="B640" s="57" t="s">
        <v>3220</v>
      </c>
      <c r="C640" s="58" t="s">
        <v>3138</v>
      </c>
      <c r="D640" s="57" t="s">
        <v>3007</v>
      </c>
      <c r="E640" s="59">
        <v>20</v>
      </c>
      <c r="F640" s="9" t="s">
        <v>139</v>
      </c>
      <c r="G640" s="9"/>
      <c r="H640" s="44" t="s">
        <v>3489</v>
      </c>
      <c r="I640" s="9"/>
      <c r="J640" s="4" t="str">
        <f t="shared" si="18"/>
        <v>社政業務-社會福利-獎補助費-對國內團體之捐助</v>
      </c>
      <c r="K640" s="4" t="str">
        <f t="shared" si="19"/>
        <v>113年志工服務觀摩暨支持能源開發及節能減碳宣導活動(台電促協金)</v>
      </c>
    </row>
    <row r="641" spans="1:11" s="4" customFormat="1" ht="58.5">
      <c r="A641" s="57" t="s">
        <v>135</v>
      </c>
      <c r="B641" s="57" t="s">
        <v>2973</v>
      </c>
      <c r="C641" s="58" t="s">
        <v>448</v>
      </c>
      <c r="D641" s="57" t="s">
        <v>2974</v>
      </c>
      <c r="E641" s="59">
        <v>50</v>
      </c>
      <c r="F641" s="9" t="s">
        <v>139</v>
      </c>
      <c r="G641" s="9"/>
      <c r="H641" s="44" t="s">
        <v>3489</v>
      </c>
      <c r="I641" s="9"/>
      <c r="J641" s="4" t="str">
        <f t="shared" si="18"/>
        <v>區公所業務-民政業務-獎補助費-對國內團體之捐助</v>
      </c>
      <c r="K641" s="4" t="str">
        <f t="shared" si="19"/>
        <v>補助外埔區體育會理事長盃慢跑活動經費</v>
      </c>
    </row>
    <row r="642" spans="1:11" s="4" customFormat="1" ht="58.5">
      <c r="A642" s="57" t="s">
        <v>135</v>
      </c>
      <c r="B642" s="57" t="s">
        <v>2975</v>
      </c>
      <c r="C642" s="58" t="s">
        <v>448</v>
      </c>
      <c r="D642" s="57" t="s">
        <v>2974</v>
      </c>
      <c r="E642" s="59">
        <v>50</v>
      </c>
      <c r="F642" s="9" t="s">
        <v>139</v>
      </c>
      <c r="G642" s="9"/>
      <c r="H642" s="44" t="s">
        <v>3489</v>
      </c>
      <c r="I642" s="9"/>
      <c r="J642" s="4" t="str">
        <f t="shared" si="18"/>
        <v>區公所業務-民政業務-獎補助費-對國內團體之捐助</v>
      </c>
      <c r="K642" s="4" t="str">
        <f t="shared" si="19"/>
        <v>補助外埔區體育會理事長盃槌球邀請賽</v>
      </c>
    </row>
    <row r="643" spans="1:11" s="4" customFormat="1" ht="97.5">
      <c r="A643" s="57" t="s">
        <v>135</v>
      </c>
      <c r="B643" s="57" t="s">
        <v>2976</v>
      </c>
      <c r="C643" s="58" t="s">
        <v>448</v>
      </c>
      <c r="D643" s="57" t="s">
        <v>2974</v>
      </c>
      <c r="E643" s="59">
        <v>50</v>
      </c>
      <c r="F643" s="9" t="s">
        <v>139</v>
      </c>
      <c r="G643" s="9"/>
      <c r="H643" s="44" t="s">
        <v>3489</v>
      </c>
      <c r="I643" s="9"/>
      <c r="J643" s="4" t="str">
        <f t="shared" si="18"/>
        <v>區公所業務-民政業務-獎補助費-對國內團體之捐助</v>
      </c>
      <c r="K643" s="4" t="str">
        <f t="shared" si="19"/>
        <v>補助外埔區體育會土風舞委員會理事長盃成果發表觀摩會</v>
      </c>
    </row>
    <row r="644" spans="1:11" s="4" customFormat="1" ht="58.5">
      <c r="A644" s="57" t="s">
        <v>135</v>
      </c>
      <c r="B644" s="57" t="s">
        <v>2985</v>
      </c>
      <c r="C644" s="58" t="s">
        <v>446</v>
      </c>
      <c r="D644" s="57" t="s">
        <v>2986</v>
      </c>
      <c r="E644" s="59">
        <v>120</v>
      </c>
      <c r="F644" s="9" t="s">
        <v>139</v>
      </c>
      <c r="G644" s="9"/>
      <c r="H644" s="44" t="s">
        <v>3489</v>
      </c>
      <c r="I644" s="9"/>
      <c r="J644" s="4" t="str">
        <f t="shared" si="18"/>
        <v>區公所業務-民政業務-獎補助費-對國內團體之捐助</v>
      </c>
      <c r="K644" s="4" t="str">
        <f t="shared" si="19"/>
        <v>辦理慶祝113年母親節全民登山健行活動</v>
      </c>
    </row>
    <row r="645" spans="1:11" s="4" customFormat="1" ht="78">
      <c r="A645" s="57" t="s">
        <v>135</v>
      </c>
      <c r="B645" s="57" t="s">
        <v>2987</v>
      </c>
      <c r="C645" s="58" t="s">
        <v>446</v>
      </c>
      <c r="D645" s="57" t="s">
        <v>2986</v>
      </c>
      <c r="E645" s="59">
        <v>50</v>
      </c>
      <c r="F645" s="9" t="s">
        <v>139</v>
      </c>
      <c r="G645" s="9"/>
      <c r="H645" s="44" t="s">
        <v>3489</v>
      </c>
      <c r="I645" s="9"/>
      <c r="J645" s="4" t="str">
        <f t="shared" si="18"/>
        <v>區公所業務-民政業務-獎補助費-對國內團體之捐助</v>
      </c>
      <c r="K645" s="4" t="str">
        <f t="shared" si="19"/>
        <v>辦理臺中市大安區113年迎向健康土風舞表演活動</v>
      </c>
    </row>
    <row r="646" spans="1:11" s="4" customFormat="1" ht="78">
      <c r="A646" s="57" t="s">
        <v>135</v>
      </c>
      <c r="B646" s="57" t="s">
        <v>2988</v>
      </c>
      <c r="C646" s="58" t="s">
        <v>446</v>
      </c>
      <c r="D646" s="57" t="s">
        <v>2986</v>
      </c>
      <c r="E646" s="59">
        <v>50</v>
      </c>
      <c r="F646" s="9" t="s">
        <v>139</v>
      </c>
      <c r="G646" s="9"/>
      <c r="H646" s="44" t="s">
        <v>3489</v>
      </c>
      <c r="I646" s="9"/>
      <c r="J646" s="4" t="str">
        <f t="shared" si="18"/>
        <v>區公所業務-民政業務-獎補助費-對國內團體之捐助</v>
      </c>
      <c r="K646" s="4" t="str">
        <f t="shared" si="19"/>
        <v>辦理臺中市大安區113年迎向健康桌球邀請賽活動</v>
      </c>
    </row>
    <row r="647" spans="1:11" s="4" customFormat="1" ht="97.5">
      <c r="A647" s="57" t="s">
        <v>135</v>
      </c>
      <c r="B647" s="57" t="s">
        <v>2989</v>
      </c>
      <c r="C647" s="58" t="s">
        <v>446</v>
      </c>
      <c r="D647" s="57" t="s">
        <v>2986</v>
      </c>
      <c r="E647" s="59">
        <v>130</v>
      </c>
      <c r="F647" s="9" t="s">
        <v>139</v>
      </c>
      <c r="G647" s="9"/>
      <c r="H647" s="44" t="s">
        <v>3489</v>
      </c>
      <c r="I647" s="9"/>
      <c r="J647" s="4" t="str">
        <f t="shared" si="18"/>
        <v>區公所業務-民政業務-獎補助費-對國內團體之捐助</v>
      </c>
      <c r="K647" s="4" t="str">
        <f t="shared" si="19"/>
        <v>辦理臺中市大安區113年迎向健康趣味遊戲錦標賽競賽活動</v>
      </c>
    </row>
    <row r="648" spans="1:11" s="4" customFormat="1" ht="78">
      <c r="A648" s="57" t="s">
        <v>135</v>
      </c>
      <c r="B648" s="57" t="s">
        <v>2990</v>
      </c>
      <c r="C648" s="58" t="s">
        <v>446</v>
      </c>
      <c r="D648" s="57" t="s">
        <v>2986</v>
      </c>
      <c r="E648" s="59">
        <v>50</v>
      </c>
      <c r="F648" s="9" t="s">
        <v>139</v>
      </c>
      <c r="G648" s="9"/>
      <c r="H648" s="44" t="s">
        <v>3489</v>
      </c>
      <c r="I648" s="9"/>
      <c r="J648" s="4" t="str">
        <f t="shared" ref="J648:J711" si="20">A648</f>
        <v>區公所業務-民政業務-獎補助費-對國內團體之捐助</v>
      </c>
      <c r="K648" s="4" t="str">
        <f t="shared" ref="K648:K711" si="21">B648</f>
        <v>辦理臺中市大安區113年迎向健康羽球邀請賽活動</v>
      </c>
    </row>
    <row r="649" spans="1:11" s="4" customFormat="1" ht="58.5">
      <c r="A649" s="57" t="s">
        <v>2991</v>
      </c>
      <c r="B649" s="57" t="s">
        <v>2992</v>
      </c>
      <c r="C649" s="58" t="s">
        <v>1527</v>
      </c>
      <c r="D649" s="57" t="s">
        <v>2986</v>
      </c>
      <c r="E649" s="59">
        <v>40</v>
      </c>
      <c r="F649" s="9" t="s">
        <v>139</v>
      </c>
      <c r="G649" s="9"/>
      <c r="H649" s="44" t="s">
        <v>3489</v>
      </c>
      <c r="I649" s="9"/>
      <c r="J649" s="4" t="str">
        <f t="shared" si="20"/>
        <v>社政業務－社會福利－社會福利－獎補助費－對國內團體之捐助</v>
      </c>
      <c r="K649" s="4" t="str">
        <f t="shared" si="21"/>
        <v>辦理113年績優社區觀摩活動</v>
      </c>
    </row>
    <row r="650" spans="1:11" s="4" customFormat="1" ht="58.5">
      <c r="A650" s="57" t="s">
        <v>2991</v>
      </c>
      <c r="B650" s="57" t="s">
        <v>2993</v>
      </c>
      <c r="C650" s="58" t="s">
        <v>2994</v>
      </c>
      <c r="D650" s="57" t="s">
        <v>2986</v>
      </c>
      <c r="E650" s="59">
        <v>46</v>
      </c>
      <c r="F650" s="9" t="s">
        <v>139</v>
      </c>
      <c r="G650" s="9"/>
      <c r="H650" s="44" t="s">
        <v>3489</v>
      </c>
      <c r="I650" s="9"/>
      <c r="J650" s="4" t="str">
        <f t="shared" si="20"/>
        <v>社政業務－社會福利－社會福利－獎補助費－對國內團體之捐助</v>
      </c>
      <c r="K650" s="4" t="str">
        <f t="shared" si="21"/>
        <v>辦理搭乘公車應注意那些知訊宣導講座</v>
      </c>
    </row>
    <row r="651" spans="1:11" s="4" customFormat="1" ht="58.5">
      <c r="A651" s="57" t="s">
        <v>2991</v>
      </c>
      <c r="B651" s="57" t="s">
        <v>2995</v>
      </c>
      <c r="C651" s="58" t="s">
        <v>2731</v>
      </c>
      <c r="D651" s="57" t="s">
        <v>2986</v>
      </c>
      <c r="E651" s="59">
        <v>46</v>
      </c>
      <c r="F651" s="9" t="s">
        <v>139</v>
      </c>
      <c r="G651" s="9"/>
      <c r="H651" s="44" t="s">
        <v>3489</v>
      </c>
      <c r="I651" s="9"/>
      <c r="J651" s="4" t="str">
        <f t="shared" si="20"/>
        <v>社政業務－社會福利－社會福利－獎補助費－對國內團體之捐助</v>
      </c>
      <c r="K651" s="4" t="str">
        <f t="shared" si="21"/>
        <v>辦理113年資源回收宣導暨元宵節晚會</v>
      </c>
    </row>
    <row r="652" spans="1:11" s="4" customFormat="1" ht="58.5">
      <c r="A652" s="57" t="s">
        <v>2991</v>
      </c>
      <c r="B652" s="57" t="s">
        <v>2996</v>
      </c>
      <c r="C652" s="58" t="s">
        <v>305</v>
      </c>
      <c r="D652" s="57" t="s">
        <v>2986</v>
      </c>
      <c r="E652" s="59">
        <v>15</v>
      </c>
      <c r="F652" s="9" t="s">
        <v>139</v>
      </c>
      <c r="G652" s="9"/>
      <c r="H652" s="44" t="s">
        <v>3489</v>
      </c>
      <c r="I652" s="9"/>
      <c r="J652" s="4" t="str">
        <f t="shared" si="20"/>
        <v>社政業務－社會福利－社會福利－獎補助費－對國內團體之捐助</v>
      </c>
      <c r="K652" s="4" t="str">
        <f t="shared" si="21"/>
        <v>辦理頂安社區銀髮志工觀摩活動</v>
      </c>
    </row>
    <row r="653" spans="1:11" s="4" customFormat="1" ht="58.5">
      <c r="A653" s="57" t="s">
        <v>2991</v>
      </c>
      <c r="B653" s="57" t="s">
        <v>2997</v>
      </c>
      <c r="C653" s="58" t="s">
        <v>1512</v>
      </c>
      <c r="D653" s="57" t="s">
        <v>2986</v>
      </c>
      <c r="E653" s="59">
        <v>30</v>
      </c>
      <c r="F653" s="9" t="s">
        <v>139</v>
      </c>
      <c r="G653" s="9"/>
      <c r="H653" s="44" t="s">
        <v>3489</v>
      </c>
      <c r="I653" s="9"/>
      <c r="J653" s="4" t="str">
        <f t="shared" si="20"/>
        <v>社政業務－社會福利－社會福利－獎補助費－對國內團體之捐助</v>
      </c>
      <c r="K653" s="4" t="str">
        <f t="shared" si="21"/>
        <v>辦理搓湯圓燈籠DIY猜燈謎慶元宵活動</v>
      </c>
    </row>
    <row r="654" spans="1:11" s="4" customFormat="1" ht="58.5">
      <c r="A654" s="57" t="s">
        <v>2991</v>
      </c>
      <c r="B654" s="57" t="s">
        <v>2998</v>
      </c>
      <c r="C654" s="58" t="s">
        <v>305</v>
      </c>
      <c r="D654" s="57" t="s">
        <v>2986</v>
      </c>
      <c r="E654" s="59">
        <v>50</v>
      </c>
      <c r="F654" s="9" t="s">
        <v>139</v>
      </c>
      <c r="G654" s="9"/>
      <c r="H654" s="44" t="s">
        <v>3489</v>
      </c>
      <c r="I654" s="9"/>
      <c r="J654" s="4" t="str">
        <f t="shared" si="20"/>
        <v>社政業務－社會福利－社會福利－獎補助費－對國內團體之捐助</v>
      </c>
      <c r="K654" s="4" t="str">
        <f t="shared" si="21"/>
        <v>辦理頂安社區會員觀摩活動</v>
      </c>
    </row>
    <row r="655" spans="1:11" s="4" customFormat="1" ht="58.5">
      <c r="A655" s="57" t="s">
        <v>2991</v>
      </c>
      <c r="B655" s="57" t="s">
        <v>2999</v>
      </c>
      <c r="C655" s="58" t="s">
        <v>3000</v>
      </c>
      <c r="D655" s="57" t="s">
        <v>2986</v>
      </c>
      <c r="E655" s="59">
        <v>92</v>
      </c>
      <c r="F655" s="9" t="s">
        <v>139</v>
      </c>
      <c r="G655" s="9"/>
      <c r="H655" s="44" t="s">
        <v>3489</v>
      </c>
      <c r="I655" s="9"/>
      <c r="J655" s="4" t="str">
        <f t="shared" si="20"/>
        <v>社政業務－社會福利－社會福利－獎補助費－對國內團體之捐助</v>
      </c>
      <c r="K655" s="4" t="str">
        <f t="shared" si="21"/>
        <v>辦理113年度市外績優社區觀摩活動</v>
      </c>
    </row>
    <row r="656" spans="1:11" s="4" customFormat="1" ht="78">
      <c r="A656" s="57" t="s">
        <v>2991</v>
      </c>
      <c r="B656" s="57" t="s">
        <v>3001</v>
      </c>
      <c r="C656" s="58" t="s">
        <v>3002</v>
      </c>
      <c r="D656" s="57" t="s">
        <v>2986</v>
      </c>
      <c r="E656" s="59">
        <v>92</v>
      </c>
      <c r="F656" s="9" t="s">
        <v>139</v>
      </c>
      <c r="G656" s="9"/>
      <c r="H656" s="44" t="s">
        <v>3489</v>
      </c>
      <c r="I656" s="9"/>
      <c r="J656" s="4" t="str">
        <f t="shared" si="20"/>
        <v>社政業務－社會福利－社會福利－獎補助費－對國內團體之捐助</v>
      </c>
      <c r="K656" s="4" t="str">
        <f t="shared" si="21"/>
        <v>辦理「垃圾分類、資源回收，改善居家環境」活動</v>
      </c>
    </row>
    <row r="657" spans="1:11" s="4" customFormat="1" ht="78">
      <c r="A657" s="57" t="s">
        <v>2991</v>
      </c>
      <c r="B657" s="57" t="s">
        <v>3003</v>
      </c>
      <c r="C657" s="58" t="s">
        <v>3004</v>
      </c>
      <c r="D657" s="57" t="s">
        <v>2986</v>
      </c>
      <c r="E657" s="59">
        <v>46</v>
      </c>
      <c r="F657" s="9" t="s">
        <v>139</v>
      </c>
      <c r="G657" s="9"/>
      <c r="H657" s="44" t="s">
        <v>3489</v>
      </c>
      <c r="I657" s="9"/>
      <c r="J657" s="4" t="str">
        <f t="shared" si="20"/>
        <v>社政業務－社會福利－社會福利－獎補助費－對國內團體之捐助</v>
      </c>
      <c r="K657" s="4" t="str">
        <f t="shared" si="21"/>
        <v>辦理防止延緩失智宣導暨元宵燈謎晚會活動</v>
      </c>
    </row>
    <row r="658" spans="1:11" s="4" customFormat="1" ht="117">
      <c r="A658" s="57" t="s">
        <v>14</v>
      </c>
      <c r="B658" s="57" t="s">
        <v>2977</v>
      </c>
      <c r="C658" s="58" t="s">
        <v>2978</v>
      </c>
      <c r="D658" s="57" t="s">
        <v>2979</v>
      </c>
      <c r="E658" s="59">
        <v>50</v>
      </c>
      <c r="F658" s="9" t="s">
        <v>18</v>
      </c>
      <c r="G658" s="9"/>
      <c r="H658" s="44" t="s">
        <v>3489</v>
      </c>
      <c r="I658" s="9"/>
      <c r="J658" s="4" t="str">
        <f t="shared" si="20"/>
        <v>區公所業務-民政業務-獎補助費-對國內團體之捐助</v>
      </c>
      <c r="K658" s="4" t="str">
        <f t="shared" si="21"/>
        <v>補助本區體育會辦理體育活動經費-113年新社體育會理事長盃籃球比賽</v>
      </c>
    </row>
    <row r="659" spans="1:11" s="4" customFormat="1" ht="117">
      <c r="A659" s="57" t="s">
        <v>14</v>
      </c>
      <c r="B659" s="57" t="s">
        <v>2980</v>
      </c>
      <c r="C659" s="58" t="s">
        <v>2978</v>
      </c>
      <c r="D659" s="57" t="s">
        <v>2979</v>
      </c>
      <c r="E659" s="59">
        <v>50</v>
      </c>
      <c r="F659" s="9" t="s">
        <v>18</v>
      </c>
      <c r="G659" s="9"/>
      <c r="H659" s="44" t="s">
        <v>3489</v>
      </c>
      <c r="I659" s="9"/>
      <c r="J659" s="4" t="str">
        <f t="shared" si="20"/>
        <v>區公所業務-民政業務-獎補助費-對國內團體之捐助</v>
      </c>
      <c r="K659" s="4" t="str">
        <f t="shared" si="21"/>
        <v>補助本區體育會辦理體育活動經費--113年新社體育會理事長盃木球錦標賽</v>
      </c>
    </row>
    <row r="660" spans="1:11" s="4" customFormat="1" ht="117">
      <c r="A660" s="57" t="s">
        <v>14</v>
      </c>
      <c r="B660" s="57" t="s">
        <v>2981</v>
      </c>
      <c r="C660" s="58" t="s">
        <v>2978</v>
      </c>
      <c r="D660" s="57" t="s">
        <v>2979</v>
      </c>
      <c r="E660" s="59">
        <v>50</v>
      </c>
      <c r="F660" s="9" t="s">
        <v>18</v>
      </c>
      <c r="G660" s="9"/>
      <c r="H660" s="44" t="s">
        <v>3489</v>
      </c>
      <c r="I660" s="9"/>
      <c r="J660" s="4" t="str">
        <f t="shared" si="20"/>
        <v>區公所業務-民政業務-獎補助費-對國內團體之捐助</v>
      </c>
      <c r="K660" s="4" t="str">
        <f t="shared" si="21"/>
        <v>補助本區體育會辦理體育活動經費-113年度臺中市新社體育會理事長盃攀樹趣味賽</v>
      </c>
    </row>
    <row r="661" spans="1:11" s="4" customFormat="1" ht="117">
      <c r="A661" s="57" t="s">
        <v>14</v>
      </c>
      <c r="B661" s="57" t="s">
        <v>2982</v>
      </c>
      <c r="C661" s="58" t="s">
        <v>2978</v>
      </c>
      <c r="D661" s="57" t="s">
        <v>2979</v>
      </c>
      <c r="E661" s="59">
        <v>50</v>
      </c>
      <c r="F661" s="9" t="s">
        <v>18</v>
      </c>
      <c r="G661" s="9"/>
      <c r="H661" s="44" t="s">
        <v>3489</v>
      </c>
      <c r="I661" s="9"/>
      <c r="J661" s="4" t="str">
        <f t="shared" si="20"/>
        <v>區公所業務-民政業務-獎補助費-對國內團體之捐助</v>
      </c>
      <c r="K661" s="4" t="str">
        <f t="shared" si="21"/>
        <v>補助本區體育會辦理體育活動經費-113年度臺中市新社體育會理事長盃羽球比賽</v>
      </c>
    </row>
    <row r="662" spans="1:11" s="4" customFormat="1" ht="117">
      <c r="A662" s="57" t="s">
        <v>14</v>
      </c>
      <c r="B662" s="57" t="s">
        <v>2983</v>
      </c>
      <c r="C662" s="58" t="s">
        <v>2978</v>
      </c>
      <c r="D662" s="57" t="s">
        <v>2979</v>
      </c>
      <c r="E662" s="59">
        <v>50</v>
      </c>
      <c r="F662" s="9" t="s">
        <v>18</v>
      </c>
      <c r="G662" s="9"/>
      <c r="H662" s="44" t="s">
        <v>3489</v>
      </c>
      <c r="I662" s="9"/>
      <c r="J662" s="4" t="str">
        <f t="shared" si="20"/>
        <v>區公所業務-民政業務-獎補助費-對國內團體之捐助</v>
      </c>
      <c r="K662" s="4" t="str">
        <f t="shared" si="21"/>
        <v>補助本區體育會辦理體育活動經費-113年度臺中市新社體育會理事長盃鐵馬挑戰賽</v>
      </c>
    </row>
    <row r="663" spans="1:11" s="4" customFormat="1" ht="117">
      <c r="A663" s="57" t="s">
        <v>14</v>
      </c>
      <c r="B663" s="57" t="s">
        <v>2984</v>
      </c>
      <c r="C663" s="58" t="s">
        <v>2978</v>
      </c>
      <c r="D663" s="57" t="s">
        <v>2979</v>
      </c>
      <c r="E663" s="59">
        <v>50</v>
      </c>
      <c r="F663" s="9" t="s">
        <v>18</v>
      </c>
      <c r="G663" s="9"/>
      <c r="H663" s="44" t="s">
        <v>3489</v>
      </c>
      <c r="I663" s="9"/>
      <c r="J663" s="4" t="str">
        <f t="shared" si="20"/>
        <v>區公所業務-民政業務-獎補助費-對國內團體之捐助</v>
      </c>
      <c r="K663" s="4" t="str">
        <f t="shared" si="21"/>
        <v>補助本區體育會辦理體育活動經費-113年度臺中市新社體育會理事長盃慢跑遊新社</v>
      </c>
    </row>
    <row r="664" spans="1:11" s="4" customFormat="1" ht="58.5">
      <c r="A664" s="57" t="s">
        <v>2913</v>
      </c>
      <c r="B664" s="57" t="s">
        <v>2914</v>
      </c>
      <c r="C664" s="58" t="s">
        <v>420</v>
      </c>
      <c r="D664" s="57" t="s">
        <v>2915</v>
      </c>
      <c r="E664" s="59">
        <v>20</v>
      </c>
      <c r="F664" s="9" t="s">
        <v>139</v>
      </c>
      <c r="G664" s="9"/>
      <c r="H664" s="9"/>
      <c r="I664" s="9" t="s">
        <v>19</v>
      </c>
      <c r="J664" s="4" t="str">
        <f t="shared" si="20"/>
        <v>勤務管理-勤務管理業務-獎補助費-對國內團體之捐助</v>
      </c>
      <c r="K664" s="4" t="str">
        <f t="shared" si="21"/>
        <v>「全民國防教育宣導活動」</v>
      </c>
    </row>
    <row r="665" spans="1:11" s="4" customFormat="1" ht="78">
      <c r="A665" s="57" t="s">
        <v>2913</v>
      </c>
      <c r="B665" s="57" t="s">
        <v>2916</v>
      </c>
      <c r="C665" s="58" t="s">
        <v>2917</v>
      </c>
      <c r="D665" s="57" t="s">
        <v>2915</v>
      </c>
      <c r="E665" s="59">
        <v>10.667</v>
      </c>
      <c r="F665" s="9" t="s">
        <v>139</v>
      </c>
      <c r="G665" s="9"/>
      <c r="H665" s="9"/>
      <c r="I665" s="9" t="s">
        <v>19</v>
      </c>
      <c r="J665" s="4" t="str">
        <f t="shared" si="20"/>
        <v>勤務管理-勤務管理業務-獎補助費-對國內團體之捐助</v>
      </c>
      <c r="K665" s="4" t="str">
        <f t="shared" si="21"/>
        <v>113年度「親子生態體驗暨全民國防宣導活動」</v>
      </c>
    </row>
    <row r="666" spans="1:11" s="4" customFormat="1" ht="78">
      <c r="A666" s="57" t="s">
        <v>2913</v>
      </c>
      <c r="B666" s="57" t="s">
        <v>2918</v>
      </c>
      <c r="C666" s="58" t="s">
        <v>2919</v>
      </c>
      <c r="D666" s="57" t="s">
        <v>2915</v>
      </c>
      <c r="E666" s="59">
        <v>20</v>
      </c>
      <c r="F666" s="9" t="s">
        <v>139</v>
      </c>
      <c r="G666" s="9"/>
      <c r="H666" s="9"/>
      <c r="I666" s="9" t="s">
        <v>19</v>
      </c>
      <c r="J666" s="4" t="str">
        <f t="shared" si="20"/>
        <v>勤務管理-勤務管理業務-獎補助費-對國內團體之捐助</v>
      </c>
      <c r="K666" s="4" t="str">
        <f t="shared" si="21"/>
        <v>「熱血後憲樂活龍井暨全民國防教育宣導活動」</v>
      </c>
    </row>
    <row r="667" spans="1:11" s="4" customFormat="1" ht="58.5">
      <c r="A667" s="57" t="s">
        <v>2913</v>
      </c>
      <c r="B667" s="57" t="s">
        <v>2920</v>
      </c>
      <c r="C667" s="58" t="s">
        <v>1409</v>
      </c>
      <c r="D667" s="57" t="s">
        <v>2915</v>
      </c>
      <c r="E667" s="59">
        <v>20</v>
      </c>
      <c r="F667" s="9" t="s">
        <v>139</v>
      </c>
      <c r="G667" s="9"/>
      <c r="H667" s="9"/>
      <c r="I667" s="9" t="s">
        <v>19</v>
      </c>
      <c r="J667" s="4" t="str">
        <f t="shared" si="20"/>
        <v>勤務管理-勤務管理業務-獎補助費-對國內團體之捐助</v>
      </c>
      <c r="K667" s="4" t="str">
        <f t="shared" si="21"/>
        <v>捐血送愛心暨全民國防教育宣導活動</v>
      </c>
    </row>
    <row r="668" spans="1:11" s="4" customFormat="1" ht="97.5">
      <c r="A668" s="57" t="s">
        <v>2913</v>
      </c>
      <c r="B668" s="57" t="s">
        <v>2921</v>
      </c>
      <c r="C668" s="58" t="s">
        <v>1392</v>
      </c>
      <c r="D668" s="57" t="s">
        <v>2915</v>
      </c>
      <c r="E668" s="59">
        <v>20</v>
      </c>
      <c r="F668" s="9" t="s">
        <v>139</v>
      </c>
      <c r="G668" s="9"/>
      <c r="H668" s="9"/>
      <c r="I668" s="9" t="s">
        <v>19</v>
      </c>
      <c r="J668" s="4" t="str">
        <f t="shared" si="20"/>
        <v>勤務管理-勤務管理業務-獎補助費-對國內團體之捐助</v>
      </c>
      <c r="K668" s="4" t="str">
        <f t="shared" si="21"/>
        <v>公益捐血活動暨全民國防教育宣導活動暨節能減碳能源宣導活動</v>
      </c>
    </row>
    <row r="669" spans="1:11" s="4" customFormat="1" ht="58.5">
      <c r="A669" s="57" t="s">
        <v>2913</v>
      </c>
      <c r="B669" s="57" t="s">
        <v>2922</v>
      </c>
      <c r="C669" s="58" t="s">
        <v>1417</v>
      </c>
      <c r="D669" s="57" t="s">
        <v>2915</v>
      </c>
      <c r="E669" s="59">
        <v>20</v>
      </c>
      <c r="F669" s="9" t="s">
        <v>139</v>
      </c>
      <c r="G669" s="9"/>
      <c r="H669" s="9"/>
      <c r="I669" s="9" t="s">
        <v>19</v>
      </c>
      <c r="J669" s="4" t="str">
        <f t="shared" si="20"/>
        <v>勤務管理-勤務管理業務-獎補助費-對國內團體之捐助</v>
      </c>
      <c r="K669" s="4" t="str">
        <f t="shared" si="21"/>
        <v>113度「全民國防及公益捐血」活動</v>
      </c>
    </row>
    <row r="670" spans="1:11" s="4" customFormat="1" ht="58.5">
      <c r="A670" s="57" t="s">
        <v>2913</v>
      </c>
      <c r="B670" s="57" t="s">
        <v>2923</v>
      </c>
      <c r="C670" s="58" t="s">
        <v>2924</v>
      </c>
      <c r="D670" s="57" t="s">
        <v>2915</v>
      </c>
      <c r="E670" s="59">
        <v>20</v>
      </c>
      <c r="F670" s="9" t="s">
        <v>139</v>
      </c>
      <c r="G670" s="9"/>
      <c r="H670" s="9"/>
      <c r="I670" s="9" t="s">
        <v>19</v>
      </c>
      <c r="J670" s="4" t="str">
        <f t="shared" si="20"/>
        <v>勤務管理-勤務管理業務-獎補助費-對國內團體之捐助</v>
      </c>
      <c r="K670" s="4" t="str">
        <f t="shared" si="21"/>
        <v>全民國防教育宣導暨愛心捐血活動</v>
      </c>
    </row>
    <row r="671" spans="1:11" s="4" customFormat="1" ht="58.5">
      <c r="A671" s="57" t="s">
        <v>2913</v>
      </c>
      <c r="B671" s="57" t="s">
        <v>2925</v>
      </c>
      <c r="C671" s="58" t="s">
        <v>2926</v>
      </c>
      <c r="D671" s="57" t="s">
        <v>2915</v>
      </c>
      <c r="E671" s="59">
        <v>20</v>
      </c>
      <c r="F671" s="9" t="s">
        <v>139</v>
      </c>
      <c r="G671" s="9"/>
      <c r="H671" s="9"/>
      <c r="I671" s="9" t="s">
        <v>19</v>
      </c>
      <c r="J671" s="4" t="str">
        <f t="shared" si="20"/>
        <v>勤務管理-勤務管理業務-獎補助費-對國內團體之捐助</v>
      </c>
      <c r="K671" s="4" t="str">
        <f t="shared" si="21"/>
        <v>「全民國防教育暨捐血公益活動」</v>
      </c>
    </row>
    <row r="672" spans="1:11" s="4" customFormat="1" ht="78">
      <c r="A672" s="57" t="s">
        <v>2913</v>
      </c>
      <c r="B672" s="57" t="s">
        <v>2927</v>
      </c>
      <c r="C672" s="58" t="s">
        <v>2088</v>
      </c>
      <c r="D672" s="57" t="s">
        <v>2915</v>
      </c>
      <c r="E672" s="59">
        <v>20</v>
      </c>
      <c r="F672" s="9" t="s">
        <v>139</v>
      </c>
      <c r="G672" s="9"/>
      <c r="H672" s="9"/>
      <c r="I672" s="9" t="s">
        <v>19</v>
      </c>
      <c r="J672" s="4" t="str">
        <f t="shared" si="20"/>
        <v>勤務管理-勤務管理業務-獎補助費-對國內團體之捐助</v>
      </c>
      <c r="K672" s="4" t="str">
        <f t="shared" si="21"/>
        <v>「全民國防教育暨節能減碳宣導捐血公益活動」</v>
      </c>
    </row>
    <row r="673" spans="1:11" s="4" customFormat="1" ht="97.5">
      <c r="A673" s="57" t="s">
        <v>2913</v>
      </c>
      <c r="B673" s="57" t="s">
        <v>2928</v>
      </c>
      <c r="C673" s="58" t="s">
        <v>2929</v>
      </c>
      <c r="D673" s="57" t="s">
        <v>2915</v>
      </c>
      <c r="E673" s="59">
        <v>20</v>
      </c>
      <c r="F673" s="9" t="s">
        <v>139</v>
      </c>
      <c r="G673" s="9"/>
      <c r="H673" s="9"/>
      <c r="I673" s="9" t="s">
        <v>19</v>
      </c>
      <c r="J673" s="4" t="str">
        <f t="shared" si="20"/>
        <v>勤務管理-勤務管理業務-獎補助費-對國內團體之捐助</v>
      </c>
      <c r="K673" s="4" t="str">
        <f t="shared" si="21"/>
        <v>「捐血趁『憲』在~全民國防教育宣導暨節能宣導活動」</v>
      </c>
    </row>
    <row r="674" spans="1:11" s="4" customFormat="1" ht="78">
      <c r="A674" s="57" t="s">
        <v>2913</v>
      </c>
      <c r="B674" s="57" t="s">
        <v>2930</v>
      </c>
      <c r="C674" s="58" t="s">
        <v>2931</v>
      </c>
      <c r="D674" s="57" t="s">
        <v>2915</v>
      </c>
      <c r="E674" s="59">
        <v>20</v>
      </c>
      <c r="F674" s="9" t="s">
        <v>139</v>
      </c>
      <c r="G674" s="9"/>
      <c r="H674" s="9"/>
      <c r="I674" s="9" t="s">
        <v>19</v>
      </c>
      <c r="J674" s="4" t="str">
        <f t="shared" si="20"/>
        <v>勤務管理-勤務管理業務-獎補助費-對國內團體之捐助</v>
      </c>
      <c r="K674" s="4" t="str">
        <f t="shared" si="21"/>
        <v>113年度會員大會及全民國防軍事教育及募兵活動</v>
      </c>
    </row>
    <row r="675" spans="1:11" s="4" customFormat="1" ht="58.5">
      <c r="A675" s="57" t="s">
        <v>2913</v>
      </c>
      <c r="B675" s="57" t="s">
        <v>2932</v>
      </c>
      <c r="C675" s="58" t="s">
        <v>2933</v>
      </c>
      <c r="D675" s="57" t="s">
        <v>2915</v>
      </c>
      <c r="E675" s="59">
        <v>20</v>
      </c>
      <c r="F675" s="9" t="s">
        <v>139</v>
      </c>
      <c r="G675" s="9"/>
      <c r="H675" s="9"/>
      <c r="I675" s="9" t="s">
        <v>19</v>
      </c>
      <c r="J675" s="4" t="str">
        <f t="shared" si="20"/>
        <v>勤務管理-勤務管理業務-獎補助費-對國內團體之捐助</v>
      </c>
      <c r="K675" s="4" t="str">
        <f t="shared" si="21"/>
        <v>「​113年宣導全民國防教育暨捐血活動」</v>
      </c>
    </row>
    <row r="676" spans="1:11" s="4" customFormat="1" ht="58.5">
      <c r="A676" s="57" t="s">
        <v>2913</v>
      </c>
      <c r="B676" s="57" t="s">
        <v>2934</v>
      </c>
      <c r="C676" s="58" t="s">
        <v>2935</v>
      </c>
      <c r="D676" s="57" t="s">
        <v>2915</v>
      </c>
      <c r="E676" s="59">
        <v>20</v>
      </c>
      <c r="F676" s="9" t="s">
        <v>139</v>
      </c>
      <c r="G676" s="9"/>
      <c r="H676" s="9"/>
      <c r="I676" s="9" t="s">
        <v>19</v>
      </c>
      <c r="J676" s="4" t="str">
        <f t="shared" si="20"/>
        <v>勤務管理-勤務管理業務-獎補助費-對國內團體之捐助</v>
      </c>
      <c r="K676" s="4" t="str">
        <f t="shared" si="21"/>
        <v>全民國防教育宣導暨捐血公益活動</v>
      </c>
    </row>
    <row r="677" spans="1:11" s="4" customFormat="1" ht="97.5">
      <c r="A677" s="57" t="s">
        <v>2913</v>
      </c>
      <c r="B677" s="57" t="s">
        <v>2936</v>
      </c>
      <c r="C677" s="58" t="s">
        <v>2241</v>
      </c>
      <c r="D677" s="57" t="s">
        <v>2915</v>
      </c>
      <c r="E677" s="59">
        <v>20</v>
      </c>
      <c r="F677" s="9" t="s">
        <v>139</v>
      </c>
      <c r="G677" s="9"/>
      <c r="H677" s="9"/>
      <c r="I677" s="9" t="s">
        <v>19</v>
      </c>
      <c r="J677" s="4" t="str">
        <f t="shared" si="20"/>
        <v>勤務管理-勤務管理業務-獎補助費-對國內團體之捐助</v>
      </c>
      <c r="K677" s="4" t="str">
        <f t="shared" si="21"/>
        <v>113年度「捐血送愛心暨全民國防教育及消防教育宣導」活動</v>
      </c>
    </row>
    <row r="678" spans="1:11" s="4" customFormat="1" ht="78">
      <c r="A678" s="57" t="s">
        <v>341</v>
      </c>
      <c r="B678" s="57" t="s">
        <v>342</v>
      </c>
      <c r="C678" s="58" t="s">
        <v>226</v>
      </c>
      <c r="D678" s="57" t="s">
        <v>227</v>
      </c>
      <c r="E678" s="59">
        <v>300</v>
      </c>
      <c r="F678" s="9" t="s">
        <v>18</v>
      </c>
      <c r="G678" s="9"/>
      <c r="H678" s="44" t="s">
        <v>3489</v>
      </c>
      <c r="I678" s="9"/>
      <c r="J678" s="4" t="str">
        <f t="shared" si="20"/>
        <v>產業發展與管理-工商業規劃與發展-獎補助費-對國內團體之捐助</v>
      </c>
      <c r="K678" s="4" t="str">
        <f t="shared" si="21"/>
        <v>臺中市旅行商業同業公會-2024ATTA臺中國際旅展</v>
      </c>
    </row>
    <row r="679" spans="1:11" s="4" customFormat="1" ht="117">
      <c r="A679" s="57" t="s">
        <v>341</v>
      </c>
      <c r="B679" s="57" t="s">
        <v>343</v>
      </c>
      <c r="C679" s="58" t="s">
        <v>228</v>
      </c>
      <c r="D679" s="57" t="s">
        <v>227</v>
      </c>
      <c r="E679" s="59">
        <v>250</v>
      </c>
      <c r="F679" s="9" t="s">
        <v>18</v>
      </c>
      <c r="G679" s="9"/>
      <c r="H679" s="44" t="s">
        <v>3489</v>
      </c>
      <c r="I679" s="9"/>
      <c r="J679" s="4" t="str">
        <f t="shared" si="20"/>
        <v>產業發展與管理-工商業規劃與發展-獎補助費-對國內團體之捐助</v>
      </c>
      <c r="K679" s="4" t="str">
        <f t="shared" si="21"/>
        <v>臺中市大臺中裝潢材料商業同業公會-2024台灣永續發展及低碳綠建築展</v>
      </c>
    </row>
    <row r="680" spans="1:11" s="4" customFormat="1" ht="97.5">
      <c r="A680" s="57" t="s">
        <v>341</v>
      </c>
      <c r="B680" s="57" t="s">
        <v>344</v>
      </c>
      <c r="C680" s="58" t="s">
        <v>229</v>
      </c>
      <c r="D680" s="57" t="s">
        <v>227</v>
      </c>
      <c r="E680" s="59">
        <v>250</v>
      </c>
      <c r="F680" s="9" t="s">
        <v>18</v>
      </c>
      <c r="G680" s="9"/>
      <c r="H680" s="44" t="s">
        <v>3489</v>
      </c>
      <c r="I680" s="9"/>
      <c r="J680" s="4" t="str">
        <f t="shared" si="20"/>
        <v>產業發展與管理-工商業規劃與發展-獎補助費-對國內團體之捐助</v>
      </c>
      <c r="K680" s="4" t="str">
        <f t="shared" si="21"/>
        <v>臺中市工程技術顧問商業同業公會-台灣國際建築室內設計建材展</v>
      </c>
    </row>
    <row r="681" spans="1:11" s="4" customFormat="1" ht="97.5">
      <c r="A681" s="57" t="s">
        <v>341</v>
      </c>
      <c r="B681" s="57" t="s">
        <v>345</v>
      </c>
      <c r="C681" s="58" t="s">
        <v>346</v>
      </c>
      <c r="D681" s="57" t="s">
        <v>227</v>
      </c>
      <c r="E681" s="59">
        <v>100</v>
      </c>
      <c r="F681" s="9" t="s">
        <v>18</v>
      </c>
      <c r="G681" s="9"/>
      <c r="H681" s="44" t="s">
        <v>3489</v>
      </c>
      <c r="I681" s="9"/>
      <c r="J681" s="4" t="str">
        <f t="shared" si="20"/>
        <v>產業發展與管理-工商業規劃與發展-獎補助費-對國內團體之捐助</v>
      </c>
      <c r="K681" s="4" t="str">
        <f t="shared" si="21"/>
        <v>華夏國際文旅觀光協會-2024第一屆台中市原民觀光產業論壇研討會</v>
      </c>
    </row>
    <row r="682" spans="1:11" s="4" customFormat="1" ht="78">
      <c r="A682" s="57" t="s">
        <v>341</v>
      </c>
      <c r="B682" s="57" t="s">
        <v>347</v>
      </c>
      <c r="C682" s="58" t="s">
        <v>230</v>
      </c>
      <c r="D682" s="57" t="s">
        <v>227</v>
      </c>
      <c r="E682" s="59">
        <v>300</v>
      </c>
      <c r="F682" s="9" t="s">
        <v>18</v>
      </c>
      <c r="G682" s="9"/>
      <c r="H682" s="44" t="s">
        <v>3489</v>
      </c>
      <c r="I682" s="9"/>
      <c r="J682" s="4" t="str">
        <f t="shared" si="20"/>
        <v>產業發展與管理-工商業規劃與發展-獎補助費-對國內團體之捐助</v>
      </c>
      <c r="K682" s="4" t="str">
        <f t="shared" si="21"/>
        <v>台灣神經脊椎外科醫學會-第十五屆亞太脊椎年會</v>
      </c>
    </row>
    <row r="683" spans="1:11" s="4" customFormat="1" ht="58.5">
      <c r="A683" s="57" t="s">
        <v>341</v>
      </c>
      <c r="B683" s="57" t="s">
        <v>348</v>
      </c>
      <c r="C683" s="58" t="s">
        <v>231</v>
      </c>
      <c r="D683" s="57" t="s">
        <v>227</v>
      </c>
      <c r="E683" s="59">
        <v>300</v>
      </c>
      <c r="F683" s="9" t="s">
        <v>18</v>
      </c>
      <c r="G683" s="9"/>
      <c r="H683" s="44" t="s">
        <v>3489</v>
      </c>
      <c r="I683" s="9"/>
      <c r="J683" s="4" t="str">
        <f t="shared" si="20"/>
        <v>產業發展與管理-工商業規劃與發展-獎補助費-對國內團體之捐助</v>
      </c>
      <c r="K683" s="4" t="str">
        <f t="shared" si="21"/>
        <v>臺中市糕餅商業同業公會-吃好餅閱讀台中</v>
      </c>
    </row>
    <row r="684" spans="1:11" s="4" customFormat="1" ht="78">
      <c r="A684" s="57" t="s">
        <v>341</v>
      </c>
      <c r="B684" s="57" t="s">
        <v>349</v>
      </c>
      <c r="C684" s="58" t="s">
        <v>232</v>
      </c>
      <c r="D684" s="57" t="s">
        <v>227</v>
      </c>
      <c r="E684" s="59">
        <v>264</v>
      </c>
      <c r="F684" s="9" t="s">
        <v>18</v>
      </c>
      <c r="G684" s="9"/>
      <c r="H684" s="44" t="s">
        <v>3489</v>
      </c>
      <c r="I684" s="9"/>
      <c r="J684" s="4" t="str">
        <f t="shared" si="20"/>
        <v>產業發展與管理-工商業規劃與發展-獎補助費-對國內團體之捐助</v>
      </c>
      <c r="K684" s="4" t="str">
        <f t="shared" si="21"/>
        <v>中華民國消費電子學會-2024臺灣消費電子國際研討會</v>
      </c>
    </row>
    <row r="685" spans="1:11" s="4" customFormat="1" ht="97.5">
      <c r="A685" s="57" t="s">
        <v>341</v>
      </c>
      <c r="B685" s="57" t="s">
        <v>350</v>
      </c>
      <c r="C685" s="58" t="s">
        <v>351</v>
      </c>
      <c r="D685" s="57" t="s">
        <v>227</v>
      </c>
      <c r="E685" s="59">
        <v>300</v>
      </c>
      <c r="F685" s="9" t="s">
        <v>18</v>
      </c>
      <c r="G685" s="9"/>
      <c r="H685" s="44" t="s">
        <v>3489</v>
      </c>
      <c r="I685" s="9"/>
      <c r="J685" s="4" t="str">
        <f t="shared" si="20"/>
        <v>產業發展與管理-工商業規劃與發展-獎補助費-對國內團體之捐助</v>
      </c>
      <c r="K685" s="4" t="str">
        <f t="shared" si="21"/>
        <v>臺中市產業故事館發展協會-產業領航文化傳承臺中故事生活節</v>
      </c>
    </row>
    <row r="686" spans="1:11" s="4" customFormat="1" ht="78">
      <c r="A686" s="57" t="s">
        <v>341</v>
      </c>
      <c r="B686" s="57" t="s">
        <v>352</v>
      </c>
      <c r="C686" s="58" t="s">
        <v>233</v>
      </c>
      <c r="D686" s="57" t="s">
        <v>227</v>
      </c>
      <c r="E686" s="59">
        <v>300</v>
      </c>
      <c r="F686" s="9" t="s">
        <v>18</v>
      </c>
      <c r="G686" s="9"/>
      <c r="H686" s="44" t="s">
        <v>3489</v>
      </c>
      <c r="I686" s="9"/>
      <c r="J686" s="4" t="str">
        <f t="shared" si="20"/>
        <v>產業發展與管理-工商業規劃與發展-獎補助費-對國內團體之捐助</v>
      </c>
      <c r="K686" s="4" t="str">
        <f t="shared" si="21"/>
        <v>臺中市好禮協會-第三屆好禮購BUY節慵懶慢點X減塑市集</v>
      </c>
    </row>
    <row r="687" spans="1:11" s="4" customFormat="1" ht="156">
      <c r="A687" s="57" t="s">
        <v>341</v>
      </c>
      <c r="B687" s="57" t="s">
        <v>353</v>
      </c>
      <c r="C687" s="58" t="s">
        <v>234</v>
      </c>
      <c r="D687" s="57" t="s">
        <v>227</v>
      </c>
      <c r="E687" s="59">
        <v>280</v>
      </c>
      <c r="F687" s="9" t="s">
        <v>18</v>
      </c>
      <c r="G687" s="9"/>
      <c r="H687" s="44" t="s">
        <v>3489</v>
      </c>
      <c r="I687" s="9"/>
      <c r="J687" s="4" t="str">
        <f t="shared" si="20"/>
        <v>產業發展與管理-工商業規劃與發展-獎補助費-對國內團體之捐助</v>
      </c>
      <c r="K687" s="4" t="str">
        <f t="shared" si="21"/>
        <v>台灣放射腫瘤學會-第一屆台韓放腫交流會議暨2024台灣放射腫瘤學會及中華民國醫學物理學會聯合學術研討會</v>
      </c>
    </row>
    <row r="688" spans="1:11" s="4" customFormat="1" ht="78">
      <c r="A688" s="57" t="s">
        <v>341</v>
      </c>
      <c r="B688" s="57" t="s">
        <v>354</v>
      </c>
      <c r="C688" s="58" t="s">
        <v>235</v>
      </c>
      <c r="D688" s="57" t="s">
        <v>227</v>
      </c>
      <c r="E688" s="59">
        <v>300</v>
      </c>
      <c r="F688" s="9" t="s">
        <v>18</v>
      </c>
      <c r="G688" s="9"/>
      <c r="H688" s="44" t="s">
        <v>3489</v>
      </c>
      <c r="I688" s="9"/>
      <c r="J688" s="4" t="str">
        <f t="shared" si="20"/>
        <v>產業發展與管理-工商業規劃與發展-獎補助費-對國內團體之捐助</v>
      </c>
      <c r="K688" s="4" t="str">
        <f t="shared" si="21"/>
        <v>臺灣學生方程式協會-第四屆臺灣盃學生方程式聯賽</v>
      </c>
    </row>
    <row r="689" spans="1:11" s="4" customFormat="1" ht="117">
      <c r="A689" s="57" t="s">
        <v>341</v>
      </c>
      <c r="B689" s="57" t="s">
        <v>355</v>
      </c>
      <c r="C689" s="58" t="s">
        <v>236</v>
      </c>
      <c r="D689" s="57" t="s">
        <v>227</v>
      </c>
      <c r="E689" s="59">
        <v>300</v>
      </c>
      <c r="F689" s="9" t="s">
        <v>18</v>
      </c>
      <c r="G689" s="9"/>
      <c r="H689" s="44" t="s">
        <v>3489</v>
      </c>
      <c r="I689" s="9"/>
      <c r="J689" s="4" t="str">
        <f t="shared" si="20"/>
        <v>產業發展與管理-工商業規劃與發展-獎補助費-對國內團體之捐助</v>
      </c>
      <c r="K689" s="4" t="str">
        <f t="shared" si="21"/>
        <v>臺灣積體電路設計學會-第三十五屆超大型積體電路設計暨計算機輔助設計研討會</v>
      </c>
    </row>
    <row r="690" spans="1:11" s="4" customFormat="1" ht="97.5">
      <c r="A690" s="57" t="s">
        <v>341</v>
      </c>
      <c r="B690" s="57" t="s">
        <v>356</v>
      </c>
      <c r="C690" s="58" t="s">
        <v>357</v>
      </c>
      <c r="D690" s="57" t="s">
        <v>227</v>
      </c>
      <c r="E690" s="59">
        <v>122</v>
      </c>
      <c r="F690" s="9" t="s">
        <v>18</v>
      </c>
      <c r="G690" s="9"/>
      <c r="H690" s="44" t="s">
        <v>3489</v>
      </c>
      <c r="I690" s="9"/>
      <c r="J690" s="4" t="str">
        <f t="shared" si="20"/>
        <v>產業發展與管理-工商業規劃與發展-獎補助費-對國內團體之捐助</v>
      </c>
      <c r="K690" s="4" t="str">
        <f t="shared" si="21"/>
        <v>臺中市中小企業服務中心辦理112年度服務工作計畫第3期款</v>
      </c>
    </row>
    <row r="691" spans="1:11" s="4" customFormat="1" ht="97.5">
      <c r="A691" s="57" t="s">
        <v>341</v>
      </c>
      <c r="B691" s="57" t="s">
        <v>358</v>
      </c>
      <c r="C691" s="58" t="s">
        <v>357</v>
      </c>
      <c r="D691" s="57" t="s">
        <v>227</v>
      </c>
      <c r="E691" s="59">
        <v>420</v>
      </c>
      <c r="F691" s="9" t="s">
        <v>18</v>
      </c>
      <c r="G691" s="9"/>
      <c r="H691" s="44" t="s">
        <v>3489</v>
      </c>
      <c r="I691" s="9"/>
      <c r="J691" s="4" t="str">
        <f t="shared" si="20"/>
        <v>產業發展與管理-工商業規劃與發展-獎補助費-對國內團體之捐助</v>
      </c>
      <c r="K691" s="4" t="str">
        <f t="shared" si="21"/>
        <v>臺中市中小企業服務中心辦理112年度服務工作計畫第1期款</v>
      </c>
    </row>
    <row r="692" spans="1:11" s="4" customFormat="1" ht="97.5">
      <c r="A692" s="57" t="s">
        <v>341</v>
      </c>
      <c r="B692" s="57" t="s">
        <v>359</v>
      </c>
      <c r="C692" s="58" t="s">
        <v>357</v>
      </c>
      <c r="D692" s="57" t="s">
        <v>227</v>
      </c>
      <c r="E692" s="59">
        <v>420</v>
      </c>
      <c r="F692" s="9" t="s">
        <v>18</v>
      </c>
      <c r="G692" s="9"/>
      <c r="H692" s="44" t="s">
        <v>3489</v>
      </c>
      <c r="I692" s="9"/>
      <c r="J692" s="4" t="str">
        <f t="shared" si="20"/>
        <v>產業發展與管理-工商業規劃與發展-獎補助費-對國內團體之捐助</v>
      </c>
      <c r="K692" s="4" t="str">
        <f t="shared" si="21"/>
        <v>臺中市中小企業服務中心辦理112年度服務工作計畫第2期款</v>
      </c>
    </row>
    <row r="693" spans="1:11" s="4" customFormat="1" ht="78">
      <c r="A693" s="57" t="s">
        <v>360</v>
      </c>
      <c r="B693" s="57" t="s">
        <v>361</v>
      </c>
      <c r="C693" s="58" t="s">
        <v>362</v>
      </c>
      <c r="D693" s="57" t="s">
        <v>227</v>
      </c>
      <c r="E693" s="59">
        <v>3602</v>
      </c>
      <c r="F693" s="9" t="s">
        <v>18</v>
      </c>
      <c r="G693" s="9"/>
      <c r="H693" s="44" t="s">
        <v>3489</v>
      </c>
      <c r="I693" s="9"/>
      <c r="J693" s="4" t="str">
        <f t="shared" si="20"/>
        <v>產業發展與管理-招商及投資協調-獎補助費-對國內團體之捐助</v>
      </c>
      <c r="K693" s="4" t="str">
        <f t="shared" si="21"/>
        <v>臺中市工商發展投資策進會113年第1-3月經費核銷</v>
      </c>
    </row>
    <row r="694" spans="1:11" s="4" customFormat="1" ht="78">
      <c r="A694" s="57" t="s">
        <v>360</v>
      </c>
      <c r="B694" s="57" t="s">
        <v>363</v>
      </c>
      <c r="C694" s="58" t="s">
        <v>362</v>
      </c>
      <c r="D694" s="57" t="s">
        <v>227</v>
      </c>
      <c r="E694" s="59">
        <v>4813</v>
      </c>
      <c r="F694" s="9" t="s">
        <v>18</v>
      </c>
      <c r="G694" s="9"/>
      <c r="H694" s="44" t="s">
        <v>3489</v>
      </c>
      <c r="I694" s="9"/>
      <c r="J694" s="4" t="str">
        <f t="shared" si="20"/>
        <v>產業發展與管理-招商及投資協調-獎補助費-對國內團體之捐助</v>
      </c>
      <c r="K694" s="4" t="str">
        <f t="shared" si="21"/>
        <v>臺中市工商發展投資策進會113年第二期(4-6月)補助款</v>
      </c>
    </row>
    <row r="695" spans="1:11" s="4" customFormat="1" ht="97.5">
      <c r="A695" s="57" t="s">
        <v>364</v>
      </c>
      <c r="B695" s="57" t="s">
        <v>365</v>
      </c>
      <c r="C695" s="58" t="s">
        <v>237</v>
      </c>
      <c r="D695" s="57" t="s">
        <v>227</v>
      </c>
      <c r="E695" s="59">
        <v>20</v>
      </c>
      <c r="F695" s="9" t="s">
        <v>18</v>
      </c>
      <c r="G695" s="9"/>
      <c r="H695" s="44" t="s">
        <v>3489</v>
      </c>
      <c r="I695" s="9"/>
      <c r="J695" s="4" t="str">
        <f t="shared" si="20"/>
        <v>商圈管理及輔導-商圈管理及輔導-獎補助費-對國內團體之捐助</v>
      </c>
      <c r="K695" s="4" t="str">
        <f t="shared" si="21"/>
        <v>臺中港區經濟繁榮促進會商圈管理委員會行政功能作業補助費</v>
      </c>
    </row>
    <row r="696" spans="1:11" s="4" customFormat="1" ht="78">
      <c r="A696" s="57" t="s">
        <v>364</v>
      </c>
      <c r="B696" s="57" t="s">
        <v>366</v>
      </c>
      <c r="C696" s="58" t="s">
        <v>238</v>
      </c>
      <c r="D696" s="57" t="s">
        <v>227</v>
      </c>
      <c r="E696" s="59">
        <v>20</v>
      </c>
      <c r="F696" s="9" t="s">
        <v>18</v>
      </c>
      <c r="G696" s="9"/>
      <c r="H696" s="44" t="s">
        <v>3489</v>
      </c>
      <c r="I696" s="9"/>
      <c r="J696" s="4" t="str">
        <f t="shared" si="20"/>
        <v>商圈管理及輔導-商圈管理及輔導-獎補助費-對國內團體之捐助</v>
      </c>
      <c r="K696" s="4" t="str">
        <f t="shared" si="21"/>
        <v>天津路服飾商圈管理委員會行政功能作業補助費</v>
      </c>
    </row>
    <row r="697" spans="1:11" s="4" customFormat="1" ht="78">
      <c r="A697" s="57" t="s">
        <v>364</v>
      </c>
      <c r="B697" s="57" t="s">
        <v>367</v>
      </c>
      <c r="C697" s="58" t="s">
        <v>239</v>
      </c>
      <c r="D697" s="57" t="s">
        <v>227</v>
      </c>
      <c r="E697" s="59">
        <v>20</v>
      </c>
      <c r="F697" s="9" t="s">
        <v>18</v>
      </c>
      <c r="G697" s="9"/>
      <c r="H697" s="44" t="s">
        <v>3489</v>
      </c>
      <c r="I697" s="9"/>
      <c r="J697" s="4" t="str">
        <f t="shared" si="20"/>
        <v>商圈管理及輔導-商圈管理及輔導-獎補助費-對國內團體之捐助</v>
      </c>
      <c r="K697" s="4" t="str">
        <f t="shared" si="21"/>
        <v>東海藝術街商圈管理委員會行政功能作業補助費</v>
      </c>
    </row>
    <row r="698" spans="1:11" s="4" customFormat="1" ht="97.5">
      <c r="A698" s="57" t="s">
        <v>364</v>
      </c>
      <c r="B698" s="57" t="s">
        <v>368</v>
      </c>
      <c r="C698" s="58" t="s">
        <v>369</v>
      </c>
      <c r="D698" s="57" t="s">
        <v>227</v>
      </c>
      <c r="E698" s="59">
        <v>20</v>
      </c>
      <c r="F698" s="9" t="s">
        <v>18</v>
      </c>
      <c r="G698" s="9"/>
      <c r="H698" s="44" t="s">
        <v>3489</v>
      </c>
      <c r="I698" s="9"/>
      <c r="J698" s="4" t="str">
        <f t="shared" si="20"/>
        <v>商圈管理及輔導-商圈管理及輔導-獎補助費-對國內團體之捐助</v>
      </c>
      <c r="K698" s="4" t="str">
        <f t="shared" si="21"/>
        <v>臺中市大甲觀光商店街區商圈管理委員會行政功能作業補助費</v>
      </c>
    </row>
    <row r="699" spans="1:11" s="4" customFormat="1" ht="78">
      <c r="A699" s="57" t="s">
        <v>364</v>
      </c>
      <c r="B699" s="57" t="s">
        <v>370</v>
      </c>
      <c r="C699" s="58" t="s">
        <v>240</v>
      </c>
      <c r="D699" s="57" t="s">
        <v>227</v>
      </c>
      <c r="E699" s="59">
        <v>20</v>
      </c>
      <c r="F699" s="9" t="s">
        <v>18</v>
      </c>
      <c r="G699" s="9"/>
      <c r="H699" s="44" t="s">
        <v>3489</v>
      </c>
      <c r="I699" s="9"/>
      <c r="J699" s="4" t="str">
        <f t="shared" si="20"/>
        <v>商圈管理及輔導-商圈管理及輔導-獎補助費-對國內團體之捐助</v>
      </c>
      <c r="K699" s="4" t="str">
        <f t="shared" si="21"/>
        <v>一中街商圈管理委員會行政功能作業補助費</v>
      </c>
    </row>
    <row r="700" spans="1:11" s="4" customFormat="1" ht="78">
      <c r="A700" s="57" t="s">
        <v>364</v>
      </c>
      <c r="B700" s="57" t="s">
        <v>371</v>
      </c>
      <c r="C700" s="58" t="s">
        <v>372</v>
      </c>
      <c r="D700" s="57" t="s">
        <v>227</v>
      </c>
      <c r="E700" s="59">
        <v>20</v>
      </c>
      <c r="F700" s="9" t="s">
        <v>18</v>
      </c>
      <c r="G700" s="9"/>
      <c r="H700" s="44" t="s">
        <v>3489</v>
      </c>
      <c r="I700" s="9"/>
      <c r="J700" s="4" t="str">
        <f t="shared" si="20"/>
        <v>商圈管理及輔導-商圈管理及輔導-獎補助費-對國內團體之捐助</v>
      </c>
      <c r="K700" s="4" t="str">
        <f t="shared" si="21"/>
        <v>新社區休閒農業商圈管理委員會行政功能作業補助費</v>
      </c>
    </row>
    <row r="701" spans="1:11" s="4" customFormat="1" ht="78">
      <c r="A701" s="57" t="s">
        <v>3221</v>
      </c>
      <c r="B701" s="57" t="s">
        <v>3222</v>
      </c>
      <c r="C701" s="58" t="s">
        <v>3223</v>
      </c>
      <c r="D701" s="57" t="s">
        <v>3224</v>
      </c>
      <c r="E701" s="59">
        <v>766</v>
      </c>
      <c r="F701" s="9" t="s">
        <v>3225</v>
      </c>
      <c r="G701" s="9" t="s">
        <v>3226</v>
      </c>
      <c r="H701" s="44" t="s">
        <v>3489</v>
      </c>
      <c r="I701" s="9"/>
      <c r="J701" s="4" t="str">
        <f t="shared" si="20"/>
        <v>交通管理業務-運輸管理-獎補助費-其他補助及捐助</v>
      </c>
      <c r="K701" s="4" t="str">
        <f t="shared" si="21"/>
        <v>113年2月臺中市計程車彈性運輸營運補助款-區域三</v>
      </c>
    </row>
    <row r="702" spans="1:11" s="4" customFormat="1" ht="78">
      <c r="A702" s="57" t="s">
        <v>3227</v>
      </c>
      <c r="B702" s="57" t="s">
        <v>3228</v>
      </c>
      <c r="C702" s="58" t="s">
        <v>3229</v>
      </c>
      <c r="D702" s="57" t="s">
        <v>3230</v>
      </c>
      <c r="E702" s="59">
        <v>90863</v>
      </c>
      <c r="F702" s="9" t="s">
        <v>18</v>
      </c>
      <c r="G702" s="9"/>
      <c r="H702" s="44" t="s">
        <v>3489</v>
      </c>
      <c r="I702" s="9"/>
      <c r="J702" s="4" t="str">
        <f t="shared" si="20"/>
        <v>交通管理業務-交通工程-獎補助費-其他補助及捐助</v>
      </c>
      <c r="K702" s="4" t="str">
        <f t="shared" si="21"/>
        <v>臺中市公共自行車租賃系統會員前30分鐘免費補助計畫</v>
      </c>
    </row>
    <row r="703" spans="1:11" s="4" customFormat="1" ht="78">
      <c r="A703" s="57" t="s">
        <v>3231</v>
      </c>
      <c r="B703" s="57" t="s">
        <v>3232</v>
      </c>
      <c r="C703" s="58" t="s">
        <v>3233</v>
      </c>
      <c r="D703" s="57" t="s">
        <v>3234</v>
      </c>
      <c r="E703" s="59">
        <v>1065</v>
      </c>
      <c r="F703" s="9" t="s">
        <v>18</v>
      </c>
      <c r="G703" s="9"/>
      <c r="H703" s="44" t="s">
        <v>3489</v>
      </c>
      <c r="I703" s="9"/>
      <c r="J703" s="4" t="str">
        <f t="shared" si="20"/>
        <v>大眾運輸管理及工程-大眾運輸規劃-獎補助費-對國內團體之捐助</v>
      </c>
      <c r="K703" s="4" t="str">
        <f t="shared" si="21"/>
        <v>112年度武陵櫻花季梨山端疏運公共運輸行銷宣傳計畫</v>
      </c>
    </row>
    <row r="704" spans="1:11" s="4" customFormat="1" ht="117">
      <c r="A704" s="57" t="s">
        <v>171</v>
      </c>
      <c r="B704" s="57" t="s">
        <v>3235</v>
      </c>
      <c r="C704" s="58" t="s">
        <v>3236</v>
      </c>
      <c r="D704" s="57" t="s">
        <v>3234</v>
      </c>
      <c r="E704" s="59">
        <v>69300</v>
      </c>
      <c r="F704" s="9" t="s">
        <v>1877</v>
      </c>
      <c r="G704" s="9" t="s">
        <v>3237</v>
      </c>
      <c r="H704" s="44" t="s">
        <v>3489</v>
      </c>
      <c r="I704" s="9"/>
      <c r="J704" s="4" t="str">
        <f t="shared" si="20"/>
        <v>一般建築及設備-一般建築及設備-獎補助費-對國內團體之捐助</v>
      </c>
      <c r="K704" s="4" t="str">
        <f t="shared" si="21"/>
        <v>111年電動大客車示範計畫-汰舊換新45、99、105、525路33輛甲類電動大客車</v>
      </c>
    </row>
    <row r="705" spans="1:1022" s="14" customFormat="1" ht="78">
      <c r="A705" s="57" t="s">
        <v>171</v>
      </c>
      <c r="B705" s="57" t="s">
        <v>3238</v>
      </c>
      <c r="C705" s="58" t="s">
        <v>3239</v>
      </c>
      <c r="D705" s="57" t="s">
        <v>3234</v>
      </c>
      <c r="E705" s="59">
        <v>1320</v>
      </c>
      <c r="F705" s="9" t="s">
        <v>18</v>
      </c>
      <c r="G705" s="9"/>
      <c r="H705" s="44" t="s">
        <v>3489</v>
      </c>
      <c r="I705" s="9"/>
      <c r="J705" s="4" t="str">
        <f t="shared" si="20"/>
        <v>一般建築及設備-一般建築及設備-獎補助費-對國內團體之捐助</v>
      </c>
      <c r="K705" s="4" t="str">
        <f t="shared" si="21"/>
        <v>112年臺中市公共運輸行動支付驗票設備整合補助計畫</v>
      </c>
    </row>
    <row r="706" spans="1:1022" s="14" customFormat="1" ht="136.5">
      <c r="A706" s="57" t="s">
        <v>171</v>
      </c>
      <c r="B706" s="57" t="s">
        <v>3240</v>
      </c>
      <c r="C706" s="58" t="s">
        <v>3241</v>
      </c>
      <c r="D706" s="57" t="s">
        <v>3234</v>
      </c>
      <c r="E706" s="59">
        <v>3300</v>
      </c>
      <c r="F706" s="9" t="s">
        <v>1877</v>
      </c>
      <c r="G706" s="9" t="s">
        <v>3242</v>
      </c>
      <c r="H706" s="44" t="s">
        <v>3489</v>
      </c>
      <c r="I706" s="9"/>
      <c r="J706" s="4" t="str">
        <f t="shared" si="20"/>
        <v>一般建築及設備-一般建築及設備-獎補助費-對國內團體之捐助</v>
      </c>
      <c r="K706" s="4" t="str">
        <f t="shared" si="21"/>
        <v>111年度交通部電動大客車示範計畫補助-汰舊換新-200路「中興幹線」22輛甲類電動大客車</v>
      </c>
    </row>
    <row r="707" spans="1:1022" s="14" customFormat="1" ht="156">
      <c r="A707" s="57" t="s">
        <v>171</v>
      </c>
      <c r="B707" s="57" t="s">
        <v>3243</v>
      </c>
      <c r="C707" s="58" t="s">
        <v>3241</v>
      </c>
      <c r="D707" s="57" t="s">
        <v>3234</v>
      </c>
      <c r="E707" s="59">
        <v>4350</v>
      </c>
      <c r="F707" s="9" t="s">
        <v>1877</v>
      </c>
      <c r="G707" s="9" t="s">
        <v>3237</v>
      </c>
      <c r="H707" s="44" t="s">
        <v>3489</v>
      </c>
      <c r="I707" s="9"/>
      <c r="J707" s="4" t="str">
        <f t="shared" si="20"/>
        <v>一般建築及設備-一般建築及設備-獎補助費-對國內團體之捐助</v>
      </c>
      <c r="K707" s="4" t="str">
        <f t="shared" si="21"/>
        <v>110年度交通部電動大客車示範計畫補助-汰舊換新304路「港區藝術中心-新民高中」29輛甲類電動大客車</v>
      </c>
    </row>
    <row r="708" spans="1:1022" s="14" customFormat="1" ht="78">
      <c r="A708" s="57" t="s">
        <v>171</v>
      </c>
      <c r="B708" s="57" t="s">
        <v>3244</v>
      </c>
      <c r="C708" s="58" t="s">
        <v>3245</v>
      </c>
      <c r="D708" s="57" t="s">
        <v>3234</v>
      </c>
      <c r="E708" s="59">
        <v>33600</v>
      </c>
      <c r="F708" s="9" t="s">
        <v>1877</v>
      </c>
      <c r="G708" s="9" t="s">
        <v>3246</v>
      </c>
      <c r="H708" s="44" t="s">
        <v>3489</v>
      </c>
      <c r="I708" s="9"/>
      <c r="J708" s="4" t="str">
        <f t="shared" si="20"/>
        <v>一般建築及設備-一般建築及設備-獎補助費-對國內團體之捐助</v>
      </c>
      <c r="K708" s="4" t="str">
        <f t="shared" si="21"/>
        <v>111年電動大客車示範計畫-汰舊換新305路16輛電動大客車</v>
      </c>
    </row>
    <row r="709" spans="1:1022" s="14" customFormat="1" ht="97.5">
      <c r="A709" s="57" t="s">
        <v>171</v>
      </c>
      <c r="B709" s="57" t="s">
        <v>3247</v>
      </c>
      <c r="C709" s="58" t="s">
        <v>3241</v>
      </c>
      <c r="D709" s="57" t="s">
        <v>3234</v>
      </c>
      <c r="E709" s="59">
        <v>10293</v>
      </c>
      <c r="F709" s="9" t="s">
        <v>18</v>
      </c>
      <c r="G709" s="9"/>
      <c r="H709" s="44" t="s">
        <v>3489</v>
      </c>
      <c r="I709" s="9"/>
      <c r="J709" s="4" t="str">
        <f t="shared" si="20"/>
        <v>一般建築及設備-一般建築及設備-獎補助費-對國內團體之捐助</v>
      </c>
      <c r="K709" s="4" t="str">
        <f t="shared" si="21"/>
        <v>110年度交通部補助電動大客車計畫-汰舊換新323路8輛甲類電動大客車</v>
      </c>
    </row>
    <row r="710" spans="1:1022" s="14" customFormat="1" ht="78">
      <c r="A710" s="57" t="s">
        <v>171</v>
      </c>
      <c r="B710" s="57" t="s">
        <v>3248</v>
      </c>
      <c r="C710" s="58" t="s">
        <v>3245</v>
      </c>
      <c r="D710" s="57" t="s">
        <v>3234</v>
      </c>
      <c r="E710" s="59">
        <v>1660</v>
      </c>
      <c r="F710" s="9" t="s">
        <v>18</v>
      </c>
      <c r="G710" s="9"/>
      <c r="H710" s="44" t="s">
        <v>3489</v>
      </c>
      <c r="I710" s="9"/>
      <c r="J710" s="4" t="str">
        <f t="shared" si="20"/>
        <v>一般建築及設備-一般建築及設備-獎補助費-對國內團體之捐助</v>
      </c>
      <c r="K710" s="4" t="str">
        <f t="shared" si="21"/>
        <v>112年臺中市公共運輸行動支付驗票設備整合補助計畫</v>
      </c>
    </row>
    <row r="711" spans="1:1022" s="14" customFormat="1" ht="78">
      <c r="A711" s="57" t="s">
        <v>171</v>
      </c>
      <c r="B711" s="57" t="s">
        <v>3248</v>
      </c>
      <c r="C711" s="58" t="s">
        <v>3249</v>
      </c>
      <c r="D711" s="57" t="s">
        <v>3234</v>
      </c>
      <c r="E711" s="59">
        <v>2220</v>
      </c>
      <c r="F711" s="9" t="s">
        <v>18</v>
      </c>
      <c r="G711" s="9"/>
      <c r="H711" s="44" t="s">
        <v>3489</v>
      </c>
      <c r="I711" s="9"/>
      <c r="J711" s="4" t="str">
        <f t="shared" si="20"/>
        <v>一般建築及設備-一般建築及設備-獎補助費-對國內團體之捐助</v>
      </c>
      <c r="K711" s="4" t="str">
        <f t="shared" si="21"/>
        <v>112年臺中市公共運輸行動支付驗票設備整合補助計畫</v>
      </c>
    </row>
    <row r="712" spans="1:1022" s="14" customFormat="1" ht="78">
      <c r="A712" s="57" t="s">
        <v>171</v>
      </c>
      <c r="B712" s="57" t="s">
        <v>3248</v>
      </c>
      <c r="C712" s="58" t="s">
        <v>3236</v>
      </c>
      <c r="D712" s="57" t="s">
        <v>3234</v>
      </c>
      <c r="E712" s="59">
        <v>2700</v>
      </c>
      <c r="F712" s="9" t="s">
        <v>18</v>
      </c>
      <c r="G712" s="9"/>
      <c r="H712" s="44" t="s">
        <v>3489</v>
      </c>
      <c r="I712" s="9"/>
      <c r="J712" s="4" t="str">
        <f t="shared" ref="J712:J775" si="22">A712</f>
        <v>一般建築及設備-一般建築及設備-獎補助費-對國內團體之捐助</v>
      </c>
      <c r="K712" s="4" t="str">
        <f t="shared" ref="K712:K775" si="23">B712</f>
        <v>112年臺中市公共運輸行動支付驗票設備整合補助計畫</v>
      </c>
    </row>
    <row r="713" spans="1:1022" s="14" customFormat="1" ht="78">
      <c r="A713" s="57" t="s">
        <v>171</v>
      </c>
      <c r="B713" s="57" t="s">
        <v>3248</v>
      </c>
      <c r="C713" s="58" t="s">
        <v>3250</v>
      </c>
      <c r="D713" s="57" t="s">
        <v>3234</v>
      </c>
      <c r="E713" s="59">
        <v>9040</v>
      </c>
      <c r="F713" s="9" t="s">
        <v>18</v>
      </c>
      <c r="G713" s="9"/>
      <c r="H713" s="44" t="s">
        <v>3489</v>
      </c>
      <c r="I713" s="9"/>
      <c r="J713" s="4" t="str">
        <f t="shared" si="22"/>
        <v>一般建築及設備-一般建築及設備-獎補助費-對國內團體之捐助</v>
      </c>
      <c r="K713" s="4" t="str">
        <f t="shared" si="23"/>
        <v>112年臺中市公共運輸行動支付驗票設備整合補助計畫</v>
      </c>
    </row>
    <row r="714" spans="1:1022" s="14" customFormat="1" ht="78">
      <c r="A714" s="57" t="s">
        <v>171</v>
      </c>
      <c r="B714" s="57" t="s">
        <v>3248</v>
      </c>
      <c r="C714" s="58" t="s">
        <v>3251</v>
      </c>
      <c r="D714" s="57" t="s">
        <v>3234</v>
      </c>
      <c r="E714" s="59">
        <v>400</v>
      </c>
      <c r="F714" s="9" t="s">
        <v>18</v>
      </c>
      <c r="G714" s="9"/>
      <c r="H714" s="44" t="s">
        <v>3489</v>
      </c>
      <c r="I714" s="9"/>
      <c r="J714" s="4" t="str">
        <f t="shared" si="22"/>
        <v>一般建築及設備-一般建築及設備-獎補助費-對國內團體之捐助</v>
      </c>
      <c r="K714" s="4" t="str">
        <f t="shared" si="23"/>
        <v>112年臺中市公共運輸行動支付驗票設備整合補助計畫</v>
      </c>
    </row>
    <row r="715" spans="1:1022" s="14" customFormat="1" ht="78">
      <c r="A715" s="57" t="s">
        <v>171</v>
      </c>
      <c r="B715" s="57" t="s">
        <v>3248</v>
      </c>
      <c r="C715" s="58" t="s">
        <v>3252</v>
      </c>
      <c r="D715" s="57" t="s">
        <v>3234</v>
      </c>
      <c r="E715" s="59">
        <v>60</v>
      </c>
      <c r="F715" s="9" t="s">
        <v>18</v>
      </c>
      <c r="G715" s="9"/>
      <c r="H715" s="44" t="s">
        <v>3489</v>
      </c>
      <c r="I715" s="9"/>
      <c r="J715" s="4" t="str">
        <f t="shared" si="22"/>
        <v>一般建築及設備-一般建築及設備-獎補助費-對國內團體之捐助</v>
      </c>
      <c r="K715" s="4" t="str">
        <f t="shared" si="23"/>
        <v>112年臺中市公共運輸行動支付驗票設備整合補助計畫</v>
      </c>
    </row>
    <row r="716" spans="1:1022" s="14" customFormat="1" ht="175.5">
      <c r="A716" s="57" t="s">
        <v>3231</v>
      </c>
      <c r="B716" s="57" t="s">
        <v>3253</v>
      </c>
      <c r="C716" s="58" t="s">
        <v>3233</v>
      </c>
      <c r="D716" s="57" t="s">
        <v>3234</v>
      </c>
      <c r="E716" s="59">
        <f>469+201</f>
        <v>670</v>
      </c>
      <c r="F716" s="9" t="s">
        <v>18</v>
      </c>
      <c r="G716" s="9"/>
      <c r="H716" s="44" t="s">
        <v>3489</v>
      </c>
      <c r="I716" s="9"/>
      <c r="J716" s="4" t="str">
        <f t="shared" si="22"/>
        <v>大眾運輸管理及工程-大眾運輸規劃-獎補助費-對國內團體之捐助</v>
      </c>
      <c r="K716" s="4" t="str">
        <f t="shared" si="23"/>
        <v>「113年武陵櫻花季梨山端疏運及公共運輸行銷宣傳計畫」派車支援「113年武陵櫻花季梨山端接駁疏運」接駁費用</v>
      </c>
    </row>
    <row r="717" spans="1:1022" s="14" customFormat="1" ht="136.5">
      <c r="A717" s="57" t="s">
        <v>171</v>
      </c>
      <c r="B717" s="57" t="s">
        <v>3254</v>
      </c>
      <c r="C717" s="58" t="s">
        <v>3236</v>
      </c>
      <c r="D717" s="57" t="s">
        <v>3234</v>
      </c>
      <c r="E717" s="59">
        <f>2573+2100</f>
        <v>4673</v>
      </c>
      <c r="F717" s="9" t="s">
        <v>18</v>
      </c>
      <c r="G717" s="9"/>
      <c r="H717" s="44" t="s">
        <v>3489</v>
      </c>
      <c r="I717" s="9"/>
      <c r="J717" s="4" t="str">
        <f t="shared" si="22"/>
        <v>一般建築及設備-一般建築及設備-獎補助費-對國內團體之捐助</v>
      </c>
      <c r="K717" s="4" t="str">
        <f t="shared" si="23"/>
        <v>110年度交通部補助電動大客車計畫汰舊換新89路【嶺東科技大學-東門橋】2輛甲類電動大客車</v>
      </c>
    </row>
    <row r="718" spans="1:1022" s="14" customFormat="1" ht="117">
      <c r="A718" s="57" t="s">
        <v>171</v>
      </c>
      <c r="B718" s="57" t="s">
        <v>3255</v>
      </c>
      <c r="C718" s="58" t="s">
        <v>3241</v>
      </c>
      <c r="D718" s="57" t="s">
        <v>3234</v>
      </c>
      <c r="E718" s="59">
        <v>8400</v>
      </c>
      <c r="F718" s="9" t="s">
        <v>18</v>
      </c>
      <c r="G718" s="9"/>
      <c r="H718" s="44" t="s">
        <v>3489</v>
      </c>
      <c r="I718" s="9"/>
      <c r="J718" s="4" t="str">
        <f t="shared" si="22"/>
        <v>一般建築及設備-一般建築及設備-獎補助費-對國內團體之捐助</v>
      </c>
      <c r="K718" s="4" t="str">
        <f t="shared" si="23"/>
        <v>110年度交通部補助電動大客車計畫汰舊換新323路台中客運8輛甲類電動大客車</v>
      </c>
    </row>
    <row r="719" spans="1:1022" s="14" customFormat="1" ht="136.5">
      <c r="A719" s="57" t="s">
        <v>171</v>
      </c>
      <c r="B719" s="57" t="s">
        <v>3256</v>
      </c>
      <c r="C719" s="58" t="s">
        <v>3252</v>
      </c>
      <c r="D719" s="57" t="s">
        <v>3234</v>
      </c>
      <c r="E719" s="59">
        <v>1565</v>
      </c>
      <c r="F719" s="9" t="s">
        <v>18</v>
      </c>
      <c r="G719" s="9"/>
      <c r="H719" s="44" t="s">
        <v>3489</v>
      </c>
      <c r="I719" s="9"/>
      <c r="J719" s="4" t="str">
        <f t="shared" si="22"/>
        <v>一般建築及設備-一般建築及設備-獎補助費-對國內團體之捐助</v>
      </c>
      <c r="K719" s="4" t="str">
        <f t="shared" si="23"/>
        <v>111年度公路公共運輸服務升級計畫-市區汽車客運業車輛汰舊換新-總達客運1輛甲類低地板大客車</v>
      </c>
    </row>
    <row r="720" spans="1:1022" ht="214.5">
      <c r="A720" s="57" t="s">
        <v>171</v>
      </c>
      <c r="B720" s="57" t="s">
        <v>3257</v>
      </c>
      <c r="C720" s="58" t="s">
        <v>3236</v>
      </c>
      <c r="D720" s="57" t="s">
        <v>3234</v>
      </c>
      <c r="E720" s="59">
        <v>21794</v>
      </c>
      <c r="F720" s="9" t="s">
        <v>18</v>
      </c>
      <c r="G720" s="9"/>
      <c r="H720" s="44" t="s">
        <v>3489</v>
      </c>
      <c r="I720" s="9"/>
      <c r="J720" s="4" t="str">
        <f t="shared" si="22"/>
        <v>一般建築及設備-一般建築及設備-獎補助費-對國內團體之捐助</v>
      </c>
      <c r="K720" s="4" t="str">
        <f t="shared" si="23"/>
        <v>111年度公路公共運輸服務升級計畫-市區汽車客運業車輛汰舊換新-中鹿客運10輛甲類低地板大客車、2輛乙類普通大客車及4輛乙類無障礙大客車</v>
      </c>
      <c r="IJ720" s="4"/>
      <c r="IK720" s="4"/>
      <c r="IL720" s="4"/>
      <c r="IM720" s="4"/>
      <c r="IN720" s="4"/>
      <c r="IO720" s="4"/>
      <c r="IP720" s="4"/>
      <c r="IQ720" s="4"/>
      <c r="IR720" s="4"/>
      <c r="IS720" s="4"/>
      <c r="IT720" s="4"/>
      <c r="IU720" s="4"/>
      <c r="ALW720" s="55"/>
      <c r="ALX720" s="55"/>
      <c r="ALY720" s="55"/>
      <c r="ALZ720" s="55"/>
      <c r="AMA720" s="55"/>
      <c r="AMB720" s="55"/>
      <c r="AMC720" s="55"/>
      <c r="AMD720" s="55"/>
      <c r="AME720" s="55"/>
      <c r="AMF720" s="55"/>
      <c r="AMG720" s="55"/>
      <c r="AMH720" s="55"/>
    </row>
    <row r="721" spans="1:1022" s="21" customFormat="1" ht="136.5">
      <c r="A721" s="57" t="s">
        <v>171</v>
      </c>
      <c r="B721" s="57" t="s">
        <v>3258</v>
      </c>
      <c r="C721" s="58" t="s">
        <v>3259</v>
      </c>
      <c r="D721" s="57" t="s">
        <v>3260</v>
      </c>
      <c r="E721" s="59">
        <v>68</v>
      </c>
      <c r="F721" s="9" t="s">
        <v>18</v>
      </c>
      <c r="G721" s="9"/>
      <c r="H721" s="44" t="s">
        <v>3489</v>
      </c>
      <c r="I721" s="9"/>
      <c r="J721" s="4" t="str">
        <f t="shared" si="22"/>
        <v>一般建築及設備-一般建築及設備-獎補助費-對國內團體之捐助</v>
      </c>
      <c r="K721" s="4" t="str">
        <f t="shared" si="23"/>
        <v>113年度「臺中市政府交通局辦理市區客運業者車輛裝置先進駕駛輔助系統設備輔助作業</v>
      </c>
    </row>
    <row r="722" spans="1:1022" ht="136.5">
      <c r="A722" s="57" t="s">
        <v>171</v>
      </c>
      <c r="B722" s="57" t="s">
        <v>3261</v>
      </c>
      <c r="C722" s="58" t="s">
        <v>3245</v>
      </c>
      <c r="D722" s="57" t="s">
        <v>3260</v>
      </c>
      <c r="E722" s="59">
        <v>668</v>
      </c>
      <c r="F722" s="9" t="s">
        <v>18</v>
      </c>
      <c r="G722" s="9"/>
      <c r="H722" s="44" t="s">
        <v>3489</v>
      </c>
      <c r="I722" s="9"/>
      <c r="J722" s="4" t="str">
        <f t="shared" si="22"/>
        <v>一般建築及設備-一般建築及設備-獎補助費-對國內團體之捐助</v>
      </c>
      <c r="K722" s="4" t="str">
        <f t="shared" si="23"/>
        <v>110年度交通部補助電動大客車計畫新闢路線「巨業沙鹿站-靜宜大學」巨業交通2輛甲類電動大客車</v>
      </c>
      <c r="IJ722" s="4"/>
      <c r="IK722" s="4"/>
      <c r="IL722" s="4"/>
      <c r="IM722" s="4"/>
      <c r="IN722" s="4"/>
      <c r="IO722" s="4"/>
      <c r="IP722" s="4"/>
      <c r="IQ722" s="4"/>
      <c r="IR722" s="4"/>
      <c r="IS722" s="4"/>
      <c r="IT722" s="4"/>
      <c r="IU722" s="4"/>
      <c r="ALW722" s="55"/>
      <c r="ALX722" s="55"/>
      <c r="ALY722" s="55"/>
      <c r="ALZ722" s="55"/>
      <c r="AMA722" s="55"/>
      <c r="AMB722" s="55"/>
      <c r="AMC722" s="55"/>
      <c r="AMD722" s="55"/>
      <c r="AME722" s="55"/>
      <c r="AMF722" s="55"/>
      <c r="AMG722" s="55"/>
      <c r="AMH722" s="55"/>
    </row>
    <row r="723" spans="1:1022" ht="78">
      <c r="A723" s="57" t="s">
        <v>171</v>
      </c>
      <c r="B723" s="57" t="s">
        <v>3262</v>
      </c>
      <c r="C723" s="58" t="s">
        <v>3239</v>
      </c>
      <c r="D723" s="57" t="s">
        <v>3260</v>
      </c>
      <c r="E723" s="59">
        <v>280</v>
      </c>
      <c r="F723" s="9" t="s">
        <v>18</v>
      </c>
      <c r="G723" s="9"/>
      <c r="H723" s="44" t="s">
        <v>3489</v>
      </c>
      <c r="I723" s="9"/>
      <c r="J723" s="4" t="str">
        <f t="shared" si="22"/>
        <v>一般建築及設備-一般建築及設備-獎補助費-對國內團體之捐助</v>
      </c>
      <c r="K723" s="4" t="str">
        <f t="shared" si="23"/>
        <v>113年臺中市公共運輸行動支付驗票設備整合補助計畫</v>
      </c>
      <c r="IJ723" s="4"/>
      <c r="IK723" s="4"/>
      <c r="IL723" s="4"/>
      <c r="IM723" s="4"/>
      <c r="IN723" s="4"/>
      <c r="IO723" s="4"/>
      <c r="IP723" s="4"/>
      <c r="IQ723" s="4"/>
      <c r="IR723" s="4"/>
      <c r="IS723" s="4"/>
      <c r="IT723" s="4"/>
      <c r="IU723" s="4"/>
      <c r="ALW723" s="55"/>
      <c r="ALX723" s="55"/>
      <c r="ALY723" s="55"/>
      <c r="ALZ723" s="55"/>
      <c r="AMA723" s="55"/>
      <c r="AMB723" s="55"/>
      <c r="AMC723" s="55"/>
      <c r="AMD723" s="55"/>
      <c r="AME723" s="55"/>
      <c r="AMF723" s="55"/>
      <c r="AMG723" s="55"/>
      <c r="AMH723" s="55"/>
    </row>
    <row r="724" spans="1:1022" ht="78">
      <c r="A724" s="57" t="s">
        <v>171</v>
      </c>
      <c r="B724" s="57" t="s">
        <v>3262</v>
      </c>
      <c r="C724" s="58" t="s">
        <v>3245</v>
      </c>
      <c r="D724" s="57" t="s">
        <v>3260</v>
      </c>
      <c r="E724" s="59">
        <v>160</v>
      </c>
      <c r="F724" s="9" t="s">
        <v>18</v>
      </c>
      <c r="G724" s="9"/>
      <c r="H724" s="44" t="s">
        <v>3489</v>
      </c>
      <c r="I724" s="9"/>
      <c r="J724" s="4" t="str">
        <f t="shared" si="22"/>
        <v>一般建築及設備-一般建築及設備-獎補助費-對國內團體之捐助</v>
      </c>
      <c r="K724" s="4" t="str">
        <f t="shared" si="23"/>
        <v>113年臺中市公共運輸行動支付驗票設備整合補助計畫</v>
      </c>
      <c r="IJ724" s="4"/>
      <c r="IK724" s="4"/>
      <c r="IL724" s="4"/>
      <c r="IM724" s="4"/>
      <c r="IN724" s="4"/>
      <c r="IO724" s="4"/>
      <c r="IP724" s="4"/>
      <c r="IQ724" s="4"/>
      <c r="IR724" s="4"/>
      <c r="IS724" s="4"/>
      <c r="IT724" s="4"/>
      <c r="IU724" s="4"/>
      <c r="ALW724" s="55"/>
      <c r="ALX724" s="55"/>
      <c r="ALY724" s="55"/>
      <c r="ALZ724" s="55"/>
      <c r="AMA724" s="55"/>
      <c r="AMB724" s="55"/>
      <c r="AMC724" s="55"/>
      <c r="AMD724" s="55"/>
      <c r="AME724" s="55"/>
      <c r="AMF724" s="55"/>
      <c r="AMG724" s="55"/>
      <c r="AMH724" s="55"/>
    </row>
    <row r="725" spans="1:1022" ht="175.5">
      <c r="A725" s="57" t="s">
        <v>171</v>
      </c>
      <c r="B725" s="57" t="s">
        <v>3263</v>
      </c>
      <c r="C725" s="58" t="s">
        <v>3236</v>
      </c>
      <c r="D725" s="57" t="s">
        <v>3260</v>
      </c>
      <c r="E725" s="59">
        <v>1669</v>
      </c>
      <c r="F725" s="9" t="s">
        <v>18</v>
      </c>
      <c r="G725" s="9"/>
      <c r="H725" s="44" t="s">
        <v>3489</v>
      </c>
      <c r="I725" s="9"/>
      <c r="J725" s="4" t="str">
        <f t="shared" si="22"/>
        <v>一般建築及設備-一般建築及設備-獎補助費-對國內團體之捐助</v>
      </c>
      <c r="K725" s="4" t="str">
        <f t="shared" si="23"/>
        <v>108年度交通部補助電動大客車計畫新闢路線921路「豐原東站-捷運北屯總站(敦富路)」中鹿客運5輛甲類電動大客車</v>
      </c>
      <c r="IJ725" s="4"/>
      <c r="IK725" s="4"/>
      <c r="IL725" s="4"/>
      <c r="IM725" s="4"/>
      <c r="IN725" s="4"/>
      <c r="IO725" s="4"/>
      <c r="IP725" s="4"/>
      <c r="IQ725" s="4"/>
      <c r="IR725" s="4"/>
      <c r="IS725" s="4"/>
      <c r="IT725" s="4"/>
      <c r="IU725" s="4"/>
      <c r="ALW725" s="55"/>
      <c r="ALX725" s="55"/>
      <c r="ALY725" s="55"/>
      <c r="ALZ725" s="55"/>
      <c r="AMA725" s="55"/>
      <c r="AMB725" s="55"/>
      <c r="AMC725" s="55"/>
      <c r="AMD725" s="55"/>
      <c r="AME725" s="55"/>
      <c r="AMF725" s="55"/>
      <c r="AMG725" s="55"/>
      <c r="AMH725" s="55"/>
    </row>
    <row r="726" spans="1:1022" ht="175.5">
      <c r="A726" s="57" t="s">
        <v>171</v>
      </c>
      <c r="B726" s="57" t="s">
        <v>3264</v>
      </c>
      <c r="C726" s="58" t="s">
        <v>3236</v>
      </c>
      <c r="D726" s="57" t="s">
        <v>3260</v>
      </c>
      <c r="E726" s="59">
        <v>1335</v>
      </c>
      <c r="F726" s="9" t="s">
        <v>18</v>
      </c>
      <c r="G726" s="9"/>
      <c r="H726" s="44" t="s">
        <v>3489</v>
      </c>
      <c r="I726" s="9"/>
      <c r="J726" s="4" t="str">
        <f t="shared" si="22"/>
        <v>一般建築及設備-一般建築及設備-獎補助費-對國內團體之捐助</v>
      </c>
      <c r="K726" s="4" t="str">
        <f t="shared" si="23"/>
        <v>108年度交通部補助電動大客車計畫汰舊換新617路「臺中港旅客服務中心-仁友停車場」中鹿客運4輛甲類電動大客車</v>
      </c>
      <c r="IJ726" s="4"/>
      <c r="IK726" s="4"/>
      <c r="IL726" s="4"/>
      <c r="IM726" s="4"/>
      <c r="IN726" s="4"/>
      <c r="IO726" s="4"/>
      <c r="IP726" s="4"/>
      <c r="IQ726" s="4"/>
      <c r="IR726" s="4"/>
      <c r="IS726" s="4"/>
      <c r="IT726" s="4"/>
      <c r="IU726" s="4"/>
      <c r="ALW726" s="55"/>
      <c r="ALX726" s="55"/>
      <c r="ALY726" s="55"/>
      <c r="ALZ726" s="55"/>
      <c r="AMA726" s="55"/>
      <c r="AMB726" s="55"/>
      <c r="AMC726" s="55"/>
      <c r="AMD726" s="55"/>
      <c r="AME726" s="55"/>
      <c r="AMF726" s="55"/>
      <c r="AMG726" s="55"/>
      <c r="AMH726" s="55"/>
    </row>
    <row r="727" spans="1:1022" ht="175.5">
      <c r="A727" s="57" t="s">
        <v>171</v>
      </c>
      <c r="B727" s="57" t="s">
        <v>3265</v>
      </c>
      <c r="C727" s="58" t="s">
        <v>3236</v>
      </c>
      <c r="D727" s="57" t="s">
        <v>3260</v>
      </c>
      <c r="E727" s="59">
        <v>1335</v>
      </c>
      <c r="F727" s="9" t="s">
        <v>18</v>
      </c>
      <c r="G727" s="9"/>
      <c r="H727" s="44" t="s">
        <v>3489</v>
      </c>
      <c r="I727" s="9"/>
      <c r="J727" s="4" t="str">
        <f t="shared" si="22"/>
        <v>一般建築及設備-一般建築及設備-獎補助費-對國內團體之捐助</v>
      </c>
      <c r="K727" s="4" t="str">
        <f t="shared" si="23"/>
        <v>108年度交通部補助電動大客車計畫新闢路線83路「捷運文心森林公園站-仁友停車場」中鹿客運4輛甲類電動大客車</v>
      </c>
      <c r="IJ727" s="4"/>
      <c r="IK727" s="4"/>
      <c r="IL727" s="4"/>
      <c r="IM727" s="4"/>
      <c r="IN727" s="4"/>
      <c r="IO727" s="4"/>
      <c r="IP727" s="4"/>
      <c r="IQ727" s="4"/>
      <c r="IR727" s="4"/>
      <c r="IS727" s="4"/>
      <c r="IT727" s="4"/>
      <c r="IU727" s="4"/>
      <c r="ALW727" s="55"/>
      <c r="ALX727" s="55"/>
      <c r="ALY727" s="55"/>
      <c r="ALZ727" s="55"/>
      <c r="AMA727" s="55"/>
      <c r="AMB727" s="55"/>
      <c r="AMC727" s="55"/>
      <c r="AMD727" s="55"/>
      <c r="AME727" s="55"/>
      <c r="AMF727" s="55"/>
      <c r="AMG727" s="55"/>
      <c r="AMH727" s="55"/>
    </row>
    <row r="728" spans="1:1022" ht="156">
      <c r="A728" s="57" t="s">
        <v>171</v>
      </c>
      <c r="B728" s="57" t="s">
        <v>3266</v>
      </c>
      <c r="C728" s="58" t="s">
        <v>3241</v>
      </c>
      <c r="D728" s="57" t="s">
        <v>3260</v>
      </c>
      <c r="E728" s="59">
        <v>11683</v>
      </c>
      <c r="F728" s="9" t="s">
        <v>18</v>
      </c>
      <c r="G728" s="9"/>
      <c r="H728" s="44" t="s">
        <v>3489</v>
      </c>
      <c r="I728" s="9"/>
      <c r="J728" s="4" t="str">
        <f t="shared" si="22"/>
        <v>一般建築及設備-一般建築及設備-獎補助費-對國內團體之捐助</v>
      </c>
      <c r="K728" s="4" t="str">
        <f t="shared" si="23"/>
        <v>111年電動大客車計畫-汰舊換新-台中客運【307梧棲觀光漁港-新民高中(含副線)】5輛甲類電動大客車</v>
      </c>
      <c r="IJ728" s="4"/>
      <c r="IK728" s="4"/>
      <c r="IL728" s="4"/>
      <c r="IM728" s="4"/>
      <c r="IN728" s="4"/>
      <c r="IO728" s="4"/>
      <c r="IP728" s="4"/>
      <c r="IQ728" s="4"/>
      <c r="IR728" s="4"/>
      <c r="IS728" s="4"/>
      <c r="IT728" s="4"/>
      <c r="IU728" s="4"/>
      <c r="ALW728" s="55"/>
      <c r="ALX728" s="55"/>
      <c r="ALY728" s="55"/>
      <c r="ALZ728" s="55"/>
      <c r="AMA728" s="55"/>
      <c r="AMB728" s="55"/>
      <c r="AMC728" s="55"/>
      <c r="AMD728" s="55"/>
      <c r="AME728" s="55"/>
      <c r="AMF728" s="55"/>
      <c r="AMG728" s="55"/>
      <c r="AMH728" s="55"/>
    </row>
    <row r="729" spans="1:1022" ht="78">
      <c r="A729" s="57" t="s">
        <v>171</v>
      </c>
      <c r="B729" s="57" t="s">
        <v>3262</v>
      </c>
      <c r="C729" s="58" t="s">
        <v>3267</v>
      </c>
      <c r="D729" s="57" t="s">
        <v>3260</v>
      </c>
      <c r="E729" s="59">
        <v>80</v>
      </c>
      <c r="F729" s="9" t="s">
        <v>18</v>
      </c>
      <c r="G729" s="9"/>
      <c r="H729" s="44" t="s">
        <v>3489</v>
      </c>
      <c r="I729" s="9"/>
      <c r="J729" s="4" t="str">
        <f t="shared" si="22"/>
        <v>一般建築及設備-一般建築及設備-獎補助費-對國內團體之捐助</v>
      </c>
      <c r="K729" s="4" t="str">
        <f t="shared" si="23"/>
        <v>113年臺中市公共運輸行動支付驗票設備整合補助計畫</v>
      </c>
      <c r="IJ729" s="4"/>
      <c r="IK729" s="4"/>
      <c r="IL729" s="4"/>
      <c r="IM729" s="4"/>
      <c r="IN729" s="4"/>
      <c r="IO729" s="4"/>
      <c r="IP729" s="4"/>
      <c r="IQ729" s="4"/>
      <c r="IR729" s="4"/>
      <c r="IS729" s="4"/>
      <c r="IT729" s="4"/>
      <c r="IU729" s="4"/>
      <c r="ALW729" s="55"/>
      <c r="ALX729" s="55"/>
      <c r="ALY729" s="55"/>
      <c r="ALZ729" s="55"/>
      <c r="AMA729" s="55"/>
      <c r="AMB729" s="55"/>
      <c r="AMC729" s="55"/>
      <c r="AMD729" s="55"/>
      <c r="AME729" s="55"/>
      <c r="AMF729" s="55"/>
      <c r="AMG729" s="55"/>
      <c r="AMH729" s="55"/>
    </row>
    <row r="730" spans="1:1022" ht="78">
      <c r="A730" s="57" t="s">
        <v>171</v>
      </c>
      <c r="B730" s="57" t="s">
        <v>3262</v>
      </c>
      <c r="C730" s="58" t="s">
        <v>3268</v>
      </c>
      <c r="D730" s="57" t="s">
        <v>3260</v>
      </c>
      <c r="E730" s="59">
        <v>160</v>
      </c>
      <c r="F730" s="9" t="s">
        <v>18</v>
      </c>
      <c r="G730" s="9"/>
      <c r="H730" s="44" t="s">
        <v>3489</v>
      </c>
      <c r="I730" s="9"/>
      <c r="J730" s="4" t="str">
        <f t="shared" si="22"/>
        <v>一般建築及設備-一般建築及設備-獎補助費-對國內團體之捐助</v>
      </c>
      <c r="K730" s="4" t="str">
        <f t="shared" si="23"/>
        <v>113年臺中市公共運輸行動支付驗票設備整合補助計畫</v>
      </c>
      <c r="IJ730" s="4"/>
      <c r="IK730" s="4"/>
      <c r="IL730" s="4"/>
      <c r="IM730" s="4"/>
      <c r="IN730" s="4"/>
      <c r="IO730" s="4"/>
      <c r="IP730" s="4"/>
      <c r="IQ730" s="4"/>
      <c r="IR730" s="4"/>
      <c r="IS730" s="4"/>
      <c r="IT730" s="4"/>
      <c r="IU730" s="4"/>
      <c r="ALW730" s="55"/>
      <c r="ALX730" s="55"/>
      <c r="ALY730" s="55"/>
      <c r="ALZ730" s="55"/>
      <c r="AMA730" s="55"/>
      <c r="AMB730" s="55"/>
      <c r="AMC730" s="55"/>
      <c r="AMD730" s="55"/>
      <c r="AME730" s="55"/>
      <c r="AMF730" s="55"/>
      <c r="AMG730" s="55"/>
      <c r="AMH730" s="55"/>
    </row>
    <row r="731" spans="1:1022" ht="117">
      <c r="A731" s="57" t="s">
        <v>171</v>
      </c>
      <c r="B731" s="57" t="s">
        <v>3269</v>
      </c>
      <c r="C731" s="58" t="s">
        <v>3270</v>
      </c>
      <c r="D731" s="57" t="s">
        <v>3260</v>
      </c>
      <c r="E731" s="59">
        <v>23</v>
      </c>
      <c r="F731" s="9" t="s">
        <v>18</v>
      </c>
      <c r="G731" s="9"/>
      <c r="H731" s="44" t="s">
        <v>3489</v>
      </c>
      <c r="I731" s="9"/>
      <c r="J731" s="4" t="str">
        <f t="shared" si="22"/>
        <v>一般建築及設備-一般建築及設備-獎補助費-對國內團體之捐助</v>
      </c>
      <c r="K731" s="4" t="str">
        <f t="shared" si="23"/>
        <v>113年臺中市政府交通局辦理市區客運業者車輛裝置先進駕駛輔助系統設備輔助作業</v>
      </c>
      <c r="IJ731" s="4"/>
      <c r="IK731" s="4"/>
      <c r="IL731" s="4"/>
      <c r="IM731" s="4"/>
      <c r="IN731" s="4"/>
      <c r="IO731" s="4"/>
      <c r="IP731" s="4"/>
      <c r="IQ731" s="4"/>
      <c r="IR731" s="4"/>
      <c r="IS731" s="4"/>
      <c r="IT731" s="4"/>
      <c r="IU731" s="4"/>
      <c r="ALW731" s="55"/>
      <c r="ALX731" s="55"/>
      <c r="ALY731" s="55"/>
      <c r="ALZ731" s="55"/>
      <c r="AMA731" s="55"/>
      <c r="AMB731" s="55"/>
      <c r="AMC731" s="55"/>
      <c r="AMD731" s="55"/>
      <c r="AME731" s="55"/>
      <c r="AMF731" s="55"/>
      <c r="AMG731" s="55"/>
      <c r="AMH731" s="55"/>
    </row>
    <row r="732" spans="1:1022" ht="78">
      <c r="A732" s="57" t="s">
        <v>1644</v>
      </c>
      <c r="B732" s="57" t="s">
        <v>1645</v>
      </c>
      <c r="C732" s="58" t="s">
        <v>1646</v>
      </c>
      <c r="D732" s="57" t="s">
        <v>1647</v>
      </c>
      <c r="E732" s="59">
        <v>15</v>
      </c>
      <c r="F732" s="9" t="s">
        <v>18</v>
      </c>
      <c r="G732" s="9"/>
      <c r="H732" s="44" t="s">
        <v>3489</v>
      </c>
      <c r="I732" s="9"/>
      <c r="J732" s="4" t="str">
        <f t="shared" si="22"/>
        <v>農業管理與輔導業務-農政及作物生產輔導-獎補助費-對國內團體之捐助</v>
      </c>
      <c r="K732" s="4" t="str">
        <f t="shared" si="23"/>
        <v>辦理112年度強化水稻優良品種推廣與種源管理計畫</v>
      </c>
    </row>
    <row r="733" spans="1:1022" ht="78">
      <c r="A733" s="57" t="s">
        <v>1644</v>
      </c>
      <c r="B733" s="57" t="s">
        <v>1645</v>
      </c>
      <c r="C733" s="58" t="s">
        <v>1648</v>
      </c>
      <c r="D733" s="57" t="s">
        <v>1647</v>
      </c>
      <c r="E733" s="59">
        <v>45</v>
      </c>
      <c r="F733" s="9" t="s">
        <v>18</v>
      </c>
      <c r="G733" s="9"/>
      <c r="H733" s="44" t="s">
        <v>3489</v>
      </c>
      <c r="I733" s="9"/>
      <c r="J733" s="4" t="str">
        <f t="shared" si="22"/>
        <v>農業管理與輔導業務-農政及作物生產輔導-獎補助費-對國內團體之捐助</v>
      </c>
      <c r="K733" s="4" t="str">
        <f t="shared" si="23"/>
        <v>辦理112年度強化水稻優良品種推廣與種源管理計畫</v>
      </c>
    </row>
    <row r="734" spans="1:1022" ht="78">
      <c r="A734" s="57" t="s">
        <v>1644</v>
      </c>
      <c r="B734" s="57" t="s">
        <v>1645</v>
      </c>
      <c r="C734" s="58" t="s">
        <v>1649</v>
      </c>
      <c r="D734" s="57" t="s">
        <v>1647</v>
      </c>
      <c r="E734" s="59">
        <v>15</v>
      </c>
      <c r="F734" s="9" t="s">
        <v>18</v>
      </c>
      <c r="G734" s="9"/>
      <c r="H734" s="44" t="s">
        <v>3489</v>
      </c>
      <c r="I734" s="9"/>
      <c r="J734" s="4" t="str">
        <f t="shared" si="22"/>
        <v>農業管理與輔導業務-農政及作物生產輔導-獎補助費-對國內團體之捐助</v>
      </c>
      <c r="K734" s="4" t="str">
        <f t="shared" si="23"/>
        <v>辦理112年度強化水稻優良品種推廣與種源管理計畫</v>
      </c>
    </row>
    <row r="735" spans="1:1022" ht="78">
      <c r="A735" s="57" t="s">
        <v>1644</v>
      </c>
      <c r="B735" s="57" t="s">
        <v>1645</v>
      </c>
      <c r="C735" s="58" t="s">
        <v>1650</v>
      </c>
      <c r="D735" s="57" t="s">
        <v>1647</v>
      </c>
      <c r="E735" s="59">
        <v>556</v>
      </c>
      <c r="F735" s="9" t="s">
        <v>18</v>
      </c>
      <c r="G735" s="9"/>
      <c r="H735" s="44" t="s">
        <v>3489</v>
      </c>
      <c r="I735" s="9"/>
      <c r="J735" s="4" t="str">
        <f t="shared" si="22"/>
        <v>農業管理與輔導業務-農政及作物生產輔導-獎補助費-對國內團體之捐助</v>
      </c>
      <c r="K735" s="4" t="str">
        <f t="shared" si="23"/>
        <v>辦理112年度強化水稻優良品種推廣與種源管理計畫</v>
      </c>
    </row>
    <row r="736" spans="1:1022" ht="78">
      <c r="A736" s="57" t="s">
        <v>1644</v>
      </c>
      <c r="B736" s="57" t="s">
        <v>1645</v>
      </c>
      <c r="C736" s="58" t="s">
        <v>1651</v>
      </c>
      <c r="D736" s="57" t="s">
        <v>1647</v>
      </c>
      <c r="E736" s="59">
        <v>51</v>
      </c>
      <c r="F736" s="9" t="s">
        <v>18</v>
      </c>
      <c r="G736" s="9"/>
      <c r="H736" s="44" t="s">
        <v>3489</v>
      </c>
      <c r="I736" s="9"/>
      <c r="J736" s="4" t="str">
        <f t="shared" si="22"/>
        <v>農業管理與輔導業務-農政及作物生產輔導-獎補助費-對國內團體之捐助</v>
      </c>
      <c r="K736" s="4" t="str">
        <f t="shared" si="23"/>
        <v>辦理112年度強化水稻優良品種推廣與種源管理計畫</v>
      </c>
    </row>
    <row r="737" spans="1:11" ht="78">
      <c r="A737" s="57" t="s">
        <v>1644</v>
      </c>
      <c r="B737" s="57" t="s">
        <v>1645</v>
      </c>
      <c r="C737" s="58" t="s">
        <v>1652</v>
      </c>
      <c r="D737" s="57" t="s">
        <v>1647</v>
      </c>
      <c r="E737" s="59">
        <v>42</v>
      </c>
      <c r="F737" s="9" t="s">
        <v>18</v>
      </c>
      <c r="G737" s="9"/>
      <c r="H737" s="44" t="s">
        <v>3489</v>
      </c>
      <c r="I737" s="9"/>
      <c r="J737" s="4" t="str">
        <f t="shared" si="22"/>
        <v>農業管理與輔導業務-農政及作物生產輔導-獎補助費-對國內團體之捐助</v>
      </c>
      <c r="K737" s="4" t="str">
        <f t="shared" si="23"/>
        <v>辦理112年度強化水稻優良品種推廣與種源管理計畫</v>
      </c>
    </row>
    <row r="738" spans="1:11" ht="78">
      <c r="A738" s="57" t="s">
        <v>1644</v>
      </c>
      <c r="B738" s="57" t="s">
        <v>1645</v>
      </c>
      <c r="C738" s="58" t="s">
        <v>1653</v>
      </c>
      <c r="D738" s="57" t="s">
        <v>1647</v>
      </c>
      <c r="E738" s="59">
        <v>34</v>
      </c>
      <c r="F738" s="9" t="s">
        <v>18</v>
      </c>
      <c r="G738" s="9"/>
      <c r="H738" s="44" t="s">
        <v>3489</v>
      </c>
      <c r="I738" s="9"/>
      <c r="J738" s="4" t="str">
        <f t="shared" si="22"/>
        <v>農業管理與輔導業務-農政及作物生產輔導-獎補助費-對國內團體之捐助</v>
      </c>
      <c r="K738" s="4" t="str">
        <f t="shared" si="23"/>
        <v>辦理112年度強化水稻優良品種推廣與種源管理計畫</v>
      </c>
    </row>
    <row r="739" spans="1:11" ht="78">
      <c r="A739" s="57" t="s">
        <v>1644</v>
      </c>
      <c r="B739" s="57" t="s">
        <v>1645</v>
      </c>
      <c r="C739" s="58" t="s">
        <v>1654</v>
      </c>
      <c r="D739" s="57" t="s">
        <v>1647</v>
      </c>
      <c r="E739" s="59">
        <v>32</v>
      </c>
      <c r="F739" s="9" t="s">
        <v>18</v>
      </c>
      <c r="G739" s="9"/>
      <c r="H739" s="44" t="s">
        <v>3489</v>
      </c>
      <c r="I739" s="9"/>
      <c r="J739" s="4" t="str">
        <f t="shared" si="22"/>
        <v>農業管理與輔導業務-農政及作物生產輔導-獎補助費-對國內團體之捐助</v>
      </c>
      <c r="K739" s="4" t="str">
        <f t="shared" si="23"/>
        <v>辦理112年度強化水稻優良品種推廣與種源管理計畫</v>
      </c>
    </row>
    <row r="740" spans="1:11" ht="78">
      <c r="A740" s="57" t="s">
        <v>1644</v>
      </c>
      <c r="B740" s="57" t="s">
        <v>1645</v>
      </c>
      <c r="C740" s="58" t="s">
        <v>1655</v>
      </c>
      <c r="D740" s="57" t="s">
        <v>1647</v>
      </c>
      <c r="E740" s="59">
        <v>68</v>
      </c>
      <c r="F740" s="9" t="s">
        <v>18</v>
      </c>
      <c r="G740" s="9"/>
      <c r="H740" s="44" t="s">
        <v>3489</v>
      </c>
      <c r="I740" s="9"/>
      <c r="J740" s="4" t="str">
        <f t="shared" si="22"/>
        <v>農業管理與輔導業務-農政及作物生產輔導-獎補助費-對國內團體之捐助</v>
      </c>
      <c r="K740" s="4" t="str">
        <f t="shared" si="23"/>
        <v>辦理112年度強化水稻優良品種推廣與種源管理計畫</v>
      </c>
    </row>
    <row r="741" spans="1:11" ht="78">
      <c r="A741" s="57" t="s">
        <v>1644</v>
      </c>
      <c r="B741" s="57" t="s">
        <v>1645</v>
      </c>
      <c r="C741" s="58" t="s">
        <v>1656</v>
      </c>
      <c r="D741" s="57" t="s">
        <v>1647</v>
      </c>
      <c r="E741" s="59">
        <v>10</v>
      </c>
      <c r="F741" s="9" t="s">
        <v>18</v>
      </c>
      <c r="G741" s="9"/>
      <c r="H741" s="44" t="s">
        <v>3489</v>
      </c>
      <c r="I741" s="9"/>
      <c r="J741" s="4" t="str">
        <f t="shared" si="22"/>
        <v>農業管理與輔導業務-農政及作物生產輔導-獎補助費-對國內團體之捐助</v>
      </c>
      <c r="K741" s="4" t="str">
        <f t="shared" si="23"/>
        <v>辦理112年度強化水稻優良品種推廣與種源管理計畫</v>
      </c>
    </row>
    <row r="742" spans="1:11" ht="78">
      <c r="A742" s="57" t="s">
        <v>1644</v>
      </c>
      <c r="B742" s="57" t="s">
        <v>1645</v>
      </c>
      <c r="C742" s="58" t="s">
        <v>1657</v>
      </c>
      <c r="D742" s="57" t="s">
        <v>1647</v>
      </c>
      <c r="E742" s="59">
        <v>29</v>
      </c>
      <c r="F742" s="9" t="s">
        <v>18</v>
      </c>
      <c r="G742" s="9"/>
      <c r="H742" s="44" t="s">
        <v>3489</v>
      </c>
      <c r="I742" s="9"/>
      <c r="J742" s="4" t="str">
        <f t="shared" si="22"/>
        <v>農業管理與輔導業務-農政及作物生產輔導-獎補助費-對國內團體之捐助</v>
      </c>
      <c r="K742" s="4" t="str">
        <f t="shared" si="23"/>
        <v>辦理112年度強化水稻優良品種推廣與種源管理計畫</v>
      </c>
    </row>
    <row r="743" spans="1:11" ht="78">
      <c r="A743" s="57" t="s">
        <v>1644</v>
      </c>
      <c r="B743" s="57" t="s">
        <v>1645</v>
      </c>
      <c r="C743" s="58" t="s">
        <v>1658</v>
      </c>
      <c r="D743" s="57" t="s">
        <v>1647</v>
      </c>
      <c r="E743" s="59">
        <v>6</v>
      </c>
      <c r="F743" s="9" t="s">
        <v>18</v>
      </c>
      <c r="G743" s="9"/>
      <c r="H743" s="44" t="s">
        <v>3489</v>
      </c>
      <c r="I743" s="9"/>
      <c r="J743" s="4" t="str">
        <f t="shared" si="22"/>
        <v>農業管理與輔導業務-農政及作物生產輔導-獎補助費-對國內團體之捐助</v>
      </c>
      <c r="K743" s="4" t="str">
        <f t="shared" si="23"/>
        <v>辦理112年度強化水稻優良品種推廣與種源管理計畫</v>
      </c>
    </row>
    <row r="744" spans="1:11" ht="78">
      <c r="A744" s="57" t="s">
        <v>1644</v>
      </c>
      <c r="B744" s="57" t="s">
        <v>1645</v>
      </c>
      <c r="C744" s="58" t="s">
        <v>1659</v>
      </c>
      <c r="D744" s="57" t="s">
        <v>1647</v>
      </c>
      <c r="E744" s="59">
        <v>19</v>
      </c>
      <c r="F744" s="9" t="s">
        <v>18</v>
      </c>
      <c r="G744" s="9"/>
      <c r="H744" s="44" t="s">
        <v>3489</v>
      </c>
      <c r="I744" s="9"/>
      <c r="J744" s="4" t="str">
        <f t="shared" si="22"/>
        <v>農業管理與輔導業務-農政及作物生產輔導-獎補助費-對國內團體之捐助</v>
      </c>
      <c r="K744" s="4" t="str">
        <f t="shared" si="23"/>
        <v>辦理112年度強化水稻優良品種推廣與種源管理計畫</v>
      </c>
    </row>
    <row r="745" spans="1:11" ht="78">
      <c r="A745" s="57" t="s">
        <v>1644</v>
      </c>
      <c r="B745" s="57" t="s">
        <v>1645</v>
      </c>
      <c r="C745" s="58" t="s">
        <v>1660</v>
      </c>
      <c r="D745" s="57" t="s">
        <v>1647</v>
      </c>
      <c r="E745" s="59">
        <v>9</v>
      </c>
      <c r="F745" s="9" t="s">
        <v>18</v>
      </c>
      <c r="G745" s="9"/>
      <c r="H745" s="44" t="s">
        <v>3489</v>
      </c>
      <c r="I745" s="9"/>
      <c r="J745" s="4" t="str">
        <f t="shared" si="22"/>
        <v>農業管理與輔導業務-農政及作物生產輔導-獎補助費-對國內團體之捐助</v>
      </c>
      <c r="K745" s="4" t="str">
        <f t="shared" si="23"/>
        <v>辦理112年度強化水稻優良品種推廣與種源管理計畫</v>
      </c>
    </row>
    <row r="746" spans="1:11" ht="78">
      <c r="A746" s="57" t="s">
        <v>1644</v>
      </c>
      <c r="B746" s="57" t="s">
        <v>1661</v>
      </c>
      <c r="C746" s="58" t="s">
        <v>1662</v>
      </c>
      <c r="D746" s="57" t="s">
        <v>1647</v>
      </c>
      <c r="E746" s="59">
        <v>4</v>
      </c>
      <c r="F746" s="9" t="s">
        <v>18</v>
      </c>
      <c r="G746" s="9"/>
      <c r="H746" s="44" t="s">
        <v>3489</v>
      </c>
      <c r="I746" s="9"/>
      <c r="J746" s="4" t="str">
        <f t="shared" si="22"/>
        <v>農業管理與輔導業務-農政及作物生產輔導-獎補助費-對國內團體之捐助</v>
      </c>
      <c r="K746" s="4" t="str">
        <f t="shared" si="23"/>
        <v>辦理112年度臺中市有機農業適用肥料推廣計畫</v>
      </c>
    </row>
    <row r="747" spans="1:11" ht="78">
      <c r="A747" s="57" t="s">
        <v>1644</v>
      </c>
      <c r="B747" s="57" t="s">
        <v>1663</v>
      </c>
      <c r="C747" s="58" t="s">
        <v>1664</v>
      </c>
      <c r="D747" s="57" t="s">
        <v>1647</v>
      </c>
      <c r="E747" s="59">
        <v>100</v>
      </c>
      <c r="F747" s="9" t="s">
        <v>18</v>
      </c>
      <c r="G747" s="9"/>
      <c r="H747" s="44" t="s">
        <v>3489</v>
      </c>
      <c r="I747" s="9"/>
      <c r="J747" s="4" t="str">
        <f t="shared" si="22"/>
        <v>農業管理與輔導業務-農政及作物生產輔導-獎補助費-對國內團體之捐助</v>
      </c>
      <c r="K747" s="4" t="str">
        <f t="shared" si="23"/>
        <v>辦理112年度特作產業結構調整暨建構產業新價值鏈計畫</v>
      </c>
    </row>
    <row r="748" spans="1:11" ht="58.5">
      <c r="A748" s="57" t="s">
        <v>1644</v>
      </c>
      <c r="B748" s="57" t="s">
        <v>1665</v>
      </c>
      <c r="C748" s="58" t="s">
        <v>1666</v>
      </c>
      <c r="D748" s="57" t="s">
        <v>1647</v>
      </c>
      <c r="E748" s="59">
        <v>60</v>
      </c>
      <c r="F748" s="9" t="s">
        <v>18</v>
      </c>
      <c r="G748" s="9"/>
      <c r="H748" s="44" t="s">
        <v>3489</v>
      </c>
      <c r="I748" s="9"/>
      <c r="J748" s="4" t="str">
        <f t="shared" si="22"/>
        <v>農業管理與輔導業務-農政及作物生產輔導-獎補助費-對國內團體之捐助</v>
      </c>
      <c r="K748" s="4" t="str">
        <f t="shared" si="23"/>
        <v>辦理112年度推動臺灣名茶計畫</v>
      </c>
    </row>
    <row r="749" spans="1:11" ht="78">
      <c r="A749" s="57" t="s">
        <v>1644</v>
      </c>
      <c r="B749" s="57" t="s">
        <v>1667</v>
      </c>
      <c r="C749" s="58" t="s">
        <v>1650</v>
      </c>
      <c r="D749" s="57" t="s">
        <v>1647</v>
      </c>
      <c r="E749" s="59">
        <v>62</v>
      </c>
      <c r="F749" s="9" t="s">
        <v>18</v>
      </c>
      <c r="G749" s="9"/>
      <c r="H749" s="44" t="s">
        <v>3489</v>
      </c>
      <c r="I749" s="9"/>
      <c r="J749" s="4" t="str">
        <f t="shared" si="22"/>
        <v>農業管理與輔導業務-農政及作物生產輔導-獎補助費-對國內團體之捐助</v>
      </c>
      <c r="K749" s="4" t="str">
        <f t="shared" si="23"/>
        <v>辦理112年度梨山地區東方果實蠅防治示範計畫</v>
      </c>
    </row>
    <row r="750" spans="1:11" ht="78">
      <c r="A750" s="57" t="s">
        <v>1644</v>
      </c>
      <c r="B750" s="57" t="s">
        <v>1667</v>
      </c>
      <c r="C750" s="58" t="s">
        <v>1668</v>
      </c>
      <c r="D750" s="57" t="s">
        <v>1647</v>
      </c>
      <c r="E750" s="59">
        <v>118</v>
      </c>
      <c r="F750" s="9" t="s">
        <v>18</v>
      </c>
      <c r="G750" s="9"/>
      <c r="H750" s="44" t="s">
        <v>3489</v>
      </c>
      <c r="I750" s="9"/>
      <c r="J750" s="4" t="str">
        <f t="shared" si="22"/>
        <v>農業管理與輔導業務-農政及作物生產輔導-獎補助費-對國內團體之捐助</v>
      </c>
      <c r="K750" s="4" t="str">
        <f t="shared" si="23"/>
        <v>辦理112年度梨山地區東方果實蠅防治示範計畫</v>
      </c>
    </row>
    <row r="751" spans="1:11" ht="78">
      <c r="A751" s="57" t="s">
        <v>1644</v>
      </c>
      <c r="B751" s="57" t="s">
        <v>1667</v>
      </c>
      <c r="C751" s="58" t="s">
        <v>1669</v>
      </c>
      <c r="D751" s="57" t="s">
        <v>1647</v>
      </c>
      <c r="E751" s="59">
        <v>347</v>
      </c>
      <c r="F751" s="9" t="s">
        <v>18</v>
      </c>
      <c r="G751" s="9"/>
      <c r="H751" s="44" t="s">
        <v>3489</v>
      </c>
      <c r="I751" s="9"/>
      <c r="J751" s="4" t="str">
        <f t="shared" si="22"/>
        <v>農業管理與輔導業務-農政及作物生產輔導-獎補助費-對國內團體之捐助</v>
      </c>
      <c r="K751" s="4" t="str">
        <f t="shared" si="23"/>
        <v>辦理112年度梨山地區東方果實蠅防治示範計畫</v>
      </c>
    </row>
    <row r="752" spans="1:11" ht="78">
      <c r="A752" s="57" t="s">
        <v>1644</v>
      </c>
      <c r="B752" s="57" t="s">
        <v>1667</v>
      </c>
      <c r="C752" s="58" t="s">
        <v>1646</v>
      </c>
      <c r="D752" s="57" t="s">
        <v>1647</v>
      </c>
      <c r="E752" s="59">
        <v>196</v>
      </c>
      <c r="F752" s="9" t="s">
        <v>18</v>
      </c>
      <c r="G752" s="9"/>
      <c r="H752" s="44" t="s">
        <v>3489</v>
      </c>
      <c r="I752" s="9"/>
      <c r="J752" s="4" t="str">
        <f t="shared" si="22"/>
        <v>農業管理與輔導業務-農政及作物生產輔導-獎補助費-對國內團體之捐助</v>
      </c>
      <c r="K752" s="4" t="str">
        <f t="shared" si="23"/>
        <v>辦理112年度梨山地區東方果實蠅防治示範計畫</v>
      </c>
    </row>
    <row r="753" spans="1:11" ht="78">
      <c r="A753" s="57" t="s">
        <v>1644</v>
      </c>
      <c r="B753" s="57" t="s">
        <v>1667</v>
      </c>
      <c r="C753" s="58" t="s">
        <v>1666</v>
      </c>
      <c r="D753" s="57" t="s">
        <v>1647</v>
      </c>
      <c r="E753" s="59">
        <v>818</v>
      </c>
      <c r="F753" s="9" t="s">
        <v>18</v>
      </c>
      <c r="G753" s="9"/>
      <c r="H753" s="44" t="s">
        <v>3489</v>
      </c>
      <c r="I753" s="9"/>
      <c r="J753" s="4" t="str">
        <f t="shared" si="22"/>
        <v>農業管理與輔導業務-農政及作物生產輔導-獎補助費-對國內團體之捐助</v>
      </c>
      <c r="K753" s="4" t="str">
        <f t="shared" si="23"/>
        <v>辦理112年度梨山地區東方果實蠅防治示範計畫</v>
      </c>
    </row>
    <row r="754" spans="1:11" ht="78">
      <c r="A754" s="57" t="s">
        <v>1644</v>
      </c>
      <c r="B754" s="57" t="s">
        <v>1670</v>
      </c>
      <c r="C754" s="58" t="s">
        <v>1671</v>
      </c>
      <c r="D754" s="57" t="s">
        <v>1647</v>
      </c>
      <c r="E754" s="59">
        <v>15</v>
      </c>
      <c r="F754" s="9" t="s">
        <v>18</v>
      </c>
      <c r="G754" s="9"/>
      <c r="H754" s="44" t="s">
        <v>3489</v>
      </c>
      <c r="I754" s="9"/>
      <c r="J754" s="4" t="str">
        <f t="shared" si="22"/>
        <v>農業管理與輔導業務-農政及作物生產輔導-獎補助費-對國內團體之捐助</v>
      </c>
      <c r="K754" s="4" t="str">
        <f t="shared" si="23"/>
        <v>辦理112年度強化植物有害生物防範措施計畫</v>
      </c>
    </row>
    <row r="755" spans="1:11" ht="97.5">
      <c r="A755" s="57" t="s">
        <v>1644</v>
      </c>
      <c r="B755" s="57" t="s">
        <v>1672</v>
      </c>
      <c r="C755" s="58" t="s">
        <v>1664</v>
      </c>
      <c r="D755" s="57" t="s">
        <v>1647</v>
      </c>
      <c r="E755" s="59">
        <v>50</v>
      </c>
      <c r="F755" s="9" t="s">
        <v>18</v>
      </c>
      <c r="G755" s="9"/>
      <c r="H755" s="44" t="s">
        <v>3489</v>
      </c>
      <c r="I755" s="9"/>
      <c r="J755" s="4" t="str">
        <f t="shared" si="22"/>
        <v>農業管理與輔導業務-農政及作物生產輔導-獎補助費-對國內團體之捐助</v>
      </c>
      <c r="K755" s="4" t="str">
        <f t="shared" si="23"/>
        <v>辦理112年度水果產業結構調整計畫-果樹轉作及品種更新計畫</v>
      </c>
    </row>
    <row r="756" spans="1:11" ht="97.5">
      <c r="A756" s="57" t="s">
        <v>1644</v>
      </c>
      <c r="B756" s="57" t="s">
        <v>1672</v>
      </c>
      <c r="C756" s="58" t="s">
        <v>1646</v>
      </c>
      <c r="D756" s="57" t="s">
        <v>1647</v>
      </c>
      <c r="E756" s="59">
        <v>21</v>
      </c>
      <c r="F756" s="9" t="s">
        <v>18</v>
      </c>
      <c r="G756" s="9"/>
      <c r="H756" s="44" t="s">
        <v>3489</v>
      </c>
      <c r="I756" s="9"/>
      <c r="J756" s="4" t="str">
        <f t="shared" si="22"/>
        <v>農業管理與輔導業務-農政及作物生產輔導-獎補助費-對國內團體之捐助</v>
      </c>
      <c r="K756" s="4" t="str">
        <f t="shared" si="23"/>
        <v>辦理112年度水果產業結構調整計畫-果樹轉作及品種更新計畫</v>
      </c>
    </row>
    <row r="757" spans="1:11" ht="97.5">
      <c r="A757" s="57" t="s">
        <v>1644</v>
      </c>
      <c r="B757" s="57" t="s">
        <v>1672</v>
      </c>
      <c r="C757" s="58" t="s">
        <v>1673</v>
      </c>
      <c r="D757" s="57" t="s">
        <v>1647</v>
      </c>
      <c r="E757" s="59">
        <v>150</v>
      </c>
      <c r="F757" s="9" t="s">
        <v>18</v>
      </c>
      <c r="G757" s="9"/>
      <c r="H757" s="44" t="s">
        <v>3489</v>
      </c>
      <c r="I757" s="9"/>
      <c r="J757" s="4" t="str">
        <f t="shared" si="22"/>
        <v>農業管理與輔導業務-農政及作物生產輔導-獎補助費-對國內團體之捐助</v>
      </c>
      <c r="K757" s="4" t="str">
        <f t="shared" si="23"/>
        <v>辦理112年度水果產業結構調整計畫-果樹轉作及品種更新計畫</v>
      </c>
    </row>
    <row r="758" spans="1:11" ht="97.5">
      <c r="A758" s="57" t="s">
        <v>1644</v>
      </c>
      <c r="B758" s="57" t="s">
        <v>1672</v>
      </c>
      <c r="C758" s="58" t="s">
        <v>1668</v>
      </c>
      <c r="D758" s="57" t="s">
        <v>1647</v>
      </c>
      <c r="E758" s="59">
        <v>87</v>
      </c>
      <c r="F758" s="9" t="s">
        <v>18</v>
      </c>
      <c r="G758" s="9"/>
      <c r="H758" s="44" t="s">
        <v>3489</v>
      </c>
      <c r="I758" s="9"/>
      <c r="J758" s="4" t="str">
        <f t="shared" si="22"/>
        <v>農業管理與輔導業務-農政及作物生產輔導-獎補助費-對國內團體之捐助</v>
      </c>
      <c r="K758" s="4" t="str">
        <f t="shared" si="23"/>
        <v>辦理112年度水果產業結構調整計畫-果樹轉作及品種更新計畫</v>
      </c>
    </row>
    <row r="759" spans="1:11" ht="78">
      <c r="A759" s="57" t="s">
        <v>1644</v>
      </c>
      <c r="B759" s="57" t="s">
        <v>1674</v>
      </c>
      <c r="C759" s="58" t="s">
        <v>1675</v>
      </c>
      <c r="D759" s="57" t="s">
        <v>1647</v>
      </c>
      <c r="E759" s="59">
        <v>138</v>
      </c>
      <c r="F759" s="9" t="s">
        <v>18</v>
      </c>
      <c r="G759" s="9"/>
      <c r="H759" s="44" t="s">
        <v>3489</v>
      </c>
      <c r="I759" s="9"/>
      <c r="J759" s="4" t="str">
        <f t="shared" si="22"/>
        <v>農業管理與輔導業務-農政及作物生產輔導-獎補助費-對國內團體之捐助</v>
      </c>
      <c r="K759" s="4" t="str">
        <f t="shared" si="23"/>
        <v>辦理112年度水果產業結構調整計畫-水果集團產區計畫</v>
      </c>
    </row>
    <row r="760" spans="1:11" ht="78">
      <c r="A760" s="57" t="s">
        <v>1644</v>
      </c>
      <c r="B760" s="57" t="s">
        <v>1674</v>
      </c>
      <c r="C760" s="58" t="s">
        <v>1664</v>
      </c>
      <c r="D760" s="57" t="s">
        <v>1647</v>
      </c>
      <c r="E760" s="59">
        <v>191</v>
      </c>
      <c r="F760" s="9" t="s">
        <v>18</v>
      </c>
      <c r="G760" s="9"/>
      <c r="H760" s="44" t="s">
        <v>3489</v>
      </c>
      <c r="I760" s="9"/>
      <c r="J760" s="4" t="str">
        <f t="shared" si="22"/>
        <v>農業管理與輔導業務-農政及作物生產輔導-獎補助費-對國內團體之捐助</v>
      </c>
      <c r="K760" s="4" t="str">
        <f t="shared" si="23"/>
        <v>辦理112年度水果產業結構調整計畫-水果集團產區計畫</v>
      </c>
    </row>
    <row r="761" spans="1:11" ht="78">
      <c r="A761" s="57" t="s">
        <v>1644</v>
      </c>
      <c r="B761" s="57" t="s">
        <v>1674</v>
      </c>
      <c r="C761" s="58" t="s">
        <v>1673</v>
      </c>
      <c r="D761" s="57" t="s">
        <v>1647</v>
      </c>
      <c r="E761" s="59">
        <v>40</v>
      </c>
      <c r="F761" s="9" t="s">
        <v>18</v>
      </c>
      <c r="G761" s="9"/>
      <c r="H761" s="44" t="s">
        <v>3489</v>
      </c>
      <c r="I761" s="9"/>
      <c r="J761" s="4" t="str">
        <f t="shared" si="22"/>
        <v>農業管理與輔導業務-農政及作物生產輔導-獎補助費-對國內團體之捐助</v>
      </c>
      <c r="K761" s="4" t="str">
        <f t="shared" si="23"/>
        <v>辦理112年度水果產業結構調整計畫-水果集團產區計畫</v>
      </c>
    </row>
    <row r="762" spans="1:11" ht="78">
      <c r="A762" s="57" t="s">
        <v>1644</v>
      </c>
      <c r="B762" s="57" t="s">
        <v>1674</v>
      </c>
      <c r="C762" s="58" t="s">
        <v>1668</v>
      </c>
      <c r="D762" s="57" t="s">
        <v>1647</v>
      </c>
      <c r="E762" s="59">
        <v>266</v>
      </c>
      <c r="F762" s="9" t="s">
        <v>18</v>
      </c>
      <c r="G762" s="9"/>
      <c r="H762" s="44" t="s">
        <v>3489</v>
      </c>
      <c r="I762" s="9"/>
      <c r="J762" s="4" t="str">
        <f t="shared" si="22"/>
        <v>農業管理與輔導業務-農政及作物生產輔導-獎補助費-對國內團體之捐助</v>
      </c>
      <c r="K762" s="4" t="str">
        <f t="shared" si="23"/>
        <v>辦理112年度水果產業結構調整計畫-水果集團產區計畫</v>
      </c>
    </row>
    <row r="763" spans="1:11" ht="97.5">
      <c r="A763" s="57" t="s">
        <v>1644</v>
      </c>
      <c r="B763" s="57" t="s">
        <v>1676</v>
      </c>
      <c r="C763" s="58" t="s">
        <v>1677</v>
      </c>
      <c r="D763" s="57" t="s">
        <v>1647</v>
      </c>
      <c r="E763" s="59">
        <v>420</v>
      </c>
      <c r="F763" s="9" t="s">
        <v>18</v>
      </c>
      <c r="G763" s="9"/>
      <c r="H763" s="44" t="s">
        <v>3489</v>
      </c>
      <c r="I763" s="9"/>
      <c r="J763" s="4" t="str">
        <f t="shared" si="22"/>
        <v>農業管理與輔導業務-農政及作物生產輔導-獎補助費-對國內團體之捐助</v>
      </c>
      <c r="K763" s="4" t="str">
        <f t="shared" si="23"/>
        <v>辦理112年度水果產業結構調整計畫-推動安全果品溯源管理計畫</v>
      </c>
    </row>
    <row r="764" spans="1:11" ht="58.5">
      <c r="A764" s="57" t="s">
        <v>1644</v>
      </c>
      <c r="B764" s="57" t="s">
        <v>1678</v>
      </c>
      <c r="C764" s="58" t="s">
        <v>1650</v>
      </c>
      <c r="D764" s="57" t="s">
        <v>1647</v>
      </c>
      <c r="E764" s="59">
        <v>1101</v>
      </c>
      <c r="F764" s="9" t="s">
        <v>18</v>
      </c>
      <c r="G764" s="9"/>
      <c r="H764" s="44" t="s">
        <v>3489</v>
      </c>
      <c r="I764" s="9"/>
      <c r="J764" s="4" t="str">
        <f t="shared" si="22"/>
        <v>農業管理與輔導業務-農政及作物生產輔導-獎補助費-對國內團體之捐助</v>
      </c>
      <c r="K764" s="4" t="str">
        <f t="shared" si="23"/>
        <v>辦理112年度辦理優質營農環境專區計畫</v>
      </c>
    </row>
    <row r="765" spans="1:11" ht="58.5">
      <c r="A765" s="57" t="s">
        <v>1644</v>
      </c>
      <c r="B765" s="57" t="s">
        <v>1678</v>
      </c>
      <c r="C765" s="58" t="s">
        <v>1657</v>
      </c>
      <c r="D765" s="57" t="s">
        <v>1647</v>
      </c>
      <c r="E765" s="59">
        <v>479</v>
      </c>
      <c r="F765" s="9" t="s">
        <v>18</v>
      </c>
      <c r="G765" s="9"/>
      <c r="H765" s="44" t="s">
        <v>3489</v>
      </c>
      <c r="I765" s="9"/>
      <c r="J765" s="4" t="str">
        <f t="shared" si="22"/>
        <v>農業管理與輔導業務-農政及作物生產輔導-獎補助費-對國內團體之捐助</v>
      </c>
      <c r="K765" s="4" t="str">
        <f t="shared" si="23"/>
        <v>辦理112年度辦理優質營農環境專區計畫</v>
      </c>
    </row>
    <row r="766" spans="1:11" ht="58.5">
      <c r="A766" s="57" t="s">
        <v>1644</v>
      </c>
      <c r="B766" s="57" t="s">
        <v>1678</v>
      </c>
      <c r="C766" s="58" t="s">
        <v>1651</v>
      </c>
      <c r="D766" s="57" t="s">
        <v>1647</v>
      </c>
      <c r="E766" s="59">
        <v>720</v>
      </c>
      <c r="F766" s="9" t="s">
        <v>18</v>
      </c>
      <c r="G766" s="9"/>
      <c r="H766" s="44" t="s">
        <v>3489</v>
      </c>
      <c r="I766" s="9"/>
      <c r="J766" s="4" t="str">
        <f t="shared" si="22"/>
        <v>農業管理與輔導業務-農政及作物生產輔導-獎補助費-對國內團體之捐助</v>
      </c>
      <c r="K766" s="4" t="str">
        <f t="shared" si="23"/>
        <v>辦理112年度辦理優質營農環境專區計畫</v>
      </c>
    </row>
    <row r="767" spans="1:11" ht="136.5">
      <c r="A767" s="57" t="s">
        <v>1644</v>
      </c>
      <c r="B767" s="57" t="s">
        <v>1679</v>
      </c>
      <c r="C767" s="58" t="s">
        <v>1651</v>
      </c>
      <c r="D767" s="57" t="s">
        <v>1647</v>
      </c>
      <c r="E767" s="59">
        <v>995</v>
      </c>
      <c r="F767" s="9" t="s">
        <v>18</v>
      </c>
      <c r="G767" s="9"/>
      <c r="H767" s="44" t="s">
        <v>3489</v>
      </c>
      <c r="I767" s="9"/>
      <c r="J767" s="4" t="str">
        <f t="shared" si="22"/>
        <v>農業管理與輔導業務-農政及作物生產輔導-獎補助費-對國內團體之捐助</v>
      </c>
      <c r="K767" s="4" t="str">
        <f t="shared" si="23"/>
        <v>辦理112年度稻田轉作景觀作物營造農村花海風貌暨桃竹苗高鐵沿線經官作物專區計畫</v>
      </c>
    </row>
    <row r="768" spans="1:11" ht="136.5">
      <c r="A768" s="57" t="s">
        <v>1644</v>
      </c>
      <c r="B768" s="57" t="s">
        <v>1679</v>
      </c>
      <c r="C768" s="58" t="s">
        <v>1657</v>
      </c>
      <c r="D768" s="57" t="s">
        <v>1647</v>
      </c>
      <c r="E768" s="59">
        <v>894</v>
      </c>
      <c r="F768" s="9" t="s">
        <v>18</v>
      </c>
      <c r="G768" s="9"/>
      <c r="H768" s="44" t="s">
        <v>3489</v>
      </c>
      <c r="I768" s="9"/>
      <c r="J768" s="4" t="str">
        <f t="shared" si="22"/>
        <v>農業管理與輔導業務-農政及作物生產輔導-獎補助費-對國內團體之捐助</v>
      </c>
      <c r="K768" s="4" t="str">
        <f t="shared" si="23"/>
        <v>辦理112年度稻田轉作景觀作物營造農村花海風貌暨桃竹苗高鐵沿線經官作物專區計畫</v>
      </c>
    </row>
    <row r="769" spans="1:11" ht="136.5">
      <c r="A769" s="57" t="s">
        <v>1644</v>
      </c>
      <c r="B769" s="57" t="s">
        <v>1679</v>
      </c>
      <c r="C769" s="58" t="s">
        <v>1654</v>
      </c>
      <c r="D769" s="57" t="s">
        <v>1647</v>
      </c>
      <c r="E769" s="59">
        <v>101</v>
      </c>
      <c r="F769" s="9" t="s">
        <v>18</v>
      </c>
      <c r="G769" s="9"/>
      <c r="H769" s="44" t="s">
        <v>3489</v>
      </c>
      <c r="I769" s="9"/>
      <c r="J769" s="4" t="str">
        <f t="shared" si="22"/>
        <v>農業管理與輔導業務-農政及作物生產輔導-獎補助費-對國內團體之捐助</v>
      </c>
      <c r="K769" s="4" t="str">
        <f t="shared" si="23"/>
        <v>辦理112年度稻田轉作景觀作物營造農村花海風貌暨桃竹苗高鐵沿線經官作物專區計畫</v>
      </c>
    </row>
    <row r="770" spans="1:11" ht="136.5">
      <c r="A770" s="57" t="s">
        <v>1644</v>
      </c>
      <c r="B770" s="57" t="s">
        <v>1679</v>
      </c>
      <c r="C770" s="58" t="s">
        <v>1652</v>
      </c>
      <c r="D770" s="57" t="s">
        <v>1647</v>
      </c>
      <c r="E770" s="59">
        <v>259</v>
      </c>
      <c r="F770" s="9" t="s">
        <v>18</v>
      </c>
      <c r="G770" s="9"/>
      <c r="H770" s="44" t="s">
        <v>3489</v>
      </c>
      <c r="I770" s="9"/>
      <c r="J770" s="4" t="str">
        <f t="shared" si="22"/>
        <v>農業管理與輔導業務-農政及作物生產輔導-獎補助費-對國內團體之捐助</v>
      </c>
      <c r="K770" s="4" t="str">
        <f t="shared" si="23"/>
        <v>辦理112年度稻田轉作景觀作物營造農村花海風貌暨桃竹苗高鐵沿線經官作物專區計畫</v>
      </c>
    </row>
    <row r="771" spans="1:11" ht="136.5">
      <c r="A771" s="57" t="s">
        <v>1644</v>
      </c>
      <c r="B771" s="57" t="s">
        <v>1679</v>
      </c>
      <c r="C771" s="58" t="s">
        <v>1656</v>
      </c>
      <c r="D771" s="57" t="s">
        <v>1647</v>
      </c>
      <c r="E771" s="59">
        <v>413</v>
      </c>
      <c r="F771" s="9" t="s">
        <v>18</v>
      </c>
      <c r="G771" s="9"/>
      <c r="H771" s="44" t="s">
        <v>3489</v>
      </c>
      <c r="I771" s="9"/>
      <c r="J771" s="4" t="str">
        <f t="shared" si="22"/>
        <v>農業管理與輔導業務-農政及作物生產輔導-獎補助費-對國內團體之捐助</v>
      </c>
      <c r="K771" s="4" t="str">
        <f t="shared" si="23"/>
        <v>辦理112年度稻田轉作景觀作物營造農村花海風貌暨桃竹苗高鐵沿線經官作物專區計畫</v>
      </c>
    </row>
    <row r="772" spans="1:11" ht="136.5">
      <c r="A772" s="57" t="s">
        <v>1644</v>
      </c>
      <c r="B772" s="57" t="s">
        <v>1679</v>
      </c>
      <c r="C772" s="58" t="s">
        <v>1680</v>
      </c>
      <c r="D772" s="57" t="s">
        <v>1647</v>
      </c>
      <c r="E772" s="59">
        <v>69</v>
      </c>
      <c r="F772" s="9" t="s">
        <v>18</v>
      </c>
      <c r="G772" s="9"/>
      <c r="H772" s="44" t="s">
        <v>3489</v>
      </c>
      <c r="I772" s="9"/>
      <c r="J772" s="4" t="str">
        <f t="shared" si="22"/>
        <v>農業管理與輔導業務-農政及作物生產輔導-獎補助費-對國內團體之捐助</v>
      </c>
      <c r="K772" s="4" t="str">
        <f t="shared" si="23"/>
        <v>辦理112年度稻田轉作景觀作物營造農村花海風貌暨桃竹苗高鐵沿線經官作物專區計畫</v>
      </c>
    </row>
    <row r="773" spans="1:11" ht="136.5">
      <c r="A773" s="57" t="s">
        <v>1644</v>
      </c>
      <c r="B773" s="57" t="s">
        <v>1679</v>
      </c>
      <c r="C773" s="58" t="s">
        <v>1660</v>
      </c>
      <c r="D773" s="57" t="s">
        <v>1647</v>
      </c>
      <c r="E773" s="59">
        <v>511</v>
      </c>
      <c r="F773" s="9" t="s">
        <v>18</v>
      </c>
      <c r="G773" s="9"/>
      <c r="H773" s="44" t="s">
        <v>3489</v>
      </c>
      <c r="I773" s="9"/>
      <c r="J773" s="4" t="str">
        <f t="shared" si="22"/>
        <v>農業管理與輔導業務-農政及作物生產輔導-獎補助費-對國內團體之捐助</v>
      </c>
      <c r="K773" s="4" t="str">
        <f t="shared" si="23"/>
        <v>辦理112年度稻田轉作景觀作物營造農村花海風貌暨桃竹苗高鐵沿線經官作物專區計畫</v>
      </c>
    </row>
    <row r="774" spans="1:11" ht="136.5">
      <c r="A774" s="57" t="s">
        <v>1644</v>
      </c>
      <c r="B774" s="57" t="s">
        <v>1679</v>
      </c>
      <c r="C774" s="58" t="s">
        <v>1681</v>
      </c>
      <c r="D774" s="57" t="s">
        <v>1647</v>
      </c>
      <c r="E774" s="59">
        <v>352</v>
      </c>
      <c r="F774" s="9" t="s">
        <v>18</v>
      </c>
      <c r="G774" s="9"/>
      <c r="H774" s="44" t="s">
        <v>3489</v>
      </c>
      <c r="I774" s="9"/>
      <c r="J774" s="4" t="str">
        <f t="shared" si="22"/>
        <v>農業管理與輔導業務-農政及作物生產輔導-獎補助費-對國內團體之捐助</v>
      </c>
      <c r="K774" s="4" t="str">
        <f t="shared" si="23"/>
        <v>辦理112年度稻田轉作景觀作物營造農村花海風貌暨桃竹苗高鐵沿線經官作物專區計畫</v>
      </c>
    </row>
    <row r="775" spans="1:11" ht="78">
      <c r="A775" s="57" t="s">
        <v>1644</v>
      </c>
      <c r="B775" s="57" t="s">
        <v>1682</v>
      </c>
      <c r="C775" s="58" t="s">
        <v>1651</v>
      </c>
      <c r="D775" s="57" t="s">
        <v>1647</v>
      </c>
      <c r="E775" s="59">
        <v>63</v>
      </c>
      <c r="F775" s="9" t="s">
        <v>18</v>
      </c>
      <c r="G775" s="9"/>
      <c r="H775" s="44" t="s">
        <v>3489</v>
      </c>
      <c r="I775" s="9"/>
      <c r="J775" s="4" t="str">
        <f t="shared" si="22"/>
        <v>農業管理與輔導業務-農政及作物生產輔導-獎補助費-對國內團體之捐助</v>
      </c>
      <c r="K775" s="4" t="str">
        <f t="shared" si="23"/>
        <v>辦理112年度輔導大專業農擴大經營規模計畫</v>
      </c>
    </row>
    <row r="776" spans="1:11" ht="78">
      <c r="A776" s="57" t="s">
        <v>1644</v>
      </c>
      <c r="B776" s="57" t="s">
        <v>1683</v>
      </c>
      <c r="C776" s="58" t="s">
        <v>1684</v>
      </c>
      <c r="D776" s="57" t="s">
        <v>1647</v>
      </c>
      <c r="E776" s="59">
        <v>1363</v>
      </c>
      <c r="F776" s="9" t="s">
        <v>18</v>
      </c>
      <c r="G776" s="9"/>
      <c r="H776" s="44" t="s">
        <v>3489</v>
      </c>
      <c r="I776" s="9"/>
      <c r="J776" s="4" t="str">
        <f t="shared" ref="J776:J839" si="24">A776</f>
        <v>農業管理與輔導業務-農政及作物生產輔導-獎補助費-對國內團體之捐助</v>
      </c>
      <c r="K776" s="4" t="str">
        <f t="shared" ref="K776:K839" si="25">B776</f>
        <v>辦理113年度臺中市化學肥料運費補助計畫(第一次)</v>
      </c>
    </row>
    <row r="777" spans="1:11" ht="117">
      <c r="A777" s="57" t="s">
        <v>1644</v>
      </c>
      <c r="B777" s="57" t="s">
        <v>1685</v>
      </c>
      <c r="C777" s="58" t="s">
        <v>1648</v>
      </c>
      <c r="D777" s="57" t="s">
        <v>1647</v>
      </c>
      <c r="E777" s="59">
        <v>120</v>
      </c>
      <c r="F777" s="9" t="s">
        <v>18</v>
      </c>
      <c r="G777" s="9"/>
      <c r="H777" s="44" t="s">
        <v>3489</v>
      </c>
      <c r="I777" s="9"/>
      <c r="J777" s="4" t="str">
        <f t="shared" si="24"/>
        <v>農業管理與輔導業務-農政及作物生產輔導-獎補助費-對國內團體之捐助</v>
      </c>
      <c r="K777" s="4" t="str">
        <f t="shared" si="25"/>
        <v>辦理112年度年水稻產業專案輔導施用含稻草分解菌有機質肥料推廣計畫</v>
      </c>
    </row>
    <row r="778" spans="1:11" ht="117">
      <c r="A778" s="57" t="s">
        <v>1644</v>
      </c>
      <c r="B778" s="57" t="s">
        <v>1685</v>
      </c>
      <c r="C778" s="58" t="s">
        <v>1681</v>
      </c>
      <c r="D778" s="57" t="s">
        <v>1647</v>
      </c>
      <c r="E778" s="59">
        <v>850</v>
      </c>
      <c r="F778" s="9" t="s">
        <v>18</v>
      </c>
      <c r="G778" s="9"/>
      <c r="H778" s="44" t="s">
        <v>3489</v>
      </c>
      <c r="I778" s="9"/>
      <c r="J778" s="4" t="str">
        <f t="shared" si="24"/>
        <v>農業管理與輔導業務-農政及作物生產輔導-獎補助費-對國內團體之捐助</v>
      </c>
      <c r="K778" s="4" t="str">
        <f t="shared" si="25"/>
        <v>辦理112年度年水稻產業專案輔導施用含稻草分解菌有機質肥料推廣計畫</v>
      </c>
    </row>
    <row r="779" spans="1:11" ht="117">
      <c r="A779" s="57" t="s">
        <v>1644</v>
      </c>
      <c r="B779" s="57" t="s">
        <v>1685</v>
      </c>
      <c r="C779" s="58" t="s">
        <v>1658</v>
      </c>
      <c r="D779" s="57" t="s">
        <v>1647</v>
      </c>
      <c r="E779" s="59">
        <v>90</v>
      </c>
      <c r="F779" s="9" t="s">
        <v>18</v>
      </c>
      <c r="G779" s="9"/>
      <c r="H779" s="44" t="s">
        <v>3489</v>
      </c>
      <c r="I779" s="9"/>
      <c r="J779" s="4" t="str">
        <f t="shared" si="24"/>
        <v>農業管理與輔導業務-農政及作物生產輔導-獎補助費-對國內團體之捐助</v>
      </c>
      <c r="K779" s="4" t="str">
        <f t="shared" si="25"/>
        <v>辦理112年度年水稻產業專案輔導施用含稻草分解菌有機質肥料推廣計畫</v>
      </c>
    </row>
    <row r="780" spans="1:11" ht="117">
      <c r="A780" s="57" t="s">
        <v>1644</v>
      </c>
      <c r="B780" s="57" t="s">
        <v>1685</v>
      </c>
      <c r="C780" s="58" t="s">
        <v>1660</v>
      </c>
      <c r="D780" s="57" t="s">
        <v>1647</v>
      </c>
      <c r="E780" s="59">
        <v>110</v>
      </c>
      <c r="F780" s="9" t="s">
        <v>18</v>
      </c>
      <c r="G780" s="9"/>
      <c r="H780" s="44" t="s">
        <v>3489</v>
      </c>
      <c r="I780" s="9"/>
      <c r="J780" s="4" t="str">
        <f t="shared" si="24"/>
        <v>農業管理與輔導業務-農政及作物生產輔導-獎補助費-對國內團體之捐助</v>
      </c>
      <c r="K780" s="4" t="str">
        <f t="shared" si="25"/>
        <v>辦理112年度年水稻產業專案輔導施用含稻草分解菌有機質肥料推廣計畫</v>
      </c>
    </row>
    <row r="781" spans="1:11" ht="117">
      <c r="A781" s="57" t="s">
        <v>1644</v>
      </c>
      <c r="B781" s="57" t="s">
        <v>1685</v>
      </c>
      <c r="C781" s="58" t="s">
        <v>1680</v>
      </c>
      <c r="D781" s="57" t="s">
        <v>1647</v>
      </c>
      <c r="E781" s="59">
        <v>130</v>
      </c>
      <c r="F781" s="9" t="s">
        <v>18</v>
      </c>
      <c r="G781" s="9"/>
      <c r="H781" s="44" t="s">
        <v>3489</v>
      </c>
      <c r="I781" s="9"/>
      <c r="J781" s="4" t="str">
        <f t="shared" si="24"/>
        <v>農業管理與輔導業務-農政及作物生產輔導-獎補助費-對國內團體之捐助</v>
      </c>
      <c r="K781" s="4" t="str">
        <f t="shared" si="25"/>
        <v>辦理112年度年水稻產業專案輔導施用含稻草分解菌有機質肥料推廣計畫</v>
      </c>
    </row>
    <row r="782" spans="1:11" ht="117">
      <c r="A782" s="57" t="s">
        <v>1644</v>
      </c>
      <c r="B782" s="57" t="s">
        <v>1685</v>
      </c>
      <c r="C782" s="58" t="s">
        <v>1655</v>
      </c>
      <c r="D782" s="57" t="s">
        <v>1647</v>
      </c>
      <c r="E782" s="59">
        <v>300</v>
      </c>
      <c r="F782" s="9" t="s">
        <v>18</v>
      </c>
      <c r="G782" s="9"/>
      <c r="H782" s="44" t="s">
        <v>3489</v>
      </c>
      <c r="I782" s="9"/>
      <c r="J782" s="4" t="str">
        <f t="shared" si="24"/>
        <v>農業管理與輔導業務-農政及作物生產輔導-獎補助費-對國內團體之捐助</v>
      </c>
      <c r="K782" s="4" t="str">
        <f t="shared" si="25"/>
        <v>辦理112年度年水稻產業專案輔導施用含稻草分解菌有機質肥料推廣計畫</v>
      </c>
    </row>
    <row r="783" spans="1:11" ht="117">
      <c r="A783" s="57" t="s">
        <v>1644</v>
      </c>
      <c r="B783" s="57" t="s">
        <v>1685</v>
      </c>
      <c r="C783" s="58" t="s">
        <v>1686</v>
      </c>
      <c r="D783" s="57" t="s">
        <v>1647</v>
      </c>
      <c r="E783" s="59">
        <v>34</v>
      </c>
      <c r="F783" s="9" t="s">
        <v>18</v>
      </c>
      <c r="G783" s="9"/>
      <c r="H783" s="44" t="s">
        <v>3489</v>
      </c>
      <c r="I783" s="9"/>
      <c r="J783" s="4" t="str">
        <f t="shared" si="24"/>
        <v>農業管理與輔導業務-農政及作物生產輔導-獎補助費-對國內團體之捐助</v>
      </c>
      <c r="K783" s="4" t="str">
        <f t="shared" si="25"/>
        <v>辦理112年度年水稻產業專案輔導施用含稻草分解菌有機質肥料推廣計畫</v>
      </c>
    </row>
    <row r="784" spans="1:11" ht="117">
      <c r="A784" s="57" t="s">
        <v>1644</v>
      </c>
      <c r="B784" s="57" t="s">
        <v>1685</v>
      </c>
      <c r="C784" s="58" t="s">
        <v>1646</v>
      </c>
      <c r="D784" s="57" t="s">
        <v>1647</v>
      </c>
      <c r="E784" s="59">
        <v>180</v>
      </c>
      <c r="F784" s="9" t="s">
        <v>18</v>
      </c>
      <c r="G784" s="9"/>
      <c r="H784" s="44" t="s">
        <v>3489</v>
      </c>
      <c r="I784" s="9"/>
      <c r="J784" s="4" t="str">
        <f t="shared" si="24"/>
        <v>農業管理與輔導業務-農政及作物生產輔導-獎補助費-對國內團體之捐助</v>
      </c>
      <c r="K784" s="4" t="str">
        <f t="shared" si="25"/>
        <v>辦理112年度年水稻產業專案輔導施用含稻草分解菌有機質肥料推廣計畫</v>
      </c>
    </row>
    <row r="785" spans="1:11" ht="117">
      <c r="A785" s="57" t="s">
        <v>1644</v>
      </c>
      <c r="B785" s="57" t="s">
        <v>1685</v>
      </c>
      <c r="C785" s="58" t="s">
        <v>1656</v>
      </c>
      <c r="D785" s="57" t="s">
        <v>1647</v>
      </c>
      <c r="E785" s="59">
        <v>450</v>
      </c>
      <c r="F785" s="9" t="s">
        <v>18</v>
      </c>
      <c r="G785" s="9"/>
      <c r="H785" s="44" t="s">
        <v>3489</v>
      </c>
      <c r="I785" s="9"/>
      <c r="J785" s="4" t="str">
        <f t="shared" si="24"/>
        <v>農業管理與輔導業務-農政及作物生產輔導-獎補助費-對國內團體之捐助</v>
      </c>
      <c r="K785" s="4" t="str">
        <f t="shared" si="25"/>
        <v>辦理112年度年水稻產業專案輔導施用含稻草分解菌有機質肥料推廣計畫</v>
      </c>
    </row>
    <row r="786" spans="1:11" ht="117">
      <c r="A786" s="57" t="s">
        <v>1644</v>
      </c>
      <c r="B786" s="57" t="s">
        <v>1685</v>
      </c>
      <c r="C786" s="58" t="s">
        <v>1654</v>
      </c>
      <c r="D786" s="57" t="s">
        <v>1647</v>
      </c>
      <c r="E786" s="59">
        <v>370</v>
      </c>
      <c r="F786" s="9" t="s">
        <v>18</v>
      </c>
      <c r="G786" s="9"/>
      <c r="H786" s="44" t="s">
        <v>3489</v>
      </c>
      <c r="I786" s="9"/>
      <c r="J786" s="4" t="str">
        <f t="shared" si="24"/>
        <v>農業管理與輔導業務-農政及作物生產輔導-獎補助費-對國內團體之捐助</v>
      </c>
      <c r="K786" s="4" t="str">
        <f t="shared" si="25"/>
        <v>辦理112年度年水稻產業專案輔導施用含稻草分解菌有機質肥料推廣計畫</v>
      </c>
    </row>
    <row r="787" spans="1:11" ht="117">
      <c r="A787" s="57" t="s">
        <v>1644</v>
      </c>
      <c r="B787" s="57" t="s">
        <v>1685</v>
      </c>
      <c r="C787" s="58" t="s">
        <v>1657</v>
      </c>
      <c r="D787" s="57" t="s">
        <v>1647</v>
      </c>
      <c r="E787" s="59">
        <v>78</v>
      </c>
      <c r="F787" s="9" t="s">
        <v>18</v>
      </c>
      <c r="G787" s="9"/>
      <c r="H787" s="44" t="s">
        <v>3489</v>
      </c>
      <c r="I787" s="9"/>
      <c r="J787" s="4" t="str">
        <f t="shared" si="24"/>
        <v>農業管理與輔導業務-農政及作物生產輔導-獎補助費-對國內團體之捐助</v>
      </c>
      <c r="K787" s="4" t="str">
        <f t="shared" si="25"/>
        <v>辦理112年度年水稻產業專案輔導施用含稻草分解菌有機質肥料推廣計畫</v>
      </c>
    </row>
    <row r="788" spans="1:11" ht="117">
      <c r="A788" s="57" t="s">
        <v>1644</v>
      </c>
      <c r="B788" s="57" t="s">
        <v>1685</v>
      </c>
      <c r="C788" s="58" t="s">
        <v>1651</v>
      </c>
      <c r="D788" s="57" t="s">
        <v>1647</v>
      </c>
      <c r="E788" s="59">
        <v>260</v>
      </c>
      <c r="F788" s="9" t="s">
        <v>18</v>
      </c>
      <c r="G788" s="9"/>
      <c r="H788" s="44" t="s">
        <v>3489</v>
      </c>
      <c r="I788" s="9"/>
      <c r="J788" s="4" t="str">
        <f t="shared" si="24"/>
        <v>農業管理與輔導業務-農政及作物生產輔導-獎補助費-對國內團體之捐助</v>
      </c>
      <c r="K788" s="4" t="str">
        <f t="shared" si="25"/>
        <v>辦理112年度年水稻產業專案輔導施用含稻草分解菌有機質肥料推廣計畫</v>
      </c>
    </row>
    <row r="789" spans="1:11" ht="117">
      <c r="A789" s="57" t="s">
        <v>1644</v>
      </c>
      <c r="B789" s="57" t="s">
        <v>1685</v>
      </c>
      <c r="C789" s="58" t="s">
        <v>1673</v>
      </c>
      <c r="D789" s="57" t="s">
        <v>1647</v>
      </c>
      <c r="E789" s="59">
        <v>42</v>
      </c>
      <c r="F789" s="9" t="s">
        <v>18</v>
      </c>
      <c r="G789" s="9"/>
      <c r="H789" s="44" t="s">
        <v>3489</v>
      </c>
      <c r="I789" s="9"/>
      <c r="J789" s="4" t="str">
        <f t="shared" si="24"/>
        <v>農業管理與輔導業務-農政及作物生產輔導-獎補助費-對國內團體之捐助</v>
      </c>
      <c r="K789" s="4" t="str">
        <f t="shared" si="25"/>
        <v>辦理112年度年水稻產業專案輔導施用含稻草分解菌有機質肥料推廣計畫</v>
      </c>
    </row>
    <row r="790" spans="1:11" ht="117">
      <c r="A790" s="57" t="s">
        <v>1644</v>
      </c>
      <c r="B790" s="57" t="s">
        <v>1685</v>
      </c>
      <c r="C790" s="58" t="s">
        <v>1650</v>
      </c>
      <c r="D790" s="57" t="s">
        <v>1647</v>
      </c>
      <c r="E790" s="59">
        <v>690</v>
      </c>
      <c r="F790" s="9" t="s">
        <v>18</v>
      </c>
      <c r="G790" s="9"/>
      <c r="H790" s="44" t="s">
        <v>3489</v>
      </c>
      <c r="I790" s="9"/>
      <c r="J790" s="4" t="str">
        <f t="shared" si="24"/>
        <v>農業管理與輔導業務-農政及作物生產輔導-獎補助費-對國內團體之捐助</v>
      </c>
      <c r="K790" s="4" t="str">
        <f t="shared" si="25"/>
        <v>辦理112年度年水稻產業專案輔導施用含稻草分解菌有機質肥料推廣計畫</v>
      </c>
    </row>
    <row r="791" spans="1:11" ht="117">
      <c r="A791" s="57" t="s">
        <v>1644</v>
      </c>
      <c r="B791" s="57" t="s">
        <v>1685</v>
      </c>
      <c r="C791" s="58" t="s">
        <v>1652</v>
      </c>
      <c r="D791" s="57" t="s">
        <v>1647</v>
      </c>
      <c r="E791" s="59">
        <v>420</v>
      </c>
      <c r="F791" s="9" t="s">
        <v>18</v>
      </c>
      <c r="G791" s="9"/>
      <c r="H791" s="44" t="s">
        <v>3489</v>
      </c>
      <c r="I791" s="9"/>
      <c r="J791" s="4" t="str">
        <f t="shared" si="24"/>
        <v>農業管理與輔導業務-農政及作物生產輔導-獎補助費-對國內團體之捐助</v>
      </c>
      <c r="K791" s="4" t="str">
        <f t="shared" si="25"/>
        <v>辦理112年度年水稻產業專案輔導施用含稻草分解菌有機質肥料推廣計畫</v>
      </c>
    </row>
    <row r="792" spans="1:11" ht="58.5">
      <c r="A792" s="57" t="s">
        <v>1644</v>
      </c>
      <c r="B792" s="57" t="s">
        <v>1687</v>
      </c>
      <c r="C792" s="58" t="s">
        <v>1651</v>
      </c>
      <c r="D792" s="57" t="s">
        <v>1647</v>
      </c>
      <c r="E792" s="59">
        <v>145</v>
      </c>
      <c r="F792" s="9" t="s">
        <v>18</v>
      </c>
      <c r="G792" s="9"/>
      <c r="H792" s="44" t="s">
        <v>3489</v>
      </c>
      <c r="I792" s="9"/>
      <c r="J792" s="4" t="str">
        <f t="shared" si="24"/>
        <v>農業管理與輔導業務-農政及作物生產輔導-獎補助費-對國內團體之捐助</v>
      </c>
      <c r="K792" s="4" t="str">
        <f t="shared" si="25"/>
        <v>辦理112年度有機農業適用肥料推廣計畫</v>
      </c>
    </row>
    <row r="793" spans="1:11" ht="58.5">
      <c r="A793" s="57" t="s">
        <v>1644</v>
      </c>
      <c r="B793" s="57" t="s">
        <v>1687</v>
      </c>
      <c r="C793" s="58" t="s">
        <v>1657</v>
      </c>
      <c r="D793" s="57" t="s">
        <v>1647</v>
      </c>
      <c r="E793" s="59">
        <v>12</v>
      </c>
      <c r="F793" s="9" t="s">
        <v>18</v>
      </c>
      <c r="G793" s="9"/>
      <c r="H793" s="44" t="s">
        <v>3489</v>
      </c>
      <c r="I793" s="9"/>
      <c r="J793" s="4" t="str">
        <f t="shared" si="24"/>
        <v>農業管理與輔導業務-農政及作物生產輔導-獎補助費-對國內團體之捐助</v>
      </c>
      <c r="K793" s="4" t="str">
        <f t="shared" si="25"/>
        <v>辦理112年度有機農業適用肥料推廣計畫</v>
      </c>
    </row>
    <row r="794" spans="1:11" ht="58.5">
      <c r="A794" s="57" t="s">
        <v>1644</v>
      </c>
      <c r="B794" s="57" t="s">
        <v>1687</v>
      </c>
      <c r="C794" s="58" t="s">
        <v>1649</v>
      </c>
      <c r="D794" s="57" t="s">
        <v>1647</v>
      </c>
      <c r="E794" s="59">
        <v>24</v>
      </c>
      <c r="F794" s="9" t="s">
        <v>18</v>
      </c>
      <c r="G794" s="9"/>
      <c r="H794" s="44" t="s">
        <v>3489</v>
      </c>
      <c r="I794" s="9"/>
      <c r="J794" s="4" t="str">
        <f t="shared" si="24"/>
        <v>農業管理與輔導業務-農政及作物生產輔導-獎補助費-對國內團體之捐助</v>
      </c>
      <c r="K794" s="4" t="str">
        <f t="shared" si="25"/>
        <v>辦理112年度有機農業適用肥料推廣計畫</v>
      </c>
    </row>
    <row r="795" spans="1:11" ht="58.5">
      <c r="A795" s="57" t="s">
        <v>1644</v>
      </c>
      <c r="B795" s="57" t="s">
        <v>1687</v>
      </c>
      <c r="C795" s="58" t="s">
        <v>1656</v>
      </c>
      <c r="D795" s="57" t="s">
        <v>1647</v>
      </c>
      <c r="E795" s="59">
        <v>114</v>
      </c>
      <c r="F795" s="9" t="s">
        <v>18</v>
      </c>
      <c r="G795" s="9"/>
      <c r="H795" s="44" t="s">
        <v>3489</v>
      </c>
      <c r="I795" s="9"/>
      <c r="J795" s="4" t="str">
        <f t="shared" si="24"/>
        <v>農業管理與輔導業務-農政及作物生產輔導-獎補助費-對國內團體之捐助</v>
      </c>
      <c r="K795" s="4" t="str">
        <f t="shared" si="25"/>
        <v>辦理112年度有機農業適用肥料推廣計畫</v>
      </c>
    </row>
    <row r="796" spans="1:11" ht="58.5">
      <c r="A796" s="57" t="s">
        <v>1644</v>
      </c>
      <c r="B796" s="57" t="s">
        <v>1687</v>
      </c>
      <c r="C796" s="58" t="s">
        <v>1652</v>
      </c>
      <c r="D796" s="57" t="s">
        <v>1647</v>
      </c>
      <c r="E796" s="59">
        <v>8</v>
      </c>
      <c r="F796" s="9" t="s">
        <v>18</v>
      </c>
      <c r="G796" s="9"/>
      <c r="H796" s="44" t="s">
        <v>3489</v>
      </c>
      <c r="I796" s="9"/>
      <c r="J796" s="4" t="str">
        <f t="shared" si="24"/>
        <v>農業管理與輔導業務-農政及作物生產輔導-獎補助費-對國內團體之捐助</v>
      </c>
      <c r="K796" s="4" t="str">
        <f t="shared" si="25"/>
        <v>辦理112年度有機農業適用肥料推廣計畫</v>
      </c>
    </row>
    <row r="797" spans="1:11" ht="58.5">
      <c r="A797" s="57" t="s">
        <v>1644</v>
      </c>
      <c r="B797" s="57" t="s">
        <v>1687</v>
      </c>
      <c r="C797" s="58" t="s">
        <v>1666</v>
      </c>
      <c r="D797" s="57" t="s">
        <v>1647</v>
      </c>
      <c r="E797" s="59">
        <v>2</v>
      </c>
      <c r="F797" s="9" t="s">
        <v>18</v>
      </c>
      <c r="G797" s="9"/>
      <c r="H797" s="44" t="s">
        <v>3489</v>
      </c>
      <c r="I797" s="9"/>
      <c r="J797" s="4" t="str">
        <f t="shared" si="24"/>
        <v>農業管理與輔導業務-農政及作物生產輔導-獎補助費-對國內團體之捐助</v>
      </c>
      <c r="K797" s="4" t="str">
        <f t="shared" si="25"/>
        <v>辦理112年度有機農業適用肥料推廣計畫</v>
      </c>
    </row>
    <row r="798" spans="1:11" ht="58.5">
      <c r="A798" s="57" t="s">
        <v>1644</v>
      </c>
      <c r="B798" s="57" t="s">
        <v>1687</v>
      </c>
      <c r="C798" s="58" t="s">
        <v>1671</v>
      </c>
      <c r="D798" s="57" t="s">
        <v>1647</v>
      </c>
      <c r="E798" s="59">
        <v>15</v>
      </c>
      <c r="F798" s="9" t="s">
        <v>18</v>
      </c>
      <c r="G798" s="9"/>
      <c r="H798" s="44" t="s">
        <v>3489</v>
      </c>
      <c r="I798" s="9"/>
      <c r="J798" s="4" t="str">
        <f t="shared" si="24"/>
        <v>農業管理與輔導業務-農政及作物生產輔導-獎補助費-對國內團體之捐助</v>
      </c>
      <c r="K798" s="4" t="str">
        <f t="shared" si="25"/>
        <v>辦理112年度有機農業適用肥料推廣計畫</v>
      </c>
    </row>
    <row r="799" spans="1:11" ht="58.5">
      <c r="A799" s="57" t="s">
        <v>1644</v>
      </c>
      <c r="B799" s="57" t="s">
        <v>1687</v>
      </c>
      <c r="C799" s="58" t="s">
        <v>1662</v>
      </c>
      <c r="D799" s="57" t="s">
        <v>1647</v>
      </c>
      <c r="E799" s="59">
        <v>81</v>
      </c>
      <c r="F799" s="9" t="s">
        <v>18</v>
      </c>
      <c r="G799" s="9"/>
      <c r="H799" s="44" t="s">
        <v>3489</v>
      </c>
      <c r="I799" s="9"/>
      <c r="J799" s="4" t="str">
        <f t="shared" si="24"/>
        <v>農業管理與輔導業務-農政及作物生產輔導-獎補助費-對國內團體之捐助</v>
      </c>
      <c r="K799" s="4" t="str">
        <f t="shared" si="25"/>
        <v>辦理112年度有機農業適用肥料推廣計畫</v>
      </c>
    </row>
    <row r="800" spans="1:11" ht="78">
      <c r="A800" s="57" t="s">
        <v>1644</v>
      </c>
      <c r="B800" s="57" t="s">
        <v>1688</v>
      </c>
      <c r="C800" s="58" t="s">
        <v>1646</v>
      </c>
      <c r="D800" s="57" t="s">
        <v>1647</v>
      </c>
      <c r="E800" s="59">
        <v>35</v>
      </c>
      <c r="F800" s="9" t="s">
        <v>18</v>
      </c>
      <c r="G800" s="9"/>
      <c r="H800" s="44" t="s">
        <v>3489</v>
      </c>
      <c r="I800" s="9"/>
      <c r="J800" s="4" t="str">
        <f t="shared" si="24"/>
        <v>農業管理與輔導業務-農政及作物生產輔導-獎補助費-對國內團體之捐助</v>
      </c>
      <c r="K800" s="4" t="str">
        <f t="shared" si="25"/>
        <v>辦理112年度有機農業田間栽培及肥培管理講習計畫</v>
      </c>
    </row>
    <row r="801" spans="1:11" ht="78">
      <c r="A801" s="57" t="s">
        <v>1644</v>
      </c>
      <c r="B801" s="57" t="s">
        <v>1688</v>
      </c>
      <c r="C801" s="58" t="s">
        <v>1656</v>
      </c>
      <c r="D801" s="57" t="s">
        <v>1647</v>
      </c>
      <c r="E801" s="59">
        <v>35</v>
      </c>
      <c r="F801" s="9" t="s">
        <v>18</v>
      </c>
      <c r="G801" s="9"/>
      <c r="H801" s="44" t="s">
        <v>3489</v>
      </c>
      <c r="I801" s="9"/>
      <c r="J801" s="4" t="str">
        <f t="shared" si="24"/>
        <v>農業管理與輔導業務-農政及作物生產輔導-獎補助費-對國內團體之捐助</v>
      </c>
      <c r="K801" s="4" t="str">
        <f t="shared" si="25"/>
        <v>辦理112年度有機農業田間栽培及肥培管理講習計畫</v>
      </c>
    </row>
    <row r="802" spans="1:11" ht="78">
      <c r="A802" s="57" t="s">
        <v>1644</v>
      </c>
      <c r="B802" s="57" t="s">
        <v>1688</v>
      </c>
      <c r="C802" s="58" t="s">
        <v>1666</v>
      </c>
      <c r="D802" s="57" t="s">
        <v>1647</v>
      </c>
      <c r="E802" s="59">
        <v>105</v>
      </c>
      <c r="F802" s="9" t="s">
        <v>18</v>
      </c>
      <c r="G802" s="9"/>
      <c r="H802" s="44" t="s">
        <v>3489</v>
      </c>
      <c r="I802" s="9"/>
      <c r="J802" s="4" t="str">
        <f t="shared" si="24"/>
        <v>農業管理與輔導業務-農政及作物生產輔導-獎補助費-對國內團體之捐助</v>
      </c>
      <c r="K802" s="4" t="str">
        <f t="shared" si="25"/>
        <v>辦理112年度有機農業田間栽培及肥培管理講習計畫</v>
      </c>
    </row>
    <row r="803" spans="1:11" ht="78">
      <c r="A803" s="57" t="s">
        <v>1644</v>
      </c>
      <c r="B803" s="57" t="s">
        <v>1688</v>
      </c>
      <c r="C803" s="58" t="s">
        <v>1660</v>
      </c>
      <c r="D803" s="57" t="s">
        <v>1647</v>
      </c>
      <c r="E803" s="59">
        <v>33</v>
      </c>
      <c r="F803" s="9" t="s">
        <v>18</v>
      </c>
      <c r="G803" s="9"/>
      <c r="H803" s="44" t="s">
        <v>3489</v>
      </c>
      <c r="I803" s="9"/>
      <c r="J803" s="4" t="str">
        <f t="shared" si="24"/>
        <v>農業管理與輔導業務-農政及作物生產輔導-獎補助費-對國內團體之捐助</v>
      </c>
      <c r="K803" s="4" t="str">
        <f t="shared" si="25"/>
        <v>辦理112年度有機農業田間栽培及肥培管理講習計畫</v>
      </c>
    </row>
    <row r="804" spans="1:11" ht="78">
      <c r="A804" s="57" t="s">
        <v>1644</v>
      </c>
      <c r="B804" s="57" t="s">
        <v>1688</v>
      </c>
      <c r="C804" s="58" t="s">
        <v>1662</v>
      </c>
      <c r="D804" s="57" t="s">
        <v>1647</v>
      </c>
      <c r="E804" s="59">
        <v>35</v>
      </c>
      <c r="F804" s="9" t="s">
        <v>18</v>
      </c>
      <c r="G804" s="9"/>
      <c r="H804" s="44" t="s">
        <v>3489</v>
      </c>
      <c r="I804" s="9"/>
      <c r="J804" s="4" t="str">
        <f t="shared" si="24"/>
        <v>農業管理與輔導業務-農政及作物生產輔導-獎補助費-對國內團體之捐助</v>
      </c>
      <c r="K804" s="4" t="str">
        <f t="shared" si="25"/>
        <v>辦理112年度有機農業田間栽培及肥培管理講習計畫</v>
      </c>
    </row>
    <row r="805" spans="1:11" ht="78">
      <c r="A805" s="57" t="s">
        <v>1644</v>
      </c>
      <c r="B805" s="57" t="s">
        <v>1688</v>
      </c>
      <c r="C805" s="58" t="s">
        <v>1689</v>
      </c>
      <c r="D805" s="57" t="s">
        <v>1647</v>
      </c>
      <c r="E805" s="59">
        <v>70</v>
      </c>
      <c r="F805" s="9" t="s">
        <v>18</v>
      </c>
      <c r="G805" s="9"/>
      <c r="H805" s="44" t="s">
        <v>3489</v>
      </c>
      <c r="I805" s="9"/>
      <c r="J805" s="4" t="str">
        <f t="shared" si="24"/>
        <v>農業管理與輔導業務-農政及作物生產輔導-獎補助費-對國內團體之捐助</v>
      </c>
      <c r="K805" s="4" t="str">
        <f t="shared" si="25"/>
        <v>辦理112年度有機農業田間栽培及肥培管理講習計畫</v>
      </c>
    </row>
    <row r="806" spans="1:11" ht="78">
      <c r="A806" s="57" t="s">
        <v>1644</v>
      </c>
      <c r="B806" s="57" t="s">
        <v>1688</v>
      </c>
      <c r="C806" s="58" t="s">
        <v>1690</v>
      </c>
      <c r="D806" s="57" t="s">
        <v>1647</v>
      </c>
      <c r="E806" s="59">
        <v>70</v>
      </c>
      <c r="F806" s="9" t="s">
        <v>18</v>
      </c>
      <c r="G806" s="9"/>
      <c r="H806" s="44" t="s">
        <v>3489</v>
      </c>
      <c r="I806" s="9"/>
      <c r="J806" s="4" t="str">
        <f t="shared" si="24"/>
        <v>農業管理與輔導業務-農政及作物生產輔導-獎補助費-對國內團體之捐助</v>
      </c>
      <c r="K806" s="4" t="str">
        <f t="shared" si="25"/>
        <v>辦理112年度有機農業田間栽培及肥培管理講習計畫</v>
      </c>
    </row>
    <row r="807" spans="1:11" ht="78">
      <c r="A807" s="57" t="s">
        <v>1644</v>
      </c>
      <c r="B807" s="57" t="s">
        <v>1688</v>
      </c>
      <c r="C807" s="58" t="s">
        <v>1691</v>
      </c>
      <c r="D807" s="57" t="s">
        <v>1647</v>
      </c>
      <c r="E807" s="59">
        <v>70</v>
      </c>
      <c r="F807" s="9" t="s">
        <v>18</v>
      </c>
      <c r="G807" s="9"/>
      <c r="H807" s="44" t="s">
        <v>3489</v>
      </c>
      <c r="I807" s="9"/>
      <c r="J807" s="4" t="str">
        <f t="shared" si="24"/>
        <v>農業管理與輔導業務-農政及作物生產輔導-獎補助費-對國內團體之捐助</v>
      </c>
      <c r="K807" s="4" t="str">
        <f t="shared" si="25"/>
        <v>辦理112年度有機農業田間栽培及肥培管理講習計畫</v>
      </c>
    </row>
    <row r="808" spans="1:11" ht="78">
      <c r="A808" s="57" t="s">
        <v>1644</v>
      </c>
      <c r="B808" s="57" t="s">
        <v>1692</v>
      </c>
      <c r="C808" s="58" t="s">
        <v>1651</v>
      </c>
      <c r="D808" s="57" t="s">
        <v>1647</v>
      </c>
      <c r="E808" s="59">
        <v>3054</v>
      </c>
      <c r="F808" s="9" t="s">
        <v>18</v>
      </c>
      <c r="G808" s="9"/>
      <c r="H808" s="44" t="s">
        <v>3489</v>
      </c>
      <c r="I808" s="9"/>
      <c r="J808" s="4" t="str">
        <f t="shared" si="24"/>
        <v>農業管理與輔導業務-農政及作物生產輔導-獎補助費-對國內團體之捐助</v>
      </c>
      <c r="K808" s="4" t="str">
        <f t="shared" si="25"/>
        <v>辦理112年度臺中市有機米供校園午餐使用計畫</v>
      </c>
    </row>
    <row r="809" spans="1:11" ht="78">
      <c r="A809" s="57" t="s">
        <v>1644</v>
      </c>
      <c r="B809" s="57" t="s">
        <v>1692</v>
      </c>
      <c r="C809" s="58" t="s">
        <v>1650</v>
      </c>
      <c r="D809" s="57" t="s">
        <v>1647</v>
      </c>
      <c r="E809" s="59">
        <v>7395</v>
      </c>
      <c r="F809" s="9" t="s">
        <v>18</v>
      </c>
      <c r="G809" s="9"/>
      <c r="H809" s="44" t="s">
        <v>3489</v>
      </c>
      <c r="I809" s="9"/>
      <c r="J809" s="4" t="str">
        <f t="shared" si="24"/>
        <v>農業管理與輔導業務-農政及作物生產輔導-獎補助費-對國內團體之捐助</v>
      </c>
      <c r="K809" s="4" t="str">
        <f t="shared" si="25"/>
        <v>辦理112年度臺中市有機米供校園午餐使用計畫</v>
      </c>
    </row>
    <row r="810" spans="1:11" ht="78">
      <c r="A810" s="57" t="s">
        <v>1644</v>
      </c>
      <c r="B810" s="57" t="s">
        <v>1692</v>
      </c>
      <c r="C810" s="58" t="s">
        <v>1646</v>
      </c>
      <c r="D810" s="57" t="s">
        <v>1647</v>
      </c>
      <c r="E810" s="59">
        <v>53</v>
      </c>
      <c r="F810" s="9" t="s">
        <v>18</v>
      </c>
      <c r="G810" s="9"/>
      <c r="H810" s="44" t="s">
        <v>3489</v>
      </c>
      <c r="I810" s="9"/>
      <c r="J810" s="4" t="str">
        <f t="shared" si="24"/>
        <v>農業管理與輔導業務-農政及作物生產輔導-獎補助費-對國內團體之捐助</v>
      </c>
      <c r="K810" s="4" t="str">
        <f t="shared" si="25"/>
        <v>辦理112年度臺中市有機米供校園午餐使用計畫</v>
      </c>
    </row>
    <row r="811" spans="1:11" ht="78">
      <c r="A811" s="57" t="s">
        <v>1644</v>
      </c>
      <c r="B811" s="57" t="s">
        <v>1692</v>
      </c>
      <c r="C811" s="58" t="s">
        <v>1649</v>
      </c>
      <c r="D811" s="57" t="s">
        <v>1647</v>
      </c>
      <c r="E811" s="59">
        <v>53</v>
      </c>
      <c r="F811" s="9" t="s">
        <v>18</v>
      </c>
      <c r="G811" s="9"/>
      <c r="H811" s="44" t="s">
        <v>3489</v>
      </c>
      <c r="I811" s="9"/>
      <c r="J811" s="4" t="str">
        <f t="shared" si="24"/>
        <v>農業管理與輔導業務-農政及作物生產輔導-獎補助費-對國內團體之捐助</v>
      </c>
      <c r="K811" s="4" t="str">
        <f t="shared" si="25"/>
        <v>辦理112年度臺中市有機米供校園午餐使用計畫</v>
      </c>
    </row>
    <row r="812" spans="1:11" ht="78">
      <c r="A812" s="57" t="s">
        <v>1644</v>
      </c>
      <c r="B812" s="57" t="s">
        <v>1692</v>
      </c>
      <c r="C812" s="58" t="s">
        <v>1656</v>
      </c>
      <c r="D812" s="57" t="s">
        <v>1647</v>
      </c>
      <c r="E812" s="59">
        <v>53</v>
      </c>
      <c r="F812" s="9" t="s">
        <v>18</v>
      </c>
      <c r="G812" s="9"/>
      <c r="H812" s="44" t="s">
        <v>3489</v>
      </c>
      <c r="I812" s="9"/>
      <c r="J812" s="4" t="str">
        <f t="shared" si="24"/>
        <v>農業管理與輔導業務-農政及作物生產輔導-獎補助費-對國內團體之捐助</v>
      </c>
      <c r="K812" s="4" t="str">
        <f t="shared" si="25"/>
        <v>辦理112年度臺中市有機米供校園午餐使用計畫</v>
      </c>
    </row>
    <row r="813" spans="1:11" ht="78">
      <c r="A813" s="57" t="s">
        <v>1644</v>
      </c>
      <c r="B813" s="57" t="s">
        <v>1692</v>
      </c>
      <c r="C813" s="58" t="s">
        <v>1652</v>
      </c>
      <c r="D813" s="57" t="s">
        <v>1647</v>
      </c>
      <c r="E813" s="59">
        <v>53</v>
      </c>
      <c r="F813" s="9" t="s">
        <v>18</v>
      </c>
      <c r="G813" s="9"/>
      <c r="H813" s="44" t="s">
        <v>3489</v>
      </c>
      <c r="I813" s="9"/>
      <c r="J813" s="4" t="str">
        <f t="shared" si="24"/>
        <v>農業管理與輔導業務-農政及作物生產輔導-獎補助費-對國內團體之捐助</v>
      </c>
      <c r="K813" s="4" t="str">
        <f t="shared" si="25"/>
        <v>辦理112年度臺中市有機米供校園午餐使用計畫</v>
      </c>
    </row>
    <row r="814" spans="1:11" ht="78">
      <c r="A814" s="57" t="s">
        <v>1644</v>
      </c>
      <c r="B814" s="57" t="s">
        <v>1692</v>
      </c>
      <c r="C814" s="58" t="s">
        <v>1660</v>
      </c>
      <c r="D814" s="57" t="s">
        <v>1647</v>
      </c>
      <c r="E814" s="59">
        <v>53</v>
      </c>
      <c r="F814" s="9" t="s">
        <v>18</v>
      </c>
      <c r="G814" s="9"/>
      <c r="H814" s="44" t="s">
        <v>3489</v>
      </c>
      <c r="I814" s="9"/>
      <c r="J814" s="4" t="str">
        <f t="shared" si="24"/>
        <v>農業管理與輔導業務-農政及作物生產輔導-獎補助費-對國內團體之捐助</v>
      </c>
      <c r="K814" s="4" t="str">
        <f t="shared" si="25"/>
        <v>辦理112年度臺中市有機米供校園午餐使用計畫</v>
      </c>
    </row>
    <row r="815" spans="1:11" ht="78">
      <c r="A815" s="57" t="s">
        <v>1644</v>
      </c>
      <c r="B815" s="57" t="s">
        <v>1692</v>
      </c>
      <c r="C815" s="58" t="s">
        <v>1671</v>
      </c>
      <c r="D815" s="57" t="s">
        <v>1647</v>
      </c>
      <c r="E815" s="59">
        <v>18</v>
      </c>
      <c r="F815" s="9" t="s">
        <v>18</v>
      </c>
      <c r="G815" s="9"/>
      <c r="H815" s="44" t="s">
        <v>3489</v>
      </c>
      <c r="I815" s="9"/>
      <c r="J815" s="4" t="str">
        <f t="shared" si="24"/>
        <v>農業管理與輔導業務-農政及作物生產輔導-獎補助費-對國內團體之捐助</v>
      </c>
      <c r="K815" s="4" t="str">
        <f t="shared" si="25"/>
        <v>辦理112年度臺中市有機米供校園午餐使用計畫</v>
      </c>
    </row>
    <row r="816" spans="1:11" ht="78">
      <c r="A816" s="57" t="s">
        <v>1644</v>
      </c>
      <c r="B816" s="57" t="s">
        <v>1692</v>
      </c>
      <c r="C816" s="58" t="s">
        <v>1658</v>
      </c>
      <c r="D816" s="57" t="s">
        <v>1647</v>
      </c>
      <c r="E816" s="59">
        <v>53</v>
      </c>
      <c r="F816" s="9" t="s">
        <v>18</v>
      </c>
      <c r="G816" s="9"/>
      <c r="H816" s="44" t="s">
        <v>3489</v>
      </c>
      <c r="I816" s="9"/>
      <c r="J816" s="4" t="str">
        <f t="shared" si="24"/>
        <v>農業管理與輔導業務-農政及作物生產輔導-獎補助費-對國內團體之捐助</v>
      </c>
      <c r="K816" s="4" t="str">
        <f t="shared" si="25"/>
        <v>辦理112年度臺中市有機米供校園午餐使用計畫</v>
      </c>
    </row>
    <row r="817" spans="1:11" ht="78">
      <c r="A817" s="57" t="s">
        <v>1644</v>
      </c>
      <c r="B817" s="57" t="s">
        <v>1693</v>
      </c>
      <c r="C817" s="58" t="s">
        <v>1651</v>
      </c>
      <c r="D817" s="57" t="s">
        <v>1647</v>
      </c>
      <c r="E817" s="59">
        <v>400</v>
      </c>
      <c r="F817" s="9" t="s">
        <v>18</v>
      </c>
      <c r="G817" s="9"/>
      <c r="H817" s="44" t="s">
        <v>3489</v>
      </c>
      <c r="I817" s="9"/>
      <c r="J817" s="4" t="str">
        <f t="shared" si="24"/>
        <v>農業管理與輔導業務-農政及作物生產輔導-獎補助費-對國內團體之捐助</v>
      </c>
      <c r="K817" s="4" t="str">
        <f t="shared" si="25"/>
        <v>辦理112年度臺中市有機農業生產及加工設備輔導計畫</v>
      </c>
    </row>
    <row r="818" spans="1:11" ht="78">
      <c r="A818" s="57" t="s">
        <v>1644</v>
      </c>
      <c r="B818" s="57" t="s">
        <v>1693</v>
      </c>
      <c r="C818" s="58" t="s">
        <v>1646</v>
      </c>
      <c r="D818" s="57" t="s">
        <v>1647</v>
      </c>
      <c r="E818" s="59">
        <v>100</v>
      </c>
      <c r="F818" s="9" t="s">
        <v>18</v>
      </c>
      <c r="G818" s="9"/>
      <c r="H818" s="44" t="s">
        <v>3489</v>
      </c>
      <c r="I818" s="9"/>
      <c r="J818" s="4" t="str">
        <f t="shared" si="24"/>
        <v>農業管理與輔導業務-農政及作物生產輔導-獎補助費-對國內團體之捐助</v>
      </c>
      <c r="K818" s="4" t="str">
        <f t="shared" si="25"/>
        <v>辦理112年度臺中市有機農業生產及加工設備輔導計畫</v>
      </c>
    </row>
    <row r="819" spans="1:11" ht="78">
      <c r="A819" s="57" t="s">
        <v>1644</v>
      </c>
      <c r="B819" s="57" t="s">
        <v>1693</v>
      </c>
      <c r="C819" s="58" t="s">
        <v>1662</v>
      </c>
      <c r="D819" s="57" t="s">
        <v>1647</v>
      </c>
      <c r="E819" s="59">
        <v>597</v>
      </c>
      <c r="F819" s="9" t="s">
        <v>18</v>
      </c>
      <c r="G819" s="9"/>
      <c r="H819" s="44" t="s">
        <v>3489</v>
      </c>
      <c r="I819" s="9"/>
      <c r="J819" s="4" t="str">
        <f t="shared" si="24"/>
        <v>農業管理與輔導業務-農政及作物生產輔導-獎補助費-對國內團體之捐助</v>
      </c>
      <c r="K819" s="4" t="str">
        <f t="shared" si="25"/>
        <v>辦理112年度臺中市有機農業生產及加工設備輔導計畫</v>
      </c>
    </row>
    <row r="820" spans="1:11" ht="78">
      <c r="A820" s="57" t="s">
        <v>1644</v>
      </c>
      <c r="B820" s="57" t="s">
        <v>1693</v>
      </c>
      <c r="C820" s="58" t="s">
        <v>1691</v>
      </c>
      <c r="D820" s="57" t="s">
        <v>1647</v>
      </c>
      <c r="E820" s="59">
        <v>23</v>
      </c>
      <c r="F820" s="9" t="s">
        <v>18</v>
      </c>
      <c r="G820" s="9"/>
      <c r="H820" s="44" t="s">
        <v>3489</v>
      </c>
      <c r="I820" s="9"/>
      <c r="J820" s="4" t="str">
        <f t="shared" si="24"/>
        <v>農業管理與輔導業務-農政及作物生產輔導-獎補助費-對國內團體之捐助</v>
      </c>
      <c r="K820" s="4" t="str">
        <f t="shared" si="25"/>
        <v>辦理112年度臺中市有機農業生產及加工設備輔導計畫</v>
      </c>
    </row>
    <row r="821" spans="1:11" ht="78">
      <c r="A821" s="57" t="s">
        <v>1644</v>
      </c>
      <c r="B821" s="57" t="s">
        <v>1694</v>
      </c>
      <c r="C821" s="58" t="s">
        <v>1652</v>
      </c>
      <c r="D821" s="57" t="s">
        <v>1647</v>
      </c>
      <c r="E821" s="59">
        <v>205</v>
      </c>
      <c r="F821" s="9" t="s">
        <v>18</v>
      </c>
      <c r="G821" s="9"/>
      <c r="H821" s="44" t="s">
        <v>3489</v>
      </c>
      <c r="I821" s="9"/>
      <c r="J821" s="4" t="str">
        <f t="shared" si="24"/>
        <v>農業管理與輔導業務-農政及作物生產輔導-獎補助費-對國內團體之捐助</v>
      </c>
      <c r="K821" s="4" t="str">
        <f t="shared" si="25"/>
        <v>辦理112年度臺中市有機農業溫(網)室設備補助計畫</v>
      </c>
    </row>
    <row r="822" spans="1:11" ht="78">
      <c r="A822" s="57" t="s">
        <v>1644</v>
      </c>
      <c r="B822" s="57" t="s">
        <v>1694</v>
      </c>
      <c r="C822" s="58" t="s">
        <v>1671</v>
      </c>
      <c r="D822" s="57" t="s">
        <v>1647</v>
      </c>
      <c r="E822" s="59">
        <v>600</v>
      </c>
      <c r="F822" s="9" t="s">
        <v>18</v>
      </c>
      <c r="G822" s="9"/>
      <c r="H822" s="44" t="s">
        <v>3489</v>
      </c>
      <c r="I822" s="9"/>
      <c r="J822" s="4" t="str">
        <f t="shared" si="24"/>
        <v>農業管理與輔導業務-農政及作物生產輔導-獎補助費-對國內團體之捐助</v>
      </c>
      <c r="K822" s="4" t="str">
        <f t="shared" si="25"/>
        <v>辦理112年度臺中市有機農業溫(網)室設備補助計畫</v>
      </c>
    </row>
    <row r="823" spans="1:11" ht="78">
      <c r="A823" s="57" t="s">
        <v>1644</v>
      </c>
      <c r="B823" s="57" t="s">
        <v>1695</v>
      </c>
      <c r="C823" s="58" t="s">
        <v>1673</v>
      </c>
      <c r="D823" s="57" t="s">
        <v>1647</v>
      </c>
      <c r="E823" s="59">
        <v>59</v>
      </c>
      <c r="F823" s="9" t="s">
        <v>18</v>
      </c>
      <c r="G823" s="9"/>
      <c r="H823" s="44" t="s">
        <v>3489</v>
      </c>
      <c r="I823" s="9"/>
      <c r="J823" s="4" t="str">
        <f t="shared" si="24"/>
        <v>農業管理與輔導業務-農政及作物生產輔導-獎補助費-對國內團體之捐助</v>
      </c>
      <c r="K823" s="4" t="str">
        <f t="shared" si="25"/>
        <v>辦理112年度國產微生物肥料及農田地力肥料推廣計畫</v>
      </c>
    </row>
    <row r="824" spans="1:11" ht="78">
      <c r="A824" s="57" t="s">
        <v>1644</v>
      </c>
      <c r="B824" s="57" t="s">
        <v>1695</v>
      </c>
      <c r="C824" s="58" t="s">
        <v>1666</v>
      </c>
      <c r="D824" s="57" t="s">
        <v>1647</v>
      </c>
      <c r="E824" s="59">
        <v>3609</v>
      </c>
      <c r="F824" s="9" t="s">
        <v>18</v>
      </c>
      <c r="G824" s="9"/>
      <c r="H824" s="44" t="s">
        <v>3489</v>
      </c>
      <c r="I824" s="9"/>
      <c r="J824" s="4" t="str">
        <f t="shared" si="24"/>
        <v>農業管理與輔導業務-農政及作物生產輔導-獎補助費-對國內團體之捐助</v>
      </c>
      <c r="K824" s="4" t="str">
        <f t="shared" si="25"/>
        <v>辦理112年度國產微生物肥料及農田地力肥料推廣計畫</v>
      </c>
    </row>
    <row r="825" spans="1:11" ht="78">
      <c r="A825" s="57" t="s">
        <v>1644</v>
      </c>
      <c r="B825" s="57" t="s">
        <v>1695</v>
      </c>
      <c r="C825" s="58" t="s">
        <v>1655</v>
      </c>
      <c r="D825" s="57" t="s">
        <v>1647</v>
      </c>
      <c r="E825" s="59">
        <v>5</v>
      </c>
      <c r="F825" s="9" t="s">
        <v>18</v>
      </c>
      <c r="G825" s="9"/>
      <c r="H825" s="44" t="s">
        <v>3489</v>
      </c>
      <c r="I825" s="9"/>
      <c r="J825" s="4" t="str">
        <f t="shared" si="24"/>
        <v>農業管理與輔導業務-農政及作物生產輔導-獎補助費-對國內團體之捐助</v>
      </c>
      <c r="K825" s="4" t="str">
        <f t="shared" si="25"/>
        <v>辦理112年度國產微生物肥料及農田地力肥料推廣計畫</v>
      </c>
    </row>
    <row r="826" spans="1:11" ht="78">
      <c r="A826" s="57" t="s">
        <v>1644</v>
      </c>
      <c r="B826" s="57" t="s">
        <v>1695</v>
      </c>
      <c r="C826" s="58" t="s">
        <v>1696</v>
      </c>
      <c r="D826" s="57" t="s">
        <v>1647</v>
      </c>
      <c r="E826" s="59">
        <v>61</v>
      </c>
      <c r="F826" s="9" t="s">
        <v>18</v>
      </c>
      <c r="G826" s="9"/>
      <c r="H826" s="44" t="s">
        <v>3489</v>
      </c>
      <c r="I826" s="9"/>
      <c r="J826" s="4" t="str">
        <f t="shared" si="24"/>
        <v>農業管理與輔導業務-農政及作物生產輔導-獎補助費-對國內團體之捐助</v>
      </c>
      <c r="K826" s="4" t="str">
        <f t="shared" si="25"/>
        <v>辦理112年度國產微生物肥料及農田地力肥料推廣計畫</v>
      </c>
    </row>
    <row r="827" spans="1:11" ht="78">
      <c r="A827" s="57" t="s">
        <v>1644</v>
      </c>
      <c r="B827" s="57" t="s">
        <v>1695</v>
      </c>
      <c r="C827" s="58" t="s">
        <v>1664</v>
      </c>
      <c r="D827" s="57" t="s">
        <v>1647</v>
      </c>
      <c r="E827" s="59">
        <v>193</v>
      </c>
      <c r="F827" s="9" t="s">
        <v>18</v>
      </c>
      <c r="G827" s="9"/>
      <c r="H827" s="44" t="s">
        <v>3489</v>
      </c>
      <c r="I827" s="9"/>
      <c r="J827" s="4" t="str">
        <f t="shared" si="24"/>
        <v>農業管理與輔導業務-農政及作物生產輔導-獎補助費-對國內團體之捐助</v>
      </c>
      <c r="K827" s="4" t="str">
        <f t="shared" si="25"/>
        <v>辦理112年度國產微生物肥料及農田地力肥料推廣計畫</v>
      </c>
    </row>
    <row r="828" spans="1:11" ht="78">
      <c r="A828" s="57" t="s">
        <v>1644</v>
      </c>
      <c r="B828" s="57" t="s">
        <v>1695</v>
      </c>
      <c r="C828" s="58" t="s">
        <v>1652</v>
      </c>
      <c r="D828" s="57" t="s">
        <v>1647</v>
      </c>
      <c r="E828" s="59">
        <v>168</v>
      </c>
      <c r="F828" s="9" t="s">
        <v>18</v>
      </c>
      <c r="G828" s="9"/>
      <c r="H828" s="44" t="s">
        <v>3489</v>
      </c>
      <c r="I828" s="9"/>
      <c r="J828" s="4" t="str">
        <f t="shared" si="24"/>
        <v>農業管理與輔導業務-農政及作物生產輔導-獎補助費-對國內團體之捐助</v>
      </c>
      <c r="K828" s="4" t="str">
        <f t="shared" si="25"/>
        <v>辦理112年度國產微生物肥料及農田地力肥料推廣計畫</v>
      </c>
    </row>
    <row r="829" spans="1:11" ht="78">
      <c r="A829" s="57" t="s">
        <v>1644</v>
      </c>
      <c r="B829" s="57" t="s">
        <v>1695</v>
      </c>
      <c r="C829" s="58" t="s">
        <v>1658</v>
      </c>
      <c r="D829" s="57" t="s">
        <v>1647</v>
      </c>
      <c r="E829" s="59">
        <v>148</v>
      </c>
      <c r="F829" s="9" t="s">
        <v>18</v>
      </c>
      <c r="G829" s="9"/>
      <c r="H829" s="44" t="s">
        <v>3489</v>
      </c>
      <c r="I829" s="9"/>
      <c r="J829" s="4" t="str">
        <f t="shared" si="24"/>
        <v>農業管理與輔導業務-農政及作物生產輔導-獎補助費-對國內團體之捐助</v>
      </c>
      <c r="K829" s="4" t="str">
        <f t="shared" si="25"/>
        <v>辦理112年度國產微生物肥料及農田地力肥料推廣計畫</v>
      </c>
    </row>
    <row r="830" spans="1:11" ht="78">
      <c r="A830" s="57" t="s">
        <v>1644</v>
      </c>
      <c r="B830" s="57" t="s">
        <v>1695</v>
      </c>
      <c r="C830" s="58" t="s">
        <v>1656</v>
      </c>
      <c r="D830" s="57" t="s">
        <v>1647</v>
      </c>
      <c r="E830" s="59">
        <v>65</v>
      </c>
      <c r="F830" s="9" t="s">
        <v>18</v>
      </c>
      <c r="G830" s="9"/>
      <c r="H830" s="44" t="s">
        <v>3489</v>
      </c>
      <c r="I830" s="9"/>
      <c r="J830" s="4" t="str">
        <f t="shared" si="24"/>
        <v>農業管理與輔導業務-農政及作物生產輔導-獎補助費-對國內團體之捐助</v>
      </c>
      <c r="K830" s="4" t="str">
        <f t="shared" si="25"/>
        <v>辦理112年度國產微生物肥料及農田地力肥料推廣計畫</v>
      </c>
    </row>
    <row r="831" spans="1:11" ht="78">
      <c r="A831" s="57" t="s">
        <v>1644</v>
      </c>
      <c r="B831" s="57" t="s">
        <v>1695</v>
      </c>
      <c r="C831" s="58" t="s">
        <v>1660</v>
      </c>
      <c r="D831" s="57" t="s">
        <v>1647</v>
      </c>
      <c r="E831" s="59">
        <v>15</v>
      </c>
      <c r="F831" s="9" t="s">
        <v>18</v>
      </c>
      <c r="G831" s="9"/>
      <c r="H831" s="44" t="s">
        <v>3489</v>
      </c>
      <c r="I831" s="9"/>
      <c r="J831" s="4" t="str">
        <f t="shared" si="24"/>
        <v>農業管理與輔導業務-農政及作物生產輔導-獎補助費-對國內團體之捐助</v>
      </c>
      <c r="K831" s="4" t="str">
        <f t="shared" si="25"/>
        <v>辦理112年度國產微生物肥料及農田地力肥料推廣計畫</v>
      </c>
    </row>
    <row r="832" spans="1:11" ht="78">
      <c r="A832" s="57" t="s">
        <v>1644</v>
      </c>
      <c r="B832" s="57" t="s">
        <v>1695</v>
      </c>
      <c r="C832" s="58" t="s">
        <v>1668</v>
      </c>
      <c r="D832" s="57" t="s">
        <v>1647</v>
      </c>
      <c r="E832" s="59">
        <v>1080</v>
      </c>
      <c r="F832" s="9" t="s">
        <v>18</v>
      </c>
      <c r="G832" s="9"/>
      <c r="H832" s="44" t="s">
        <v>3489</v>
      </c>
      <c r="I832" s="9"/>
      <c r="J832" s="4" t="str">
        <f t="shared" si="24"/>
        <v>農業管理與輔導業務-農政及作物生產輔導-獎補助費-對國內團體之捐助</v>
      </c>
      <c r="K832" s="4" t="str">
        <f t="shared" si="25"/>
        <v>辦理112年度國產微生物肥料及農田地力肥料推廣計畫</v>
      </c>
    </row>
    <row r="833" spans="1:11" ht="78">
      <c r="A833" s="57" t="s">
        <v>1644</v>
      </c>
      <c r="B833" s="57" t="s">
        <v>1695</v>
      </c>
      <c r="C833" s="58" t="s">
        <v>1697</v>
      </c>
      <c r="D833" s="57" t="s">
        <v>1647</v>
      </c>
      <c r="E833" s="59">
        <v>416</v>
      </c>
      <c r="F833" s="9" t="s">
        <v>18</v>
      </c>
      <c r="G833" s="9"/>
      <c r="H833" s="44" t="s">
        <v>3489</v>
      </c>
      <c r="I833" s="9"/>
      <c r="J833" s="4" t="str">
        <f t="shared" si="24"/>
        <v>農業管理與輔導業務-農政及作物生產輔導-獎補助費-對國內團體之捐助</v>
      </c>
      <c r="K833" s="4" t="str">
        <f t="shared" si="25"/>
        <v>辦理112年度國產微生物肥料及農田地力肥料推廣計畫</v>
      </c>
    </row>
    <row r="834" spans="1:11" ht="78">
      <c r="A834" s="57" t="s">
        <v>1644</v>
      </c>
      <c r="B834" s="57" t="s">
        <v>1698</v>
      </c>
      <c r="C834" s="58" t="s">
        <v>1664</v>
      </c>
      <c r="D834" s="57" t="s">
        <v>1647</v>
      </c>
      <c r="E834" s="59">
        <v>74</v>
      </c>
      <c r="F834" s="9" t="s">
        <v>18</v>
      </c>
      <c r="G834" s="9"/>
      <c r="H834" s="44" t="s">
        <v>3489</v>
      </c>
      <c r="I834" s="9"/>
      <c r="J834" s="4" t="str">
        <f t="shared" si="24"/>
        <v>農業管理與輔導業務-農政及作物生產輔導-獎補助費-對國內團體之捐助</v>
      </c>
      <c r="K834" s="4" t="str">
        <f t="shared" si="25"/>
        <v>辦理112年度友善環境植物保護資材推廣計畫</v>
      </c>
    </row>
    <row r="835" spans="1:11" ht="78">
      <c r="A835" s="57" t="s">
        <v>1644</v>
      </c>
      <c r="B835" s="57" t="s">
        <v>1698</v>
      </c>
      <c r="C835" s="58" t="s">
        <v>1699</v>
      </c>
      <c r="D835" s="57" t="s">
        <v>1647</v>
      </c>
      <c r="E835" s="59">
        <v>489</v>
      </c>
      <c r="F835" s="9" t="s">
        <v>18</v>
      </c>
      <c r="G835" s="9"/>
      <c r="H835" s="44" t="s">
        <v>3489</v>
      </c>
      <c r="I835" s="9"/>
      <c r="J835" s="4" t="str">
        <f t="shared" si="24"/>
        <v>農業管理與輔導業務-農政及作物生產輔導-獎補助費-對國內團體之捐助</v>
      </c>
      <c r="K835" s="4" t="str">
        <f t="shared" si="25"/>
        <v>辦理112年度友善環境植物保護資材推廣計畫</v>
      </c>
    </row>
    <row r="836" spans="1:11" ht="78">
      <c r="A836" s="57" t="s">
        <v>1644</v>
      </c>
      <c r="B836" s="57" t="s">
        <v>1698</v>
      </c>
      <c r="C836" s="58" t="s">
        <v>1657</v>
      </c>
      <c r="D836" s="57" t="s">
        <v>1647</v>
      </c>
      <c r="E836" s="59">
        <v>51</v>
      </c>
      <c r="F836" s="9" t="s">
        <v>18</v>
      </c>
      <c r="G836" s="9"/>
      <c r="H836" s="44" t="s">
        <v>3489</v>
      </c>
      <c r="I836" s="9"/>
      <c r="J836" s="4" t="str">
        <f t="shared" si="24"/>
        <v>農業管理與輔導業務-農政及作物生產輔導-獎補助費-對國內團體之捐助</v>
      </c>
      <c r="K836" s="4" t="str">
        <f t="shared" si="25"/>
        <v>辦理112年度友善環境植物保護資材推廣計畫</v>
      </c>
    </row>
    <row r="837" spans="1:11" ht="78">
      <c r="A837" s="57" t="s">
        <v>1644</v>
      </c>
      <c r="B837" s="57" t="s">
        <v>1698</v>
      </c>
      <c r="C837" s="58" t="s">
        <v>1673</v>
      </c>
      <c r="D837" s="57" t="s">
        <v>1647</v>
      </c>
      <c r="E837" s="59">
        <v>157</v>
      </c>
      <c r="F837" s="9" t="s">
        <v>18</v>
      </c>
      <c r="G837" s="9"/>
      <c r="H837" s="44" t="s">
        <v>3489</v>
      </c>
      <c r="I837" s="9"/>
      <c r="J837" s="4" t="str">
        <f t="shared" si="24"/>
        <v>農業管理與輔導業務-農政及作物生產輔導-獎補助費-對國內團體之捐助</v>
      </c>
      <c r="K837" s="4" t="str">
        <f t="shared" si="25"/>
        <v>辦理112年度友善環境植物保護資材推廣計畫</v>
      </c>
    </row>
    <row r="838" spans="1:11" ht="78">
      <c r="A838" s="57" t="s">
        <v>1644</v>
      </c>
      <c r="B838" s="57" t="s">
        <v>1698</v>
      </c>
      <c r="C838" s="58" t="s">
        <v>1666</v>
      </c>
      <c r="D838" s="57" t="s">
        <v>1647</v>
      </c>
      <c r="E838" s="59">
        <v>3524</v>
      </c>
      <c r="F838" s="9" t="s">
        <v>18</v>
      </c>
      <c r="G838" s="9"/>
      <c r="H838" s="44" t="s">
        <v>3489</v>
      </c>
      <c r="I838" s="9"/>
      <c r="J838" s="4" t="str">
        <f t="shared" si="24"/>
        <v>農業管理與輔導業務-農政及作物生產輔導-獎補助費-對國內團體之捐助</v>
      </c>
      <c r="K838" s="4" t="str">
        <f t="shared" si="25"/>
        <v>辦理112年度友善環境植物保護資材推廣計畫</v>
      </c>
    </row>
    <row r="839" spans="1:11" ht="78">
      <c r="A839" s="57" t="s">
        <v>1644</v>
      </c>
      <c r="B839" s="57" t="s">
        <v>1698</v>
      </c>
      <c r="C839" s="58" t="s">
        <v>1668</v>
      </c>
      <c r="D839" s="57" t="s">
        <v>1647</v>
      </c>
      <c r="E839" s="59">
        <v>1088</v>
      </c>
      <c r="F839" s="9" t="s">
        <v>18</v>
      </c>
      <c r="G839" s="9"/>
      <c r="H839" s="44" t="s">
        <v>3489</v>
      </c>
      <c r="I839" s="9"/>
      <c r="J839" s="4" t="str">
        <f t="shared" si="24"/>
        <v>農業管理與輔導業務-農政及作物生產輔導-獎補助費-對國內團體之捐助</v>
      </c>
      <c r="K839" s="4" t="str">
        <f t="shared" si="25"/>
        <v>辦理112年度友善環境植物保護資材推廣計畫</v>
      </c>
    </row>
    <row r="840" spans="1:11" ht="78">
      <c r="A840" s="57" t="s">
        <v>1644</v>
      </c>
      <c r="B840" s="57" t="s">
        <v>1698</v>
      </c>
      <c r="C840" s="58" t="s">
        <v>1681</v>
      </c>
      <c r="D840" s="57" t="s">
        <v>1647</v>
      </c>
      <c r="E840" s="59">
        <v>2</v>
      </c>
      <c r="F840" s="9" t="s">
        <v>18</v>
      </c>
      <c r="G840" s="9"/>
      <c r="H840" s="44" t="s">
        <v>3489</v>
      </c>
      <c r="I840" s="9"/>
      <c r="J840" s="4" t="str">
        <f t="shared" ref="J840:J903" si="26">A840</f>
        <v>農業管理與輔導業務-農政及作物生產輔導-獎補助費-對國內團體之捐助</v>
      </c>
      <c r="K840" s="4" t="str">
        <f t="shared" ref="K840:K903" si="27">B840</f>
        <v>辦理112年度友善環境植物保護資材推廣計畫</v>
      </c>
    </row>
    <row r="841" spans="1:11" ht="78">
      <c r="A841" s="57" t="s">
        <v>1644</v>
      </c>
      <c r="B841" s="57" t="s">
        <v>1698</v>
      </c>
      <c r="C841" s="58" t="s">
        <v>1700</v>
      </c>
      <c r="D841" s="57" t="s">
        <v>1647</v>
      </c>
      <c r="E841" s="59">
        <v>87</v>
      </c>
      <c r="F841" s="9" t="s">
        <v>18</v>
      </c>
      <c r="G841" s="9"/>
      <c r="H841" s="44" t="s">
        <v>3489</v>
      </c>
      <c r="I841" s="9"/>
      <c r="J841" s="4" t="str">
        <f t="shared" si="26"/>
        <v>農業管理與輔導業務-農政及作物生產輔導-獎補助費-對國內團體之捐助</v>
      </c>
      <c r="K841" s="4" t="str">
        <f t="shared" si="27"/>
        <v>辦理112年度友善環境植物保護資材推廣計畫</v>
      </c>
    </row>
    <row r="842" spans="1:11" ht="78">
      <c r="A842" s="57" t="s">
        <v>1644</v>
      </c>
      <c r="B842" s="57" t="s">
        <v>1698</v>
      </c>
      <c r="C842" s="58" t="s">
        <v>1701</v>
      </c>
      <c r="D842" s="57" t="s">
        <v>1647</v>
      </c>
      <c r="E842" s="59">
        <v>7</v>
      </c>
      <c r="F842" s="9" t="s">
        <v>18</v>
      </c>
      <c r="G842" s="9"/>
      <c r="H842" s="44" t="s">
        <v>3489</v>
      </c>
      <c r="I842" s="9"/>
      <c r="J842" s="4" t="str">
        <f t="shared" si="26"/>
        <v>農業管理與輔導業務-農政及作物生產輔導-獎補助費-對國內團體之捐助</v>
      </c>
      <c r="K842" s="4" t="str">
        <f t="shared" si="27"/>
        <v>辦理112年度友善環境植物保護資材推廣計畫</v>
      </c>
    </row>
    <row r="843" spans="1:11" ht="78">
      <c r="A843" s="57" t="s">
        <v>1644</v>
      </c>
      <c r="B843" s="57" t="s">
        <v>1698</v>
      </c>
      <c r="C843" s="58" t="s">
        <v>1650</v>
      </c>
      <c r="D843" s="57" t="s">
        <v>1647</v>
      </c>
      <c r="E843" s="59">
        <v>166</v>
      </c>
      <c r="F843" s="9" t="s">
        <v>18</v>
      </c>
      <c r="G843" s="9"/>
      <c r="H843" s="44" t="s">
        <v>3489</v>
      </c>
      <c r="I843" s="9"/>
      <c r="J843" s="4" t="str">
        <f t="shared" si="26"/>
        <v>農業管理與輔導業務-農政及作物生產輔導-獎補助費-對國內團體之捐助</v>
      </c>
      <c r="K843" s="4" t="str">
        <f t="shared" si="27"/>
        <v>辦理112年度友善環境植物保護資材推廣計畫</v>
      </c>
    </row>
    <row r="844" spans="1:11" ht="78">
      <c r="A844" s="57" t="s">
        <v>1644</v>
      </c>
      <c r="B844" s="57" t="s">
        <v>1698</v>
      </c>
      <c r="C844" s="58" t="s">
        <v>1671</v>
      </c>
      <c r="D844" s="57" t="s">
        <v>1647</v>
      </c>
      <c r="E844" s="59">
        <v>303</v>
      </c>
      <c r="F844" s="9" t="s">
        <v>18</v>
      </c>
      <c r="G844" s="9"/>
      <c r="H844" s="44" t="s">
        <v>3489</v>
      </c>
      <c r="I844" s="9"/>
      <c r="J844" s="4" t="str">
        <f t="shared" si="26"/>
        <v>農業管理與輔導業務-農政及作物生產輔導-獎補助費-對國內團體之捐助</v>
      </c>
      <c r="K844" s="4" t="str">
        <f t="shared" si="27"/>
        <v>辦理112年度友善環境植物保護資材推廣計畫</v>
      </c>
    </row>
    <row r="845" spans="1:11" ht="78">
      <c r="A845" s="57" t="s">
        <v>1644</v>
      </c>
      <c r="B845" s="57" t="s">
        <v>1698</v>
      </c>
      <c r="C845" s="58" t="s">
        <v>1658</v>
      </c>
      <c r="D845" s="57" t="s">
        <v>1647</v>
      </c>
      <c r="E845" s="59">
        <v>57</v>
      </c>
      <c r="F845" s="9" t="s">
        <v>18</v>
      </c>
      <c r="G845" s="9"/>
      <c r="H845" s="44" t="s">
        <v>3489</v>
      </c>
      <c r="I845" s="9"/>
      <c r="J845" s="4" t="str">
        <f t="shared" si="26"/>
        <v>農業管理與輔導業務-農政及作物生產輔導-獎補助費-對國內團體之捐助</v>
      </c>
      <c r="K845" s="4" t="str">
        <f t="shared" si="27"/>
        <v>辦理112年度友善環境植物保護資材推廣計畫</v>
      </c>
    </row>
    <row r="846" spans="1:11" ht="78">
      <c r="A846" s="57" t="s">
        <v>1644</v>
      </c>
      <c r="B846" s="57" t="s">
        <v>1698</v>
      </c>
      <c r="C846" s="58" t="s">
        <v>1669</v>
      </c>
      <c r="D846" s="57" t="s">
        <v>1647</v>
      </c>
      <c r="E846" s="59">
        <v>226</v>
      </c>
      <c r="F846" s="9" t="s">
        <v>18</v>
      </c>
      <c r="G846" s="9"/>
      <c r="H846" s="44" t="s">
        <v>3489</v>
      </c>
      <c r="I846" s="9"/>
      <c r="J846" s="4" t="str">
        <f t="shared" si="26"/>
        <v>農業管理與輔導業務-農政及作物生產輔導-獎補助費-對國內團體之捐助</v>
      </c>
      <c r="K846" s="4" t="str">
        <f t="shared" si="27"/>
        <v>辦理112年度友善環境植物保護資材推廣計畫</v>
      </c>
    </row>
    <row r="847" spans="1:11" ht="78">
      <c r="A847" s="57" t="s">
        <v>1644</v>
      </c>
      <c r="B847" s="57" t="s">
        <v>1698</v>
      </c>
      <c r="C847" s="58" t="s">
        <v>1646</v>
      </c>
      <c r="D847" s="57" t="s">
        <v>1647</v>
      </c>
      <c r="E847" s="59">
        <v>214</v>
      </c>
      <c r="F847" s="9" t="s">
        <v>18</v>
      </c>
      <c r="G847" s="9"/>
      <c r="H847" s="44" t="s">
        <v>3489</v>
      </c>
      <c r="I847" s="9"/>
      <c r="J847" s="4" t="str">
        <f t="shared" si="26"/>
        <v>農業管理與輔導業務-農政及作物生產輔導-獎補助費-對國內團體之捐助</v>
      </c>
      <c r="K847" s="4" t="str">
        <f t="shared" si="27"/>
        <v>辦理112年度友善環境植物保護資材推廣計畫</v>
      </c>
    </row>
    <row r="848" spans="1:11" ht="78">
      <c r="A848" s="57" t="s">
        <v>1644</v>
      </c>
      <c r="B848" s="57" t="s">
        <v>1698</v>
      </c>
      <c r="C848" s="58" t="s">
        <v>1651</v>
      </c>
      <c r="D848" s="57" t="s">
        <v>1647</v>
      </c>
      <c r="E848" s="59">
        <v>448</v>
      </c>
      <c r="F848" s="9" t="s">
        <v>18</v>
      </c>
      <c r="G848" s="9"/>
      <c r="H848" s="44" t="s">
        <v>3489</v>
      </c>
      <c r="I848" s="9"/>
      <c r="J848" s="4" t="str">
        <f t="shared" si="26"/>
        <v>農業管理與輔導業務-農政及作物生產輔導-獎補助費-對國內團體之捐助</v>
      </c>
      <c r="K848" s="4" t="str">
        <f t="shared" si="27"/>
        <v>辦理112年度友善環境植物保護資材推廣計畫</v>
      </c>
    </row>
    <row r="849" spans="1:11" ht="78">
      <c r="A849" s="57" t="s">
        <v>1644</v>
      </c>
      <c r="B849" s="57" t="s">
        <v>1698</v>
      </c>
      <c r="C849" s="58" t="s">
        <v>1702</v>
      </c>
      <c r="D849" s="57" t="s">
        <v>1647</v>
      </c>
      <c r="E849" s="59">
        <v>97</v>
      </c>
      <c r="F849" s="9" t="s">
        <v>18</v>
      </c>
      <c r="G849" s="9"/>
      <c r="H849" s="44" t="s">
        <v>3489</v>
      </c>
      <c r="I849" s="9"/>
      <c r="J849" s="4" t="str">
        <f t="shared" si="26"/>
        <v>農業管理與輔導業務-農政及作物生產輔導-獎補助費-對國內團體之捐助</v>
      </c>
      <c r="K849" s="4" t="str">
        <f t="shared" si="27"/>
        <v>辦理112年度友善環境植物保護資材推廣計畫</v>
      </c>
    </row>
    <row r="850" spans="1:11" ht="78">
      <c r="A850" s="57" t="s">
        <v>1644</v>
      </c>
      <c r="B850" s="57" t="s">
        <v>1698</v>
      </c>
      <c r="C850" s="58" t="s">
        <v>1654</v>
      </c>
      <c r="D850" s="57" t="s">
        <v>1647</v>
      </c>
      <c r="E850" s="59">
        <v>5</v>
      </c>
      <c r="F850" s="9" t="s">
        <v>18</v>
      </c>
      <c r="G850" s="9"/>
      <c r="H850" s="44" t="s">
        <v>3489</v>
      </c>
      <c r="I850" s="9"/>
      <c r="J850" s="4" t="str">
        <f t="shared" si="26"/>
        <v>農業管理與輔導業務-農政及作物生產輔導-獎補助費-對國內團體之捐助</v>
      </c>
      <c r="K850" s="4" t="str">
        <f t="shared" si="27"/>
        <v>辦理112年度友善環境植物保護資材推廣計畫</v>
      </c>
    </row>
    <row r="851" spans="1:11" ht="78">
      <c r="A851" s="57" t="s">
        <v>1644</v>
      </c>
      <c r="B851" s="57" t="s">
        <v>1698</v>
      </c>
      <c r="C851" s="58" t="s">
        <v>1703</v>
      </c>
      <c r="D851" s="57" t="s">
        <v>1647</v>
      </c>
      <c r="E851" s="59">
        <v>18</v>
      </c>
      <c r="F851" s="9" t="s">
        <v>18</v>
      </c>
      <c r="G851" s="9"/>
      <c r="H851" s="44" t="s">
        <v>3489</v>
      </c>
      <c r="I851" s="9"/>
      <c r="J851" s="4" t="str">
        <f t="shared" si="26"/>
        <v>農業管理與輔導業務-農政及作物生產輔導-獎補助費-對國內團體之捐助</v>
      </c>
      <c r="K851" s="4" t="str">
        <f t="shared" si="27"/>
        <v>辦理112年度友善環境植物保護資材推廣計畫</v>
      </c>
    </row>
    <row r="852" spans="1:11" ht="78">
      <c r="A852" s="57" t="s">
        <v>1644</v>
      </c>
      <c r="B852" s="57" t="s">
        <v>1698</v>
      </c>
      <c r="C852" s="58" t="s">
        <v>1653</v>
      </c>
      <c r="D852" s="57" t="s">
        <v>1647</v>
      </c>
      <c r="E852" s="59">
        <v>17</v>
      </c>
      <c r="F852" s="9" t="s">
        <v>18</v>
      </c>
      <c r="G852" s="9"/>
      <c r="H852" s="44" t="s">
        <v>3489</v>
      </c>
      <c r="I852" s="9"/>
      <c r="J852" s="4" t="str">
        <f t="shared" si="26"/>
        <v>農業管理與輔導業務-農政及作物生產輔導-獎補助費-對國內團體之捐助</v>
      </c>
      <c r="K852" s="4" t="str">
        <f t="shared" si="27"/>
        <v>辦理112年度友善環境植物保護資材推廣計畫</v>
      </c>
    </row>
    <row r="853" spans="1:11" ht="78">
      <c r="A853" s="57" t="s">
        <v>1644</v>
      </c>
      <c r="B853" s="57" t="s">
        <v>1698</v>
      </c>
      <c r="C853" s="58" t="s">
        <v>1704</v>
      </c>
      <c r="D853" s="57" t="s">
        <v>1647</v>
      </c>
      <c r="E853" s="59">
        <v>98</v>
      </c>
      <c r="F853" s="9" t="s">
        <v>18</v>
      </c>
      <c r="G853" s="9"/>
      <c r="H853" s="44" t="s">
        <v>3489</v>
      </c>
      <c r="I853" s="9"/>
      <c r="J853" s="4" t="str">
        <f t="shared" si="26"/>
        <v>農業管理與輔導業務-農政及作物生產輔導-獎補助費-對國內團體之捐助</v>
      </c>
      <c r="K853" s="4" t="str">
        <f t="shared" si="27"/>
        <v>辦理112年度友善環境植物保護資材推廣計畫</v>
      </c>
    </row>
    <row r="854" spans="1:11" ht="78">
      <c r="A854" s="57" t="s">
        <v>1644</v>
      </c>
      <c r="B854" s="57" t="s">
        <v>1698</v>
      </c>
      <c r="C854" s="58" t="s">
        <v>1655</v>
      </c>
      <c r="D854" s="57" t="s">
        <v>1647</v>
      </c>
      <c r="E854" s="59">
        <v>87</v>
      </c>
      <c r="F854" s="9" t="s">
        <v>18</v>
      </c>
      <c r="G854" s="9"/>
      <c r="H854" s="44" t="s">
        <v>3489</v>
      </c>
      <c r="I854" s="9"/>
      <c r="J854" s="4" t="str">
        <f t="shared" si="26"/>
        <v>農業管理與輔導業務-農政及作物生產輔導-獎補助費-對國內團體之捐助</v>
      </c>
      <c r="K854" s="4" t="str">
        <f t="shared" si="27"/>
        <v>辦理112年度友善環境植物保護資材推廣計畫</v>
      </c>
    </row>
    <row r="855" spans="1:11" ht="78">
      <c r="A855" s="57" t="s">
        <v>1644</v>
      </c>
      <c r="B855" s="57" t="s">
        <v>1698</v>
      </c>
      <c r="C855" s="58" t="s">
        <v>1660</v>
      </c>
      <c r="D855" s="57" t="s">
        <v>1647</v>
      </c>
      <c r="E855" s="59">
        <v>2</v>
      </c>
      <c r="F855" s="9" t="s">
        <v>18</v>
      </c>
      <c r="G855" s="9"/>
      <c r="H855" s="44" t="s">
        <v>3489</v>
      </c>
      <c r="I855" s="9"/>
      <c r="J855" s="4" t="str">
        <f t="shared" si="26"/>
        <v>農業管理與輔導業務-農政及作物生產輔導-獎補助費-對國內團體之捐助</v>
      </c>
      <c r="K855" s="4" t="str">
        <f t="shared" si="27"/>
        <v>辦理112年度友善環境植物保護資材推廣計畫</v>
      </c>
    </row>
    <row r="856" spans="1:11" ht="78">
      <c r="A856" s="57" t="s">
        <v>1644</v>
      </c>
      <c r="B856" s="57" t="s">
        <v>1698</v>
      </c>
      <c r="C856" s="58" t="s">
        <v>1652</v>
      </c>
      <c r="D856" s="57" t="s">
        <v>1647</v>
      </c>
      <c r="E856" s="59">
        <v>922</v>
      </c>
      <c r="F856" s="9" t="s">
        <v>18</v>
      </c>
      <c r="G856" s="9"/>
      <c r="H856" s="44" t="s">
        <v>3489</v>
      </c>
      <c r="I856" s="9"/>
      <c r="J856" s="4" t="str">
        <f t="shared" si="26"/>
        <v>農業管理與輔導業務-農政及作物生產輔導-獎補助費-對國內團體之捐助</v>
      </c>
      <c r="K856" s="4" t="str">
        <f t="shared" si="27"/>
        <v>辦理112年度友善環境植物保護資材推廣計畫</v>
      </c>
    </row>
    <row r="857" spans="1:11" ht="78">
      <c r="A857" s="57" t="s">
        <v>1644</v>
      </c>
      <c r="B857" s="57" t="s">
        <v>1698</v>
      </c>
      <c r="C857" s="58" t="s">
        <v>1656</v>
      </c>
      <c r="D857" s="57" t="s">
        <v>1647</v>
      </c>
      <c r="E857" s="59">
        <v>500</v>
      </c>
      <c r="F857" s="9" t="s">
        <v>18</v>
      </c>
      <c r="G857" s="9"/>
      <c r="H857" s="44" t="s">
        <v>3489</v>
      </c>
      <c r="I857" s="9"/>
      <c r="J857" s="4" t="str">
        <f t="shared" si="26"/>
        <v>農業管理與輔導業務-農政及作物生產輔導-獎補助費-對國內團體之捐助</v>
      </c>
      <c r="K857" s="4" t="str">
        <f t="shared" si="27"/>
        <v>辦理112年度友善環境植物保護資材推廣計畫</v>
      </c>
    </row>
    <row r="858" spans="1:11" ht="58.5">
      <c r="A858" s="57" t="s">
        <v>1644</v>
      </c>
      <c r="B858" s="57" t="s">
        <v>1705</v>
      </c>
      <c r="C858" s="58" t="s">
        <v>1646</v>
      </c>
      <c r="D858" s="57" t="s">
        <v>1647</v>
      </c>
      <c r="E858" s="59">
        <v>300</v>
      </c>
      <c r="F858" s="9" t="s">
        <v>18</v>
      </c>
      <c r="G858" s="9"/>
      <c r="H858" s="44" t="s">
        <v>3489</v>
      </c>
      <c r="I858" s="9"/>
      <c r="J858" s="4" t="str">
        <f t="shared" si="26"/>
        <v>農業管理與輔導業務-農政及作物生產輔導-獎補助費-對國內團體之捐助</v>
      </c>
      <c r="K858" s="4" t="str">
        <f t="shared" si="27"/>
        <v>辦理113年度春季蘭花評鑑補助計畫</v>
      </c>
    </row>
    <row r="859" spans="1:11" ht="78">
      <c r="A859" s="57" t="s">
        <v>1644</v>
      </c>
      <c r="B859" s="57" t="s">
        <v>1706</v>
      </c>
      <c r="C859" s="58" t="s">
        <v>1707</v>
      </c>
      <c r="D859" s="57" t="s">
        <v>1647</v>
      </c>
      <c r="E859" s="59">
        <v>194</v>
      </c>
      <c r="F859" s="9" t="s">
        <v>18</v>
      </c>
      <c r="G859" s="9"/>
      <c r="H859" s="44" t="s">
        <v>3489</v>
      </c>
      <c r="I859" s="9"/>
      <c r="J859" s="4" t="str">
        <f t="shared" si="26"/>
        <v>農業管理與輔導業務-農政及作物生產輔導-獎補助費-對國內團體之捐助</v>
      </c>
      <c r="K859" s="4" t="str">
        <f t="shared" si="27"/>
        <v>辦理113年度臺中市太平區優質枇杷評鑑活動計畫</v>
      </c>
    </row>
    <row r="860" spans="1:11" ht="78">
      <c r="A860" s="57" t="s">
        <v>1644</v>
      </c>
      <c r="B860" s="57" t="s">
        <v>1708</v>
      </c>
      <c r="C860" s="58" t="s">
        <v>1709</v>
      </c>
      <c r="D860" s="57" t="s">
        <v>1647</v>
      </c>
      <c r="E860" s="59">
        <v>300</v>
      </c>
      <c r="F860" s="9" t="s">
        <v>18</v>
      </c>
      <c r="G860" s="9"/>
      <c r="H860" s="44" t="s">
        <v>3489</v>
      </c>
      <c r="I860" s="9"/>
      <c r="J860" s="4" t="str">
        <f t="shared" si="26"/>
        <v>農業管理與輔導業務-農政及作物生產輔導-獎補助費-對國內團體之捐助</v>
      </c>
      <c r="K860" s="4" t="str">
        <f t="shared" si="27"/>
        <v>辦理113年度臺中市優質茂谷柑果品評鑑活動計畫</v>
      </c>
    </row>
    <row r="861" spans="1:11" ht="78">
      <c r="A861" s="57" t="s">
        <v>1644</v>
      </c>
      <c r="B861" s="57" t="s">
        <v>1710</v>
      </c>
      <c r="C861" s="58" t="s">
        <v>1711</v>
      </c>
      <c r="D861" s="57" t="s">
        <v>1647</v>
      </c>
      <c r="E861" s="59">
        <v>11</v>
      </c>
      <c r="F861" s="9" t="s">
        <v>18</v>
      </c>
      <c r="G861" s="9"/>
      <c r="H861" s="44" t="s">
        <v>3489</v>
      </c>
      <c r="I861" s="9"/>
      <c r="J861" s="4" t="str">
        <f t="shared" si="26"/>
        <v>農業管理與輔導業務-農政及作物生產輔導-獎補助費-對國內團體之捐助</v>
      </c>
      <c r="K861" s="4" t="str">
        <f t="shared" si="27"/>
        <v>辦理113年度荔枝椿象化學防治及防治宣導講習會計畫</v>
      </c>
    </row>
    <row r="862" spans="1:11" ht="78">
      <c r="A862" s="57" t="s">
        <v>1644</v>
      </c>
      <c r="B862" s="57" t="s">
        <v>1712</v>
      </c>
      <c r="C862" s="58" t="s">
        <v>1713</v>
      </c>
      <c r="D862" s="57" t="s">
        <v>1647</v>
      </c>
      <c r="E862" s="59">
        <v>25</v>
      </c>
      <c r="F862" s="9" t="s">
        <v>18</v>
      </c>
      <c r="G862" s="9"/>
      <c r="H862" s="44" t="s">
        <v>3489</v>
      </c>
      <c r="I862" s="9"/>
      <c r="J862" s="4" t="str">
        <f t="shared" si="26"/>
        <v>農業管理與輔導業務-農政及作物生產輔導-獎補助費-對國內團體之捐助</v>
      </c>
      <c r="K862" s="4" t="str">
        <f t="shared" si="27"/>
        <v>辦理113年度荔枝椿象生物防治-平腹小蜂雇工釋放計畫</v>
      </c>
    </row>
    <row r="863" spans="1:11" ht="78">
      <c r="A863" s="57" t="s">
        <v>1644</v>
      </c>
      <c r="B863" s="57" t="s">
        <v>1712</v>
      </c>
      <c r="C863" s="58" t="s">
        <v>1646</v>
      </c>
      <c r="D863" s="57" t="s">
        <v>1647</v>
      </c>
      <c r="E863" s="59">
        <v>10</v>
      </c>
      <c r="F863" s="9" t="s">
        <v>18</v>
      </c>
      <c r="G863" s="9"/>
      <c r="H863" s="44" t="s">
        <v>3489</v>
      </c>
      <c r="I863" s="9"/>
      <c r="J863" s="4" t="str">
        <f t="shared" si="26"/>
        <v>農業管理與輔導業務-農政及作物生產輔導-獎補助費-對國內團體之捐助</v>
      </c>
      <c r="K863" s="4" t="str">
        <f t="shared" si="27"/>
        <v>辦理113年度荔枝椿象生物防治-平腹小蜂雇工釋放計畫</v>
      </c>
    </row>
    <row r="864" spans="1:11" ht="78">
      <c r="A864" s="57" t="s">
        <v>1644</v>
      </c>
      <c r="B864" s="57" t="s">
        <v>1714</v>
      </c>
      <c r="C864" s="58" t="s">
        <v>1707</v>
      </c>
      <c r="D864" s="57" t="s">
        <v>1647</v>
      </c>
      <c r="E864" s="59">
        <v>300</v>
      </c>
      <c r="F864" s="9" t="s">
        <v>18</v>
      </c>
      <c r="G864" s="9"/>
      <c r="H864" s="44" t="s">
        <v>3489</v>
      </c>
      <c r="I864" s="9"/>
      <c r="J864" s="4" t="str">
        <f t="shared" si="26"/>
        <v>農業管理與輔導業務-農政及作物生產輔導-獎補助費-對國內團體之捐助</v>
      </c>
      <c r="K864" s="4" t="str">
        <f t="shared" si="27"/>
        <v>辦理113年度臺中市太平區養蜂資材補助計畫補助計畫</v>
      </c>
    </row>
    <row r="865" spans="1:11" ht="78">
      <c r="A865" s="57" t="s">
        <v>1644</v>
      </c>
      <c r="B865" s="57" t="s">
        <v>1715</v>
      </c>
      <c r="C865" s="58" t="s">
        <v>1684</v>
      </c>
      <c r="D865" s="57" t="s">
        <v>1647</v>
      </c>
      <c r="E865" s="59">
        <v>5675</v>
      </c>
      <c r="F865" s="9" t="s">
        <v>18</v>
      </c>
      <c r="G865" s="9"/>
      <c r="H865" s="44" t="s">
        <v>3489</v>
      </c>
      <c r="I865" s="9"/>
      <c r="J865" s="4" t="str">
        <f t="shared" si="26"/>
        <v>農業管理與輔導業務-農政及作物生產輔導-獎補助費-對國內團體之捐助</v>
      </c>
      <c r="K865" s="4" t="str">
        <f t="shared" si="27"/>
        <v>辦理113年度臺中市化學肥料運費補助計畫(1-3月)</v>
      </c>
    </row>
    <row r="866" spans="1:11" ht="78">
      <c r="A866" s="57" t="s">
        <v>1644</v>
      </c>
      <c r="B866" s="57" t="s">
        <v>1716</v>
      </c>
      <c r="C866" s="58" t="s">
        <v>1659</v>
      </c>
      <c r="D866" s="57" t="s">
        <v>1647</v>
      </c>
      <c r="E866" s="59">
        <v>900</v>
      </c>
      <c r="F866" s="9" t="s">
        <v>18</v>
      </c>
      <c r="G866" s="9"/>
      <c r="H866" s="44" t="s">
        <v>3489</v>
      </c>
      <c r="I866" s="9"/>
      <c r="J866" s="4" t="str">
        <f t="shared" si="26"/>
        <v>農業管理與輔導業務-農政及作物生產輔導-獎補助費-對國內團體之捐助</v>
      </c>
      <c r="K866" s="4" t="str">
        <f t="shared" si="27"/>
        <v>辦理113年度臺中市水稻育苗中心稻種秧苗綜合防治計畫</v>
      </c>
    </row>
    <row r="867" spans="1:11" ht="78">
      <c r="A867" s="57" t="s">
        <v>1644</v>
      </c>
      <c r="B867" s="57" t="s">
        <v>1717</v>
      </c>
      <c r="C867" s="58" t="s">
        <v>1648</v>
      </c>
      <c r="D867" s="57" t="s">
        <v>1647</v>
      </c>
      <c r="E867" s="59">
        <v>7</v>
      </c>
      <c r="F867" s="9" t="s">
        <v>18</v>
      </c>
      <c r="G867" s="9"/>
      <c r="H867" s="44" t="s">
        <v>3489</v>
      </c>
      <c r="I867" s="9"/>
      <c r="J867" s="4" t="str">
        <f t="shared" si="26"/>
        <v>農業管理與輔導業務-農政及作物生產輔導-獎補助費-對國內團體之捐助</v>
      </c>
      <c r="K867" s="4" t="str">
        <f t="shared" si="27"/>
        <v>辦理113年度荔枝椿象化學防治及防治宣導講習計畫</v>
      </c>
    </row>
    <row r="868" spans="1:11" ht="78">
      <c r="A868" s="57" t="s">
        <v>1644</v>
      </c>
      <c r="B868" s="57" t="s">
        <v>1717</v>
      </c>
      <c r="C868" s="58" t="s">
        <v>1718</v>
      </c>
      <c r="D868" s="57" t="s">
        <v>1647</v>
      </c>
      <c r="E868" s="59">
        <v>3</v>
      </c>
      <c r="F868" s="9" t="s">
        <v>18</v>
      </c>
      <c r="G868" s="9"/>
      <c r="H868" s="44" t="s">
        <v>3489</v>
      </c>
      <c r="I868" s="9"/>
      <c r="J868" s="4" t="str">
        <f t="shared" si="26"/>
        <v>農業管理與輔導業務-農政及作物生產輔導-獎補助費-對國內團體之捐助</v>
      </c>
      <c r="K868" s="4" t="str">
        <f t="shared" si="27"/>
        <v>辦理113年度荔枝椿象化學防治及防治宣導講習計畫</v>
      </c>
    </row>
    <row r="869" spans="1:11" ht="78">
      <c r="A869" s="57" t="s">
        <v>1644</v>
      </c>
      <c r="B869" s="57" t="s">
        <v>1712</v>
      </c>
      <c r="C869" s="58" t="s">
        <v>1648</v>
      </c>
      <c r="D869" s="57" t="s">
        <v>1647</v>
      </c>
      <c r="E869" s="59">
        <v>4</v>
      </c>
      <c r="F869" s="9" t="s">
        <v>18</v>
      </c>
      <c r="G869" s="9"/>
      <c r="H869" s="44" t="s">
        <v>3489</v>
      </c>
      <c r="I869" s="9"/>
      <c r="J869" s="4" t="str">
        <f t="shared" si="26"/>
        <v>農業管理與輔導業務-農政及作物生產輔導-獎補助費-對國內團體之捐助</v>
      </c>
      <c r="K869" s="4" t="str">
        <f t="shared" si="27"/>
        <v>辦理113年度荔枝椿象生物防治-平腹小蜂雇工釋放計畫</v>
      </c>
    </row>
    <row r="870" spans="1:11" ht="78">
      <c r="A870" s="57" t="s">
        <v>1644</v>
      </c>
      <c r="B870" s="57" t="s">
        <v>1719</v>
      </c>
      <c r="C870" s="58" t="s">
        <v>1650</v>
      </c>
      <c r="D870" s="57" t="s">
        <v>1647</v>
      </c>
      <c r="E870" s="59">
        <v>48</v>
      </c>
      <c r="F870" s="9" t="s">
        <v>18</v>
      </c>
      <c r="G870" s="9"/>
      <c r="H870" s="44" t="s">
        <v>3489</v>
      </c>
      <c r="I870" s="9"/>
      <c r="J870" s="4" t="str">
        <f t="shared" si="26"/>
        <v>農業管理與輔導業務-農政及作物生產輔導-獎補助費-對國內團體之捐助</v>
      </c>
      <c r="K870" s="4" t="str">
        <f t="shared" si="27"/>
        <v>辦理112年度全國荔枝椿象化學防治及防治宣導講習計畫</v>
      </c>
    </row>
    <row r="871" spans="1:11" ht="58.5">
      <c r="A871" s="57" t="s">
        <v>1644</v>
      </c>
      <c r="B871" s="57" t="s">
        <v>1720</v>
      </c>
      <c r="C871" s="58" t="s">
        <v>1664</v>
      </c>
      <c r="D871" s="57" t="s">
        <v>1647</v>
      </c>
      <c r="E871" s="59">
        <v>4175</v>
      </c>
      <c r="F871" s="9" t="s">
        <v>18</v>
      </c>
      <c r="G871" s="9"/>
      <c r="H871" s="44" t="s">
        <v>3489</v>
      </c>
      <c r="I871" s="9"/>
      <c r="J871" s="4" t="str">
        <f t="shared" si="26"/>
        <v>農業管理與輔導業務-農政及作物生產輔導-獎補助費-對國內團體之捐助</v>
      </c>
      <c r="K871" s="4" t="str">
        <f t="shared" si="27"/>
        <v>辦理112年度國產有機質肥料推廣計畫</v>
      </c>
    </row>
    <row r="872" spans="1:11" ht="58.5">
      <c r="A872" s="57" t="s">
        <v>1644</v>
      </c>
      <c r="B872" s="57" t="s">
        <v>1720</v>
      </c>
      <c r="C872" s="58" t="s">
        <v>1655</v>
      </c>
      <c r="D872" s="57" t="s">
        <v>1647</v>
      </c>
      <c r="E872" s="59">
        <v>475</v>
      </c>
      <c r="F872" s="9" t="s">
        <v>18</v>
      </c>
      <c r="G872" s="9"/>
      <c r="H872" s="44" t="s">
        <v>3489</v>
      </c>
      <c r="I872" s="9"/>
      <c r="J872" s="4" t="str">
        <f t="shared" si="26"/>
        <v>農業管理與輔導業務-農政及作物生產輔導-獎補助費-對國內團體之捐助</v>
      </c>
      <c r="K872" s="4" t="str">
        <f t="shared" si="27"/>
        <v>辦理112年度國產有機質肥料推廣計畫</v>
      </c>
    </row>
    <row r="873" spans="1:11" ht="58.5">
      <c r="A873" s="57" t="s">
        <v>1644</v>
      </c>
      <c r="B873" s="57" t="s">
        <v>1720</v>
      </c>
      <c r="C873" s="58" t="s">
        <v>1650</v>
      </c>
      <c r="D873" s="57" t="s">
        <v>1647</v>
      </c>
      <c r="E873" s="59">
        <v>6493</v>
      </c>
      <c r="F873" s="9" t="s">
        <v>18</v>
      </c>
      <c r="G873" s="9"/>
      <c r="H873" s="44" t="s">
        <v>3489</v>
      </c>
      <c r="I873" s="9"/>
      <c r="J873" s="4" t="str">
        <f t="shared" si="26"/>
        <v>農業管理與輔導業務-農政及作物生產輔導-獎補助費-對國內團體之捐助</v>
      </c>
      <c r="K873" s="4" t="str">
        <f t="shared" si="27"/>
        <v>辦理112年度國產有機質肥料推廣計畫</v>
      </c>
    </row>
    <row r="874" spans="1:11" ht="58.5">
      <c r="A874" s="57" t="s">
        <v>1644</v>
      </c>
      <c r="B874" s="57" t="s">
        <v>1720</v>
      </c>
      <c r="C874" s="58" t="s">
        <v>1721</v>
      </c>
      <c r="D874" s="57" t="s">
        <v>1647</v>
      </c>
      <c r="E874" s="59">
        <v>2428</v>
      </c>
      <c r="F874" s="9" t="s">
        <v>18</v>
      </c>
      <c r="G874" s="9"/>
      <c r="H874" s="44" t="s">
        <v>3489</v>
      </c>
      <c r="I874" s="9"/>
      <c r="J874" s="4" t="str">
        <f t="shared" si="26"/>
        <v>農業管理與輔導業務-農政及作物生產輔導-獎補助費-對國內團體之捐助</v>
      </c>
      <c r="K874" s="4" t="str">
        <f t="shared" si="27"/>
        <v>辦理112年度國產有機質肥料推廣計畫</v>
      </c>
    </row>
    <row r="875" spans="1:11" ht="58.5">
      <c r="A875" s="57" t="s">
        <v>1644</v>
      </c>
      <c r="B875" s="57" t="s">
        <v>1720</v>
      </c>
      <c r="C875" s="58" t="s">
        <v>1658</v>
      </c>
      <c r="D875" s="57" t="s">
        <v>1647</v>
      </c>
      <c r="E875" s="59">
        <v>1472</v>
      </c>
      <c r="F875" s="9" t="s">
        <v>18</v>
      </c>
      <c r="G875" s="9"/>
      <c r="H875" s="44" t="s">
        <v>3489</v>
      </c>
      <c r="I875" s="9"/>
      <c r="J875" s="4" t="str">
        <f t="shared" si="26"/>
        <v>農業管理與輔導業務-農政及作物生產輔導-獎補助費-對國內團體之捐助</v>
      </c>
      <c r="K875" s="4" t="str">
        <f t="shared" si="27"/>
        <v>辦理112年度國產有機質肥料推廣計畫</v>
      </c>
    </row>
    <row r="876" spans="1:11" ht="58.5">
      <c r="A876" s="57" t="s">
        <v>1644</v>
      </c>
      <c r="B876" s="57" t="s">
        <v>1720</v>
      </c>
      <c r="C876" s="58" t="s">
        <v>1646</v>
      </c>
      <c r="D876" s="57" t="s">
        <v>1647</v>
      </c>
      <c r="E876" s="59">
        <v>4983</v>
      </c>
      <c r="F876" s="9" t="s">
        <v>18</v>
      </c>
      <c r="G876" s="9"/>
      <c r="H876" s="44" t="s">
        <v>3489</v>
      </c>
      <c r="I876" s="9"/>
      <c r="J876" s="4" t="str">
        <f t="shared" si="26"/>
        <v>農業管理與輔導業務-農政及作物生產輔導-獎補助費-對國內團體之捐助</v>
      </c>
      <c r="K876" s="4" t="str">
        <f t="shared" si="27"/>
        <v>辦理112年度國產有機質肥料推廣計畫</v>
      </c>
    </row>
    <row r="877" spans="1:11" ht="58.5">
      <c r="A877" s="57" t="s">
        <v>1644</v>
      </c>
      <c r="B877" s="57" t="s">
        <v>1720</v>
      </c>
      <c r="C877" s="58" t="s">
        <v>1651</v>
      </c>
      <c r="D877" s="57" t="s">
        <v>1647</v>
      </c>
      <c r="E877" s="59">
        <v>1051</v>
      </c>
      <c r="F877" s="9" t="s">
        <v>18</v>
      </c>
      <c r="G877" s="9"/>
      <c r="H877" s="44" t="s">
        <v>3489</v>
      </c>
      <c r="I877" s="9"/>
      <c r="J877" s="4" t="str">
        <f t="shared" si="26"/>
        <v>農業管理與輔導業務-農政及作物生產輔導-獎補助費-對國內團體之捐助</v>
      </c>
      <c r="K877" s="4" t="str">
        <f t="shared" si="27"/>
        <v>辦理112年度國產有機質肥料推廣計畫</v>
      </c>
    </row>
    <row r="878" spans="1:11" ht="58.5">
      <c r="A878" s="57" t="s">
        <v>1644</v>
      </c>
      <c r="B878" s="57" t="s">
        <v>1720</v>
      </c>
      <c r="C878" s="58" t="s">
        <v>1680</v>
      </c>
      <c r="D878" s="57" t="s">
        <v>1647</v>
      </c>
      <c r="E878" s="59">
        <v>30</v>
      </c>
      <c r="F878" s="9" t="s">
        <v>18</v>
      </c>
      <c r="G878" s="9"/>
      <c r="H878" s="44" t="s">
        <v>3489</v>
      </c>
      <c r="I878" s="9"/>
      <c r="J878" s="4" t="str">
        <f t="shared" si="26"/>
        <v>農業管理與輔導業務-農政及作物生產輔導-獎補助費-對國內團體之捐助</v>
      </c>
      <c r="K878" s="4" t="str">
        <f t="shared" si="27"/>
        <v>辦理112年度國產有機質肥料推廣計畫</v>
      </c>
    </row>
    <row r="879" spans="1:11" ht="58.5">
      <c r="A879" s="57" t="s">
        <v>1644</v>
      </c>
      <c r="B879" s="57" t="s">
        <v>1720</v>
      </c>
      <c r="C879" s="58" t="s">
        <v>1654</v>
      </c>
      <c r="D879" s="57" t="s">
        <v>1647</v>
      </c>
      <c r="E879" s="59">
        <v>250</v>
      </c>
      <c r="F879" s="9" t="s">
        <v>18</v>
      </c>
      <c r="G879" s="9"/>
      <c r="H879" s="44" t="s">
        <v>3489</v>
      </c>
      <c r="I879" s="9"/>
      <c r="J879" s="4" t="str">
        <f t="shared" si="26"/>
        <v>農業管理與輔導業務-農政及作物生產輔導-獎補助費-對國內團體之捐助</v>
      </c>
      <c r="K879" s="4" t="str">
        <f t="shared" si="27"/>
        <v>辦理112年度國產有機質肥料推廣計畫</v>
      </c>
    </row>
    <row r="880" spans="1:11" ht="58.5">
      <c r="A880" s="57" t="s">
        <v>1644</v>
      </c>
      <c r="B880" s="57" t="s">
        <v>1720</v>
      </c>
      <c r="C880" s="58" t="s">
        <v>1668</v>
      </c>
      <c r="D880" s="57" t="s">
        <v>1647</v>
      </c>
      <c r="E880" s="59">
        <v>7287</v>
      </c>
      <c r="F880" s="9" t="s">
        <v>18</v>
      </c>
      <c r="G880" s="9"/>
      <c r="H880" s="44" t="s">
        <v>3489</v>
      </c>
      <c r="I880" s="9"/>
      <c r="J880" s="4" t="str">
        <f t="shared" si="26"/>
        <v>農業管理與輔導業務-農政及作物生產輔導-獎補助費-對國內團體之捐助</v>
      </c>
      <c r="K880" s="4" t="str">
        <f t="shared" si="27"/>
        <v>辦理112年度國產有機質肥料推廣計畫</v>
      </c>
    </row>
    <row r="881" spans="1:11" ht="58.5">
      <c r="A881" s="57" t="s">
        <v>1644</v>
      </c>
      <c r="B881" s="57" t="s">
        <v>1720</v>
      </c>
      <c r="C881" s="58" t="s">
        <v>1649</v>
      </c>
      <c r="D881" s="57" t="s">
        <v>1647</v>
      </c>
      <c r="E881" s="59">
        <v>60</v>
      </c>
      <c r="F881" s="9" t="s">
        <v>18</v>
      </c>
      <c r="G881" s="9"/>
      <c r="H881" s="44" t="s">
        <v>3489</v>
      </c>
      <c r="I881" s="9"/>
      <c r="J881" s="4" t="str">
        <f t="shared" si="26"/>
        <v>農業管理與輔導業務-農政及作物生產輔導-獎補助費-對國內團體之捐助</v>
      </c>
      <c r="K881" s="4" t="str">
        <f t="shared" si="27"/>
        <v>辦理112年度國產有機質肥料推廣計畫</v>
      </c>
    </row>
    <row r="882" spans="1:11" ht="58.5">
      <c r="A882" s="57" t="s">
        <v>1644</v>
      </c>
      <c r="B882" s="57" t="s">
        <v>1720</v>
      </c>
      <c r="C882" s="58" t="s">
        <v>1648</v>
      </c>
      <c r="D882" s="57" t="s">
        <v>1647</v>
      </c>
      <c r="E882" s="59">
        <v>8</v>
      </c>
      <c r="F882" s="9" t="s">
        <v>18</v>
      </c>
      <c r="G882" s="9"/>
      <c r="H882" s="44" t="s">
        <v>3489</v>
      </c>
      <c r="I882" s="9"/>
      <c r="J882" s="4" t="str">
        <f t="shared" si="26"/>
        <v>農業管理與輔導業務-農政及作物生產輔導-獎補助費-對國內團體之捐助</v>
      </c>
      <c r="K882" s="4" t="str">
        <f t="shared" si="27"/>
        <v>辦理112年度國產有機質肥料推廣計畫</v>
      </c>
    </row>
    <row r="883" spans="1:11" ht="58.5">
      <c r="A883" s="57" t="s">
        <v>1644</v>
      </c>
      <c r="B883" s="57" t="s">
        <v>1720</v>
      </c>
      <c r="C883" s="58" t="s">
        <v>1722</v>
      </c>
      <c r="D883" s="57" t="s">
        <v>1647</v>
      </c>
      <c r="E883" s="59">
        <v>57</v>
      </c>
      <c r="F883" s="9" t="s">
        <v>18</v>
      </c>
      <c r="G883" s="9"/>
      <c r="H883" s="44" t="s">
        <v>3489</v>
      </c>
      <c r="I883" s="9"/>
      <c r="J883" s="4" t="str">
        <f t="shared" si="26"/>
        <v>農業管理與輔導業務-農政及作物生產輔導-獎補助費-對國內團體之捐助</v>
      </c>
      <c r="K883" s="4" t="str">
        <f t="shared" si="27"/>
        <v>辦理112年度國產有機質肥料推廣計畫</v>
      </c>
    </row>
    <row r="884" spans="1:11" ht="58.5">
      <c r="A884" s="57" t="s">
        <v>1644</v>
      </c>
      <c r="B884" s="57" t="s">
        <v>1720</v>
      </c>
      <c r="C884" s="58" t="s">
        <v>1669</v>
      </c>
      <c r="D884" s="57" t="s">
        <v>1647</v>
      </c>
      <c r="E884" s="59">
        <v>16844</v>
      </c>
      <c r="F884" s="9" t="s">
        <v>18</v>
      </c>
      <c r="G884" s="9"/>
      <c r="H884" s="44" t="s">
        <v>3489</v>
      </c>
      <c r="I884" s="9"/>
      <c r="J884" s="4" t="str">
        <f t="shared" si="26"/>
        <v>農業管理與輔導業務-農政及作物生產輔導-獎補助費-對國內團體之捐助</v>
      </c>
      <c r="K884" s="4" t="str">
        <f t="shared" si="27"/>
        <v>辦理112年度國產有機質肥料推廣計畫</v>
      </c>
    </row>
    <row r="885" spans="1:11" ht="58.5">
      <c r="A885" s="57" t="s">
        <v>1644</v>
      </c>
      <c r="B885" s="57" t="s">
        <v>1720</v>
      </c>
      <c r="C885" s="58" t="s">
        <v>1673</v>
      </c>
      <c r="D885" s="57" t="s">
        <v>1647</v>
      </c>
      <c r="E885" s="59">
        <v>6802</v>
      </c>
      <c r="F885" s="9" t="s">
        <v>18</v>
      </c>
      <c r="G885" s="9"/>
      <c r="H885" s="44" t="s">
        <v>3489</v>
      </c>
      <c r="I885" s="9"/>
      <c r="J885" s="4" t="str">
        <f t="shared" si="26"/>
        <v>農業管理與輔導業務-農政及作物生產輔導-獎補助費-對國內團體之捐助</v>
      </c>
      <c r="K885" s="4" t="str">
        <f t="shared" si="27"/>
        <v>辦理112年度國產有機質肥料推廣計畫</v>
      </c>
    </row>
    <row r="886" spans="1:11" ht="58.5">
      <c r="A886" s="57" t="s">
        <v>1644</v>
      </c>
      <c r="B886" s="57" t="s">
        <v>1720</v>
      </c>
      <c r="C886" s="58" t="s">
        <v>1686</v>
      </c>
      <c r="D886" s="57" t="s">
        <v>1647</v>
      </c>
      <c r="E886" s="59">
        <v>1293</v>
      </c>
      <c r="F886" s="9" t="s">
        <v>18</v>
      </c>
      <c r="G886" s="9"/>
      <c r="H886" s="44" t="s">
        <v>3489</v>
      </c>
      <c r="I886" s="9"/>
      <c r="J886" s="4" t="str">
        <f t="shared" si="26"/>
        <v>農業管理與輔導業務-農政及作物生產輔導-獎補助費-對國內團體之捐助</v>
      </c>
      <c r="K886" s="4" t="str">
        <f t="shared" si="27"/>
        <v>辦理112年度國產有機質肥料推廣計畫</v>
      </c>
    </row>
    <row r="887" spans="1:11" ht="58.5">
      <c r="A887" s="57" t="s">
        <v>1644</v>
      </c>
      <c r="B887" s="57" t="s">
        <v>1720</v>
      </c>
      <c r="C887" s="58" t="s">
        <v>1652</v>
      </c>
      <c r="D887" s="57" t="s">
        <v>1647</v>
      </c>
      <c r="E887" s="59">
        <v>9903</v>
      </c>
      <c r="F887" s="9" t="s">
        <v>18</v>
      </c>
      <c r="G887" s="9"/>
      <c r="H887" s="44" t="s">
        <v>3489</v>
      </c>
      <c r="I887" s="9"/>
      <c r="J887" s="4" t="str">
        <f t="shared" si="26"/>
        <v>農業管理與輔導業務-農政及作物生產輔導-獎補助費-對國內團體之捐助</v>
      </c>
      <c r="K887" s="4" t="str">
        <f t="shared" si="27"/>
        <v>辦理112年度國產有機質肥料推廣計畫</v>
      </c>
    </row>
    <row r="888" spans="1:11" ht="58.5">
      <c r="A888" s="57" t="s">
        <v>1644</v>
      </c>
      <c r="B888" s="57" t="s">
        <v>1720</v>
      </c>
      <c r="C888" s="58" t="s">
        <v>1666</v>
      </c>
      <c r="D888" s="57" t="s">
        <v>1647</v>
      </c>
      <c r="E888" s="59">
        <v>43868</v>
      </c>
      <c r="F888" s="9" t="s">
        <v>18</v>
      </c>
      <c r="G888" s="9"/>
      <c r="H888" s="44" t="s">
        <v>3489</v>
      </c>
      <c r="I888" s="9"/>
      <c r="J888" s="4" t="str">
        <f t="shared" si="26"/>
        <v>農業管理與輔導業務-農政及作物生產輔導-獎補助費-對國內團體之捐助</v>
      </c>
      <c r="K888" s="4" t="str">
        <f t="shared" si="27"/>
        <v>辦理112年度國產有機質肥料推廣計畫</v>
      </c>
    </row>
    <row r="889" spans="1:11" ht="58.5">
      <c r="A889" s="57" t="s">
        <v>1644</v>
      </c>
      <c r="B889" s="57" t="s">
        <v>1720</v>
      </c>
      <c r="C889" s="58" t="s">
        <v>1723</v>
      </c>
      <c r="D889" s="57" t="s">
        <v>1647</v>
      </c>
      <c r="E889" s="59">
        <v>295</v>
      </c>
      <c r="F889" s="9" t="s">
        <v>18</v>
      </c>
      <c r="G889" s="9"/>
      <c r="H889" s="44" t="s">
        <v>3489</v>
      </c>
      <c r="I889" s="9"/>
      <c r="J889" s="4" t="str">
        <f t="shared" si="26"/>
        <v>農業管理與輔導業務-農政及作物生產輔導-獎補助費-對國內團體之捐助</v>
      </c>
      <c r="K889" s="4" t="str">
        <f t="shared" si="27"/>
        <v>辦理112年度國產有機質肥料推廣計畫</v>
      </c>
    </row>
    <row r="890" spans="1:11" ht="58.5">
      <c r="A890" s="57" t="s">
        <v>1644</v>
      </c>
      <c r="B890" s="57" t="s">
        <v>1720</v>
      </c>
      <c r="C890" s="58" t="s">
        <v>1657</v>
      </c>
      <c r="D890" s="57" t="s">
        <v>1647</v>
      </c>
      <c r="E890" s="59">
        <v>346</v>
      </c>
      <c r="F890" s="9" t="s">
        <v>18</v>
      </c>
      <c r="G890" s="9"/>
      <c r="H890" s="44" t="s">
        <v>3489</v>
      </c>
      <c r="I890" s="9"/>
      <c r="J890" s="4" t="str">
        <f t="shared" si="26"/>
        <v>農業管理與輔導業務-農政及作物生產輔導-獎補助費-對國內團體之捐助</v>
      </c>
      <c r="K890" s="4" t="str">
        <f t="shared" si="27"/>
        <v>辦理112年度國產有機質肥料推廣計畫</v>
      </c>
    </row>
    <row r="891" spans="1:11" ht="58.5">
      <c r="A891" s="57" t="s">
        <v>1644</v>
      </c>
      <c r="B891" s="57" t="s">
        <v>1720</v>
      </c>
      <c r="C891" s="58" t="s">
        <v>1724</v>
      </c>
      <c r="D891" s="57" t="s">
        <v>1647</v>
      </c>
      <c r="E891" s="59">
        <v>1768</v>
      </c>
      <c r="F891" s="9" t="s">
        <v>18</v>
      </c>
      <c r="G891" s="9"/>
      <c r="H891" s="44" t="s">
        <v>3489</v>
      </c>
      <c r="I891" s="9"/>
      <c r="J891" s="4" t="str">
        <f t="shared" si="26"/>
        <v>農業管理與輔導業務-農政及作物生產輔導-獎補助費-對國內團體之捐助</v>
      </c>
      <c r="K891" s="4" t="str">
        <f t="shared" si="27"/>
        <v>辦理112年度國產有機質肥料推廣計畫</v>
      </c>
    </row>
    <row r="892" spans="1:11" ht="58.5">
      <c r="A892" s="57" t="s">
        <v>1644</v>
      </c>
      <c r="B892" s="57" t="s">
        <v>1720</v>
      </c>
      <c r="C892" s="58" t="s">
        <v>1681</v>
      </c>
      <c r="D892" s="57" t="s">
        <v>1647</v>
      </c>
      <c r="E892" s="59">
        <v>51</v>
      </c>
      <c r="F892" s="9" t="s">
        <v>18</v>
      </c>
      <c r="G892" s="9"/>
      <c r="H892" s="44" t="s">
        <v>3489</v>
      </c>
      <c r="I892" s="9"/>
      <c r="J892" s="4" t="str">
        <f t="shared" si="26"/>
        <v>農業管理與輔導業務-農政及作物生產輔導-獎補助費-對國內團體之捐助</v>
      </c>
      <c r="K892" s="4" t="str">
        <f t="shared" si="27"/>
        <v>辦理112年度國產有機質肥料推廣計畫</v>
      </c>
    </row>
    <row r="893" spans="1:11" ht="58.5">
      <c r="A893" s="57" t="s">
        <v>1644</v>
      </c>
      <c r="B893" s="57" t="s">
        <v>1720</v>
      </c>
      <c r="C893" s="58" t="s">
        <v>1656</v>
      </c>
      <c r="D893" s="57" t="s">
        <v>1647</v>
      </c>
      <c r="E893" s="59">
        <v>553</v>
      </c>
      <c r="F893" s="9" t="s">
        <v>18</v>
      </c>
      <c r="G893" s="9"/>
      <c r="H893" s="44" t="s">
        <v>3489</v>
      </c>
      <c r="I893" s="9"/>
      <c r="J893" s="4" t="str">
        <f t="shared" si="26"/>
        <v>農業管理與輔導業務-農政及作物生產輔導-獎補助費-對國內團體之捐助</v>
      </c>
      <c r="K893" s="4" t="str">
        <f t="shared" si="27"/>
        <v>辦理112年度國產有機質肥料推廣計畫</v>
      </c>
    </row>
    <row r="894" spans="1:11" ht="78">
      <c r="A894" s="57" t="s">
        <v>1644</v>
      </c>
      <c r="B894" s="57" t="s">
        <v>1725</v>
      </c>
      <c r="C894" s="58" t="s">
        <v>1726</v>
      </c>
      <c r="D894" s="57" t="s">
        <v>1647</v>
      </c>
      <c r="E894" s="59">
        <v>42</v>
      </c>
      <c r="F894" s="9" t="s">
        <v>18</v>
      </c>
      <c r="G894" s="9"/>
      <c r="H894" s="44" t="s">
        <v>3489</v>
      </c>
      <c r="I894" s="9"/>
      <c r="J894" s="4" t="str">
        <f t="shared" si="26"/>
        <v>農業管理與輔導業務-農政及作物生產輔導-獎補助費-對國內團體之捐助</v>
      </c>
      <c r="K894" s="4" t="str">
        <f t="shared" si="27"/>
        <v>辦理113年度農業作物類生產設備設施改善補助計畫</v>
      </c>
    </row>
    <row r="895" spans="1:11" ht="58.5">
      <c r="A895" s="57" t="s">
        <v>1644</v>
      </c>
      <c r="B895" s="57" t="s">
        <v>1727</v>
      </c>
      <c r="C895" s="58" t="s">
        <v>1653</v>
      </c>
      <c r="D895" s="57" t="s">
        <v>1647</v>
      </c>
      <c r="E895" s="59">
        <v>100</v>
      </c>
      <c r="F895" s="9" t="s">
        <v>18</v>
      </c>
      <c r="G895" s="9"/>
      <c r="H895" s="44" t="s">
        <v>3489</v>
      </c>
      <c r="I895" s="9"/>
      <c r="J895" s="4" t="str">
        <f t="shared" si="26"/>
        <v>農業管理與輔導業務-農政及作物生產輔導-獎補助費-對國內團體之捐助</v>
      </c>
      <c r="K895" s="4" t="str">
        <f t="shared" si="27"/>
        <v>辦理113年度水稻病蟲害綜合防治資材計畫</v>
      </c>
    </row>
    <row r="896" spans="1:11" ht="58.5">
      <c r="A896" s="57" t="s">
        <v>1644</v>
      </c>
      <c r="B896" s="57" t="s">
        <v>1727</v>
      </c>
      <c r="C896" s="58" t="s">
        <v>1681</v>
      </c>
      <c r="D896" s="57" t="s">
        <v>1647</v>
      </c>
      <c r="E896" s="59">
        <v>747</v>
      </c>
      <c r="F896" s="9" t="s">
        <v>18</v>
      </c>
      <c r="G896" s="9"/>
      <c r="H896" s="44" t="s">
        <v>3489</v>
      </c>
      <c r="I896" s="9"/>
      <c r="J896" s="4" t="str">
        <f t="shared" si="26"/>
        <v>農業管理與輔導業務-農政及作物生產輔導-獎補助費-對國內團體之捐助</v>
      </c>
      <c r="K896" s="4" t="str">
        <f t="shared" si="27"/>
        <v>辦理113年度水稻病蟲害綜合防治資材計畫</v>
      </c>
    </row>
    <row r="897" spans="1:11" ht="58.5">
      <c r="A897" s="57" t="s">
        <v>1644</v>
      </c>
      <c r="B897" s="57" t="s">
        <v>1727</v>
      </c>
      <c r="C897" s="58" t="s">
        <v>1673</v>
      </c>
      <c r="D897" s="57" t="s">
        <v>1647</v>
      </c>
      <c r="E897" s="59">
        <v>27</v>
      </c>
      <c r="F897" s="9" t="s">
        <v>18</v>
      </c>
      <c r="G897" s="9"/>
      <c r="H897" s="44" t="s">
        <v>3489</v>
      </c>
      <c r="I897" s="9"/>
      <c r="J897" s="4" t="str">
        <f t="shared" si="26"/>
        <v>農業管理與輔導業務-農政及作物生產輔導-獎補助費-對國內團體之捐助</v>
      </c>
      <c r="K897" s="4" t="str">
        <f t="shared" si="27"/>
        <v>辦理113年度水稻病蟲害綜合防治資材計畫</v>
      </c>
    </row>
    <row r="898" spans="1:11" ht="58.5">
      <c r="A898" s="57" t="s">
        <v>1644</v>
      </c>
      <c r="B898" s="57" t="s">
        <v>1727</v>
      </c>
      <c r="C898" s="58" t="s">
        <v>1649</v>
      </c>
      <c r="D898" s="57" t="s">
        <v>1647</v>
      </c>
      <c r="E898" s="59">
        <v>160</v>
      </c>
      <c r="F898" s="9" t="s">
        <v>18</v>
      </c>
      <c r="G898" s="9"/>
      <c r="H898" s="44" t="s">
        <v>3489</v>
      </c>
      <c r="I898" s="9"/>
      <c r="J898" s="4" t="str">
        <f t="shared" si="26"/>
        <v>農業管理與輔導業務-農政及作物生產輔導-獎補助費-對國內團體之捐助</v>
      </c>
      <c r="K898" s="4" t="str">
        <f t="shared" si="27"/>
        <v>辦理113年度水稻病蟲害綜合防治資材計畫</v>
      </c>
    </row>
    <row r="899" spans="1:11" ht="58.5">
      <c r="A899" s="57" t="s">
        <v>1644</v>
      </c>
      <c r="B899" s="57" t="s">
        <v>1727</v>
      </c>
      <c r="C899" s="58" t="s">
        <v>1648</v>
      </c>
      <c r="D899" s="57" t="s">
        <v>1647</v>
      </c>
      <c r="E899" s="59">
        <v>8</v>
      </c>
      <c r="F899" s="9" t="s">
        <v>18</v>
      </c>
      <c r="G899" s="9"/>
      <c r="H899" s="44" t="s">
        <v>3489</v>
      </c>
      <c r="I899" s="9"/>
      <c r="J899" s="4" t="str">
        <f t="shared" si="26"/>
        <v>農業管理與輔導業務-農政及作物生產輔導-獎補助費-對國內團體之捐助</v>
      </c>
      <c r="K899" s="4" t="str">
        <f t="shared" si="27"/>
        <v>辦理113年度水稻病蟲害綜合防治資材計畫</v>
      </c>
    </row>
    <row r="900" spans="1:11" ht="78">
      <c r="A900" s="57" t="s">
        <v>1644</v>
      </c>
      <c r="B900" s="57" t="s">
        <v>1728</v>
      </c>
      <c r="C900" s="58" t="s">
        <v>1729</v>
      </c>
      <c r="D900" s="57" t="s">
        <v>1647</v>
      </c>
      <c r="E900" s="59">
        <v>75</v>
      </c>
      <c r="F900" s="9" t="s">
        <v>18</v>
      </c>
      <c r="G900" s="9"/>
      <c r="H900" s="44" t="s">
        <v>3489</v>
      </c>
      <c r="I900" s="9"/>
      <c r="J900" s="4" t="str">
        <f t="shared" si="26"/>
        <v>農業管理與輔導業務-農政及作物生產輔導-獎補助費-對國內團體之捐助</v>
      </c>
      <c r="K900" s="4" t="str">
        <f t="shared" si="27"/>
        <v>辦理113年度臺中市農產品標章驗證輔導計畫</v>
      </c>
    </row>
    <row r="901" spans="1:11" ht="78">
      <c r="A901" s="57" t="s">
        <v>1644</v>
      </c>
      <c r="B901" s="57" t="s">
        <v>1728</v>
      </c>
      <c r="C901" s="58" t="s">
        <v>1730</v>
      </c>
      <c r="D901" s="57" t="s">
        <v>1647</v>
      </c>
      <c r="E901" s="59">
        <v>109</v>
      </c>
      <c r="F901" s="9" t="s">
        <v>18</v>
      </c>
      <c r="G901" s="9"/>
      <c r="H901" s="44" t="s">
        <v>3489</v>
      </c>
      <c r="I901" s="9"/>
      <c r="J901" s="4" t="str">
        <f t="shared" si="26"/>
        <v>農業管理與輔導業務-農政及作物生產輔導-獎補助費-對國內團體之捐助</v>
      </c>
      <c r="K901" s="4" t="str">
        <f t="shared" si="27"/>
        <v>辦理113年度臺中市農產品標章驗證輔導計畫</v>
      </c>
    </row>
    <row r="902" spans="1:11" ht="58.5">
      <c r="A902" s="57" t="s">
        <v>1644</v>
      </c>
      <c r="B902" s="57" t="s">
        <v>1727</v>
      </c>
      <c r="C902" s="58" t="s">
        <v>1651</v>
      </c>
      <c r="D902" s="57" t="s">
        <v>1647</v>
      </c>
      <c r="E902" s="59">
        <v>667</v>
      </c>
      <c r="F902" s="9" t="s">
        <v>18</v>
      </c>
      <c r="G902" s="9"/>
      <c r="H902" s="44" t="s">
        <v>3489</v>
      </c>
      <c r="I902" s="9"/>
      <c r="J902" s="4" t="str">
        <f t="shared" si="26"/>
        <v>農業管理與輔導業務-農政及作物生產輔導-獎補助費-對國內團體之捐助</v>
      </c>
      <c r="K902" s="4" t="str">
        <f t="shared" si="27"/>
        <v>辦理113年度水稻病蟲害綜合防治資材計畫</v>
      </c>
    </row>
    <row r="903" spans="1:11" ht="58.5">
      <c r="A903" s="57" t="s">
        <v>1644</v>
      </c>
      <c r="B903" s="57" t="s">
        <v>1727</v>
      </c>
      <c r="C903" s="58" t="s">
        <v>1680</v>
      </c>
      <c r="D903" s="57" t="s">
        <v>1647</v>
      </c>
      <c r="E903" s="59">
        <v>173</v>
      </c>
      <c r="F903" s="9" t="s">
        <v>18</v>
      </c>
      <c r="G903" s="9"/>
      <c r="H903" s="44" t="s">
        <v>3489</v>
      </c>
      <c r="I903" s="9"/>
      <c r="J903" s="4" t="str">
        <f t="shared" si="26"/>
        <v>農業管理與輔導業務-農政及作物生產輔導-獎補助費-對國內團體之捐助</v>
      </c>
      <c r="K903" s="4" t="str">
        <f t="shared" si="27"/>
        <v>辦理113年度水稻病蟲害綜合防治資材計畫</v>
      </c>
    </row>
    <row r="904" spans="1:11" ht="78">
      <c r="A904" s="57" t="s">
        <v>1644</v>
      </c>
      <c r="B904" s="57" t="s">
        <v>1725</v>
      </c>
      <c r="C904" s="58" t="s">
        <v>1649</v>
      </c>
      <c r="D904" s="57" t="s">
        <v>1647</v>
      </c>
      <c r="E904" s="59">
        <v>173</v>
      </c>
      <c r="F904" s="9" t="s">
        <v>18</v>
      </c>
      <c r="G904" s="9"/>
      <c r="H904" s="44" t="s">
        <v>3489</v>
      </c>
      <c r="I904" s="9"/>
      <c r="J904" s="4" t="str">
        <f t="shared" ref="J904:J967" si="28">A904</f>
        <v>農業管理與輔導業務-農政及作物生產輔導-獎補助費-對國內團體之捐助</v>
      </c>
      <c r="K904" s="4" t="str">
        <f t="shared" ref="K904:K967" si="29">B904</f>
        <v>辦理113年度農業作物類生產設備設施改善補助計畫</v>
      </c>
    </row>
    <row r="905" spans="1:11" ht="78">
      <c r="A905" s="57" t="s">
        <v>1644</v>
      </c>
      <c r="B905" s="57" t="s">
        <v>1725</v>
      </c>
      <c r="C905" s="58" t="s">
        <v>1651</v>
      </c>
      <c r="D905" s="57" t="s">
        <v>1647</v>
      </c>
      <c r="E905" s="59">
        <v>42</v>
      </c>
      <c r="F905" s="9" t="s">
        <v>18</v>
      </c>
      <c r="G905" s="9"/>
      <c r="H905" s="44" t="s">
        <v>3489</v>
      </c>
      <c r="I905" s="9"/>
      <c r="J905" s="4" t="str">
        <f t="shared" si="28"/>
        <v>農業管理與輔導業務-農政及作物生產輔導-獎補助費-對國內團體之捐助</v>
      </c>
      <c r="K905" s="4" t="str">
        <f t="shared" si="29"/>
        <v>辦理113年度農業作物類生產設備設施改善補助計畫</v>
      </c>
    </row>
    <row r="906" spans="1:11" ht="78">
      <c r="A906" s="57" t="s">
        <v>1644</v>
      </c>
      <c r="B906" s="57" t="s">
        <v>1725</v>
      </c>
      <c r="C906" s="58" t="s">
        <v>1723</v>
      </c>
      <c r="D906" s="57" t="s">
        <v>1647</v>
      </c>
      <c r="E906" s="59">
        <v>7</v>
      </c>
      <c r="F906" s="9" t="s">
        <v>18</v>
      </c>
      <c r="G906" s="9"/>
      <c r="H906" s="44" t="s">
        <v>3489</v>
      </c>
      <c r="I906" s="9"/>
      <c r="J906" s="4" t="str">
        <f t="shared" si="28"/>
        <v>農業管理與輔導業務-農政及作物生產輔導-獎補助費-對國內團體之捐助</v>
      </c>
      <c r="K906" s="4" t="str">
        <f t="shared" si="29"/>
        <v>辦理113年度農業作物類生產設備設施改善補助計畫</v>
      </c>
    </row>
    <row r="907" spans="1:11" ht="78">
      <c r="A907" s="57" t="s">
        <v>1644</v>
      </c>
      <c r="B907" s="57" t="s">
        <v>1725</v>
      </c>
      <c r="C907" s="58" t="s">
        <v>1648</v>
      </c>
      <c r="D907" s="57" t="s">
        <v>1647</v>
      </c>
      <c r="E907" s="59">
        <v>247</v>
      </c>
      <c r="F907" s="9" t="s">
        <v>18</v>
      </c>
      <c r="G907" s="9"/>
      <c r="H907" s="44" t="s">
        <v>3489</v>
      </c>
      <c r="I907" s="9"/>
      <c r="J907" s="4" t="str">
        <f t="shared" si="28"/>
        <v>農業管理與輔導業務-農政及作物生產輔導-獎補助費-對國內團體之捐助</v>
      </c>
      <c r="K907" s="4" t="str">
        <f t="shared" si="29"/>
        <v>辦理113年度農業作物類生產設備設施改善補助計畫</v>
      </c>
    </row>
    <row r="908" spans="1:11" ht="78">
      <c r="A908" s="57" t="s">
        <v>1644</v>
      </c>
      <c r="B908" s="57" t="s">
        <v>1725</v>
      </c>
      <c r="C908" s="58" t="s">
        <v>1681</v>
      </c>
      <c r="D908" s="57" t="s">
        <v>1647</v>
      </c>
      <c r="E908" s="59">
        <v>199</v>
      </c>
      <c r="F908" s="9" t="s">
        <v>18</v>
      </c>
      <c r="G908" s="9"/>
      <c r="H908" s="44" t="s">
        <v>3489</v>
      </c>
      <c r="I908" s="9"/>
      <c r="J908" s="4" t="str">
        <f t="shared" si="28"/>
        <v>農業管理與輔導業務-農政及作物生產輔導-獎補助費-對國內團體之捐助</v>
      </c>
      <c r="K908" s="4" t="str">
        <f t="shared" si="29"/>
        <v>辦理113年度農業作物類生產設備設施改善補助計畫</v>
      </c>
    </row>
    <row r="909" spans="1:11" ht="78">
      <c r="A909" s="57" t="s">
        <v>1644</v>
      </c>
      <c r="B909" s="57" t="s">
        <v>1712</v>
      </c>
      <c r="C909" s="58" t="s">
        <v>1669</v>
      </c>
      <c r="D909" s="57" t="s">
        <v>1647</v>
      </c>
      <c r="E909" s="59">
        <v>20</v>
      </c>
      <c r="F909" s="9" t="s">
        <v>18</v>
      </c>
      <c r="G909" s="9"/>
      <c r="H909" s="44" t="s">
        <v>3489</v>
      </c>
      <c r="I909" s="9"/>
      <c r="J909" s="4" t="str">
        <f t="shared" si="28"/>
        <v>農業管理與輔導業務-農政及作物生產輔導-獎補助費-對國內團體之捐助</v>
      </c>
      <c r="K909" s="4" t="str">
        <f t="shared" si="29"/>
        <v>辦理113年度荔枝椿象生物防治-平腹小蜂雇工釋放計畫</v>
      </c>
    </row>
    <row r="910" spans="1:11" ht="58.5">
      <c r="A910" s="57" t="s">
        <v>1644</v>
      </c>
      <c r="B910" s="57" t="s">
        <v>1727</v>
      </c>
      <c r="C910" s="58" t="s">
        <v>1652</v>
      </c>
      <c r="D910" s="57" t="s">
        <v>1647</v>
      </c>
      <c r="E910" s="59">
        <v>199</v>
      </c>
      <c r="F910" s="9" t="s">
        <v>18</v>
      </c>
      <c r="G910" s="9"/>
      <c r="H910" s="44" t="s">
        <v>3489</v>
      </c>
      <c r="I910" s="9"/>
      <c r="J910" s="4" t="str">
        <f t="shared" si="28"/>
        <v>農業管理與輔導業務-農政及作物生產輔導-獎補助費-對國內團體之捐助</v>
      </c>
      <c r="K910" s="4" t="str">
        <f t="shared" si="29"/>
        <v>辦理113年度水稻病蟲害綜合防治資材計畫</v>
      </c>
    </row>
    <row r="911" spans="1:11" ht="58.5">
      <c r="A911" s="57" t="s">
        <v>1644</v>
      </c>
      <c r="B911" s="57" t="s">
        <v>1727</v>
      </c>
      <c r="C911" s="58" t="s">
        <v>1686</v>
      </c>
      <c r="D911" s="57" t="s">
        <v>1647</v>
      </c>
      <c r="E911" s="59">
        <v>64</v>
      </c>
      <c r="F911" s="9" t="s">
        <v>18</v>
      </c>
      <c r="G911" s="9"/>
      <c r="H911" s="44" t="s">
        <v>3489</v>
      </c>
      <c r="I911" s="9"/>
      <c r="J911" s="4" t="str">
        <f t="shared" si="28"/>
        <v>農業管理與輔導業務-農政及作物生產輔導-獎補助費-對國內團體之捐助</v>
      </c>
      <c r="K911" s="4" t="str">
        <f t="shared" si="29"/>
        <v>辦理113年度水稻病蟲害綜合防治資材計畫</v>
      </c>
    </row>
    <row r="912" spans="1:11" ht="58.5">
      <c r="A912" s="57" t="s">
        <v>1644</v>
      </c>
      <c r="B912" s="57" t="s">
        <v>1727</v>
      </c>
      <c r="C912" s="58" t="s">
        <v>1655</v>
      </c>
      <c r="D912" s="57" t="s">
        <v>1647</v>
      </c>
      <c r="E912" s="59">
        <v>135</v>
      </c>
      <c r="F912" s="9" t="s">
        <v>18</v>
      </c>
      <c r="G912" s="9"/>
      <c r="H912" s="44" t="s">
        <v>3489</v>
      </c>
      <c r="I912" s="9"/>
      <c r="J912" s="4" t="str">
        <f t="shared" si="28"/>
        <v>農業管理與輔導業務-農政及作物生產輔導-獎補助費-對國內團體之捐助</v>
      </c>
      <c r="K912" s="4" t="str">
        <f t="shared" si="29"/>
        <v>辦理113年度水稻病蟲害綜合防治資材計畫</v>
      </c>
    </row>
    <row r="913" spans="1:11" ht="58.5">
      <c r="A913" s="57" t="s">
        <v>1644</v>
      </c>
      <c r="B913" s="57" t="s">
        <v>1727</v>
      </c>
      <c r="C913" s="58" t="s">
        <v>1650</v>
      </c>
      <c r="D913" s="57" t="s">
        <v>1647</v>
      </c>
      <c r="E913" s="59">
        <v>484</v>
      </c>
      <c r="F913" s="9" t="s">
        <v>18</v>
      </c>
      <c r="G913" s="9"/>
      <c r="H913" s="44" t="s">
        <v>3489</v>
      </c>
      <c r="I913" s="9"/>
      <c r="J913" s="4" t="str">
        <f t="shared" si="28"/>
        <v>農業管理與輔導業務-農政及作物生產輔導-獎補助費-對國內團體之捐助</v>
      </c>
      <c r="K913" s="4" t="str">
        <f t="shared" si="29"/>
        <v>辦理113年度水稻病蟲害綜合防治資材計畫</v>
      </c>
    </row>
    <row r="914" spans="1:11" ht="58.5">
      <c r="A914" s="57" t="s">
        <v>1644</v>
      </c>
      <c r="B914" s="57" t="s">
        <v>1731</v>
      </c>
      <c r="C914" s="58" t="s">
        <v>1681</v>
      </c>
      <c r="D914" s="57" t="s">
        <v>1647</v>
      </c>
      <c r="E914" s="59">
        <v>250</v>
      </c>
      <c r="F914" s="9" t="s">
        <v>18</v>
      </c>
      <c r="G914" s="9"/>
      <c r="H914" s="44" t="s">
        <v>3489</v>
      </c>
      <c r="I914" s="9"/>
      <c r="J914" s="4" t="str">
        <f t="shared" si="28"/>
        <v>農業管理與輔導業務-農政及作物生產輔導-獎補助費-對國內團體之捐助</v>
      </c>
      <c r="K914" s="4" t="str">
        <f t="shared" si="29"/>
        <v>辦理113年度臺中市優質西瓜評鑑活動計畫</v>
      </c>
    </row>
    <row r="915" spans="1:11" ht="78">
      <c r="A915" s="57" t="s">
        <v>1644</v>
      </c>
      <c r="B915" s="57" t="s">
        <v>1710</v>
      </c>
      <c r="C915" s="58" t="s">
        <v>1658</v>
      </c>
      <c r="D915" s="57" t="s">
        <v>1647</v>
      </c>
      <c r="E915" s="59">
        <v>15</v>
      </c>
      <c r="F915" s="9" t="s">
        <v>18</v>
      </c>
      <c r="G915" s="9"/>
      <c r="H915" s="44" t="s">
        <v>3489</v>
      </c>
      <c r="I915" s="9"/>
      <c r="J915" s="4" t="str">
        <f t="shared" si="28"/>
        <v>農業管理與輔導業務-農政及作物生產輔導-獎補助費-對國內團體之捐助</v>
      </c>
      <c r="K915" s="4" t="str">
        <f t="shared" si="29"/>
        <v>辦理113年度荔枝椿象化學防治及防治宣導講習會計畫</v>
      </c>
    </row>
    <row r="916" spans="1:11" ht="78">
      <c r="A916" s="57" t="s">
        <v>1644</v>
      </c>
      <c r="B916" s="57" t="s">
        <v>1732</v>
      </c>
      <c r="C916" s="58" t="s">
        <v>1651</v>
      </c>
      <c r="D916" s="57" t="s">
        <v>1647</v>
      </c>
      <c r="E916" s="59">
        <v>20</v>
      </c>
      <c r="F916" s="9" t="s">
        <v>18</v>
      </c>
      <c r="G916" s="9"/>
      <c r="H916" s="44" t="s">
        <v>3489</v>
      </c>
      <c r="I916" s="9"/>
      <c r="J916" s="4" t="str">
        <f t="shared" si="28"/>
        <v>農業管理與輔導業務-農政及作物生產輔導-獎補助費-對國內團體之捐助</v>
      </c>
      <c r="K916" s="4" t="str">
        <f t="shared" si="29"/>
        <v>辦理113年度輔導大專業農擴大經營規模計畫</v>
      </c>
    </row>
    <row r="917" spans="1:11" ht="78">
      <c r="A917" s="57" t="s">
        <v>1644</v>
      </c>
      <c r="B917" s="57" t="s">
        <v>1710</v>
      </c>
      <c r="C917" s="58" t="s">
        <v>1646</v>
      </c>
      <c r="D917" s="57" t="s">
        <v>1647</v>
      </c>
      <c r="E917" s="59">
        <v>381</v>
      </c>
      <c r="F917" s="9" t="s">
        <v>18</v>
      </c>
      <c r="G917" s="9"/>
      <c r="H917" s="44" t="s">
        <v>3489</v>
      </c>
      <c r="I917" s="9"/>
      <c r="J917" s="4" t="str">
        <f t="shared" si="28"/>
        <v>農業管理與輔導業務-農政及作物生產輔導-獎補助費-對國內團體之捐助</v>
      </c>
      <c r="K917" s="4" t="str">
        <f t="shared" si="29"/>
        <v>辦理113年度荔枝椿象化學防治及防治宣導講習會計畫</v>
      </c>
    </row>
    <row r="918" spans="1:11" ht="78">
      <c r="A918" s="57" t="s">
        <v>1644</v>
      </c>
      <c r="B918" s="57" t="s">
        <v>1710</v>
      </c>
      <c r="C918" s="58" t="s">
        <v>1648</v>
      </c>
      <c r="D918" s="57" t="s">
        <v>1647</v>
      </c>
      <c r="E918" s="59">
        <v>20</v>
      </c>
      <c r="F918" s="9" t="s">
        <v>18</v>
      </c>
      <c r="G918" s="9"/>
      <c r="H918" s="44" t="s">
        <v>3489</v>
      </c>
      <c r="I918" s="9"/>
      <c r="J918" s="4" t="str">
        <f t="shared" si="28"/>
        <v>農業管理與輔導業務-農政及作物生產輔導-獎補助費-對國內團體之捐助</v>
      </c>
      <c r="K918" s="4" t="str">
        <f t="shared" si="29"/>
        <v>辦理113年度荔枝椿象化學防治及防治宣導講習會計畫</v>
      </c>
    </row>
    <row r="919" spans="1:11" ht="78">
      <c r="A919" s="57" t="s">
        <v>1644</v>
      </c>
      <c r="B919" s="57" t="s">
        <v>1710</v>
      </c>
      <c r="C919" s="58" t="s">
        <v>1650</v>
      </c>
      <c r="D919" s="57" t="s">
        <v>1647</v>
      </c>
      <c r="E919" s="59">
        <v>1077</v>
      </c>
      <c r="F919" s="9" t="s">
        <v>18</v>
      </c>
      <c r="G919" s="9"/>
      <c r="H919" s="44" t="s">
        <v>3489</v>
      </c>
      <c r="I919" s="9"/>
      <c r="J919" s="4" t="str">
        <f t="shared" si="28"/>
        <v>農業管理與輔導業務-農政及作物生產輔導-獎補助費-對國內團體之捐助</v>
      </c>
      <c r="K919" s="4" t="str">
        <f t="shared" si="29"/>
        <v>辦理113年度荔枝椿象化學防治及防治宣導講習會計畫</v>
      </c>
    </row>
    <row r="920" spans="1:11" ht="97.5">
      <c r="A920" s="57" t="s">
        <v>1644</v>
      </c>
      <c r="B920" s="57" t="s">
        <v>1733</v>
      </c>
      <c r="C920" s="58" t="s">
        <v>1677</v>
      </c>
      <c r="D920" s="57" t="s">
        <v>1647</v>
      </c>
      <c r="E920" s="59">
        <v>882</v>
      </c>
      <c r="F920" s="9" t="s">
        <v>18</v>
      </c>
      <c r="G920" s="9"/>
      <c r="H920" s="44" t="s">
        <v>3489</v>
      </c>
      <c r="I920" s="9"/>
      <c r="J920" s="4" t="str">
        <f t="shared" si="28"/>
        <v>農業管理與輔導業務-農政及作物生產輔導-獎補助費-對國內團體之捐助</v>
      </c>
      <c r="K920" s="4" t="str">
        <f t="shared" si="29"/>
        <v>辦理113年度水果產業結構調整計畫-推動安全果品溯源管理計畫</v>
      </c>
    </row>
    <row r="921" spans="1:11" ht="78">
      <c r="A921" s="57" t="s">
        <v>1644</v>
      </c>
      <c r="B921" s="57" t="s">
        <v>1734</v>
      </c>
      <c r="C921" s="58" t="s">
        <v>1673</v>
      </c>
      <c r="D921" s="57" t="s">
        <v>1647</v>
      </c>
      <c r="E921" s="59">
        <v>500</v>
      </c>
      <c r="F921" s="9" t="s">
        <v>18</v>
      </c>
      <c r="G921" s="9"/>
      <c r="H921" s="44" t="s">
        <v>3489</v>
      </c>
      <c r="I921" s="9"/>
      <c r="J921" s="4" t="str">
        <f t="shared" si="28"/>
        <v>農業管理與輔導業務-農政及作物生產輔導-獎補助費-對國內團體之捐助</v>
      </c>
      <c r="K921" s="4" t="str">
        <f t="shared" si="29"/>
        <v>辦理113年度臺中市豐原區農特產品評鑑獎勵補助計畫</v>
      </c>
    </row>
    <row r="922" spans="1:11" ht="97.5">
      <c r="A922" s="57" t="s">
        <v>1644</v>
      </c>
      <c r="B922" s="57" t="s">
        <v>1735</v>
      </c>
      <c r="C922" s="58" t="s">
        <v>1736</v>
      </c>
      <c r="D922" s="57" t="s">
        <v>1647</v>
      </c>
      <c r="E922" s="59">
        <v>14</v>
      </c>
      <c r="F922" s="9" t="s">
        <v>18</v>
      </c>
      <c r="G922" s="9"/>
      <c r="H922" s="44" t="s">
        <v>3489</v>
      </c>
      <c r="I922" s="9"/>
      <c r="J922" s="4" t="str">
        <f t="shared" si="28"/>
        <v>農業管理與輔導業務-農政及作物生產輔導-獎補助費-對國內團體之捐助</v>
      </c>
      <c r="K922" s="4" t="str">
        <f t="shared" si="29"/>
        <v>辦理113年度臺中市有機及有機轉型期驗證加碼補助計畫第一階段補助</v>
      </c>
    </row>
    <row r="923" spans="1:11" ht="97.5">
      <c r="A923" s="57" t="s">
        <v>1644</v>
      </c>
      <c r="B923" s="57" t="s">
        <v>1735</v>
      </c>
      <c r="C923" s="58" t="s">
        <v>1737</v>
      </c>
      <c r="D923" s="57" t="s">
        <v>1647</v>
      </c>
      <c r="E923" s="59">
        <v>19</v>
      </c>
      <c r="F923" s="9" t="s">
        <v>18</v>
      </c>
      <c r="G923" s="9"/>
      <c r="H923" s="44" t="s">
        <v>3489</v>
      </c>
      <c r="I923" s="9"/>
      <c r="J923" s="4" t="str">
        <f t="shared" si="28"/>
        <v>農業管理與輔導業務-農政及作物生產輔導-獎補助費-對國內團體之捐助</v>
      </c>
      <c r="K923" s="4" t="str">
        <f t="shared" si="29"/>
        <v>辦理113年度臺中市有機及有機轉型期驗證加碼補助計畫第一階段補助</v>
      </c>
    </row>
    <row r="924" spans="1:11" ht="97.5">
      <c r="A924" s="57" t="s">
        <v>1644</v>
      </c>
      <c r="B924" s="57" t="s">
        <v>1735</v>
      </c>
      <c r="C924" s="58" t="s">
        <v>1738</v>
      </c>
      <c r="D924" s="57" t="s">
        <v>1647</v>
      </c>
      <c r="E924" s="59">
        <v>2</v>
      </c>
      <c r="F924" s="9" t="s">
        <v>18</v>
      </c>
      <c r="G924" s="9"/>
      <c r="H924" s="44" t="s">
        <v>3489</v>
      </c>
      <c r="I924" s="9"/>
      <c r="J924" s="4" t="str">
        <f t="shared" si="28"/>
        <v>農業管理與輔導業務-農政及作物生產輔導-獎補助費-對國內團體之捐助</v>
      </c>
      <c r="K924" s="4" t="str">
        <f t="shared" si="29"/>
        <v>辦理113年度臺中市有機及有機轉型期驗證加碼補助計畫第一階段補助</v>
      </c>
    </row>
    <row r="925" spans="1:11" ht="97.5">
      <c r="A925" s="57" t="s">
        <v>1644</v>
      </c>
      <c r="B925" s="57" t="s">
        <v>1735</v>
      </c>
      <c r="C925" s="58" t="s">
        <v>3858</v>
      </c>
      <c r="D925" s="57" t="s">
        <v>1647</v>
      </c>
      <c r="E925" s="59">
        <v>2</v>
      </c>
      <c r="F925" s="9" t="s">
        <v>18</v>
      </c>
      <c r="G925" s="9"/>
      <c r="H925" s="44" t="s">
        <v>3489</v>
      </c>
      <c r="I925" s="9"/>
      <c r="J925" s="4" t="str">
        <f t="shared" si="28"/>
        <v>農業管理與輔導業務-農政及作物生產輔導-獎補助費-對國內團體之捐助</v>
      </c>
      <c r="K925" s="4" t="str">
        <f t="shared" si="29"/>
        <v>辦理113年度臺中市有機及有機轉型期驗證加碼補助計畫第一階段補助</v>
      </c>
    </row>
    <row r="926" spans="1:11" ht="97.5">
      <c r="A926" s="57" t="s">
        <v>1644</v>
      </c>
      <c r="B926" s="57" t="s">
        <v>1735</v>
      </c>
      <c r="C926" s="58" t="s">
        <v>1651</v>
      </c>
      <c r="D926" s="57" t="s">
        <v>1647</v>
      </c>
      <c r="E926" s="59">
        <v>6</v>
      </c>
      <c r="F926" s="9" t="s">
        <v>18</v>
      </c>
      <c r="G926" s="9"/>
      <c r="H926" s="44" t="s">
        <v>3489</v>
      </c>
      <c r="I926" s="9"/>
      <c r="J926" s="4" t="str">
        <f t="shared" si="28"/>
        <v>農業管理與輔導業務-農政及作物生產輔導-獎補助費-對國內團體之捐助</v>
      </c>
      <c r="K926" s="4" t="str">
        <f t="shared" si="29"/>
        <v>辦理113年度臺中市有機及有機轉型期驗證加碼補助計畫第一階段補助</v>
      </c>
    </row>
    <row r="927" spans="1:11" ht="97.5">
      <c r="A927" s="57" t="s">
        <v>1644</v>
      </c>
      <c r="B927" s="57" t="s">
        <v>1735</v>
      </c>
      <c r="C927" s="58" t="s">
        <v>1739</v>
      </c>
      <c r="D927" s="57" t="s">
        <v>1647</v>
      </c>
      <c r="E927" s="59">
        <v>5</v>
      </c>
      <c r="F927" s="9" t="s">
        <v>18</v>
      </c>
      <c r="G927" s="9"/>
      <c r="H927" s="44" t="s">
        <v>3489</v>
      </c>
      <c r="I927" s="9"/>
      <c r="J927" s="4" t="str">
        <f t="shared" si="28"/>
        <v>農業管理與輔導業務-農政及作物生產輔導-獎補助費-對國內團體之捐助</v>
      </c>
      <c r="K927" s="4" t="str">
        <f t="shared" si="29"/>
        <v>辦理113年度臺中市有機及有機轉型期驗證加碼補助計畫第一階段補助</v>
      </c>
    </row>
    <row r="928" spans="1:11" ht="97.5">
      <c r="A928" s="57" t="s">
        <v>1644</v>
      </c>
      <c r="B928" s="57" t="s">
        <v>1735</v>
      </c>
      <c r="C928" s="58" t="s">
        <v>1740</v>
      </c>
      <c r="D928" s="57" t="s">
        <v>1647</v>
      </c>
      <c r="E928" s="59">
        <v>4</v>
      </c>
      <c r="F928" s="9" t="s">
        <v>18</v>
      </c>
      <c r="G928" s="9"/>
      <c r="H928" s="44" t="s">
        <v>3489</v>
      </c>
      <c r="I928" s="9"/>
      <c r="J928" s="4" t="str">
        <f t="shared" si="28"/>
        <v>農業管理與輔導業務-農政及作物生產輔導-獎補助費-對國內團體之捐助</v>
      </c>
      <c r="K928" s="4" t="str">
        <f t="shared" si="29"/>
        <v>辦理113年度臺中市有機及有機轉型期驗證加碼補助計畫第一階段補助</v>
      </c>
    </row>
    <row r="929" spans="1:11" ht="78">
      <c r="A929" s="57" t="s">
        <v>1644</v>
      </c>
      <c r="B929" s="57" t="s">
        <v>1725</v>
      </c>
      <c r="C929" s="58" t="s">
        <v>1664</v>
      </c>
      <c r="D929" s="57" t="s">
        <v>1647</v>
      </c>
      <c r="E929" s="59">
        <v>685</v>
      </c>
      <c r="F929" s="9" t="s">
        <v>18</v>
      </c>
      <c r="G929" s="9"/>
      <c r="H929" s="44" t="s">
        <v>3489</v>
      </c>
      <c r="I929" s="9"/>
      <c r="J929" s="4" t="str">
        <f t="shared" si="28"/>
        <v>農業管理與輔導業務-農政及作物生產輔導-獎補助費-對國內團體之捐助</v>
      </c>
      <c r="K929" s="4" t="str">
        <f t="shared" si="29"/>
        <v>辦理113年度農業作物類生產設備設施改善補助計畫</v>
      </c>
    </row>
    <row r="930" spans="1:11" ht="78">
      <c r="A930" s="57" t="s">
        <v>1644</v>
      </c>
      <c r="B930" s="57" t="s">
        <v>1725</v>
      </c>
      <c r="C930" s="58" t="s">
        <v>1652</v>
      </c>
      <c r="D930" s="57" t="s">
        <v>1647</v>
      </c>
      <c r="E930" s="59">
        <v>862</v>
      </c>
      <c r="F930" s="9" t="s">
        <v>18</v>
      </c>
      <c r="G930" s="9"/>
      <c r="H930" s="44" t="s">
        <v>3489</v>
      </c>
      <c r="I930" s="9"/>
      <c r="J930" s="4" t="str">
        <f t="shared" si="28"/>
        <v>農業管理與輔導業務-農政及作物生產輔導-獎補助費-對國內團體之捐助</v>
      </c>
      <c r="K930" s="4" t="str">
        <f t="shared" si="29"/>
        <v>辦理113年度農業作物類生產設備設施改善補助計畫</v>
      </c>
    </row>
    <row r="931" spans="1:11" ht="78">
      <c r="A931" s="57" t="s">
        <v>1644</v>
      </c>
      <c r="B931" s="57" t="s">
        <v>1725</v>
      </c>
      <c r="C931" s="58" t="s">
        <v>1657</v>
      </c>
      <c r="D931" s="57" t="s">
        <v>1647</v>
      </c>
      <c r="E931" s="59">
        <v>31</v>
      </c>
      <c r="F931" s="9" t="s">
        <v>18</v>
      </c>
      <c r="G931" s="9"/>
      <c r="H931" s="44" t="s">
        <v>3489</v>
      </c>
      <c r="I931" s="9"/>
      <c r="J931" s="4" t="str">
        <f t="shared" si="28"/>
        <v>農業管理與輔導業務-農政及作物生產輔導-獎補助費-對國內團體之捐助</v>
      </c>
      <c r="K931" s="4" t="str">
        <f t="shared" si="29"/>
        <v>辦理113年度農業作物類生產設備設施改善補助計畫</v>
      </c>
    </row>
    <row r="932" spans="1:11" ht="78">
      <c r="A932" s="57" t="s">
        <v>1644</v>
      </c>
      <c r="B932" s="57" t="s">
        <v>1728</v>
      </c>
      <c r="C932" s="58" t="s">
        <v>1741</v>
      </c>
      <c r="D932" s="57" t="s">
        <v>1647</v>
      </c>
      <c r="E932" s="59">
        <v>20</v>
      </c>
      <c r="F932" s="9" t="s">
        <v>18</v>
      </c>
      <c r="G932" s="9"/>
      <c r="H932" s="44" t="s">
        <v>3489</v>
      </c>
      <c r="I932" s="9"/>
      <c r="J932" s="4" t="str">
        <f t="shared" si="28"/>
        <v>農業管理與輔導業務-農政及作物生產輔導-獎補助費-對國內團體之捐助</v>
      </c>
      <c r="K932" s="4" t="str">
        <f t="shared" si="29"/>
        <v>辦理113年度臺中市農產品標章驗證輔導計畫</v>
      </c>
    </row>
    <row r="933" spans="1:11" ht="78">
      <c r="A933" s="57" t="s">
        <v>1644</v>
      </c>
      <c r="B933" s="57" t="s">
        <v>1728</v>
      </c>
      <c r="C933" s="58" t="s">
        <v>1742</v>
      </c>
      <c r="D933" s="57" t="s">
        <v>1647</v>
      </c>
      <c r="E933" s="59">
        <v>70</v>
      </c>
      <c r="F933" s="9" t="s">
        <v>18</v>
      </c>
      <c r="G933" s="9"/>
      <c r="H933" s="44" t="s">
        <v>3489</v>
      </c>
      <c r="I933" s="9"/>
      <c r="J933" s="4" t="str">
        <f t="shared" si="28"/>
        <v>農業管理與輔導業務-農政及作物生產輔導-獎補助費-對國內團體之捐助</v>
      </c>
      <c r="K933" s="4" t="str">
        <f t="shared" si="29"/>
        <v>辦理113年度臺中市農產品標章驗證輔導計畫</v>
      </c>
    </row>
    <row r="934" spans="1:11" ht="78">
      <c r="A934" s="57" t="s">
        <v>1644</v>
      </c>
      <c r="B934" s="57" t="s">
        <v>1728</v>
      </c>
      <c r="C934" s="58" t="s">
        <v>1657</v>
      </c>
      <c r="D934" s="57" t="s">
        <v>1647</v>
      </c>
      <c r="E934" s="59">
        <v>7</v>
      </c>
      <c r="F934" s="9" t="s">
        <v>18</v>
      </c>
      <c r="G934" s="9"/>
      <c r="H934" s="44" t="s">
        <v>3489</v>
      </c>
      <c r="I934" s="9"/>
      <c r="J934" s="4" t="str">
        <f t="shared" si="28"/>
        <v>農業管理與輔導業務-農政及作物生產輔導-獎補助費-對國內團體之捐助</v>
      </c>
      <c r="K934" s="4" t="str">
        <f t="shared" si="29"/>
        <v>辦理113年度臺中市農產品標章驗證輔導計畫</v>
      </c>
    </row>
    <row r="935" spans="1:11" ht="78">
      <c r="A935" s="57" t="s">
        <v>1644</v>
      </c>
      <c r="B935" s="57" t="s">
        <v>1743</v>
      </c>
      <c r="C935" s="58" t="s">
        <v>1671</v>
      </c>
      <c r="D935" s="57" t="s">
        <v>1647</v>
      </c>
      <c r="E935" s="59">
        <v>150</v>
      </c>
      <c r="F935" s="9" t="s">
        <v>18</v>
      </c>
      <c r="G935" s="9"/>
      <c r="H935" s="44" t="s">
        <v>3489</v>
      </c>
      <c r="I935" s="9"/>
      <c r="J935" s="4" t="str">
        <f t="shared" si="28"/>
        <v>農業管理與輔導業務-農政及作物生產輔導-獎補助費-對國內團體之捐助</v>
      </c>
      <c r="K935" s="4" t="str">
        <f t="shared" si="29"/>
        <v>辦理113年度臺中市新社區優質香菇評鑑活動計畫</v>
      </c>
    </row>
    <row r="936" spans="1:11" ht="58.5">
      <c r="A936" s="57" t="s">
        <v>1644</v>
      </c>
      <c r="B936" s="57" t="s">
        <v>1744</v>
      </c>
      <c r="C936" s="58" t="s">
        <v>1740</v>
      </c>
      <c r="D936" s="57" t="s">
        <v>1647</v>
      </c>
      <c r="E936" s="59">
        <v>8641</v>
      </c>
      <c r="F936" s="9" t="s">
        <v>18</v>
      </c>
      <c r="G936" s="9"/>
      <c r="H936" s="44" t="s">
        <v>3489</v>
      </c>
      <c r="I936" s="9"/>
      <c r="J936" s="4" t="str">
        <f t="shared" si="28"/>
        <v>農業管理與輔導業務-農政及作物生產輔導-獎補助費-對國內團體之捐助</v>
      </c>
      <c r="K936" s="4" t="str">
        <f t="shared" si="29"/>
        <v>辦理113年度臺中市化學肥料運費補助計畫</v>
      </c>
    </row>
    <row r="937" spans="1:11" ht="58.5">
      <c r="A937" s="57" t="s">
        <v>1644</v>
      </c>
      <c r="B937" s="57" t="s">
        <v>1720</v>
      </c>
      <c r="C937" s="58" t="s">
        <v>1668</v>
      </c>
      <c r="D937" s="57" t="s">
        <v>1647</v>
      </c>
      <c r="E937" s="59">
        <v>5967</v>
      </c>
      <c r="F937" s="9" t="s">
        <v>18</v>
      </c>
      <c r="G937" s="9"/>
      <c r="H937" s="44" t="s">
        <v>3489</v>
      </c>
      <c r="I937" s="9"/>
      <c r="J937" s="4" t="str">
        <f t="shared" si="28"/>
        <v>農業管理與輔導業務-農政及作物生產輔導-獎補助費-對國內團體之捐助</v>
      </c>
      <c r="K937" s="4" t="str">
        <f t="shared" si="29"/>
        <v>辦理112年度國產有機質肥料推廣計畫</v>
      </c>
    </row>
    <row r="938" spans="1:11" ht="58.5">
      <c r="A938" s="57" t="s">
        <v>1644</v>
      </c>
      <c r="B938" s="57" t="s">
        <v>1727</v>
      </c>
      <c r="C938" s="58" t="s">
        <v>1646</v>
      </c>
      <c r="D938" s="57" t="s">
        <v>1647</v>
      </c>
      <c r="E938" s="59">
        <v>183</v>
      </c>
      <c r="F938" s="9" t="s">
        <v>18</v>
      </c>
      <c r="G938" s="9"/>
      <c r="H938" s="44" t="s">
        <v>3489</v>
      </c>
      <c r="I938" s="9"/>
      <c r="J938" s="4" t="str">
        <f t="shared" si="28"/>
        <v>農業管理與輔導業務-農政及作物生產輔導-獎補助費-對國內團體之捐助</v>
      </c>
      <c r="K938" s="4" t="str">
        <f t="shared" si="29"/>
        <v>辦理113年度水稻病蟲害綜合防治資材計畫</v>
      </c>
    </row>
    <row r="939" spans="1:11" ht="58.5">
      <c r="A939" s="57" t="s">
        <v>1644</v>
      </c>
      <c r="B939" s="57" t="s">
        <v>1727</v>
      </c>
      <c r="C939" s="58" t="s">
        <v>1654</v>
      </c>
      <c r="D939" s="57" t="s">
        <v>1647</v>
      </c>
      <c r="E939" s="59">
        <v>301</v>
      </c>
      <c r="F939" s="9" t="s">
        <v>18</v>
      </c>
      <c r="G939" s="9"/>
      <c r="H939" s="44" t="s">
        <v>3489</v>
      </c>
      <c r="I939" s="9"/>
      <c r="J939" s="4" t="str">
        <f t="shared" si="28"/>
        <v>農業管理與輔導業務-農政及作物生產輔導-獎補助費-對國內團體之捐助</v>
      </c>
      <c r="K939" s="4" t="str">
        <f t="shared" si="29"/>
        <v>辦理113年度水稻病蟲害綜合防治資材計畫</v>
      </c>
    </row>
    <row r="940" spans="1:11" ht="78">
      <c r="A940" s="57" t="s">
        <v>1644</v>
      </c>
      <c r="B940" s="57" t="s">
        <v>1745</v>
      </c>
      <c r="C940" s="58" t="s">
        <v>1666</v>
      </c>
      <c r="D940" s="57" t="s">
        <v>1647</v>
      </c>
      <c r="E940" s="59">
        <v>898</v>
      </c>
      <c r="F940" s="9" t="s">
        <v>18</v>
      </c>
      <c r="G940" s="9"/>
      <c r="H940" s="44" t="s">
        <v>3489</v>
      </c>
      <c r="I940" s="9"/>
      <c r="J940" s="4" t="str">
        <f t="shared" si="28"/>
        <v>農業管理與輔導業務-農政及作物生產輔導-獎補助費-對國內團體之捐助</v>
      </c>
      <c r="K940" s="4" t="str">
        <f t="shared" si="29"/>
        <v>辦理113年特作產業結構調整暨建構產業新價值鏈計畫</v>
      </c>
    </row>
    <row r="941" spans="1:11" ht="78">
      <c r="A941" s="57" t="s">
        <v>1644</v>
      </c>
      <c r="B941" s="57" t="s">
        <v>1725</v>
      </c>
      <c r="C941" s="58" t="s">
        <v>1650</v>
      </c>
      <c r="D941" s="57" t="s">
        <v>1647</v>
      </c>
      <c r="E941" s="59">
        <v>835</v>
      </c>
      <c r="F941" s="9" t="s">
        <v>18</v>
      </c>
      <c r="G941" s="9"/>
      <c r="H941" s="44" t="s">
        <v>3489</v>
      </c>
      <c r="I941" s="9"/>
      <c r="J941" s="4" t="str">
        <f t="shared" si="28"/>
        <v>農業管理與輔導業務-農政及作物生產輔導-獎補助費-對國內團體之捐助</v>
      </c>
      <c r="K941" s="4" t="str">
        <f t="shared" si="29"/>
        <v>辦理113年度農業作物類生產設備設施改善補助計畫</v>
      </c>
    </row>
    <row r="942" spans="1:11" ht="78">
      <c r="A942" s="57" t="s">
        <v>1644</v>
      </c>
      <c r="B942" s="57" t="s">
        <v>1725</v>
      </c>
      <c r="C942" s="58" t="s">
        <v>1669</v>
      </c>
      <c r="D942" s="57" t="s">
        <v>1647</v>
      </c>
      <c r="E942" s="59">
        <v>441</v>
      </c>
      <c r="F942" s="9" t="s">
        <v>18</v>
      </c>
      <c r="G942" s="9"/>
      <c r="H942" s="44" t="s">
        <v>3489</v>
      </c>
      <c r="I942" s="9"/>
      <c r="J942" s="4" t="str">
        <f t="shared" si="28"/>
        <v>農業管理與輔導業務-農政及作物生產輔導-獎補助費-對國內團體之捐助</v>
      </c>
      <c r="K942" s="4" t="str">
        <f t="shared" si="29"/>
        <v>辦理113年度農業作物類生產設備設施改善補助計畫</v>
      </c>
    </row>
    <row r="943" spans="1:11" ht="78">
      <c r="A943" s="57" t="s">
        <v>1644</v>
      </c>
      <c r="B943" s="57" t="s">
        <v>1725</v>
      </c>
      <c r="C943" s="58" t="s">
        <v>1673</v>
      </c>
      <c r="D943" s="57" t="s">
        <v>1647</v>
      </c>
      <c r="E943" s="59">
        <v>898</v>
      </c>
      <c r="F943" s="9" t="s">
        <v>18</v>
      </c>
      <c r="G943" s="9"/>
      <c r="H943" s="44" t="s">
        <v>3489</v>
      </c>
      <c r="I943" s="9"/>
      <c r="J943" s="4" t="str">
        <f t="shared" si="28"/>
        <v>農業管理與輔導業務-農政及作物生產輔導-獎補助費-對國內團體之捐助</v>
      </c>
      <c r="K943" s="4" t="str">
        <f t="shared" si="29"/>
        <v>辦理113年度農業作物類生產設備設施改善補助計畫</v>
      </c>
    </row>
    <row r="944" spans="1:11" ht="78">
      <c r="A944" s="57" t="s">
        <v>1644</v>
      </c>
      <c r="B944" s="57" t="s">
        <v>1725</v>
      </c>
      <c r="C944" s="58" t="s">
        <v>1654</v>
      </c>
      <c r="D944" s="57" t="s">
        <v>1647</v>
      </c>
      <c r="E944" s="59">
        <v>140</v>
      </c>
      <c r="F944" s="9" t="s">
        <v>18</v>
      </c>
      <c r="G944" s="9"/>
      <c r="H944" s="44" t="s">
        <v>3489</v>
      </c>
      <c r="I944" s="9"/>
      <c r="J944" s="4" t="str">
        <f t="shared" si="28"/>
        <v>農業管理與輔導業務-農政及作物生產輔導-獎補助費-對國內團體之捐助</v>
      </c>
      <c r="K944" s="4" t="str">
        <f t="shared" si="29"/>
        <v>辦理113年度農業作物類生產設備設施改善補助計畫</v>
      </c>
    </row>
    <row r="945" spans="1:11" ht="58.5">
      <c r="A945" s="57" t="s">
        <v>1644</v>
      </c>
      <c r="B945" s="57" t="s">
        <v>1746</v>
      </c>
      <c r="C945" s="58" t="s">
        <v>1671</v>
      </c>
      <c r="D945" s="57" t="s">
        <v>1647</v>
      </c>
      <c r="E945" s="59">
        <v>289</v>
      </c>
      <c r="F945" s="9" t="s">
        <v>18</v>
      </c>
      <c r="G945" s="9"/>
      <c r="H945" s="44" t="s">
        <v>3489</v>
      </c>
      <c r="I945" s="9"/>
      <c r="J945" s="4" t="str">
        <f t="shared" si="28"/>
        <v>農業管理與輔導業務-農政及作物生產輔導-獎補助費-對國內團體之捐助</v>
      </c>
      <c r="K945" s="4" t="str">
        <f t="shared" si="29"/>
        <v>辦理113年度臺中市優質葡萄評鑑活動計畫</v>
      </c>
    </row>
    <row r="946" spans="1:11" ht="78">
      <c r="A946" s="57" t="s">
        <v>1644</v>
      </c>
      <c r="B946" s="57" t="s">
        <v>1747</v>
      </c>
      <c r="C946" s="58" t="s">
        <v>1651</v>
      </c>
      <c r="D946" s="57" t="s">
        <v>1647</v>
      </c>
      <c r="E946" s="59">
        <v>1794</v>
      </c>
      <c r="F946" s="9" t="s">
        <v>18</v>
      </c>
      <c r="G946" s="9"/>
      <c r="H946" s="44" t="s">
        <v>3489</v>
      </c>
      <c r="I946" s="9"/>
      <c r="J946" s="4" t="str">
        <f t="shared" si="28"/>
        <v>農業管理與輔導業務-農政及作物生產輔導-獎補助費-對國內團體之捐助</v>
      </c>
      <c r="K946" s="4" t="str">
        <f t="shared" si="29"/>
        <v>辦理113年度臺中市有機米供學校午餐使用計畫</v>
      </c>
    </row>
    <row r="947" spans="1:11" ht="78">
      <c r="A947" s="57" t="s">
        <v>1644</v>
      </c>
      <c r="B947" s="57" t="s">
        <v>1747</v>
      </c>
      <c r="C947" s="58" t="s">
        <v>1650</v>
      </c>
      <c r="D947" s="57" t="s">
        <v>1647</v>
      </c>
      <c r="E947" s="59">
        <v>4601</v>
      </c>
      <c r="F947" s="9" t="s">
        <v>18</v>
      </c>
      <c r="G947" s="9"/>
      <c r="H947" s="44" t="s">
        <v>3489</v>
      </c>
      <c r="I947" s="9"/>
      <c r="J947" s="4" t="str">
        <f t="shared" si="28"/>
        <v>農業管理與輔導業務-農政及作物生產輔導-獎補助費-對國內團體之捐助</v>
      </c>
      <c r="K947" s="4" t="str">
        <f t="shared" si="29"/>
        <v>辦理113年度臺中市有機米供學校午餐使用計畫</v>
      </c>
    </row>
    <row r="948" spans="1:11" ht="78">
      <c r="A948" s="57" t="s">
        <v>1644</v>
      </c>
      <c r="B948" s="57" t="s">
        <v>1732</v>
      </c>
      <c r="C948" s="58" t="s">
        <v>1657</v>
      </c>
      <c r="D948" s="57" t="s">
        <v>1647</v>
      </c>
      <c r="E948" s="59">
        <v>20</v>
      </c>
      <c r="F948" s="9" t="s">
        <v>18</v>
      </c>
      <c r="G948" s="9"/>
      <c r="H948" s="44" t="s">
        <v>3489</v>
      </c>
      <c r="I948" s="9"/>
      <c r="J948" s="4" t="str">
        <f t="shared" si="28"/>
        <v>農業管理與輔導業務-農政及作物生產輔導-獎補助費-對國內團體之捐助</v>
      </c>
      <c r="K948" s="4" t="str">
        <f t="shared" si="29"/>
        <v>辦理113年度輔導大專業農擴大經營規模計畫</v>
      </c>
    </row>
    <row r="949" spans="1:11" ht="78">
      <c r="A949" s="57" t="s">
        <v>1644</v>
      </c>
      <c r="B949" s="57" t="s">
        <v>1748</v>
      </c>
      <c r="C949" s="58" t="s">
        <v>1655</v>
      </c>
      <c r="D949" s="57" t="s">
        <v>1647</v>
      </c>
      <c r="E949" s="59">
        <v>628</v>
      </c>
      <c r="F949" s="9" t="s">
        <v>18</v>
      </c>
      <c r="G949" s="9"/>
      <c r="H949" s="44" t="s">
        <v>3489</v>
      </c>
      <c r="I949" s="9"/>
      <c r="J949" s="4" t="str">
        <f t="shared" si="28"/>
        <v>農業管理與輔導業務-農政及作物生產輔導-獎補助費-對國內團體之捐助</v>
      </c>
      <c r="K949" s="4" t="str">
        <f t="shared" si="29"/>
        <v>辦理113年度第1期作補助農民繳售公糧運費補助計畫</v>
      </c>
    </row>
    <row r="950" spans="1:11" ht="78">
      <c r="A950" s="57" t="s">
        <v>1644</v>
      </c>
      <c r="B950" s="57" t="s">
        <v>1748</v>
      </c>
      <c r="C950" s="58" t="s">
        <v>1650</v>
      </c>
      <c r="D950" s="57" t="s">
        <v>1647</v>
      </c>
      <c r="E950" s="59">
        <v>196</v>
      </c>
      <c r="F950" s="9" t="s">
        <v>18</v>
      </c>
      <c r="G950" s="9"/>
      <c r="H950" s="44" t="s">
        <v>3489</v>
      </c>
      <c r="I950" s="9"/>
      <c r="J950" s="4" t="str">
        <f t="shared" si="28"/>
        <v>農業管理與輔導業務-農政及作物生產輔導-獎補助費-對國內團體之捐助</v>
      </c>
      <c r="K950" s="4" t="str">
        <f t="shared" si="29"/>
        <v>辦理113年度第1期作補助農民繳售公糧運費補助計畫</v>
      </c>
    </row>
    <row r="951" spans="1:11" ht="78">
      <c r="A951" s="57" t="s">
        <v>1644</v>
      </c>
      <c r="B951" s="57" t="s">
        <v>1748</v>
      </c>
      <c r="C951" s="58" t="s">
        <v>1669</v>
      </c>
      <c r="D951" s="57" t="s">
        <v>1647</v>
      </c>
      <c r="E951" s="59">
        <v>8</v>
      </c>
      <c r="F951" s="9" t="s">
        <v>18</v>
      </c>
      <c r="G951" s="9"/>
      <c r="H951" s="44" t="s">
        <v>3489</v>
      </c>
      <c r="I951" s="9"/>
      <c r="J951" s="4" t="str">
        <f t="shared" si="28"/>
        <v>農業管理與輔導業務-農政及作物生產輔導-獎補助費-對國內團體之捐助</v>
      </c>
      <c r="K951" s="4" t="str">
        <f t="shared" si="29"/>
        <v>辦理113年度第1期作補助農民繳售公糧運費補助計畫</v>
      </c>
    </row>
    <row r="952" spans="1:11" ht="78">
      <c r="A952" s="57" t="s">
        <v>1644</v>
      </c>
      <c r="B952" s="57" t="s">
        <v>1748</v>
      </c>
      <c r="C952" s="58" t="s">
        <v>1646</v>
      </c>
      <c r="D952" s="57" t="s">
        <v>1647</v>
      </c>
      <c r="E952" s="59">
        <v>143</v>
      </c>
      <c r="F952" s="9" t="s">
        <v>18</v>
      </c>
      <c r="G952" s="9"/>
      <c r="H952" s="44" t="s">
        <v>3489</v>
      </c>
      <c r="I952" s="9"/>
      <c r="J952" s="4" t="str">
        <f t="shared" si="28"/>
        <v>農業管理與輔導業務-農政及作物生產輔導-獎補助費-對國內團體之捐助</v>
      </c>
      <c r="K952" s="4" t="str">
        <f t="shared" si="29"/>
        <v>辦理113年度第1期作補助農民繳售公糧運費補助計畫</v>
      </c>
    </row>
    <row r="953" spans="1:11" ht="78">
      <c r="A953" s="57" t="s">
        <v>1644</v>
      </c>
      <c r="B953" s="57" t="s">
        <v>1748</v>
      </c>
      <c r="C953" s="58" t="s">
        <v>1651</v>
      </c>
      <c r="D953" s="57" t="s">
        <v>1647</v>
      </c>
      <c r="E953" s="59">
        <v>1836</v>
      </c>
      <c r="F953" s="9" t="s">
        <v>18</v>
      </c>
      <c r="G953" s="9"/>
      <c r="H953" s="44" t="s">
        <v>3489</v>
      </c>
      <c r="I953" s="9"/>
      <c r="J953" s="4" t="str">
        <f t="shared" si="28"/>
        <v>農業管理與輔導業務-農政及作物生產輔導-獎補助費-對國內團體之捐助</v>
      </c>
      <c r="K953" s="4" t="str">
        <f t="shared" si="29"/>
        <v>辦理113年度第1期作補助農民繳售公糧運費補助計畫</v>
      </c>
    </row>
    <row r="954" spans="1:11" ht="78">
      <c r="A954" s="57" t="s">
        <v>1644</v>
      </c>
      <c r="B954" s="57" t="s">
        <v>1748</v>
      </c>
      <c r="C954" s="58" t="s">
        <v>1648</v>
      </c>
      <c r="D954" s="57" t="s">
        <v>1647</v>
      </c>
      <c r="E954" s="59">
        <v>345</v>
      </c>
      <c r="F954" s="9" t="s">
        <v>18</v>
      </c>
      <c r="G954" s="9"/>
      <c r="H954" s="44" t="s">
        <v>3489</v>
      </c>
      <c r="I954" s="9"/>
      <c r="J954" s="4" t="str">
        <f t="shared" si="28"/>
        <v>農業管理與輔導業務-農政及作物生產輔導-獎補助費-對國內團體之捐助</v>
      </c>
      <c r="K954" s="4" t="str">
        <f t="shared" si="29"/>
        <v>辦理113年度第1期作補助農民繳售公糧運費補助計畫</v>
      </c>
    </row>
    <row r="955" spans="1:11" ht="78">
      <c r="A955" s="57" t="s">
        <v>1644</v>
      </c>
      <c r="B955" s="57" t="s">
        <v>1748</v>
      </c>
      <c r="C955" s="58" t="s">
        <v>1652</v>
      </c>
      <c r="D955" s="57" t="s">
        <v>1647</v>
      </c>
      <c r="E955" s="59">
        <v>575</v>
      </c>
      <c r="F955" s="9" t="s">
        <v>18</v>
      </c>
      <c r="G955" s="9"/>
      <c r="H955" s="44" t="s">
        <v>3489</v>
      </c>
      <c r="I955" s="9"/>
      <c r="J955" s="4" t="str">
        <f t="shared" si="28"/>
        <v>農業管理與輔導業務-農政及作物生產輔導-獎補助費-對國內團體之捐助</v>
      </c>
      <c r="K955" s="4" t="str">
        <f t="shared" si="29"/>
        <v>辦理113年度第1期作補助農民繳售公糧運費補助計畫</v>
      </c>
    </row>
    <row r="956" spans="1:11" ht="78">
      <c r="A956" s="57" t="s">
        <v>1644</v>
      </c>
      <c r="B956" s="57" t="s">
        <v>1748</v>
      </c>
      <c r="C956" s="58" t="s">
        <v>1658</v>
      </c>
      <c r="D956" s="57" t="s">
        <v>1647</v>
      </c>
      <c r="E956" s="59">
        <v>619</v>
      </c>
      <c r="F956" s="9" t="s">
        <v>18</v>
      </c>
      <c r="G956" s="9"/>
      <c r="H956" s="44" t="s">
        <v>3489</v>
      </c>
      <c r="I956" s="9"/>
      <c r="J956" s="4" t="str">
        <f t="shared" si="28"/>
        <v>農業管理與輔導業務-農政及作物生產輔導-獎補助費-對國內團體之捐助</v>
      </c>
      <c r="K956" s="4" t="str">
        <f t="shared" si="29"/>
        <v>辦理113年度第1期作補助農民繳售公糧運費補助計畫</v>
      </c>
    </row>
    <row r="957" spans="1:11" ht="78">
      <c r="A957" s="57" t="s">
        <v>1644</v>
      </c>
      <c r="B957" s="57" t="s">
        <v>1748</v>
      </c>
      <c r="C957" s="58" t="s">
        <v>1653</v>
      </c>
      <c r="D957" s="57" t="s">
        <v>1647</v>
      </c>
      <c r="E957" s="59">
        <v>508</v>
      </c>
      <c r="F957" s="9" t="s">
        <v>18</v>
      </c>
      <c r="G957" s="9"/>
      <c r="H957" s="44" t="s">
        <v>3489</v>
      </c>
      <c r="I957" s="9"/>
      <c r="J957" s="4" t="str">
        <f t="shared" si="28"/>
        <v>農業管理與輔導業務-農政及作物生產輔導-獎補助費-對國內團體之捐助</v>
      </c>
      <c r="K957" s="4" t="str">
        <f t="shared" si="29"/>
        <v>辦理113年度第1期作補助農民繳售公糧運費補助計畫</v>
      </c>
    </row>
    <row r="958" spans="1:11" ht="78">
      <c r="A958" s="57" t="s">
        <v>1644</v>
      </c>
      <c r="B958" s="57" t="s">
        <v>1748</v>
      </c>
      <c r="C958" s="58" t="s">
        <v>1660</v>
      </c>
      <c r="D958" s="57" t="s">
        <v>1647</v>
      </c>
      <c r="E958" s="59">
        <v>624</v>
      </c>
      <c r="F958" s="9" t="s">
        <v>18</v>
      </c>
      <c r="G958" s="9"/>
      <c r="H958" s="44" t="s">
        <v>3489</v>
      </c>
      <c r="I958" s="9"/>
      <c r="J958" s="4" t="str">
        <f t="shared" si="28"/>
        <v>農業管理與輔導業務-農政及作物生產輔導-獎補助費-對國內團體之捐助</v>
      </c>
      <c r="K958" s="4" t="str">
        <f t="shared" si="29"/>
        <v>辦理113年度第1期作補助農民繳售公糧運費補助計畫</v>
      </c>
    </row>
    <row r="959" spans="1:11" ht="78">
      <c r="A959" s="57" t="s">
        <v>1644</v>
      </c>
      <c r="B959" s="57" t="s">
        <v>1748</v>
      </c>
      <c r="C959" s="58" t="s">
        <v>1749</v>
      </c>
      <c r="D959" s="57" t="s">
        <v>1647</v>
      </c>
      <c r="E959" s="59">
        <v>650</v>
      </c>
      <c r="F959" s="9" t="s">
        <v>18</v>
      </c>
      <c r="G959" s="9"/>
      <c r="H959" s="44" t="s">
        <v>3489</v>
      </c>
      <c r="I959" s="9"/>
      <c r="J959" s="4" t="str">
        <f t="shared" si="28"/>
        <v>農業管理與輔導業務-農政及作物生產輔導-獎補助費-對國內團體之捐助</v>
      </c>
      <c r="K959" s="4" t="str">
        <f t="shared" si="29"/>
        <v>辦理113年度第1期作補助農民繳售公糧運費補助計畫</v>
      </c>
    </row>
    <row r="960" spans="1:11" ht="78">
      <c r="A960" s="57" t="s">
        <v>1644</v>
      </c>
      <c r="B960" s="57" t="s">
        <v>1748</v>
      </c>
      <c r="C960" s="58" t="s">
        <v>1680</v>
      </c>
      <c r="D960" s="57" t="s">
        <v>1647</v>
      </c>
      <c r="E960" s="59">
        <v>232</v>
      </c>
      <c r="F960" s="9" t="s">
        <v>18</v>
      </c>
      <c r="G960" s="9"/>
      <c r="H960" s="44" t="s">
        <v>3489</v>
      </c>
      <c r="I960" s="9"/>
      <c r="J960" s="4" t="str">
        <f t="shared" si="28"/>
        <v>農業管理與輔導業務-農政及作物生產輔導-獎補助費-對國內團體之捐助</v>
      </c>
      <c r="K960" s="4" t="str">
        <f t="shared" si="29"/>
        <v>辦理113年度第1期作補助農民繳售公糧運費補助計畫</v>
      </c>
    </row>
    <row r="961" spans="1:11" ht="78">
      <c r="A961" s="57" t="s">
        <v>1644</v>
      </c>
      <c r="B961" s="57" t="s">
        <v>1748</v>
      </c>
      <c r="C961" s="58" t="s">
        <v>1750</v>
      </c>
      <c r="D961" s="57" t="s">
        <v>1647</v>
      </c>
      <c r="E961" s="59">
        <v>385</v>
      </c>
      <c r="F961" s="9" t="s">
        <v>18</v>
      </c>
      <c r="G961" s="9"/>
      <c r="H961" s="44" t="s">
        <v>3489</v>
      </c>
      <c r="I961" s="9"/>
      <c r="J961" s="4" t="str">
        <f t="shared" si="28"/>
        <v>農業管理與輔導業務-農政及作物生產輔導-獎補助費-對國內團體之捐助</v>
      </c>
      <c r="K961" s="4" t="str">
        <f t="shared" si="29"/>
        <v>辦理113年度第1期作補助農民繳售公糧運費補助計畫</v>
      </c>
    </row>
    <row r="962" spans="1:11" ht="78">
      <c r="A962" s="57" t="s">
        <v>1644</v>
      </c>
      <c r="B962" s="57" t="s">
        <v>1748</v>
      </c>
      <c r="C962" s="58" t="s">
        <v>1656</v>
      </c>
      <c r="D962" s="57" t="s">
        <v>1647</v>
      </c>
      <c r="E962" s="59">
        <v>1689</v>
      </c>
      <c r="F962" s="9" t="s">
        <v>18</v>
      </c>
      <c r="G962" s="9"/>
      <c r="H962" s="44" t="s">
        <v>3489</v>
      </c>
      <c r="I962" s="9"/>
      <c r="J962" s="4" t="str">
        <f t="shared" si="28"/>
        <v>農業管理與輔導業務-農政及作物生產輔導-獎補助費-對國內團體之捐助</v>
      </c>
      <c r="K962" s="4" t="str">
        <f t="shared" si="29"/>
        <v>辦理113年度第1期作補助農民繳售公糧運費補助計畫</v>
      </c>
    </row>
    <row r="963" spans="1:11" ht="78">
      <c r="A963" s="57" t="s">
        <v>1644</v>
      </c>
      <c r="B963" s="57" t="s">
        <v>1748</v>
      </c>
      <c r="C963" s="58" t="s">
        <v>1657</v>
      </c>
      <c r="D963" s="57" t="s">
        <v>1647</v>
      </c>
      <c r="E963" s="59">
        <v>1851</v>
      </c>
      <c r="F963" s="9" t="s">
        <v>18</v>
      </c>
      <c r="G963" s="9"/>
      <c r="H963" s="44" t="s">
        <v>3489</v>
      </c>
      <c r="I963" s="9"/>
      <c r="J963" s="4" t="str">
        <f t="shared" si="28"/>
        <v>農業管理與輔導業務-農政及作物生產輔導-獎補助費-對國內團體之捐助</v>
      </c>
      <c r="K963" s="4" t="str">
        <f t="shared" si="29"/>
        <v>辦理113年度第1期作補助農民繳售公糧運費補助計畫</v>
      </c>
    </row>
    <row r="964" spans="1:11" ht="78">
      <c r="A964" s="57" t="s">
        <v>1644</v>
      </c>
      <c r="B964" s="57" t="s">
        <v>1748</v>
      </c>
      <c r="C964" s="58" t="s">
        <v>1751</v>
      </c>
      <c r="D964" s="57" t="s">
        <v>1647</v>
      </c>
      <c r="E964" s="59">
        <v>547</v>
      </c>
      <c r="F964" s="9" t="s">
        <v>18</v>
      </c>
      <c r="G964" s="9"/>
      <c r="H964" s="44" t="s">
        <v>3489</v>
      </c>
      <c r="I964" s="9"/>
      <c r="J964" s="4" t="str">
        <f t="shared" si="28"/>
        <v>農業管理與輔導業務-農政及作物生產輔導-獎補助費-對國內團體之捐助</v>
      </c>
      <c r="K964" s="4" t="str">
        <f t="shared" si="29"/>
        <v>辦理113年度第1期作補助農民繳售公糧運費補助計畫</v>
      </c>
    </row>
    <row r="965" spans="1:11" ht="97.5">
      <c r="A965" s="57" t="s">
        <v>1644</v>
      </c>
      <c r="B965" s="57" t="s">
        <v>1752</v>
      </c>
      <c r="C965" s="58" t="s">
        <v>1681</v>
      </c>
      <c r="D965" s="57" t="s">
        <v>1647</v>
      </c>
      <c r="E965" s="59">
        <v>2</v>
      </c>
      <c r="F965" s="9" t="s">
        <v>18</v>
      </c>
      <c r="G965" s="9"/>
      <c r="H965" s="44" t="s">
        <v>3489</v>
      </c>
      <c r="I965" s="9"/>
      <c r="J965" s="4" t="str">
        <f t="shared" si="28"/>
        <v>農業管理與輔導業務-農政及作物生產輔導-獎補助費-對國內團體之捐助</v>
      </c>
      <c r="K965" s="4" t="str">
        <f t="shared" si="29"/>
        <v>辦理113年度臺中市政府農業局國產有機質肥料加碼補助計畫</v>
      </c>
    </row>
    <row r="966" spans="1:11" ht="58.5">
      <c r="A966" s="57" t="s">
        <v>1644</v>
      </c>
      <c r="B966" s="57" t="s">
        <v>1753</v>
      </c>
      <c r="C966" s="58" t="s">
        <v>1681</v>
      </c>
      <c r="D966" s="57" t="s">
        <v>1647</v>
      </c>
      <c r="E966" s="59">
        <v>6</v>
      </c>
      <c r="F966" s="9" t="s">
        <v>18</v>
      </c>
      <c r="G966" s="9"/>
      <c r="H966" s="44" t="s">
        <v>3489</v>
      </c>
      <c r="I966" s="9"/>
      <c r="J966" s="4" t="str">
        <f t="shared" si="28"/>
        <v>農業管理與輔導業務-農政及作物生產輔導-獎補助費-對國內團體之捐助</v>
      </c>
      <c r="K966" s="4" t="str">
        <f t="shared" si="29"/>
        <v>辦理113年度國產有機質肥料推廣計畫</v>
      </c>
    </row>
    <row r="967" spans="1:11" ht="78">
      <c r="A967" s="57" t="s">
        <v>1644</v>
      </c>
      <c r="B967" s="57" t="s">
        <v>1728</v>
      </c>
      <c r="C967" s="58" t="s">
        <v>1754</v>
      </c>
      <c r="D967" s="57" t="s">
        <v>1647</v>
      </c>
      <c r="E967" s="59">
        <v>108</v>
      </c>
      <c r="F967" s="9" t="s">
        <v>18</v>
      </c>
      <c r="G967" s="9"/>
      <c r="H967" s="44" t="s">
        <v>3489</v>
      </c>
      <c r="I967" s="9"/>
      <c r="J967" s="4" t="str">
        <f t="shared" si="28"/>
        <v>農業管理與輔導業務-農政及作物生產輔導-獎補助費-對國內團體之捐助</v>
      </c>
      <c r="K967" s="4" t="str">
        <f t="shared" si="29"/>
        <v>辦理113年度臺中市農產品標章驗證輔導計畫</v>
      </c>
    </row>
    <row r="968" spans="1:11" ht="78">
      <c r="A968" s="57" t="s">
        <v>1644</v>
      </c>
      <c r="B968" s="57" t="s">
        <v>1728</v>
      </c>
      <c r="C968" s="58" t="s">
        <v>1673</v>
      </c>
      <c r="D968" s="57" t="s">
        <v>1647</v>
      </c>
      <c r="E968" s="59">
        <v>128</v>
      </c>
      <c r="F968" s="9" t="s">
        <v>18</v>
      </c>
      <c r="G968" s="9"/>
      <c r="H968" s="44" t="s">
        <v>3489</v>
      </c>
      <c r="I968" s="9"/>
      <c r="J968" s="4" t="str">
        <f t="shared" ref="J968:J1031" si="30">A968</f>
        <v>農業管理與輔導業務-農政及作物生產輔導-獎補助費-對國內團體之捐助</v>
      </c>
      <c r="K968" s="4" t="str">
        <f t="shared" ref="K968:K1031" si="31">B968</f>
        <v>辦理113年度臺中市農產品標章驗證輔導計畫</v>
      </c>
    </row>
    <row r="969" spans="1:11" ht="58.5">
      <c r="A969" s="57" t="s">
        <v>1644</v>
      </c>
      <c r="B969" s="57" t="s">
        <v>1755</v>
      </c>
      <c r="C969" s="58" t="s">
        <v>1675</v>
      </c>
      <c r="D969" s="57" t="s">
        <v>1647</v>
      </c>
      <c r="E969" s="59">
        <v>165</v>
      </c>
      <c r="F969" s="9" t="s">
        <v>18</v>
      </c>
      <c r="G969" s="9"/>
      <c r="H969" s="44" t="s">
        <v>3489</v>
      </c>
      <c r="I969" s="9"/>
      <c r="J969" s="4" t="str">
        <f t="shared" si="30"/>
        <v>農業管理與輔導業務-農政及作物生產輔導-獎補助費-對國內團體之捐助</v>
      </c>
      <c r="K969" s="4" t="str">
        <f t="shared" si="31"/>
        <v>辦理113年度水果產業結構調整計畫</v>
      </c>
    </row>
    <row r="970" spans="1:11" ht="97.5">
      <c r="A970" s="57" t="s">
        <v>1644</v>
      </c>
      <c r="B970" s="57" t="s">
        <v>1756</v>
      </c>
      <c r="C970" s="58" t="s">
        <v>1680</v>
      </c>
      <c r="D970" s="57" t="s">
        <v>1647</v>
      </c>
      <c r="E970" s="59">
        <v>216</v>
      </c>
      <c r="F970" s="9" t="s">
        <v>18</v>
      </c>
      <c r="G970" s="9"/>
      <c r="H970" s="44" t="s">
        <v>3489</v>
      </c>
      <c r="I970" s="9"/>
      <c r="J970" s="4" t="str">
        <f t="shared" si="30"/>
        <v>農業管理與輔導業務-農政及作物生產輔導-獎補助費-對國內團體之捐助</v>
      </c>
      <c r="K970" s="4" t="str">
        <f t="shared" si="31"/>
        <v>辦理113年度臺中市補助農民辦理稻草剪段防止焚燒稻草計畫</v>
      </c>
    </row>
    <row r="971" spans="1:11" ht="97.5">
      <c r="A971" s="57" t="s">
        <v>1644</v>
      </c>
      <c r="B971" s="57" t="s">
        <v>1756</v>
      </c>
      <c r="C971" s="58" t="s">
        <v>1649</v>
      </c>
      <c r="D971" s="57" t="s">
        <v>1647</v>
      </c>
      <c r="E971" s="59">
        <v>81</v>
      </c>
      <c r="F971" s="9" t="s">
        <v>18</v>
      </c>
      <c r="G971" s="9"/>
      <c r="H971" s="44" t="s">
        <v>3489</v>
      </c>
      <c r="I971" s="9"/>
      <c r="J971" s="4" t="str">
        <f t="shared" si="30"/>
        <v>農業管理與輔導業務-農政及作物生產輔導-獎補助費-對國內團體之捐助</v>
      </c>
      <c r="K971" s="4" t="str">
        <f t="shared" si="31"/>
        <v>辦理113年度臺中市補助農民辦理稻草剪段防止焚燒稻草計畫</v>
      </c>
    </row>
    <row r="972" spans="1:11" ht="97.5">
      <c r="A972" s="57" t="s">
        <v>1644</v>
      </c>
      <c r="B972" s="57" t="s">
        <v>1756</v>
      </c>
      <c r="C972" s="58" t="s">
        <v>1650</v>
      </c>
      <c r="D972" s="57" t="s">
        <v>1647</v>
      </c>
      <c r="E972" s="59">
        <v>810</v>
      </c>
      <c r="F972" s="9" t="s">
        <v>18</v>
      </c>
      <c r="G972" s="9"/>
      <c r="H972" s="44" t="s">
        <v>3489</v>
      </c>
      <c r="I972" s="9"/>
      <c r="J972" s="4" t="str">
        <f t="shared" si="30"/>
        <v>農業管理與輔導業務-農政及作物生產輔導-獎補助費-對國內團體之捐助</v>
      </c>
      <c r="K972" s="4" t="str">
        <f t="shared" si="31"/>
        <v>辦理113年度臺中市補助農民辦理稻草剪段防止焚燒稻草計畫</v>
      </c>
    </row>
    <row r="973" spans="1:11" ht="97.5">
      <c r="A973" s="57" t="s">
        <v>1644</v>
      </c>
      <c r="B973" s="57" t="s">
        <v>1756</v>
      </c>
      <c r="C973" s="58" t="s">
        <v>1653</v>
      </c>
      <c r="D973" s="57" t="s">
        <v>1647</v>
      </c>
      <c r="E973" s="59">
        <v>233</v>
      </c>
      <c r="F973" s="9" t="s">
        <v>18</v>
      </c>
      <c r="G973" s="9"/>
      <c r="H973" s="44" t="s">
        <v>3489</v>
      </c>
      <c r="I973" s="9"/>
      <c r="J973" s="4" t="str">
        <f t="shared" si="30"/>
        <v>農業管理與輔導業務-農政及作物生產輔導-獎補助費-對國內團體之捐助</v>
      </c>
      <c r="K973" s="4" t="str">
        <f t="shared" si="31"/>
        <v>辦理113年度臺中市補助農民辦理稻草剪段防止焚燒稻草計畫</v>
      </c>
    </row>
    <row r="974" spans="1:11" ht="97.5">
      <c r="A974" s="57" t="s">
        <v>1644</v>
      </c>
      <c r="B974" s="57" t="s">
        <v>1756</v>
      </c>
      <c r="C974" s="58" t="s">
        <v>1681</v>
      </c>
      <c r="D974" s="57" t="s">
        <v>1647</v>
      </c>
      <c r="E974" s="59">
        <v>773</v>
      </c>
      <c r="F974" s="9" t="s">
        <v>18</v>
      </c>
      <c r="G974" s="9"/>
      <c r="H974" s="44" t="s">
        <v>3489</v>
      </c>
      <c r="I974" s="9"/>
      <c r="J974" s="4" t="str">
        <f t="shared" si="30"/>
        <v>農業管理與輔導業務-農政及作物生產輔導-獎補助費-對國內團體之捐助</v>
      </c>
      <c r="K974" s="4" t="str">
        <f t="shared" si="31"/>
        <v>辦理113年度臺中市補助農民辦理稻草剪段防止焚燒稻草計畫</v>
      </c>
    </row>
    <row r="975" spans="1:11" ht="97.5">
      <c r="A975" s="57" t="s">
        <v>1644</v>
      </c>
      <c r="B975" s="57" t="s">
        <v>1756</v>
      </c>
      <c r="C975" s="58" t="s">
        <v>1651</v>
      </c>
      <c r="D975" s="57" t="s">
        <v>1647</v>
      </c>
      <c r="E975" s="59">
        <v>955</v>
      </c>
      <c r="F975" s="9" t="s">
        <v>18</v>
      </c>
      <c r="G975" s="9"/>
      <c r="H975" s="44" t="s">
        <v>3489</v>
      </c>
      <c r="I975" s="9"/>
      <c r="J975" s="4" t="str">
        <f t="shared" si="30"/>
        <v>農業管理與輔導業務-農政及作物生產輔導-獎補助費-對國內團體之捐助</v>
      </c>
      <c r="K975" s="4" t="str">
        <f t="shared" si="31"/>
        <v>辦理113年度臺中市補助農民辦理稻草剪段防止焚燒稻草計畫</v>
      </c>
    </row>
    <row r="976" spans="1:11" ht="97.5">
      <c r="A976" s="57" t="s">
        <v>1644</v>
      </c>
      <c r="B976" s="57" t="s">
        <v>1756</v>
      </c>
      <c r="C976" s="58" t="s">
        <v>1686</v>
      </c>
      <c r="D976" s="57" t="s">
        <v>1647</v>
      </c>
      <c r="E976" s="59">
        <v>70</v>
      </c>
      <c r="F976" s="9" t="s">
        <v>18</v>
      </c>
      <c r="G976" s="9"/>
      <c r="H976" s="44" t="s">
        <v>3489</v>
      </c>
      <c r="I976" s="9"/>
      <c r="J976" s="4" t="str">
        <f t="shared" si="30"/>
        <v>農業管理與輔導業務-農政及作物生產輔導-獎補助費-對國內團體之捐助</v>
      </c>
      <c r="K976" s="4" t="str">
        <f t="shared" si="31"/>
        <v>辦理113年度臺中市補助農民辦理稻草剪段防止焚燒稻草計畫</v>
      </c>
    </row>
    <row r="977" spans="1:11" ht="97.5">
      <c r="A977" s="57" t="s">
        <v>1644</v>
      </c>
      <c r="B977" s="57" t="s">
        <v>1756</v>
      </c>
      <c r="C977" s="58" t="s">
        <v>1646</v>
      </c>
      <c r="D977" s="57" t="s">
        <v>1647</v>
      </c>
      <c r="E977" s="59">
        <v>166</v>
      </c>
      <c r="F977" s="9" t="s">
        <v>18</v>
      </c>
      <c r="G977" s="9"/>
      <c r="H977" s="44" t="s">
        <v>3489</v>
      </c>
      <c r="I977" s="9"/>
      <c r="J977" s="4" t="str">
        <f t="shared" si="30"/>
        <v>農業管理與輔導業務-農政及作物生產輔導-獎補助費-對國內團體之捐助</v>
      </c>
      <c r="K977" s="4" t="str">
        <f t="shared" si="31"/>
        <v>辦理113年度臺中市補助農民辦理稻草剪段防止焚燒稻草計畫</v>
      </c>
    </row>
    <row r="978" spans="1:11" ht="97.5">
      <c r="A978" s="57" t="s">
        <v>1644</v>
      </c>
      <c r="B978" s="57" t="s">
        <v>1756</v>
      </c>
      <c r="C978" s="58" t="s">
        <v>1656</v>
      </c>
      <c r="D978" s="57" t="s">
        <v>1647</v>
      </c>
      <c r="E978" s="59">
        <v>977</v>
      </c>
      <c r="F978" s="9" t="s">
        <v>18</v>
      </c>
      <c r="G978" s="9"/>
      <c r="H978" s="44" t="s">
        <v>3489</v>
      </c>
      <c r="I978" s="9"/>
      <c r="J978" s="4" t="str">
        <f t="shared" si="30"/>
        <v>農業管理與輔導業務-農政及作物生產輔導-獎補助費-對國內團體之捐助</v>
      </c>
      <c r="K978" s="4" t="str">
        <f t="shared" si="31"/>
        <v>辦理113年度臺中市補助農民辦理稻草剪段防止焚燒稻草計畫</v>
      </c>
    </row>
    <row r="979" spans="1:11" ht="97.5">
      <c r="A979" s="57" t="s">
        <v>1644</v>
      </c>
      <c r="B979" s="57" t="s">
        <v>1756</v>
      </c>
      <c r="C979" s="58" t="s">
        <v>1658</v>
      </c>
      <c r="D979" s="57" t="s">
        <v>1647</v>
      </c>
      <c r="E979" s="59">
        <v>178</v>
      </c>
      <c r="F979" s="9" t="s">
        <v>18</v>
      </c>
      <c r="G979" s="9"/>
      <c r="H979" s="44" t="s">
        <v>3489</v>
      </c>
      <c r="I979" s="9"/>
      <c r="J979" s="4" t="str">
        <f t="shared" si="30"/>
        <v>農業管理與輔導業務-農政及作物生產輔導-獎補助費-對國內團體之捐助</v>
      </c>
      <c r="K979" s="4" t="str">
        <f t="shared" si="31"/>
        <v>辦理113年度臺中市補助農民辦理稻草剪段防止焚燒稻草計畫</v>
      </c>
    </row>
    <row r="980" spans="1:11" ht="97.5">
      <c r="A980" s="57" t="s">
        <v>1644</v>
      </c>
      <c r="B980" s="57" t="s">
        <v>1756</v>
      </c>
      <c r="C980" s="58" t="s">
        <v>1723</v>
      </c>
      <c r="D980" s="57" t="s">
        <v>1647</v>
      </c>
      <c r="E980" s="59">
        <v>61</v>
      </c>
      <c r="F980" s="9" t="s">
        <v>18</v>
      </c>
      <c r="G980" s="9"/>
      <c r="H980" s="44" t="s">
        <v>3489</v>
      </c>
      <c r="I980" s="9"/>
      <c r="J980" s="4" t="str">
        <f t="shared" si="30"/>
        <v>農業管理與輔導業務-農政及作物生產輔導-獎補助費-對國內團體之捐助</v>
      </c>
      <c r="K980" s="4" t="str">
        <f t="shared" si="31"/>
        <v>辦理113年度臺中市補助農民辦理稻草剪段防止焚燒稻草計畫</v>
      </c>
    </row>
    <row r="981" spans="1:11" ht="97.5">
      <c r="A981" s="57" t="s">
        <v>1644</v>
      </c>
      <c r="B981" s="57" t="s">
        <v>1756</v>
      </c>
      <c r="C981" s="58" t="s">
        <v>1666</v>
      </c>
      <c r="D981" s="57" t="s">
        <v>1647</v>
      </c>
      <c r="E981" s="59">
        <v>2014</v>
      </c>
      <c r="F981" s="9" t="s">
        <v>18</v>
      </c>
      <c r="G981" s="9"/>
      <c r="H981" s="44" t="s">
        <v>3489</v>
      </c>
      <c r="I981" s="9"/>
      <c r="J981" s="4" t="str">
        <f t="shared" si="30"/>
        <v>農業管理與輔導業務-農政及作物生產輔導-獎補助費-對國內團體之捐助</v>
      </c>
      <c r="K981" s="4" t="str">
        <f t="shared" si="31"/>
        <v>辦理113年度臺中市補助農民辦理稻草剪段防止焚燒稻草計畫</v>
      </c>
    </row>
    <row r="982" spans="1:11" ht="58.5">
      <c r="A982" s="57" t="s">
        <v>1644</v>
      </c>
      <c r="B982" s="57" t="s">
        <v>1727</v>
      </c>
      <c r="C982" s="58" t="s">
        <v>1658</v>
      </c>
      <c r="D982" s="57" t="s">
        <v>1647</v>
      </c>
      <c r="E982" s="59">
        <v>122</v>
      </c>
      <c r="F982" s="9" t="s">
        <v>18</v>
      </c>
      <c r="G982" s="9"/>
      <c r="H982" s="44" t="s">
        <v>3489</v>
      </c>
      <c r="I982" s="9"/>
      <c r="J982" s="4" t="str">
        <f t="shared" si="30"/>
        <v>農業管理與輔導業務-農政及作物生產輔導-獎補助費-對國內團體之捐助</v>
      </c>
      <c r="K982" s="4" t="str">
        <f t="shared" si="31"/>
        <v>辦理113年度水稻病蟲害綜合防治資材計畫</v>
      </c>
    </row>
    <row r="983" spans="1:11" ht="58.5">
      <c r="A983" s="57" t="s">
        <v>1644</v>
      </c>
      <c r="B983" s="57" t="s">
        <v>1727</v>
      </c>
      <c r="C983" s="58" t="s">
        <v>1660</v>
      </c>
      <c r="D983" s="57" t="s">
        <v>1647</v>
      </c>
      <c r="E983" s="59">
        <v>220</v>
      </c>
      <c r="F983" s="9" t="s">
        <v>18</v>
      </c>
      <c r="G983" s="9"/>
      <c r="H983" s="44" t="s">
        <v>3489</v>
      </c>
      <c r="I983" s="9"/>
      <c r="J983" s="4" t="str">
        <f t="shared" si="30"/>
        <v>農業管理與輔導業務-農政及作物生產輔導-獎補助費-對國內團體之捐助</v>
      </c>
      <c r="K983" s="4" t="str">
        <f t="shared" si="31"/>
        <v>辦理113年度水稻病蟲害綜合防治資材計畫</v>
      </c>
    </row>
    <row r="984" spans="1:11" ht="58.5">
      <c r="A984" s="57" t="s">
        <v>1644</v>
      </c>
      <c r="B984" s="57" t="s">
        <v>1753</v>
      </c>
      <c r="C984" s="58" t="s">
        <v>1680</v>
      </c>
      <c r="D984" s="57" t="s">
        <v>1647</v>
      </c>
      <c r="E984" s="59">
        <v>18</v>
      </c>
      <c r="F984" s="9" t="s">
        <v>18</v>
      </c>
      <c r="G984" s="9"/>
      <c r="H984" s="44" t="s">
        <v>3489</v>
      </c>
      <c r="I984" s="9"/>
      <c r="J984" s="4" t="str">
        <f t="shared" si="30"/>
        <v>農業管理與輔導業務-農政及作物生產輔導-獎補助費-對國內團體之捐助</v>
      </c>
      <c r="K984" s="4" t="str">
        <f t="shared" si="31"/>
        <v>辦理113年度國產有機質肥料推廣計畫</v>
      </c>
    </row>
    <row r="985" spans="1:11" ht="97.5">
      <c r="A985" s="57" t="s">
        <v>1644</v>
      </c>
      <c r="B985" s="57" t="s">
        <v>1752</v>
      </c>
      <c r="C985" s="58" t="s">
        <v>1680</v>
      </c>
      <c r="D985" s="57" t="s">
        <v>1647</v>
      </c>
      <c r="E985" s="59">
        <v>5</v>
      </c>
      <c r="F985" s="9" t="s">
        <v>18</v>
      </c>
      <c r="G985" s="9"/>
      <c r="H985" s="44" t="s">
        <v>3489</v>
      </c>
      <c r="I985" s="9"/>
      <c r="J985" s="4" t="str">
        <f t="shared" si="30"/>
        <v>農業管理與輔導業務-農政及作物生產輔導-獎補助費-對國內團體之捐助</v>
      </c>
      <c r="K985" s="4" t="str">
        <f t="shared" si="31"/>
        <v>辦理113年度臺中市政府農業局國產有機質肥料加碼補助計畫</v>
      </c>
    </row>
    <row r="986" spans="1:11" ht="58.5">
      <c r="A986" s="57" t="s">
        <v>1644</v>
      </c>
      <c r="B986" s="57" t="s">
        <v>1753</v>
      </c>
      <c r="C986" s="58" t="s">
        <v>1649</v>
      </c>
      <c r="D986" s="57" t="s">
        <v>1647</v>
      </c>
      <c r="E986" s="59">
        <v>32</v>
      </c>
      <c r="F986" s="9" t="s">
        <v>18</v>
      </c>
      <c r="G986" s="9"/>
      <c r="H986" s="44" t="s">
        <v>3489</v>
      </c>
      <c r="I986" s="9"/>
      <c r="J986" s="4" t="str">
        <f t="shared" si="30"/>
        <v>農業管理與輔導業務-農政及作物生產輔導-獎補助費-對國內團體之捐助</v>
      </c>
      <c r="K986" s="4" t="str">
        <f t="shared" si="31"/>
        <v>辦理113年度國產有機質肥料推廣計畫</v>
      </c>
    </row>
    <row r="987" spans="1:11" ht="97.5">
      <c r="A987" s="57" t="s">
        <v>1644</v>
      </c>
      <c r="B987" s="57" t="s">
        <v>1757</v>
      </c>
      <c r="C987" s="58" t="s">
        <v>1649</v>
      </c>
      <c r="D987" s="57" t="s">
        <v>1647</v>
      </c>
      <c r="E987" s="59">
        <v>6</v>
      </c>
      <c r="F987" s="9" t="s">
        <v>18</v>
      </c>
      <c r="G987" s="9"/>
      <c r="H987" s="44" t="s">
        <v>3489</v>
      </c>
      <c r="I987" s="9"/>
      <c r="J987" s="4" t="str">
        <f t="shared" si="30"/>
        <v>農業管理與輔導業務-農政及作物生產輔導-獎補助費-對國內團體之捐助</v>
      </c>
      <c r="K987" s="4" t="str">
        <f t="shared" si="31"/>
        <v>辦理113年度臺中市政府農業局國產有機質肥料加碼補助計</v>
      </c>
    </row>
    <row r="988" spans="1:11" ht="58.5">
      <c r="A988" s="57" t="s">
        <v>1644</v>
      </c>
      <c r="B988" s="57" t="s">
        <v>1753</v>
      </c>
      <c r="C988" s="58" t="s">
        <v>1664</v>
      </c>
      <c r="D988" s="57" t="s">
        <v>1647</v>
      </c>
      <c r="E988" s="59">
        <v>996</v>
      </c>
      <c r="F988" s="9" t="s">
        <v>18</v>
      </c>
      <c r="G988" s="9"/>
      <c r="H988" s="44" t="s">
        <v>3489</v>
      </c>
      <c r="I988" s="9"/>
      <c r="J988" s="4" t="str">
        <f t="shared" si="30"/>
        <v>農業管理與輔導業務-農政及作物生產輔導-獎補助費-對國內團體之捐助</v>
      </c>
      <c r="K988" s="4" t="str">
        <f t="shared" si="31"/>
        <v>辦理113年度國產有機質肥料推廣計畫</v>
      </c>
    </row>
    <row r="989" spans="1:11" ht="97.5">
      <c r="A989" s="57" t="s">
        <v>1644</v>
      </c>
      <c r="B989" s="57" t="s">
        <v>1752</v>
      </c>
      <c r="C989" s="58" t="s">
        <v>1664</v>
      </c>
      <c r="D989" s="57" t="s">
        <v>1647</v>
      </c>
      <c r="E989" s="59">
        <v>403</v>
      </c>
      <c r="F989" s="9" t="s">
        <v>18</v>
      </c>
      <c r="G989" s="9"/>
      <c r="H989" s="44" t="s">
        <v>3489</v>
      </c>
      <c r="I989" s="9"/>
      <c r="J989" s="4" t="str">
        <f t="shared" si="30"/>
        <v>農業管理與輔導業務-農政及作物生產輔導-獎補助費-對國內團體之捐助</v>
      </c>
      <c r="K989" s="4" t="str">
        <f t="shared" si="31"/>
        <v>辦理113年度臺中市政府農業局國產有機質肥料加碼補助計畫</v>
      </c>
    </row>
    <row r="990" spans="1:11" ht="117">
      <c r="A990" s="57" t="s">
        <v>1758</v>
      </c>
      <c r="B990" s="57" t="s">
        <v>1759</v>
      </c>
      <c r="C990" s="58" t="s">
        <v>1648</v>
      </c>
      <c r="D990" s="57" t="s">
        <v>1647</v>
      </c>
      <c r="E990" s="59">
        <v>150</v>
      </c>
      <c r="F990" s="9" t="s">
        <v>18</v>
      </c>
      <c r="G990" s="9"/>
      <c r="H990" s="44" t="s">
        <v>3489</v>
      </c>
      <c r="I990" s="9"/>
      <c r="J990" s="4" t="str">
        <f t="shared" si="30"/>
        <v>農業管理與輔導業務-農會及休閒農業輔導-獎補助費-對國內團體之捐助</v>
      </c>
      <c r="K990" s="4" t="str">
        <f t="shared" si="31"/>
        <v>辦理2024欣欣向龍旺神農優良農民表揚暨新廣米農特產品推廣活動計畫</v>
      </c>
    </row>
    <row r="991" spans="1:11" ht="78">
      <c r="A991" s="57" t="s">
        <v>1758</v>
      </c>
      <c r="B991" s="57" t="s">
        <v>1760</v>
      </c>
      <c r="C991" s="58" t="s">
        <v>1680</v>
      </c>
      <c r="D991" s="57" t="s">
        <v>1647</v>
      </c>
      <c r="E991" s="59">
        <v>150</v>
      </c>
      <c r="F991" s="9" t="s">
        <v>18</v>
      </c>
      <c r="G991" s="9"/>
      <c r="H991" s="44" t="s">
        <v>3489</v>
      </c>
      <c r="I991" s="9"/>
      <c r="J991" s="4" t="str">
        <f t="shared" si="30"/>
        <v>農業管理與輔導業務-農會及休閒農業輔導-獎補助費-對國內團體之捐助</v>
      </c>
      <c r="K991" s="4" t="str">
        <f t="shared" si="31"/>
        <v>辦理2024龍來拔蘿蔔農趣樂親子體驗活動計畫</v>
      </c>
    </row>
    <row r="992" spans="1:11" ht="97.5">
      <c r="A992" s="57" t="s">
        <v>1758</v>
      </c>
      <c r="B992" s="57" t="s">
        <v>1761</v>
      </c>
      <c r="C992" s="58" t="s">
        <v>1680</v>
      </c>
      <c r="D992" s="57" t="s">
        <v>1647</v>
      </c>
      <c r="E992" s="59">
        <v>150</v>
      </c>
      <c r="F992" s="9" t="s">
        <v>18</v>
      </c>
      <c r="G992" s="9"/>
      <c r="H992" s="44" t="s">
        <v>3489</v>
      </c>
      <c r="I992" s="9"/>
      <c r="J992" s="4" t="str">
        <f t="shared" si="30"/>
        <v>農業管理與輔導業務-農會及休閒農業輔導-獎補助費-對國內團體之捐助</v>
      </c>
      <c r="K992" s="4" t="str">
        <f t="shared" si="31"/>
        <v>辦理梧棲區各界慶祝113年農民節表彰暨節約用電宣導活動計畫</v>
      </c>
    </row>
    <row r="993" spans="1:11" ht="78">
      <c r="A993" s="57" t="s">
        <v>1758</v>
      </c>
      <c r="B993" s="57" t="s">
        <v>1762</v>
      </c>
      <c r="C993" s="58" t="s">
        <v>1646</v>
      </c>
      <c r="D993" s="57" t="s">
        <v>1647</v>
      </c>
      <c r="E993" s="59">
        <v>150</v>
      </c>
      <c r="F993" s="9" t="s">
        <v>18</v>
      </c>
      <c r="G993" s="9"/>
      <c r="H993" s="44" t="s">
        <v>3489</v>
      </c>
      <c r="I993" s="9"/>
      <c r="J993" s="4" t="str">
        <f t="shared" si="30"/>
        <v>農業管理與輔導業務-農會及休閒農業輔導-獎補助費-對國內團體之捐助</v>
      </c>
      <c r="K993" s="4" t="str">
        <f t="shared" si="31"/>
        <v>辦理大里區各界慶祝113年度農民節大會實施計畫</v>
      </c>
    </row>
    <row r="994" spans="1:11" ht="117">
      <c r="A994" s="57" t="s">
        <v>1758</v>
      </c>
      <c r="B994" s="57" t="s">
        <v>1763</v>
      </c>
      <c r="C994" s="58" t="s">
        <v>1764</v>
      </c>
      <c r="D994" s="57" t="s">
        <v>1647</v>
      </c>
      <c r="E994" s="59">
        <v>200</v>
      </c>
      <c r="F994" s="9" t="s">
        <v>18</v>
      </c>
      <c r="G994" s="9"/>
      <c r="H994" s="44" t="s">
        <v>3489</v>
      </c>
      <c r="I994" s="9"/>
      <c r="J994" s="4" t="str">
        <f t="shared" si="30"/>
        <v>農業管理與輔導業務-農會及休閒農業輔導-獎補助費-對國內團體之捐助</v>
      </c>
      <c r="K994" s="4" t="str">
        <f t="shared" si="31"/>
        <v>辦理臺中市臺中地區各界慶祝113年農民節大會暨農業推廣成果展活動計畫</v>
      </c>
    </row>
    <row r="995" spans="1:11" ht="78">
      <c r="A995" s="57" t="s">
        <v>1758</v>
      </c>
      <c r="B995" s="57" t="s">
        <v>1765</v>
      </c>
      <c r="C995" s="58" t="s">
        <v>1766</v>
      </c>
      <c r="D995" s="57" t="s">
        <v>1647</v>
      </c>
      <c r="E995" s="59">
        <v>150</v>
      </c>
      <c r="F995" s="9" t="s">
        <v>18</v>
      </c>
      <c r="G995" s="9"/>
      <c r="H995" s="44" t="s">
        <v>3489</v>
      </c>
      <c r="I995" s="9"/>
      <c r="J995" s="4" t="str">
        <f t="shared" si="30"/>
        <v>農業管理與輔導業務-農會及休閒農業輔導-獎補助費-對國內團體之捐助</v>
      </c>
      <c r="K995" s="4" t="str">
        <f t="shared" si="31"/>
        <v>辦理113年度潭子區各界慶祝農民節表彰大會計畫</v>
      </c>
    </row>
    <row r="996" spans="1:11" ht="58.5">
      <c r="A996" s="57" t="s">
        <v>1758</v>
      </c>
      <c r="B996" s="57" t="s">
        <v>1767</v>
      </c>
      <c r="C996" s="58" t="s">
        <v>1651</v>
      </c>
      <c r="D996" s="57" t="s">
        <v>1647</v>
      </c>
      <c r="E996" s="59">
        <v>150</v>
      </c>
      <c r="F996" s="9" t="s">
        <v>18</v>
      </c>
      <c r="G996" s="9"/>
      <c r="H996" s="44" t="s">
        <v>3489</v>
      </c>
      <c r="I996" s="9"/>
      <c r="J996" s="4" t="str">
        <f t="shared" si="30"/>
        <v>農業管理與輔導業務-農會及休閒農業輔導-獎補助費-對國內團體之捐助</v>
      </c>
      <c r="K996" s="4" t="str">
        <f t="shared" si="31"/>
        <v>辦理113年度農民節表揚活動計畫</v>
      </c>
    </row>
    <row r="997" spans="1:11" ht="78">
      <c r="A997" s="57" t="s">
        <v>1758</v>
      </c>
      <c r="B997" s="57" t="s">
        <v>1768</v>
      </c>
      <c r="C997" s="58" t="s">
        <v>1655</v>
      </c>
      <c r="D997" s="57" t="s">
        <v>1647</v>
      </c>
      <c r="E997" s="59">
        <v>150</v>
      </c>
      <c r="F997" s="9" t="s">
        <v>18</v>
      </c>
      <c r="G997" s="9"/>
      <c r="H997" s="44" t="s">
        <v>3489</v>
      </c>
      <c r="I997" s="9"/>
      <c r="J997" s="4" t="str">
        <f t="shared" si="30"/>
        <v>農業管理與輔導業務-農會及休閒農業輔導-獎補助費-對國內團體之捐助</v>
      </c>
      <c r="K997" s="4" t="str">
        <f t="shared" si="31"/>
        <v>辦理臺中市烏日區各界慶祝113年度農民節大會活動計畫</v>
      </c>
    </row>
    <row r="998" spans="1:11" ht="58.5">
      <c r="A998" s="57" t="s">
        <v>1758</v>
      </c>
      <c r="B998" s="57" t="s">
        <v>1769</v>
      </c>
      <c r="C998" s="58" t="s">
        <v>1673</v>
      </c>
      <c r="D998" s="57" t="s">
        <v>1647</v>
      </c>
      <c r="E998" s="59">
        <v>150</v>
      </c>
      <c r="F998" s="9" t="s">
        <v>18</v>
      </c>
      <c r="G998" s="9"/>
      <c r="H998" s="44" t="s">
        <v>3489</v>
      </c>
      <c r="I998" s="9"/>
      <c r="J998" s="4" t="str">
        <f t="shared" si="30"/>
        <v>農業管理與輔導業務-農會及休閒農業輔導-獎補助費-對國內團體之捐助</v>
      </c>
      <c r="K998" s="4" t="str">
        <f t="shared" si="31"/>
        <v>辦理113年度慶祝農民節計畫</v>
      </c>
    </row>
    <row r="999" spans="1:11" ht="97.5">
      <c r="A999" s="57" t="s">
        <v>1758</v>
      </c>
      <c r="B999" s="57" t="s">
        <v>1770</v>
      </c>
      <c r="C999" s="58" t="s">
        <v>1652</v>
      </c>
      <c r="D999" s="57" t="s">
        <v>1647</v>
      </c>
      <c r="E999" s="59">
        <v>150</v>
      </c>
      <c r="F999" s="9" t="s">
        <v>18</v>
      </c>
      <c r="G999" s="9"/>
      <c r="H999" s="44" t="s">
        <v>3489</v>
      </c>
      <c r="I999" s="9"/>
      <c r="J999" s="4" t="str">
        <f t="shared" si="30"/>
        <v>農業管理與輔導業務-農會及休閒農業輔導-獎補助費-對國內團體之捐助</v>
      </c>
      <c r="K999" s="4" t="str">
        <f t="shared" si="31"/>
        <v>辦理113年度臺中市后里區各界慶祝農民節表揚活動大會計畫</v>
      </c>
    </row>
    <row r="1000" spans="1:11" ht="78">
      <c r="A1000" s="57" t="s">
        <v>1758</v>
      </c>
      <c r="B1000" s="57" t="s">
        <v>1771</v>
      </c>
      <c r="C1000" s="58" t="s">
        <v>1649</v>
      </c>
      <c r="D1000" s="57" t="s">
        <v>1647</v>
      </c>
      <c r="E1000" s="59">
        <v>150</v>
      </c>
      <c r="F1000" s="9" t="s">
        <v>18</v>
      </c>
      <c r="G1000" s="9"/>
      <c r="H1000" s="44" t="s">
        <v>3489</v>
      </c>
      <c r="I1000" s="9"/>
      <c r="J1000" s="4" t="str">
        <f t="shared" si="30"/>
        <v>農業管理與輔導業務-農會及休閒農業輔導-獎補助費-對國內團體之捐助</v>
      </c>
      <c r="K1000" s="4" t="str">
        <f t="shared" si="31"/>
        <v>辦理臺中市大雅區各界慶祝113年農民節計畫</v>
      </c>
    </row>
    <row r="1001" spans="1:11" ht="97.5">
      <c r="A1001" s="57" t="s">
        <v>1758</v>
      </c>
      <c r="B1001" s="57" t="s">
        <v>1772</v>
      </c>
      <c r="C1001" s="58" t="s">
        <v>1654</v>
      </c>
      <c r="D1001" s="57" t="s">
        <v>1647</v>
      </c>
      <c r="E1001" s="59">
        <v>150</v>
      </c>
      <c r="F1001" s="9" t="s">
        <v>18</v>
      </c>
      <c r="G1001" s="9"/>
      <c r="H1001" s="44" t="s">
        <v>3489</v>
      </c>
      <c r="I1001" s="9"/>
      <c r="J1001" s="4" t="str">
        <f t="shared" si="30"/>
        <v>農業管理與輔導業務-農會及休閒農業輔導-獎補助費-對國內團體之捐助</v>
      </c>
      <c r="K1001" s="4" t="str">
        <f t="shared" si="31"/>
        <v>辦理大肚區各界慶祝113年度農民節表彰大會暨節約能源宣導活動計畫</v>
      </c>
    </row>
    <row r="1002" spans="1:11" ht="97.5">
      <c r="A1002" s="57" t="s">
        <v>1758</v>
      </c>
      <c r="B1002" s="57" t="s">
        <v>1773</v>
      </c>
      <c r="C1002" s="58" t="s">
        <v>1657</v>
      </c>
      <c r="D1002" s="57" t="s">
        <v>1647</v>
      </c>
      <c r="E1002" s="59">
        <v>150</v>
      </c>
      <c r="F1002" s="9" t="s">
        <v>18</v>
      </c>
      <c r="G1002" s="9"/>
      <c r="H1002" s="44" t="s">
        <v>3489</v>
      </c>
      <c r="I1002" s="9"/>
      <c r="J1002" s="4" t="str">
        <f t="shared" si="30"/>
        <v>農業管理與輔導業務-農會及休閒農業輔導-獎補助費-對國內團體之捐助</v>
      </c>
      <c r="K1002" s="4" t="str">
        <f t="shared" si="31"/>
        <v>辦理113年大安區各界慶祝農民節表揚暨安泉米推廣行銷活動計畫</v>
      </c>
    </row>
    <row r="1003" spans="1:11" ht="78">
      <c r="A1003" s="57" t="s">
        <v>1758</v>
      </c>
      <c r="B1003" s="57" t="s">
        <v>1774</v>
      </c>
      <c r="C1003" s="58" t="s">
        <v>1669</v>
      </c>
      <c r="D1003" s="57" t="s">
        <v>1647</v>
      </c>
      <c r="E1003" s="59">
        <v>53</v>
      </c>
      <c r="F1003" s="9" t="s">
        <v>18</v>
      </c>
      <c r="G1003" s="9"/>
      <c r="H1003" s="44" t="s">
        <v>3489</v>
      </c>
      <c r="I1003" s="9"/>
      <c r="J1003" s="4" t="str">
        <f t="shared" si="30"/>
        <v>農業管理與輔導業務-農會及休閒農業輔導-獎補助費-對國內團體之捐助</v>
      </c>
      <c r="K1003" s="4" t="str">
        <f t="shared" si="31"/>
        <v>辦理113年度臺中市枇杷農特產品產業文化計畫</v>
      </c>
    </row>
    <row r="1004" spans="1:11" ht="78">
      <c r="A1004" s="57" t="s">
        <v>1758</v>
      </c>
      <c r="B1004" s="57" t="s">
        <v>1774</v>
      </c>
      <c r="C1004" s="58" t="s">
        <v>1669</v>
      </c>
      <c r="D1004" s="57" t="s">
        <v>1647</v>
      </c>
      <c r="E1004" s="59">
        <v>647</v>
      </c>
      <c r="F1004" s="9" t="s">
        <v>18</v>
      </c>
      <c r="G1004" s="9"/>
      <c r="H1004" s="44" t="s">
        <v>3489</v>
      </c>
      <c r="I1004" s="9"/>
      <c r="J1004" s="4" t="str">
        <f t="shared" si="30"/>
        <v>農業管理與輔導業務-農會及休閒農業輔導-獎補助費-對國內團體之捐助</v>
      </c>
      <c r="K1004" s="4" t="str">
        <f t="shared" si="31"/>
        <v>辦理113年度臺中市枇杷農特產品產業文化計畫</v>
      </c>
    </row>
    <row r="1005" spans="1:11" ht="58.5">
      <c r="A1005" s="57" t="s">
        <v>1758</v>
      </c>
      <c r="B1005" s="57" t="s">
        <v>1775</v>
      </c>
      <c r="C1005" s="58" t="s">
        <v>1776</v>
      </c>
      <c r="D1005" s="57" t="s">
        <v>1647</v>
      </c>
      <c r="E1005" s="59">
        <v>30</v>
      </c>
      <c r="F1005" s="9" t="s">
        <v>18</v>
      </c>
      <c r="G1005" s="9"/>
      <c r="H1005" s="44" t="s">
        <v>3489</v>
      </c>
      <c r="I1005" s="9"/>
      <c r="J1005" s="4" t="str">
        <f t="shared" si="30"/>
        <v>農業管理與輔導業務-農會及休閒農業輔導-獎補助費-對國內團體之捐助</v>
      </c>
      <c r="K1005" s="4" t="str">
        <f t="shared" si="31"/>
        <v>辦理113年度會員活動研習課程計畫</v>
      </c>
    </row>
    <row r="1006" spans="1:11" ht="78">
      <c r="A1006" s="57" t="s">
        <v>1758</v>
      </c>
      <c r="B1006" s="57" t="s">
        <v>1777</v>
      </c>
      <c r="C1006" s="58" t="s">
        <v>1656</v>
      </c>
      <c r="D1006" s="57" t="s">
        <v>1647</v>
      </c>
      <c r="E1006" s="59">
        <v>150</v>
      </c>
      <c r="F1006" s="9" t="s">
        <v>18</v>
      </c>
      <c r="G1006" s="9"/>
      <c r="H1006" s="44" t="s">
        <v>3489</v>
      </c>
      <c r="I1006" s="9"/>
      <c r="J1006" s="4" t="str">
        <f t="shared" si="30"/>
        <v>農業管理與輔導業務-農會及休閒農業輔導-獎補助費-對國內團體之捐助</v>
      </c>
      <c r="K1006" s="4" t="str">
        <f t="shared" si="31"/>
        <v>辦理113年度外埔區各界慶祝農民節表彰大會計畫</v>
      </c>
    </row>
    <row r="1007" spans="1:11" ht="78">
      <c r="A1007" s="57" t="s">
        <v>1758</v>
      </c>
      <c r="B1007" s="57" t="s">
        <v>1778</v>
      </c>
      <c r="C1007" s="58" t="s">
        <v>1657</v>
      </c>
      <c r="D1007" s="57" t="s">
        <v>1647</v>
      </c>
      <c r="E1007" s="59">
        <v>100</v>
      </c>
      <c r="F1007" s="9" t="s">
        <v>18</v>
      </c>
      <c r="G1007" s="9"/>
      <c r="H1007" s="44" t="s">
        <v>3489</v>
      </c>
      <c r="I1007" s="9"/>
      <c r="J1007" s="4" t="str">
        <f t="shared" si="30"/>
        <v>農業管理與輔導業務-農會及休閒農業輔導-獎補助費-對國內團體之捐助</v>
      </c>
      <c r="K1007" s="4" t="str">
        <f t="shared" si="31"/>
        <v>辦理113年度大安區米食推廣暨歡慶母親節活動計畫</v>
      </c>
    </row>
    <row r="1008" spans="1:11" ht="78">
      <c r="A1008" s="57" t="s">
        <v>1758</v>
      </c>
      <c r="B1008" s="57" t="s">
        <v>1779</v>
      </c>
      <c r="C1008" s="58" t="s">
        <v>1654</v>
      </c>
      <c r="D1008" s="57" t="s">
        <v>1647</v>
      </c>
      <c r="E1008" s="59">
        <v>70</v>
      </c>
      <c r="F1008" s="9" t="s">
        <v>18</v>
      </c>
      <c r="G1008" s="9"/>
      <c r="H1008" s="44" t="s">
        <v>3489</v>
      </c>
      <c r="I1008" s="9"/>
      <c r="J1008" s="4" t="str">
        <f t="shared" si="30"/>
        <v>農業管理與輔導業務-農會及休閒農業輔導-獎補助費-對國內團體之捐助</v>
      </c>
      <c r="K1008" s="4" t="str">
        <f t="shared" si="31"/>
        <v>辦理2024臺中市大肚區西瓜產業推廣活動計畫</v>
      </c>
    </row>
    <row r="1009" spans="1:11" ht="78">
      <c r="A1009" s="57" t="s">
        <v>1758</v>
      </c>
      <c r="B1009" s="57" t="s">
        <v>1780</v>
      </c>
      <c r="C1009" s="58" t="s">
        <v>1671</v>
      </c>
      <c r="D1009" s="57" t="s">
        <v>1647</v>
      </c>
      <c r="E1009" s="59">
        <v>400</v>
      </c>
      <c r="F1009" s="9" t="s">
        <v>18</v>
      </c>
      <c r="G1009" s="9"/>
      <c r="H1009" s="44" t="s">
        <v>3489</v>
      </c>
      <c r="I1009" s="9"/>
      <c r="J1009" s="4" t="str">
        <f t="shared" si="30"/>
        <v>農業管理與輔導業務-農會及休閒農業輔導-獎補助費-對國內團體之捐助</v>
      </c>
      <c r="K1009" s="4" t="str">
        <f t="shared" si="31"/>
        <v>辦理113年度三部門(農事、四健、家政)標竿學習計畫</v>
      </c>
    </row>
    <row r="1010" spans="1:11" ht="58.5">
      <c r="A1010" s="57" t="s">
        <v>1758</v>
      </c>
      <c r="B1010" s="57" t="s">
        <v>1781</v>
      </c>
      <c r="C1010" s="58" t="s">
        <v>1782</v>
      </c>
      <c r="D1010" s="57" t="s">
        <v>1647</v>
      </c>
      <c r="E1010" s="59">
        <v>130</v>
      </c>
      <c r="F1010" s="9" t="s">
        <v>18</v>
      </c>
      <c r="G1010" s="9"/>
      <c r="H1010" s="44" t="s">
        <v>3489</v>
      </c>
      <c r="I1010" s="9"/>
      <c r="J1010" s="4" t="str">
        <f t="shared" si="30"/>
        <v>農業管理與輔導業務-農會及休閒農業輔導-獎補助費-對國內團體之捐助</v>
      </c>
      <c r="K1010" s="4" t="str">
        <f t="shared" si="31"/>
        <v>辦理112年度休閒農場查核及輔導管理計畫</v>
      </c>
    </row>
    <row r="1011" spans="1:11" ht="58.5">
      <c r="A1011" s="57" t="s">
        <v>1758</v>
      </c>
      <c r="B1011" s="57" t="s">
        <v>1781</v>
      </c>
      <c r="C1011" s="58" t="s">
        <v>1783</v>
      </c>
      <c r="D1011" s="57" t="s">
        <v>1647</v>
      </c>
      <c r="E1011" s="59">
        <v>130</v>
      </c>
      <c r="F1011" s="9" t="s">
        <v>18</v>
      </c>
      <c r="G1011" s="9"/>
      <c r="H1011" s="44" t="s">
        <v>3489</v>
      </c>
      <c r="I1011" s="9"/>
      <c r="J1011" s="4" t="str">
        <f t="shared" si="30"/>
        <v>農業管理與輔導業務-農會及休閒農業輔導-獎補助費-對國內團體之捐助</v>
      </c>
      <c r="K1011" s="4" t="str">
        <f t="shared" si="31"/>
        <v>辦理112年度休閒農場查核及輔導管理計畫</v>
      </c>
    </row>
    <row r="1012" spans="1:11" ht="58.5">
      <c r="A1012" s="57" t="s">
        <v>1758</v>
      </c>
      <c r="B1012" s="57" t="s">
        <v>1781</v>
      </c>
      <c r="C1012" s="58" t="s">
        <v>1784</v>
      </c>
      <c r="D1012" s="57" t="s">
        <v>1647</v>
      </c>
      <c r="E1012" s="59">
        <v>100</v>
      </c>
      <c r="F1012" s="9" t="s">
        <v>18</v>
      </c>
      <c r="G1012" s="9"/>
      <c r="H1012" s="44" t="s">
        <v>3489</v>
      </c>
      <c r="I1012" s="9"/>
      <c r="J1012" s="4" t="str">
        <f t="shared" si="30"/>
        <v>農業管理與輔導業務-農會及休閒農業輔導-獎補助費-對國內團體之捐助</v>
      </c>
      <c r="K1012" s="4" t="str">
        <f t="shared" si="31"/>
        <v>辦理112年度休閒農場查核及輔導管理計畫</v>
      </c>
    </row>
    <row r="1013" spans="1:11" ht="58.5">
      <c r="A1013" s="57" t="s">
        <v>1758</v>
      </c>
      <c r="B1013" s="57" t="s">
        <v>1781</v>
      </c>
      <c r="C1013" s="58" t="s">
        <v>1668</v>
      </c>
      <c r="D1013" s="57" t="s">
        <v>1647</v>
      </c>
      <c r="E1013" s="59">
        <v>90</v>
      </c>
      <c r="F1013" s="9" t="s">
        <v>18</v>
      </c>
      <c r="G1013" s="9"/>
      <c r="H1013" s="44" t="s">
        <v>3489</v>
      </c>
      <c r="I1013" s="9"/>
      <c r="J1013" s="4" t="str">
        <f t="shared" si="30"/>
        <v>農業管理與輔導業務-農會及休閒農業輔導-獎補助費-對國內團體之捐助</v>
      </c>
      <c r="K1013" s="4" t="str">
        <f t="shared" si="31"/>
        <v>辦理112年度休閒農場查核及輔導管理計畫</v>
      </c>
    </row>
    <row r="1014" spans="1:11" ht="58.5">
      <c r="A1014" s="57" t="s">
        <v>1758</v>
      </c>
      <c r="B1014" s="57" t="s">
        <v>1785</v>
      </c>
      <c r="C1014" s="58" t="s">
        <v>1664</v>
      </c>
      <c r="D1014" s="57" t="s">
        <v>1647</v>
      </c>
      <c r="E1014" s="59">
        <v>150</v>
      </c>
      <c r="F1014" s="9" t="s">
        <v>18</v>
      </c>
      <c r="G1014" s="9"/>
      <c r="H1014" s="44" t="s">
        <v>3489</v>
      </c>
      <c r="I1014" s="9"/>
      <c r="J1014" s="4" t="str">
        <f t="shared" si="30"/>
        <v>農業管理與輔導業務-農會及休閒農業輔導-獎補助費-對國內團體之捐助</v>
      </c>
      <c r="K1014" s="4" t="str">
        <f t="shared" si="31"/>
        <v>辦理113年度慶祝農民節表揚活動計畫</v>
      </c>
    </row>
    <row r="1015" spans="1:11" ht="78">
      <c r="A1015" s="57" t="s">
        <v>1758</v>
      </c>
      <c r="B1015" s="57" t="s">
        <v>1786</v>
      </c>
      <c r="C1015" s="58" t="s">
        <v>1655</v>
      </c>
      <c r="D1015" s="57" t="s">
        <v>1647</v>
      </c>
      <c r="E1015" s="59">
        <v>200</v>
      </c>
      <c r="F1015" s="9" t="s">
        <v>18</v>
      </c>
      <c r="G1015" s="9"/>
      <c r="H1015" s="44" t="s">
        <v>3489</v>
      </c>
      <c r="I1015" s="9"/>
      <c r="J1015" s="4" t="str">
        <f t="shared" si="30"/>
        <v>農業管理與輔導業務-農會及休閒農業輔導-獎補助費-對國內團體之捐助</v>
      </c>
      <c r="K1015" s="4" t="str">
        <f t="shared" si="31"/>
        <v>辦理113年度花現溪尾．農業響宴嘉年華會計畫</v>
      </c>
    </row>
    <row r="1016" spans="1:11" ht="78">
      <c r="A1016" s="57" t="s">
        <v>1758</v>
      </c>
      <c r="B1016" s="57" t="s">
        <v>1787</v>
      </c>
      <c r="C1016" s="58" t="s">
        <v>1658</v>
      </c>
      <c r="D1016" s="57" t="s">
        <v>1647</v>
      </c>
      <c r="E1016" s="59">
        <v>355</v>
      </c>
      <c r="F1016" s="9" t="s">
        <v>18</v>
      </c>
      <c r="G1016" s="9"/>
      <c r="H1016" s="44" t="s">
        <v>3489</v>
      </c>
      <c r="I1016" s="9"/>
      <c r="J1016" s="4" t="str">
        <f t="shared" si="30"/>
        <v>農業管理與輔導業務-農會及休閒農業輔導-獎補助費-對國內團體之捐助</v>
      </c>
      <c r="K1016" s="4" t="str">
        <f t="shared" si="31"/>
        <v>辦理113年度潭農搖滾馬鈴薯產業文化推廣活動計畫</v>
      </c>
    </row>
    <row r="1017" spans="1:11" ht="97.5">
      <c r="A1017" s="57" t="s">
        <v>1758</v>
      </c>
      <c r="B1017" s="57" t="s">
        <v>1788</v>
      </c>
      <c r="C1017" s="58" t="s">
        <v>1686</v>
      </c>
      <c r="D1017" s="57" t="s">
        <v>1647</v>
      </c>
      <c r="E1017" s="59">
        <v>150</v>
      </c>
      <c r="F1017" s="9" t="s">
        <v>18</v>
      </c>
      <c r="G1017" s="9"/>
      <c r="H1017" s="44" t="s">
        <v>3489</v>
      </c>
      <c r="I1017" s="9"/>
      <c r="J1017" s="4" t="str">
        <f t="shared" si="30"/>
        <v>農業管理與輔導業務-農會及休閒農業輔導-獎補助費-對國內團體之捐助</v>
      </c>
      <c r="K1017" s="4" t="str">
        <f t="shared" si="31"/>
        <v>辦理113年度沙鹿區各界慶祝農民節表彰大會暨節約用電宣導活動計畫</v>
      </c>
    </row>
    <row r="1018" spans="1:11" ht="78">
      <c r="A1018" s="57" t="s">
        <v>1758</v>
      </c>
      <c r="B1018" s="57" t="s">
        <v>1789</v>
      </c>
      <c r="C1018" s="58" t="s">
        <v>1668</v>
      </c>
      <c r="D1018" s="57" t="s">
        <v>1647</v>
      </c>
      <c r="E1018" s="59">
        <v>200</v>
      </c>
      <c r="F1018" s="9" t="s">
        <v>18</v>
      </c>
      <c r="G1018" s="9"/>
      <c r="H1018" s="44" t="s">
        <v>3489</v>
      </c>
      <c r="I1018" s="9"/>
      <c r="J1018" s="4" t="str">
        <f t="shared" si="30"/>
        <v>農業管理與輔導業務-農會及休閒農業輔導-獎補助費-對國內團體之捐助</v>
      </c>
      <c r="K1018" s="4" t="str">
        <f t="shared" si="31"/>
        <v>辦理113年度東勢區各界慶祝農民節表揚活動計畫</v>
      </c>
    </row>
    <row r="1019" spans="1:11" ht="97.5">
      <c r="A1019" s="57" t="s">
        <v>1758</v>
      </c>
      <c r="B1019" s="57" t="s">
        <v>1790</v>
      </c>
      <c r="C1019" s="58" t="s">
        <v>1660</v>
      </c>
      <c r="D1019" s="57" t="s">
        <v>1647</v>
      </c>
      <c r="E1019" s="59">
        <v>150</v>
      </c>
      <c r="F1019" s="9" t="s">
        <v>18</v>
      </c>
      <c r="G1019" s="9"/>
      <c r="H1019" s="44" t="s">
        <v>3489</v>
      </c>
      <c r="I1019" s="9"/>
      <c r="J1019" s="4" t="str">
        <f t="shared" si="30"/>
        <v>農業管理與輔導業務-農會及休閒農業輔導-獎補助費-對國內團體之捐助</v>
      </c>
      <c r="K1019" s="4" t="str">
        <f t="shared" si="31"/>
        <v>辦理113年度臺中市清水區各界慶祝農民節表彰大會活動計畫</v>
      </c>
    </row>
    <row r="1020" spans="1:11" ht="58.5">
      <c r="A1020" s="57" t="s">
        <v>1758</v>
      </c>
      <c r="B1020" s="57" t="s">
        <v>1791</v>
      </c>
      <c r="C1020" s="58" t="s">
        <v>1650</v>
      </c>
      <c r="D1020" s="57" t="s">
        <v>1647</v>
      </c>
      <c r="E1020" s="59">
        <v>150</v>
      </c>
      <c r="F1020" s="9" t="s">
        <v>18</v>
      </c>
      <c r="G1020" s="9"/>
      <c r="H1020" s="44" t="s">
        <v>3489</v>
      </c>
      <c r="I1020" s="9"/>
      <c r="J1020" s="4" t="str">
        <f t="shared" si="30"/>
        <v>農業管理與輔導業務-農會及休閒農業輔導-獎補助費-對國內團體之捐助</v>
      </c>
      <c r="K1020" s="4" t="str">
        <f t="shared" si="31"/>
        <v>辦理113年度農民節計畫</v>
      </c>
    </row>
    <row r="1021" spans="1:11" ht="78">
      <c r="A1021" s="57" t="s">
        <v>1758</v>
      </c>
      <c r="B1021" s="57" t="s">
        <v>1792</v>
      </c>
      <c r="C1021" s="58" t="s">
        <v>1664</v>
      </c>
      <c r="D1021" s="57" t="s">
        <v>1647</v>
      </c>
      <c r="E1021" s="59">
        <v>300</v>
      </c>
      <c r="F1021" s="9" t="s">
        <v>18</v>
      </c>
      <c r="G1021" s="9"/>
      <c r="H1021" s="44" t="s">
        <v>3489</v>
      </c>
      <c r="I1021" s="9"/>
      <c r="J1021" s="4" t="str">
        <f t="shared" si="30"/>
        <v>農業管理與輔導業務-農會及休閒農業輔導-獎補助費-對國內團體之捐助</v>
      </c>
      <c r="K1021" s="4" t="str">
        <f t="shared" si="31"/>
        <v>辦理112年度臺中市休閒農業區跨域輔導計畫</v>
      </c>
    </row>
    <row r="1022" spans="1:11" ht="78">
      <c r="A1022" s="57" t="s">
        <v>1758</v>
      </c>
      <c r="B1022" s="57" t="s">
        <v>1792</v>
      </c>
      <c r="C1022" s="58" t="s">
        <v>1671</v>
      </c>
      <c r="D1022" s="57" t="s">
        <v>1647</v>
      </c>
      <c r="E1022" s="59">
        <v>2996</v>
      </c>
      <c r="F1022" s="9" t="s">
        <v>18</v>
      </c>
      <c r="G1022" s="9"/>
      <c r="H1022" s="44" t="s">
        <v>3489</v>
      </c>
      <c r="I1022" s="9"/>
      <c r="J1022" s="4" t="str">
        <f t="shared" si="30"/>
        <v>農業管理與輔導業務-農會及休閒農業輔導-獎補助費-對國內團體之捐助</v>
      </c>
      <c r="K1022" s="4" t="str">
        <f t="shared" si="31"/>
        <v>辦理112年度臺中市休閒農業區跨域輔導計畫</v>
      </c>
    </row>
    <row r="1023" spans="1:11" ht="78">
      <c r="A1023" s="57" t="s">
        <v>1758</v>
      </c>
      <c r="B1023" s="57" t="s">
        <v>1792</v>
      </c>
      <c r="C1023" s="58" t="s">
        <v>1651</v>
      </c>
      <c r="D1023" s="57" t="s">
        <v>1647</v>
      </c>
      <c r="E1023" s="59">
        <v>750</v>
      </c>
      <c r="F1023" s="9" t="s">
        <v>18</v>
      </c>
      <c r="G1023" s="9"/>
      <c r="H1023" s="44" t="s">
        <v>3489</v>
      </c>
      <c r="I1023" s="9"/>
      <c r="J1023" s="4" t="str">
        <f t="shared" si="30"/>
        <v>農業管理與輔導業務-農會及休閒農業輔導-獎補助費-對國內團體之捐助</v>
      </c>
      <c r="K1023" s="4" t="str">
        <f t="shared" si="31"/>
        <v>辦理112年度臺中市休閒農業區跨域輔導計畫</v>
      </c>
    </row>
    <row r="1024" spans="1:11" ht="78">
      <c r="A1024" s="57" t="s">
        <v>1758</v>
      </c>
      <c r="B1024" s="57" t="s">
        <v>1792</v>
      </c>
      <c r="C1024" s="58" t="s">
        <v>1656</v>
      </c>
      <c r="D1024" s="57" t="s">
        <v>1647</v>
      </c>
      <c r="E1024" s="59">
        <v>1600</v>
      </c>
      <c r="F1024" s="9" t="s">
        <v>18</v>
      </c>
      <c r="G1024" s="9"/>
      <c r="H1024" s="44" t="s">
        <v>3489</v>
      </c>
      <c r="I1024" s="9"/>
      <c r="J1024" s="4" t="str">
        <f t="shared" si="30"/>
        <v>農業管理與輔導業務-農會及休閒農業輔導-獎補助費-對國內團體之捐助</v>
      </c>
      <c r="K1024" s="4" t="str">
        <f t="shared" si="31"/>
        <v>辦理112年度臺中市休閒農業區跨域輔導計畫</v>
      </c>
    </row>
    <row r="1025" spans="1:11" ht="78">
      <c r="A1025" s="57" t="s">
        <v>1758</v>
      </c>
      <c r="B1025" s="57" t="s">
        <v>1792</v>
      </c>
      <c r="C1025" s="58" t="s">
        <v>1669</v>
      </c>
      <c r="D1025" s="57" t="s">
        <v>1647</v>
      </c>
      <c r="E1025" s="59">
        <v>697</v>
      </c>
      <c r="F1025" s="9" t="s">
        <v>18</v>
      </c>
      <c r="G1025" s="9"/>
      <c r="H1025" s="44" t="s">
        <v>3489</v>
      </c>
      <c r="I1025" s="9"/>
      <c r="J1025" s="4" t="str">
        <f t="shared" si="30"/>
        <v>農業管理與輔導業務-農會及休閒農業輔導-獎補助費-對國內團體之捐助</v>
      </c>
      <c r="K1025" s="4" t="str">
        <f t="shared" si="31"/>
        <v>辦理112年度臺中市休閒農業區跨域輔導計畫</v>
      </c>
    </row>
    <row r="1026" spans="1:11" ht="78">
      <c r="A1026" s="57" t="s">
        <v>1758</v>
      </c>
      <c r="B1026" s="57" t="s">
        <v>1792</v>
      </c>
      <c r="C1026" s="58" t="s">
        <v>1666</v>
      </c>
      <c r="D1026" s="57" t="s">
        <v>1647</v>
      </c>
      <c r="E1026" s="59">
        <v>1350</v>
      </c>
      <c r="F1026" s="9" t="s">
        <v>18</v>
      </c>
      <c r="G1026" s="9"/>
      <c r="H1026" s="44" t="s">
        <v>3489</v>
      </c>
      <c r="I1026" s="9"/>
      <c r="J1026" s="4" t="str">
        <f t="shared" si="30"/>
        <v>農業管理與輔導業務-農會及休閒農業輔導-獎補助費-對國內團體之捐助</v>
      </c>
      <c r="K1026" s="4" t="str">
        <f t="shared" si="31"/>
        <v>辦理112年度臺中市休閒農業區跨域輔導計畫</v>
      </c>
    </row>
    <row r="1027" spans="1:11" ht="78">
      <c r="A1027" s="57" t="s">
        <v>1758</v>
      </c>
      <c r="B1027" s="57" t="s">
        <v>1792</v>
      </c>
      <c r="C1027" s="58" t="s">
        <v>1652</v>
      </c>
      <c r="D1027" s="57" t="s">
        <v>1647</v>
      </c>
      <c r="E1027" s="59">
        <v>447</v>
      </c>
      <c r="F1027" s="9" t="s">
        <v>18</v>
      </c>
      <c r="G1027" s="9"/>
      <c r="H1027" s="44" t="s">
        <v>3489</v>
      </c>
      <c r="I1027" s="9"/>
      <c r="J1027" s="4" t="str">
        <f t="shared" si="30"/>
        <v>農業管理與輔導業務-農會及休閒農業輔導-獎補助費-對國內團體之捐助</v>
      </c>
      <c r="K1027" s="4" t="str">
        <f t="shared" si="31"/>
        <v>辦理112年度臺中市休閒農業區跨域輔導計畫</v>
      </c>
    </row>
    <row r="1028" spans="1:11" ht="78">
      <c r="A1028" s="57" t="s">
        <v>1758</v>
      </c>
      <c r="B1028" s="57" t="s">
        <v>1792</v>
      </c>
      <c r="C1028" s="58" t="s">
        <v>1668</v>
      </c>
      <c r="D1028" s="57" t="s">
        <v>1647</v>
      </c>
      <c r="E1028" s="59">
        <v>3161</v>
      </c>
      <c r="F1028" s="9" t="s">
        <v>18</v>
      </c>
      <c r="G1028" s="9"/>
      <c r="H1028" s="44" t="s">
        <v>3489</v>
      </c>
      <c r="I1028" s="9"/>
      <c r="J1028" s="4" t="str">
        <f t="shared" si="30"/>
        <v>農業管理與輔導業務-農會及休閒農業輔導-獎補助費-對國內團體之捐助</v>
      </c>
      <c r="K1028" s="4" t="str">
        <f t="shared" si="31"/>
        <v>辦理112年度臺中市休閒農業區跨域輔導計畫</v>
      </c>
    </row>
    <row r="1029" spans="1:11" ht="78">
      <c r="A1029" s="57" t="s">
        <v>1758</v>
      </c>
      <c r="B1029" s="57" t="s">
        <v>1793</v>
      </c>
      <c r="C1029" s="58" t="s">
        <v>1794</v>
      </c>
      <c r="D1029" s="57" t="s">
        <v>1647</v>
      </c>
      <c r="E1029" s="59">
        <v>35</v>
      </c>
      <c r="F1029" s="9" t="s">
        <v>18</v>
      </c>
      <c r="G1029" s="9"/>
      <c r="H1029" s="44" t="s">
        <v>3489</v>
      </c>
      <c r="I1029" s="9"/>
      <c r="J1029" s="4" t="str">
        <f t="shared" si="30"/>
        <v>農業管理與輔導業務-農會及休閒農業輔導-獎補助費-對國內團體之捐助</v>
      </c>
      <c r="K1029" s="4" t="str">
        <f t="shared" si="31"/>
        <v>辦理112年度大南嵩社區產業活化-柚見橙精天然DIY計畫</v>
      </c>
    </row>
    <row r="1030" spans="1:11" ht="78">
      <c r="A1030" s="57" t="s">
        <v>1758</v>
      </c>
      <c r="B1030" s="57" t="s">
        <v>1795</v>
      </c>
      <c r="C1030" s="58" t="s">
        <v>1669</v>
      </c>
      <c r="D1030" s="57" t="s">
        <v>1647</v>
      </c>
      <c r="E1030" s="59">
        <v>200</v>
      </c>
      <c r="F1030" s="9" t="s">
        <v>18</v>
      </c>
      <c r="G1030" s="9"/>
      <c r="H1030" s="44" t="s">
        <v>3489</v>
      </c>
      <c r="I1030" s="9"/>
      <c r="J1030" s="4" t="str">
        <f t="shared" si="30"/>
        <v>農業管理與輔導業務-農會及休閒農業輔導-獎補助費-對國內團體之捐助</v>
      </c>
      <c r="K1030" s="4" t="str">
        <f t="shared" si="31"/>
        <v>辦理臺中市太平區各界慶祝113年度農民節表彰大會計畫</v>
      </c>
    </row>
    <row r="1031" spans="1:11" ht="97.5">
      <c r="A1031" s="57" t="s">
        <v>1758</v>
      </c>
      <c r="B1031" s="57" t="s">
        <v>1796</v>
      </c>
      <c r="C1031" s="58" t="s">
        <v>1681</v>
      </c>
      <c r="D1031" s="57" t="s">
        <v>1647</v>
      </c>
      <c r="E1031" s="59">
        <v>150</v>
      </c>
      <c r="F1031" s="9" t="s">
        <v>18</v>
      </c>
      <c r="G1031" s="9"/>
      <c r="H1031" s="44" t="s">
        <v>3489</v>
      </c>
      <c r="I1031" s="9"/>
      <c r="J1031" s="4" t="str">
        <f t="shared" si="30"/>
        <v>農業管理與輔導業務-農會及休閒農業輔導-獎補助費-對國內團體之捐助</v>
      </c>
      <c r="K1031" s="4" t="str">
        <f t="shared" si="31"/>
        <v>辦理113年度龍井區各界慶祝農民節表彰大會暨節約用電宣導活動計畫</v>
      </c>
    </row>
    <row r="1032" spans="1:11" ht="78">
      <c r="A1032" s="57" t="s">
        <v>1758</v>
      </c>
      <c r="B1032" s="57" t="s">
        <v>1797</v>
      </c>
      <c r="C1032" s="58" t="s">
        <v>1666</v>
      </c>
      <c r="D1032" s="57" t="s">
        <v>1647</v>
      </c>
      <c r="E1032" s="59">
        <v>150</v>
      </c>
      <c r="F1032" s="9" t="s">
        <v>18</v>
      </c>
      <c r="G1032" s="9"/>
      <c r="H1032" s="44" t="s">
        <v>3489</v>
      </c>
      <c r="I1032" s="9"/>
      <c r="J1032" s="4" t="str">
        <f t="shared" ref="J1032:J1095" si="32">A1032</f>
        <v>農業管理與輔導業務-農會及休閒農業輔導-獎補助費-對國內團體之捐助</v>
      </c>
      <c r="K1032" s="4" t="str">
        <f t="shared" ref="K1032:K1095" si="33">B1032</f>
        <v>辦理113年度臺中市和平區優良農民授獎活動計畫</v>
      </c>
    </row>
    <row r="1033" spans="1:11" ht="58.5">
      <c r="A1033" s="57" t="s">
        <v>1758</v>
      </c>
      <c r="B1033" s="57" t="s">
        <v>1798</v>
      </c>
      <c r="C1033" s="58" t="s">
        <v>1671</v>
      </c>
      <c r="D1033" s="57" t="s">
        <v>1647</v>
      </c>
      <c r="E1033" s="59">
        <v>150</v>
      </c>
      <c r="F1033" s="9" t="s">
        <v>18</v>
      </c>
      <c r="G1033" s="9"/>
      <c r="H1033" s="44" t="s">
        <v>3489</v>
      </c>
      <c r="I1033" s="9"/>
      <c r="J1033" s="4" t="str">
        <f t="shared" si="32"/>
        <v>農業管理與輔導業務-農會及休閒農業輔導-獎補助費-對國內團體之捐助</v>
      </c>
      <c r="K1033" s="4" t="str">
        <f t="shared" si="33"/>
        <v>辦理113年度慶祝農民節表彰活動計畫</v>
      </c>
    </row>
    <row r="1034" spans="1:11" ht="78">
      <c r="A1034" s="57" t="s">
        <v>1758</v>
      </c>
      <c r="B1034" s="57" t="s">
        <v>1799</v>
      </c>
      <c r="C1034" s="58" t="s">
        <v>1648</v>
      </c>
      <c r="D1034" s="57" t="s">
        <v>1647</v>
      </c>
      <c r="E1034" s="59">
        <v>350</v>
      </c>
      <c r="F1034" s="9" t="s">
        <v>18</v>
      </c>
      <c r="G1034" s="9"/>
      <c r="H1034" s="44" t="s">
        <v>3489</v>
      </c>
      <c r="I1034" s="9"/>
      <c r="J1034" s="4" t="str">
        <f t="shared" si="32"/>
        <v>農業管理與輔導業務-農會及休閒農業輔導-獎補助費-對國內團體之捐助</v>
      </c>
      <c r="K1034" s="4" t="str">
        <f t="shared" si="33"/>
        <v>辦理113年度神農家政食農教育多元體驗學習活動計畫</v>
      </c>
    </row>
    <row r="1035" spans="1:11" ht="97.5">
      <c r="A1035" s="57" t="s">
        <v>1758</v>
      </c>
      <c r="B1035" s="57" t="s">
        <v>1800</v>
      </c>
      <c r="C1035" s="58" t="s">
        <v>1801</v>
      </c>
      <c r="D1035" s="57" t="s">
        <v>1647</v>
      </c>
      <c r="E1035" s="59">
        <v>31</v>
      </c>
      <c r="F1035" s="9" t="s">
        <v>18</v>
      </c>
      <c r="G1035" s="9"/>
      <c r="H1035" s="44" t="s">
        <v>3489</v>
      </c>
      <c r="I1035" s="9"/>
      <c r="J1035" s="4" t="str">
        <f t="shared" si="32"/>
        <v>農業管理與輔導業務-農會及休閒農業輔導-獎補助費-對國內團體之捐助</v>
      </c>
      <c r="K1035" s="4" t="str">
        <f t="shared" si="33"/>
        <v>辦理112年度農村再生執行計畫-聯合社區花農教育體驗活動</v>
      </c>
    </row>
    <row r="1036" spans="1:11" ht="78">
      <c r="A1036" s="57" t="s">
        <v>1758</v>
      </c>
      <c r="B1036" s="57" t="s">
        <v>1802</v>
      </c>
      <c r="C1036" s="58" t="s">
        <v>1686</v>
      </c>
      <c r="D1036" s="57" t="s">
        <v>1647</v>
      </c>
      <c r="E1036" s="59">
        <v>300</v>
      </c>
      <c r="F1036" s="9" t="s">
        <v>18</v>
      </c>
      <c r="G1036" s="9"/>
      <c r="H1036" s="44" t="s">
        <v>3489</v>
      </c>
      <c r="I1036" s="9"/>
      <c r="J1036" s="4" t="str">
        <f t="shared" si="32"/>
        <v>農業管理與輔導業務-農會及休閒農業輔導-獎補助費-對國內團體之捐助</v>
      </c>
      <c r="K1036" s="4" t="str">
        <f t="shared" si="33"/>
        <v>辦理113年度臺中市海線地區農業推廣活動計畫</v>
      </c>
    </row>
    <row r="1037" spans="1:11" ht="78">
      <c r="A1037" s="57" t="s">
        <v>1758</v>
      </c>
      <c r="B1037" s="57" t="s">
        <v>1803</v>
      </c>
      <c r="C1037" s="58" t="s">
        <v>1801</v>
      </c>
      <c r="D1037" s="57" t="s">
        <v>1647</v>
      </c>
      <c r="E1037" s="59">
        <v>200</v>
      </c>
      <c r="F1037" s="9" t="s">
        <v>18</v>
      </c>
      <c r="G1037" s="9"/>
      <c r="H1037" s="44" t="s">
        <v>3489</v>
      </c>
      <c r="I1037" s="9"/>
      <c r="J1037" s="4" t="str">
        <f t="shared" si="32"/>
        <v>農業管理與輔導業務-農會及休閒農業輔導-獎補助費-對國內團體之捐助</v>
      </c>
      <c r="K1037" s="4" t="str">
        <f t="shared" si="33"/>
        <v>辦理112年度聯合社區四塊厝福德祠周邊環境改善計畫</v>
      </c>
    </row>
    <row r="1038" spans="1:11" ht="58.5">
      <c r="A1038" s="57" t="s">
        <v>1758</v>
      </c>
      <c r="B1038" s="57" t="s">
        <v>1804</v>
      </c>
      <c r="C1038" s="58" t="s">
        <v>1805</v>
      </c>
      <c r="D1038" s="57" t="s">
        <v>1647</v>
      </c>
      <c r="E1038" s="59">
        <v>120</v>
      </c>
      <c r="F1038" s="9" t="s">
        <v>18</v>
      </c>
      <c r="G1038" s="9"/>
      <c r="H1038" s="44" t="s">
        <v>3489</v>
      </c>
      <c r="I1038" s="9"/>
      <c r="J1038" s="4" t="str">
        <f t="shared" si="32"/>
        <v>農業管理與輔導業務-農會及休閒農業輔導-獎補助費-對國內團體之捐助</v>
      </c>
      <c r="K1038" s="4" t="str">
        <f t="shared" si="33"/>
        <v>辦理113年度會員活動標竿學習輔導計畫</v>
      </c>
    </row>
    <row r="1039" spans="1:11" ht="78">
      <c r="A1039" s="57" t="s">
        <v>1758</v>
      </c>
      <c r="B1039" s="57" t="s">
        <v>1806</v>
      </c>
      <c r="C1039" s="58" t="s">
        <v>1655</v>
      </c>
      <c r="D1039" s="57" t="s">
        <v>1647</v>
      </c>
      <c r="E1039" s="59">
        <v>258</v>
      </c>
      <c r="F1039" s="9" t="s">
        <v>18</v>
      </c>
      <c r="G1039" s="9"/>
      <c r="H1039" s="44" t="s">
        <v>3489</v>
      </c>
      <c r="I1039" s="9"/>
      <c r="J1039" s="4" t="str">
        <f t="shared" si="32"/>
        <v>農業管理與輔導業務-農會及休閒農業輔導-獎補助費-對國內團體之捐助</v>
      </c>
      <c r="K1039" s="4" t="str">
        <f t="shared" si="33"/>
        <v>辦理113年度金穗米鄉．農綜登場農業推廣活動計畫</v>
      </c>
    </row>
    <row r="1040" spans="1:11" ht="78">
      <c r="A1040" s="57" t="s">
        <v>1758</v>
      </c>
      <c r="B1040" s="57" t="s">
        <v>1807</v>
      </c>
      <c r="C1040" s="58" t="s">
        <v>1740</v>
      </c>
      <c r="D1040" s="57" t="s">
        <v>1647</v>
      </c>
      <c r="E1040" s="59">
        <v>300</v>
      </c>
      <c r="F1040" s="9" t="s">
        <v>18</v>
      </c>
      <c r="G1040" s="9"/>
      <c r="H1040" s="44" t="s">
        <v>3489</v>
      </c>
      <c r="I1040" s="9"/>
      <c r="J1040" s="4" t="str">
        <f t="shared" si="32"/>
        <v>農業管理與輔導業務-農會及休閒農業輔導-獎補助費-對國內團體之捐助</v>
      </c>
      <c r="K1040" s="4" t="str">
        <f t="shared" si="33"/>
        <v>辦理113年度臺中市農業技術交流及農產加值推廣計畫</v>
      </c>
    </row>
    <row r="1041" spans="1:11" ht="78">
      <c r="A1041" s="57" t="s">
        <v>1758</v>
      </c>
      <c r="B1041" s="57" t="s">
        <v>1808</v>
      </c>
      <c r="C1041" s="58" t="s">
        <v>1657</v>
      </c>
      <c r="D1041" s="57" t="s">
        <v>1647</v>
      </c>
      <c r="E1041" s="59">
        <v>250</v>
      </c>
      <c r="F1041" s="9" t="s">
        <v>18</v>
      </c>
      <c r="G1041" s="9"/>
      <c r="H1041" s="44" t="s">
        <v>3489</v>
      </c>
      <c r="I1041" s="9"/>
      <c r="J1041" s="4" t="str">
        <f t="shared" si="32"/>
        <v>農業管理與輔導業務-農會及休閒農業輔導-獎補助費-對國內團體之捐助</v>
      </c>
      <c r="K1041" s="4" t="str">
        <f t="shared" si="33"/>
        <v>辦理113年度大安飛天豬ANNO節暨農畜產品推廣計畫</v>
      </c>
    </row>
    <row r="1042" spans="1:11" ht="78">
      <c r="A1042" s="57" t="s">
        <v>1758</v>
      </c>
      <c r="B1042" s="57" t="s">
        <v>1809</v>
      </c>
      <c r="C1042" s="58" t="s">
        <v>1810</v>
      </c>
      <c r="D1042" s="57" t="s">
        <v>1647</v>
      </c>
      <c r="E1042" s="59">
        <v>56</v>
      </c>
      <c r="F1042" s="9" t="s">
        <v>18</v>
      </c>
      <c r="G1042" s="9"/>
      <c r="H1042" s="44" t="s">
        <v>3489</v>
      </c>
      <c r="I1042" s="9"/>
      <c r="J1042" s="4" t="str">
        <f t="shared" si="32"/>
        <v>農業管理與輔導業務-農會及休閒農業輔導-獎補助費-對國內團體之捐助</v>
      </c>
      <c r="K1042" s="4" t="str">
        <f t="shared" si="33"/>
        <v>辦理112年度崑南社區農村食農教育體驗活動計畫</v>
      </c>
    </row>
    <row r="1043" spans="1:11" ht="58.5">
      <c r="A1043" s="57" t="s">
        <v>1758</v>
      </c>
      <c r="B1043" s="57" t="s">
        <v>1811</v>
      </c>
      <c r="C1043" s="58" t="s">
        <v>1653</v>
      </c>
      <c r="D1043" s="57" t="s">
        <v>1647</v>
      </c>
      <c r="E1043" s="59">
        <v>330</v>
      </c>
      <c r="F1043" s="9" t="s">
        <v>18</v>
      </c>
      <c r="G1043" s="9"/>
      <c r="H1043" s="44" t="s">
        <v>3489</v>
      </c>
      <c r="I1043" s="9"/>
      <c r="J1043" s="4" t="str">
        <f t="shared" si="32"/>
        <v>農業管理與輔導業務-農會及休閒農業輔導-獎補助費-對國內團體之捐助</v>
      </c>
      <c r="K1043" s="4" t="str">
        <f t="shared" si="33"/>
        <v>辦理113年度臺中市農村環保綠能編織計畫</v>
      </c>
    </row>
    <row r="1044" spans="1:11" ht="58.5">
      <c r="A1044" s="57" t="s">
        <v>1758</v>
      </c>
      <c r="B1044" s="57" t="s">
        <v>1812</v>
      </c>
      <c r="C1044" s="58" t="s">
        <v>1813</v>
      </c>
      <c r="D1044" s="57" t="s">
        <v>1647</v>
      </c>
      <c r="E1044" s="59">
        <v>200</v>
      </c>
      <c r="F1044" s="9" t="s">
        <v>18</v>
      </c>
      <c r="G1044" s="9"/>
      <c r="H1044" s="44" t="s">
        <v>3489</v>
      </c>
      <c r="I1044" s="9"/>
      <c r="J1044" s="4" t="str">
        <f t="shared" si="32"/>
        <v>農業管理與輔導業務-農會及休閒農業輔導-獎補助費-對國內團體之捐助</v>
      </c>
      <c r="K1044" s="4" t="str">
        <f t="shared" si="33"/>
        <v>辦理112年度公老坪柿季之美活動計畫</v>
      </c>
    </row>
    <row r="1045" spans="1:11" ht="117">
      <c r="A1045" s="57" t="s">
        <v>1758</v>
      </c>
      <c r="B1045" s="57" t="s">
        <v>1814</v>
      </c>
      <c r="C1045" s="58" t="s">
        <v>1815</v>
      </c>
      <c r="D1045" s="57" t="s">
        <v>1647</v>
      </c>
      <c r="E1045" s="59">
        <v>200</v>
      </c>
      <c r="F1045" s="9" t="s">
        <v>18</v>
      </c>
      <c r="G1045" s="9"/>
      <c r="H1045" s="44" t="s">
        <v>3489</v>
      </c>
      <c r="I1045" s="9"/>
      <c r="J1045" s="4" t="str">
        <f t="shared" si="32"/>
        <v>農業管理與輔導業務-農會及休閒農業輔導-獎補助費-對國內團體之捐助</v>
      </c>
      <c r="K1045" s="4" t="str">
        <f t="shared" si="33"/>
        <v>辦理112年度社區高鐵生活綠廊景觀營造結合傳統廟宇土角建築與文化計畫</v>
      </c>
    </row>
    <row r="1046" spans="1:11" ht="117">
      <c r="A1046" s="57" t="s">
        <v>1758</v>
      </c>
      <c r="B1046" s="57" t="s">
        <v>1816</v>
      </c>
      <c r="C1046" s="58" t="s">
        <v>1817</v>
      </c>
      <c r="D1046" s="57" t="s">
        <v>1647</v>
      </c>
      <c r="E1046" s="59">
        <v>100</v>
      </c>
      <c r="F1046" s="9" t="s">
        <v>18</v>
      </c>
      <c r="G1046" s="9"/>
      <c r="H1046" s="44" t="s">
        <v>3489</v>
      </c>
      <c r="I1046" s="9"/>
      <c r="J1046" s="4" t="str">
        <f t="shared" si="32"/>
        <v>農業管理與輔導業務-農會及休閒農業輔導-獎補助費-對國內團體之捐助</v>
      </c>
      <c r="K1046" s="4" t="str">
        <f t="shared" si="33"/>
        <v>辦理112年度四季花開梨好梅子-梅子社區客家歌謠暨空靈鼓表演藝術研習活動計畫</v>
      </c>
    </row>
    <row r="1047" spans="1:11" ht="78">
      <c r="A1047" s="57" t="s">
        <v>1758</v>
      </c>
      <c r="B1047" s="57" t="s">
        <v>1818</v>
      </c>
      <c r="C1047" s="58" t="s">
        <v>1819</v>
      </c>
      <c r="D1047" s="57" t="s">
        <v>1647</v>
      </c>
      <c r="E1047" s="59">
        <v>300</v>
      </c>
      <c r="F1047" s="9" t="s">
        <v>18</v>
      </c>
      <c r="G1047" s="9"/>
      <c r="H1047" s="44" t="s">
        <v>3489</v>
      </c>
      <c r="I1047" s="9"/>
      <c r="J1047" s="4" t="str">
        <f t="shared" si="32"/>
        <v>農業管理與輔導業務-農會及休閒農業輔導-獎補助費-對國內團體之捐助</v>
      </c>
      <c r="K1047" s="4" t="str">
        <f t="shared" si="33"/>
        <v>辦理112年度中嵙社區高接梨產業推廣活動計畫</v>
      </c>
    </row>
    <row r="1048" spans="1:11" ht="78">
      <c r="A1048" s="57" t="s">
        <v>1758</v>
      </c>
      <c r="B1048" s="57" t="s">
        <v>1820</v>
      </c>
      <c r="C1048" s="58" t="s">
        <v>1821</v>
      </c>
      <c r="D1048" s="57" t="s">
        <v>1647</v>
      </c>
      <c r="E1048" s="59">
        <v>200</v>
      </c>
      <c r="F1048" s="9" t="s">
        <v>18</v>
      </c>
      <c r="G1048" s="9"/>
      <c r="H1048" s="44" t="s">
        <v>3489</v>
      </c>
      <c r="I1048" s="9"/>
      <c r="J1048" s="4" t="str">
        <f t="shared" si="32"/>
        <v>農業管理與輔導業務-農會及休閒農業輔導-獎補助費-對國內團體之捐助</v>
      </c>
      <c r="K1048" s="4" t="str">
        <f t="shared" si="33"/>
        <v>辦理112年度鎌村社區-玫瑰產業鏈行銷推廣活動計畫</v>
      </c>
    </row>
    <row r="1049" spans="1:11" ht="78">
      <c r="A1049" s="57" t="s">
        <v>1758</v>
      </c>
      <c r="B1049" s="57" t="s">
        <v>1822</v>
      </c>
      <c r="C1049" s="58" t="s">
        <v>1823</v>
      </c>
      <c r="D1049" s="57" t="s">
        <v>1647</v>
      </c>
      <c r="E1049" s="59">
        <v>199</v>
      </c>
      <c r="F1049" s="9" t="s">
        <v>18</v>
      </c>
      <c r="G1049" s="9"/>
      <c r="H1049" s="44" t="s">
        <v>3489</v>
      </c>
      <c r="I1049" s="9"/>
      <c r="J1049" s="4" t="str">
        <f t="shared" si="32"/>
        <v>農業管理與輔導業務-農會及休閒農業輔導-獎補助費-對國內團體之捐助</v>
      </c>
      <c r="K1049" s="4" t="str">
        <f t="shared" si="33"/>
        <v>辦理112年度協成社區核心聚落休憩空間營造計畫</v>
      </c>
    </row>
    <row r="1050" spans="1:11" ht="78">
      <c r="A1050" s="57" t="s">
        <v>1758</v>
      </c>
      <c r="B1050" s="57" t="s">
        <v>1824</v>
      </c>
      <c r="C1050" s="58" t="s">
        <v>1825</v>
      </c>
      <c r="D1050" s="57" t="s">
        <v>1647</v>
      </c>
      <c r="E1050" s="59">
        <v>200</v>
      </c>
      <c r="F1050" s="9" t="s">
        <v>18</v>
      </c>
      <c r="G1050" s="9"/>
      <c r="H1050" s="44" t="s">
        <v>3489</v>
      </c>
      <c r="I1050" s="9"/>
      <c r="J1050" s="4" t="str">
        <f t="shared" si="32"/>
        <v>農業管理與輔導業務-農會及休閒農業輔導-獎補助費-對國內團體之捐助</v>
      </c>
      <c r="K1050" s="4" t="str">
        <f t="shared" si="33"/>
        <v>辦理112年度六分社區綠廊道周邊環境改善第四期計畫</v>
      </c>
    </row>
    <row r="1051" spans="1:11" ht="78">
      <c r="A1051" s="57" t="s">
        <v>1758</v>
      </c>
      <c r="B1051" s="57" t="s">
        <v>1826</v>
      </c>
      <c r="C1051" s="58" t="s">
        <v>1827</v>
      </c>
      <c r="D1051" s="57" t="s">
        <v>1647</v>
      </c>
      <c r="E1051" s="59">
        <v>200</v>
      </c>
      <c r="F1051" s="9" t="s">
        <v>18</v>
      </c>
      <c r="G1051" s="9"/>
      <c r="H1051" s="44" t="s">
        <v>3489</v>
      </c>
      <c r="I1051" s="9"/>
      <c r="J1051" s="4" t="str">
        <f t="shared" si="32"/>
        <v>農業管理與輔導業務-農會及休閒農業輔導-獎補助費-對國內團體之捐助</v>
      </c>
      <c r="K1051" s="4" t="str">
        <f t="shared" si="33"/>
        <v>辦理112年度東陽社區清谷巷道路邊坡及排水改善計畫</v>
      </c>
    </row>
    <row r="1052" spans="1:11" ht="78">
      <c r="A1052" s="57" t="s">
        <v>1758</v>
      </c>
      <c r="B1052" s="57" t="s">
        <v>1828</v>
      </c>
      <c r="C1052" s="58" t="s">
        <v>1829</v>
      </c>
      <c r="D1052" s="57" t="s">
        <v>1647</v>
      </c>
      <c r="E1052" s="59">
        <v>100</v>
      </c>
      <c r="F1052" s="9" t="s">
        <v>18</v>
      </c>
      <c r="G1052" s="9"/>
      <c r="H1052" s="44" t="s">
        <v>3489</v>
      </c>
      <c r="I1052" s="9"/>
      <c r="J1052" s="4" t="str">
        <f t="shared" si="32"/>
        <v>農業管理與輔導業務-農會及休閒農業輔導-獎補助費-對國內團體之捐助</v>
      </c>
      <c r="K1052" s="4" t="str">
        <f t="shared" si="33"/>
        <v>辦理112年度東湳社區米食產業行銷活動計畫</v>
      </c>
    </row>
    <row r="1053" spans="1:11" ht="78">
      <c r="A1053" s="57" t="s">
        <v>1758</v>
      </c>
      <c r="B1053" s="57" t="s">
        <v>1830</v>
      </c>
      <c r="C1053" s="58" t="s">
        <v>1831</v>
      </c>
      <c r="D1053" s="57" t="s">
        <v>1647</v>
      </c>
      <c r="E1053" s="59">
        <v>98</v>
      </c>
      <c r="F1053" s="9" t="s">
        <v>18</v>
      </c>
      <c r="G1053" s="9"/>
      <c r="H1053" s="44" t="s">
        <v>3489</v>
      </c>
      <c r="I1053" s="9"/>
      <c r="J1053" s="4" t="str">
        <f t="shared" si="32"/>
        <v>農業管理與輔導業務-農會及休閒農業輔導-獎補助費-對國內團體之捐助</v>
      </c>
      <c r="K1053" s="4" t="str">
        <f t="shared" si="33"/>
        <v>辦理112年度下溪洲圳水圳文化尋根研習活動計畫</v>
      </c>
    </row>
    <row r="1054" spans="1:11" ht="97.5">
      <c r="A1054" s="57" t="s">
        <v>1758</v>
      </c>
      <c r="B1054" s="57" t="s">
        <v>1832</v>
      </c>
      <c r="C1054" s="58" t="s">
        <v>1819</v>
      </c>
      <c r="D1054" s="57" t="s">
        <v>1647</v>
      </c>
      <c r="E1054" s="59">
        <v>100</v>
      </c>
      <c r="F1054" s="9" t="s">
        <v>18</v>
      </c>
      <c r="G1054" s="9"/>
      <c r="H1054" s="44" t="s">
        <v>3489</v>
      </c>
      <c r="I1054" s="9"/>
      <c r="J1054" s="4" t="str">
        <f t="shared" si="32"/>
        <v>農業管理與輔導業務-農會及休閒農業輔導-獎補助費-對國內團體之捐助</v>
      </c>
      <c r="K1054" s="4" t="str">
        <f t="shared" si="33"/>
        <v>辦理112年度晴耕雨讀客庄墨香-多元客語傳承研習活動計畫</v>
      </c>
    </row>
    <row r="1055" spans="1:11" ht="78">
      <c r="A1055" s="57" t="s">
        <v>1758</v>
      </c>
      <c r="B1055" s="57" t="s">
        <v>1833</v>
      </c>
      <c r="C1055" s="58" t="s">
        <v>1834</v>
      </c>
      <c r="D1055" s="57" t="s">
        <v>1647</v>
      </c>
      <c r="E1055" s="59">
        <v>200</v>
      </c>
      <c r="F1055" s="9" t="s">
        <v>18</v>
      </c>
      <c r="G1055" s="9"/>
      <c r="H1055" s="44" t="s">
        <v>3489</v>
      </c>
      <c r="I1055" s="9"/>
      <c r="J1055" s="4" t="str">
        <f t="shared" si="32"/>
        <v>農業管理與輔導業務-農會及休閒農業輔導-獎補助費-對國內團體之捐助</v>
      </c>
      <c r="K1055" s="4" t="str">
        <f t="shared" si="33"/>
        <v>辦理112年度德芙蘭部落泰雅編織技藝研習計畫</v>
      </c>
    </row>
    <row r="1056" spans="1:11" ht="78">
      <c r="A1056" s="57" t="s">
        <v>1758</v>
      </c>
      <c r="B1056" s="57" t="s">
        <v>1835</v>
      </c>
      <c r="C1056" s="58" t="s">
        <v>1834</v>
      </c>
      <c r="D1056" s="57" t="s">
        <v>1647</v>
      </c>
      <c r="E1056" s="59">
        <v>200</v>
      </c>
      <c r="F1056" s="9" t="s">
        <v>18</v>
      </c>
      <c r="G1056" s="9"/>
      <c r="H1056" s="44" t="s">
        <v>3489</v>
      </c>
      <c r="I1056" s="9"/>
      <c r="J1056" s="4" t="str">
        <f t="shared" si="32"/>
        <v>農業管理與輔導業務-農會及休閒農業輔導-獎補助費-對國內團體之捐助</v>
      </c>
      <c r="K1056" s="4" t="str">
        <f t="shared" si="33"/>
        <v>辦理112年度松鶴部落泰雅傳統狩獵技藝傳承活動計畫</v>
      </c>
    </row>
    <row r="1057" spans="1:11" ht="78">
      <c r="A1057" s="57" t="s">
        <v>1758</v>
      </c>
      <c r="B1057" s="57" t="s">
        <v>1836</v>
      </c>
      <c r="C1057" s="58" t="s">
        <v>1837</v>
      </c>
      <c r="D1057" s="57" t="s">
        <v>1647</v>
      </c>
      <c r="E1057" s="59">
        <v>100</v>
      </c>
      <c r="F1057" s="9" t="s">
        <v>18</v>
      </c>
      <c r="G1057" s="9"/>
      <c r="H1057" s="44" t="s">
        <v>3489</v>
      </c>
      <c r="I1057" s="9"/>
      <c r="J1057" s="4" t="str">
        <f t="shared" si="32"/>
        <v>農業管理與輔導業務-農會及休閒農業輔導-獎補助費-對國內團體之捐助</v>
      </c>
      <c r="K1057" s="4" t="str">
        <f t="shared" si="33"/>
        <v>辦理112年度中山黃金稻浪慢活體驗活動計畫</v>
      </c>
    </row>
    <row r="1058" spans="1:11" ht="78">
      <c r="A1058" s="57" t="s">
        <v>1758</v>
      </c>
      <c r="B1058" s="57" t="s">
        <v>1838</v>
      </c>
      <c r="C1058" s="58" t="s">
        <v>1839</v>
      </c>
      <c r="D1058" s="57" t="s">
        <v>1647</v>
      </c>
      <c r="E1058" s="59">
        <v>200</v>
      </c>
      <c r="F1058" s="9" t="s">
        <v>18</v>
      </c>
      <c r="G1058" s="9"/>
      <c r="H1058" s="44" t="s">
        <v>3489</v>
      </c>
      <c r="I1058" s="9"/>
      <c r="J1058" s="4" t="str">
        <f t="shared" si="32"/>
        <v>農業管理與輔導業務-農會及休閒農業輔導-獎補助費-對國內團體之捐助</v>
      </c>
      <c r="K1058" s="4" t="str">
        <f t="shared" si="33"/>
        <v>辦理112年度泰安櫻花芋見米-食農教育深度體驗計畫</v>
      </c>
    </row>
    <row r="1059" spans="1:11" ht="78">
      <c r="A1059" s="57" t="s">
        <v>1758</v>
      </c>
      <c r="B1059" s="57" t="s">
        <v>1840</v>
      </c>
      <c r="C1059" s="58" t="s">
        <v>1841</v>
      </c>
      <c r="D1059" s="57" t="s">
        <v>1647</v>
      </c>
      <c r="E1059" s="59">
        <v>192</v>
      </c>
      <c r="F1059" s="9" t="s">
        <v>18</v>
      </c>
      <c r="G1059" s="9"/>
      <c r="H1059" s="44" t="s">
        <v>3489</v>
      </c>
      <c r="I1059" s="9"/>
      <c r="J1059" s="4" t="str">
        <f t="shared" si="32"/>
        <v>農業管理與輔導業務-農會及休閒農業輔導-獎補助費-對國內團體之捐助</v>
      </c>
      <c r="K1059" s="4" t="str">
        <f t="shared" si="33"/>
        <v>辦理2023貓仔坑步道健行暨社區產業行銷推廣活動計畫</v>
      </c>
    </row>
    <row r="1060" spans="1:11" ht="58.5">
      <c r="A1060" s="57" t="s">
        <v>1758</v>
      </c>
      <c r="B1060" s="57" t="s">
        <v>1842</v>
      </c>
      <c r="C1060" s="58" t="s">
        <v>1843</v>
      </c>
      <c r="D1060" s="57" t="s">
        <v>1647</v>
      </c>
      <c r="E1060" s="59">
        <v>200</v>
      </c>
      <c r="F1060" s="9" t="s">
        <v>18</v>
      </c>
      <c r="G1060" s="9"/>
      <c r="H1060" s="44" t="s">
        <v>3489</v>
      </c>
      <c r="I1060" s="9"/>
      <c r="J1060" s="4" t="str">
        <f t="shared" si="32"/>
        <v>農業管理與輔導業務-農會及休閒農業輔導-獎補助費-對國內團體之捐助</v>
      </c>
      <c r="K1060" s="4" t="str">
        <f t="shared" si="33"/>
        <v>辦理112年度社區農塘周邊環境改善計畫</v>
      </c>
    </row>
    <row r="1061" spans="1:11" ht="78">
      <c r="A1061" s="57" t="s">
        <v>1758</v>
      </c>
      <c r="B1061" s="57" t="s">
        <v>1844</v>
      </c>
      <c r="C1061" s="58" t="s">
        <v>1845</v>
      </c>
      <c r="D1061" s="57" t="s">
        <v>1647</v>
      </c>
      <c r="E1061" s="59">
        <v>99</v>
      </c>
      <c r="F1061" s="9" t="s">
        <v>18</v>
      </c>
      <c r="G1061" s="9"/>
      <c r="H1061" s="44" t="s">
        <v>3489</v>
      </c>
      <c r="I1061" s="9"/>
      <c r="J1061" s="4" t="str">
        <f t="shared" si="32"/>
        <v>農業管理與輔導業務-農會及休閒農業輔導-獎補助費-對國內團體之捐助</v>
      </c>
      <c r="K1061" s="4" t="str">
        <f t="shared" si="33"/>
        <v>辦理112年度福興社區淨零碳排研習與低碳遊程規劃計畫</v>
      </c>
    </row>
    <row r="1062" spans="1:11" ht="78">
      <c r="A1062" s="57" t="s">
        <v>1758</v>
      </c>
      <c r="B1062" s="57" t="s">
        <v>1846</v>
      </c>
      <c r="C1062" s="58" t="s">
        <v>1827</v>
      </c>
      <c r="D1062" s="57" t="s">
        <v>1647</v>
      </c>
      <c r="E1062" s="59">
        <v>100</v>
      </c>
      <c r="F1062" s="9" t="s">
        <v>18</v>
      </c>
      <c r="G1062" s="9"/>
      <c r="H1062" s="44" t="s">
        <v>3489</v>
      </c>
      <c r="I1062" s="9"/>
      <c r="J1062" s="4" t="str">
        <f t="shared" si="32"/>
        <v>農業管理與輔導業務-農會及休閒農業輔導-獎補助費-對國內團體之捐助</v>
      </c>
      <c r="K1062" s="4" t="str">
        <f t="shared" si="33"/>
        <v>辦理112年度東陽社區友善土地栽種技術研習計畫</v>
      </c>
    </row>
    <row r="1063" spans="1:11" ht="58.5">
      <c r="A1063" s="57" t="s">
        <v>1758</v>
      </c>
      <c r="B1063" s="57" t="s">
        <v>1847</v>
      </c>
      <c r="C1063" s="58" t="s">
        <v>1845</v>
      </c>
      <c r="D1063" s="57" t="s">
        <v>1647</v>
      </c>
      <c r="E1063" s="59">
        <v>100</v>
      </c>
      <c r="F1063" s="9" t="s">
        <v>18</v>
      </c>
      <c r="G1063" s="9"/>
      <c r="H1063" s="44" t="s">
        <v>3489</v>
      </c>
      <c r="I1063" s="9"/>
      <c r="J1063" s="4" t="str">
        <f t="shared" si="32"/>
        <v>農業管理與輔導業務-農會及休閒農業輔導-獎補助費-對國內團體之捐助</v>
      </c>
      <c r="K1063" s="4" t="str">
        <f t="shared" si="33"/>
        <v>辦理112年度福興社區老街老風味再現計畫</v>
      </c>
    </row>
    <row r="1064" spans="1:11" ht="58.5">
      <c r="A1064" s="57" t="s">
        <v>1758</v>
      </c>
      <c r="B1064" s="57" t="s">
        <v>1848</v>
      </c>
      <c r="C1064" s="58" t="s">
        <v>1849</v>
      </c>
      <c r="D1064" s="57" t="s">
        <v>1647</v>
      </c>
      <c r="E1064" s="59">
        <v>200</v>
      </c>
      <c r="F1064" s="9" t="s">
        <v>18</v>
      </c>
      <c r="G1064" s="9"/>
      <c r="H1064" s="44" t="s">
        <v>3489</v>
      </c>
      <c r="I1064" s="9"/>
      <c r="J1064" s="4" t="str">
        <f t="shared" si="32"/>
        <v>農業管理與輔導業務-農會及休閒農業輔導-獎補助費-對國內團體之捐助</v>
      </c>
      <c r="K1064" s="4" t="str">
        <f t="shared" si="33"/>
        <v>辦理112年度舊甘心-療癒陪力成長研習計畫</v>
      </c>
    </row>
    <row r="1065" spans="1:11" ht="58.5">
      <c r="A1065" s="57" t="s">
        <v>1758</v>
      </c>
      <c r="B1065" s="57" t="s">
        <v>1850</v>
      </c>
      <c r="C1065" s="58" t="s">
        <v>1851</v>
      </c>
      <c r="D1065" s="57" t="s">
        <v>1647</v>
      </c>
      <c r="E1065" s="59">
        <v>200</v>
      </c>
      <c r="F1065" s="9" t="s">
        <v>18</v>
      </c>
      <c r="G1065" s="9"/>
      <c r="H1065" s="44" t="s">
        <v>3489</v>
      </c>
      <c r="I1065" s="9"/>
      <c r="J1065" s="4" t="str">
        <f t="shared" si="32"/>
        <v>農業管理與輔導業務-農會及休閒農業輔導-獎補助費-對國內團體之捐助</v>
      </c>
      <c r="K1065" s="4" t="str">
        <f t="shared" si="33"/>
        <v>辦理112年度六股田-食農教育場域設置計畫</v>
      </c>
    </row>
    <row r="1066" spans="1:11" ht="78">
      <c r="A1066" s="57" t="s">
        <v>1758</v>
      </c>
      <c r="B1066" s="57" t="s">
        <v>1852</v>
      </c>
      <c r="C1066" s="58" t="s">
        <v>1853</v>
      </c>
      <c r="D1066" s="57" t="s">
        <v>1647</v>
      </c>
      <c r="E1066" s="59">
        <v>200</v>
      </c>
      <c r="F1066" s="9" t="s">
        <v>18</v>
      </c>
      <c r="G1066" s="9"/>
      <c r="H1066" s="44" t="s">
        <v>3489</v>
      </c>
      <c r="I1066" s="9"/>
      <c r="J1066" s="4" t="str">
        <f t="shared" si="32"/>
        <v>農業管理與輔導業務-農會及休閒農業輔導-獎補助費-對國內團體之捐助</v>
      </c>
      <c r="K1066" s="4" t="str">
        <f t="shared" si="33"/>
        <v>辦理112年度五張犁在地產業行銷-五光食色活動計畫</v>
      </c>
    </row>
    <row r="1067" spans="1:11" ht="58.5">
      <c r="A1067" s="57" t="s">
        <v>1758</v>
      </c>
      <c r="B1067" s="57" t="s">
        <v>1854</v>
      </c>
      <c r="C1067" s="58" t="s">
        <v>1849</v>
      </c>
      <c r="D1067" s="57" t="s">
        <v>1647</v>
      </c>
      <c r="E1067" s="59">
        <v>150</v>
      </c>
      <c r="F1067" s="9" t="s">
        <v>18</v>
      </c>
      <c r="G1067" s="9"/>
      <c r="H1067" s="44" t="s">
        <v>3489</v>
      </c>
      <c r="I1067" s="9"/>
      <c r="J1067" s="4" t="str">
        <f t="shared" si="32"/>
        <v>農業管理與輔導業務-農會及休閒農業輔導-獎補助費-對國內團體之捐助</v>
      </c>
      <c r="K1067" s="4" t="str">
        <f t="shared" si="33"/>
        <v>辦理112年度阿罩霧農學市集計畫</v>
      </c>
    </row>
    <row r="1068" spans="1:11" ht="78">
      <c r="A1068" s="57" t="s">
        <v>1758</v>
      </c>
      <c r="B1068" s="57" t="s">
        <v>1855</v>
      </c>
      <c r="C1068" s="58" t="s">
        <v>1849</v>
      </c>
      <c r="D1068" s="57" t="s">
        <v>1647</v>
      </c>
      <c r="E1068" s="59">
        <v>100</v>
      </c>
      <c r="F1068" s="9" t="s">
        <v>18</v>
      </c>
      <c r="G1068" s="9"/>
      <c r="H1068" s="44" t="s">
        <v>3489</v>
      </c>
      <c r="I1068" s="9"/>
      <c r="J1068" s="4" t="str">
        <f t="shared" si="32"/>
        <v>農業管理與輔導業務-農會及休閒農業輔導-獎補助費-對國內團體之捐助</v>
      </c>
      <c r="K1068" s="4" t="str">
        <f t="shared" si="33"/>
        <v>辦理112年度舊正社區水系生態廊道復育計畫</v>
      </c>
    </row>
    <row r="1069" spans="1:11" ht="78">
      <c r="A1069" s="57" t="s">
        <v>1758</v>
      </c>
      <c r="B1069" s="57" t="s">
        <v>1856</v>
      </c>
      <c r="C1069" s="58" t="s">
        <v>1831</v>
      </c>
      <c r="D1069" s="57" t="s">
        <v>1647</v>
      </c>
      <c r="E1069" s="59">
        <v>200</v>
      </c>
      <c r="F1069" s="9" t="s">
        <v>18</v>
      </c>
      <c r="G1069" s="9"/>
      <c r="H1069" s="44" t="s">
        <v>3489</v>
      </c>
      <c r="I1069" s="9"/>
      <c r="J1069" s="4" t="str">
        <f t="shared" si="32"/>
        <v>農業管理與輔導業務-農會及休閒農業輔導-獎補助費-對國內團體之捐助</v>
      </c>
      <c r="K1069" s="4" t="str">
        <f t="shared" si="33"/>
        <v>辦理112年度溪洲社區馬廄舒活市集直撥行銷活動計畫</v>
      </c>
    </row>
    <row r="1070" spans="1:11" ht="78">
      <c r="A1070" s="57" t="s">
        <v>1758</v>
      </c>
      <c r="B1070" s="57" t="s">
        <v>1857</v>
      </c>
      <c r="C1070" s="58" t="s">
        <v>1823</v>
      </c>
      <c r="D1070" s="57" t="s">
        <v>1647</v>
      </c>
      <c r="E1070" s="59">
        <v>200</v>
      </c>
      <c r="F1070" s="9" t="s">
        <v>18</v>
      </c>
      <c r="G1070" s="9"/>
      <c r="H1070" s="44" t="s">
        <v>3489</v>
      </c>
      <c r="I1070" s="9"/>
      <c r="J1070" s="4" t="str">
        <f t="shared" si="32"/>
        <v>農業管理與輔導業務-農會及休閒農業輔導-獎補助費-對國內團體之捐助</v>
      </c>
      <c r="K1070" s="4" t="str">
        <f t="shared" si="33"/>
        <v>辦理112年度協成香菇產業品牌建置與食農深度體驗計畫</v>
      </c>
    </row>
    <row r="1071" spans="1:11" ht="78">
      <c r="A1071" s="57" t="s">
        <v>1758</v>
      </c>
      <c r="B1071" s="57" t="s">
        <v>1858</v>
      </c>
      <c r="C1071" s="58" t="s">
        <v>1823</v>
      </c>
      <c r="D1071" s="57" t="s">
        <v>1647</v>
      </c>
      <c r="E1071" s="59">
        <v>100</v>
      </c>
      <c r="F1071" s="9" t="s">
        <v>18</v>
      </c>
      <c r="G1071" s="9"/>
      <c r="H1071" s="44" t="s">
        <v>3489</v>
      </c>
      <c r="I1071" s="9"/>
      <c r="J1071" s="4" t="str">
        <f t="shared" si="32"/>
        <v>農業管理與輔導業務-農會及休閒農業輔導-獎補助費-對國內團體之捐助</v>
      </c>
      <c r="K1071" s="4" t="str">
        <f t="shared" si="33"/>
        <v>辦理112年度協成社區香菇節創意體驗行銷活動計畫</v>
      </c>
    </row>
    <row r="1072" spans="1:11" ht="78">
      <c r="A1072" s="57" t="s">
        <v>1758</v>
      </c>
      <c r="B1072" s="57" t="s">
        <v>1859</v>
      </c>
      <c r="C1072" s="58" t="s">
        <v>1860</v>
      </c>
      <c r="D1072" s="57" t="s">
        <v>1647</v>
      </c>
      <c r="E1072" s="59">
        <v>100</v>
      </c>
      <c r="F1072" s="9" t="s">
        <v>18</v>
      </c>
      <c r="G1072" s="9"/>
      <c r="H1072" s="44" t="s">
        <v>3489</v>
      </c>
      <c r="I1072" s="9"/>
      <c r="J1072" s="4" t="str">
        <f t="shared" si="32"/>
        <v>農業管理與輔導業務-農會及休閒農業輔導-獎補助費-對國內團體之捐助</v>
      </c>
      <c r="K1072" s="4" t="str">
        <f t="shared" si="33"/>
        <v>辦理112年度馬鳴社區第二級產業產品包裝設計計畫</v>
      </c>
    </row>
    <row r="1073" spans="1:11" ht="58.5">
      <c r="A1073" s="57" t="s">
        <v>1758</v>
      </c>
      <c r="B1073" s="57" t="s">
        <v>1861</v>
      </c>
      <c r="C1073" s="58" t="s">
        <v>1837</v>
      </c>
      <c r="D1073" s="57" t="s">
        <v>1647</v>
      </c>
      <c r="E1073" s="59">
        <v>198</v>
      </c>
      <c r="F1073" s="9" t="s">
        <v>18</v>
      </c>
      <c r="G1073" s="9"/>
      <c r="H1073" s="44" t="s">
        <v>3489</v>
      </c>
      <c r="I1073" s="9"/>
      <c r="J1073" s="4" t="str">
        <f t="shared" si="32"/>
        <v>農業管理與輔導業務-農會及休閒農業輔導-獎補助費-對國內團體之捐助</v>
      </c>
      <c r="K1073" s="4" t="str">
        <f t="shared" si="33"/>
        <v>辦理112年度中山米公園環境改善計畫</v>
      </c>
    </row>
    <row r="1074" spans="1:11" ht="78">
      <c r="A1074" s="57" t="s">
        <v>1758</v>
      </c>
      <c r="B1074" s="57" t="s">
        <v>1862</v>
      </c>
      <c r="C1074" s="58" t="s">
        <v>1863</v>
      </c>
      <c r="D1074" s="57" t="s">
        <v>1647</v>
      </c>
      <c r="E1074" s="59">
        <v>195</v>
      </c>
      <c r="F1074" s="9" t="s">
        <v>18</v>
      </c>
      <c r="G1074" s="9"/>
      <c r="H1074" s="44" t="s">
        <v>3489</v>
      </c>
      <c r="I1074" s="9"/>
      <c r="J1074" s="4" t="str">
        <f t="shared" si="32"/>
        <v>農業管理與輔導業務-農會及休閒農業輔導-獎補助費-對國內團體之捐助</v>
      </c>
      <c r="K1074" s="4" t="str">
        <f t="shared" si="33"/>
        <v>辦理112年度四德社區田邊市集食農教育活動計畫</v>
      </c>
    </row>
    <row r="1075" spans="1:11" ht="58.5">
      <c r="A1075" s="57" t="s">
        <v>1758</v>
      </c>
      <c r="B1075" s="57" t="s">
        <v>1864</v>
      </c>
      <c r="C1075" s="58" t="s">
        <v>1865</v>
      </c>
      <c r="D1075" s="57" t="s">
        <v>1647</v>
      </c>
      <c r="E1075" s="59">
        <v>89</v>
      </c>
      <c r="F1075" s="9" t="s">
        <v>18</v>
      </c>
      <c r="G1075" s="9"/>
      <c r="H1075" s="44" t="s">
        <v>3489</v>
      </c>
      <c r="I1075" s="9"/>
      <c r="J1075" s="4" t="str">
        <f t="shared" si="32"/>
        <v>農業管理與輔導業務-農會及休閒農業輔導-獎補助費-對國內團體之捐助</v>
      </c>
      <c r="K1075" s="4" t="str">
        <f t="shared" si="33"/>
        <v>辦理112年度丁台憶農趣旅遊活動計畫</v>
      </c>
    </row>
    <row r="1076" spans="1:11" ht="78">
      <c r="A1076" s="57" t="s">
        <v>1758</v>
      </c>
      <c r="B1076" s="57" t="s">
        <v>1866</v>
      </c>
      <c r="C1076" s="58" t="s">
        <v>1867</v>
      </c>
      <c r="D1076" s="57" t="s">
        <v>1647</v>
      </c>
      <c r="E1076" s="59">
        <v>200</v>
      </c>
      <c r="F1076" s="9" t="s">
        <v>18</v>
      </c>
      <c r="G1076" s="9"/>
      <c r="H1076" s="44" t="s">
        <v>3489</v>
      </c>
      <c r="I1076" s="9"/>
      <c r="J1076" s="4" t="str">
        <f t="shared" si="32"/>
        <v>農業管理與輔導業務-農會及休閒農業輔導-獎補助費-對國內團體之捐助</v>
      </c>
      <c r="K1076" s="4" t="str">
        <f t="shared" si="33"/>
        <v>辦理112年度土城社區筊白筍筊踏實地日活動計畫</v>
      </c>
    </row>
    <row r="1077" spans="1:11" ht="78">
      <c r="A1077" s="57" t="s">
        <v>1758</v>
      </c>
      <c r="B1077" s="57" t="s">
        <v>1868</v>
      </c>
      <c r="C1077" s="58" t="s">
        <v>1869</v>
      </c>
      <c r="D1077" s="57" t="s">
        <v>1647</v>
      </c>
      <c r="E1077" s="59">
        <v>200</v>
      </c>
      <c r="F1077" s="9" t="s">
        <v>18</v>
      </c>
      <c r="G1077" s="9"/>
      <c r="H1077" s="44" t="s">
        <v>3489</v>
      </c>
      <c r="I1077" s="9"/>
      <c r="J1077" s="4" t="str">
        <f t="shared" si="32"/>
        <v>農業管理與輔導業務-農會及休閒農業輔導-獎補助費-對國內團體之捐助</v>
      </c>
      <c r="K1077" s="4" t="str">
        <f t="shared" si="33"/>
        <v>辦理112年度興隆社區周邊步道修繕維護計畫</v>
      </c>
    </row>
    <row r="1078" spans="1:11" ht="78">
      <c r="A1078" s="57" t="s">
        <v>1758</v>
      </c>
      <c r="B1078" s="57" t="s">
        <v>1870</v>
      </c>
      <c r="C1078" s="58" t="s">
        <v>1871</v>
      </c>
      <c r="D1078" s="57" t="s">
        <v>1647</v>
      </c>
      <c r="E1078" s="59">
        <v>196</v>
      </c>
      <c r="F1078" s="9" t="s">
        <v>18</v>
      </c>
      <c r="G1078" s="9"/>
      <c r="H1078" s="44" t="s">
        <v>3489</v>
      </c>
      <c r="I1078" s="9"/>
      <c r="J1078" s="4" t="str">
        <f t="shared" si="32"/>
        <v>農業管理與輔導業務-農會及休閒農業輔導-獎補助費-對國內團體之捐助</v>
      </c>
      <c r="K1078" s="4" t="str">
        <f t="shared" si="33"/>
        <v>辦理112年度皇帝筆繪染竹仔坑～產業行銷活動計畫</v>
      </c>
    </row>
    <row r="1079" spans="1:11" ht="78">
      <c r="A1079" s="57" t="s">
        <v>1758</v>
      </c>
      <c r="B1079" s="57" t="s">
        <v>1872</v>
      </c>
      <c r="C1079" s="58" t="s">
        <v>1871</v>
      </c>
      <c r="D1079" s="57" t="s">
        <v>1647</v>
      </c>
      <c r="E1079" s="59">
        <v>100</v>
      </c>
      <c r="F1079" s="9" t="s">
        <v>18</v>
      </c>
      <c r="G1079" s="9"/>
      <c r="H1079" s="44" t="s">
        <v>3489</v>
      </c>
      <c r="I1079" s="9"/>
      <c r="J1079" s="4" t="str">
        <f t="shared" si="32"/>
        <v>農業管理與輔導業務-農會及休閒農業輔導-獎補助費-對國內團體之捐助</v>
      </c>
      <c r="K1079" s="4" t="str">
        <f t="shared" si="33"/>
        <v>辦理112度竹仔坑有染工坊植物染創意研習活動計畫</v>
      </c>
    </row>
    <row r="1080" spans="1:11" ht="97.5">
      <c r="A1080" s="57" t="s">
        <v>1758</v>
      </c>
      <c r="B1080" s="57" t="s">
        <v>1873</v>
      </c>
      <c r="C1080" s="58" t="s">
        <v>1671</v>
      </c>
      <c r="D1080" s="57" t="s">
        <v>1647</v>
      </c>
      <c r="E1080" s="59">
        <v>600</v>
      </c>
      <c r="F1080" s="9" t="s">
        <v>18</v>
      </c>
      <c r="G1080" s="9"/>
      <c r="H1080" s="44" t="s">
        <v>3489</v>
      </c>
      <c r="I1080" s="9"/>
      <c r="J1080" s="4" t="str">
        <f t="shared" si="32"/>
        <v>農業管理與輔導業務-農會及休閒農業輔導-獎補助費-對國內團體之捐助</v>
      </c>
      <c r="K1080" s="4" t="str">
        <f t="shared" si="33"/>
        <v>辦理113年度龍耀菇筍聯姻記者會暨千人宴菇筍產業文化推廣計畫</v>
      </c>
    </row>
    <row r="1081" spans="1:11" ht="78">
      <c r="A1081" s="57" t="s">
        <v>1874</v>
      </c>
      <c r="B1081" s="57" t="s">
        <v>1875</v>
      </c>
      <c r="C1081" s="58" t="s">
        <v>1876</v>
      </c>
      <c r="D1081" s="57" t="s">
        <v>1647</v>
      </c>
      <c r="E1081" s="59">
        <v>3661</v>
      </c>
      <c r="F1081" s="9" t="s">
        <v>1877</v>
      </c>
      <c r="G1081" s="9" t="s">
        <v>1878</v>
      </c>
      <c r="H1081" s="44" t="s">
        <v>3489</v>
      </c>
      <c r="I1081" s="9"/>
      <c r="J1081" s="4" t="str">
        <f t="shared" si="32"/>
        <v>農業管理與輔導業務-畜牧行政輔導-獎補助費-對國內團體之捐助</v>
      </c>
      <c r="K1081" s="4" t="str">
        <f t="shared" si="33"/>
        <v>辦理112年度建構斃死畜禽化製集運車1輛計畫</v>
      </c>
    </row>
    <row r="1082" spans="1:11" ht="58.5">
      <c r="A1082" s="57" t="s">
        <v>1874</v>
      </c>
      <c r="B1082" s="57" t="s">
        <v>1879</v>
      </c>
      <c r="C1082" s="58" t="s">
        <v>1876</v>
      </c>
      <c r="D1082" s="57" t="s">
        <v>1647</v>
      </c>
      <c r="E1082" s="59">
        <v>27</v>
      </c>
      <c r="F1082" s="9" t="s">
        <v>18</v>
      </c>
      <c r="G1082" s="9"/>
      <c r="H1082" s="44" t="s">
        <v>3489</v>
      </c>
      <c r="I1082" s="9"/>
      <c r="J1082" s="4" t="str">
        <f t="shared" si="32"/>
        <v>農業管理與輔導業務-畜牧行政輔導-獎補助費-對國內團體之捐助</v>
      </c>
      <c r="K1082" s="4" t="str">
        <f t="shared" si="33"/>
        <v>辦理112年度養豬產業躍升加值發展計畫</v>
      </c>
    </row>
    <row r="1083" spans="1:11" ht="58.5">
      <c r="A1083" s="57" t="s">
        <v>1874</v>
      </c>
      <c r="B1083" s="57" t="s">
        <v>1879</v>
      </c>
      <c r="C1083" s="58" t="s">
        <v>1880</v>
      </c>
      <c r="D1083" s="57" t="s">
        <v>1647</v>
      </c>
      <c r="E1083" s="59">
        <v>350</v>
      </c>
      <c r="F1083" s="9" t="s">
        <v>18</v>
      </c>
      <c r="G1083" s="9"/>
      <c r="H1083" s="44" t="s">
        <v>3489</v>
      </c>
      <c r="I1083" s="9"/>
      <c r="J1083" s="4" t="str">
        <f t="shared" si="32"/>
        <v>農業管理與輔導業務-畜牧行政輔導-獎補助費-對國內團體之捐助</v>
      </c>
      <c r="K1083" s="4" t="str">
        <f t="shared" si="33"/>
        <v>辦理112年度養豬產業躍升加值發展計畫</v>
      </c>
    </row>
    <row r="1084" spans="1:11" ht="58.5">
      <c r="A1084" s="57" t="s">
        <v>1874</v>
      </c>
      <c r="B1084" s="57" t="s">
        <v>1881</v>
      </c>
      <c r="C1084" s="58" t="s">
        <v>1876</v>
      </c>
      <c r="D1084" s="57" t="s">
        <v>1647</v>
      </c>
      <c r="E1084" s="59">
        <v>56</v>
      </c>
      <c r="F1084" s="9" t="s">
        <v>18</v>
      </c>
      <c r="G1084" s="9"/>
      <c r="H1084" s="44" t="s">
        <v>3489</v>
      </c>
      <c r="I1084" s="9"/>
      <c r="J1084" s="4" t="str">
        <f t="shared" si="32"/>
        <v>農業管理與輔導業務-畜牧行政輔導-獎補助費-對國內團體之捐助</v>
      </c>
      <c r="K1084" s="4" t="str">
        <f t="shared" si="33"/>
        <v>辦理112年度精進家畜保險業務計畫</v>
      </c>
    </row>
    <row r="1085" spans="1:11" ht="58.5">
      <c r="A1085" s="57" t="s">
        <v>1874</v>
      </c>
      <c r="B1085" s="57" t="s">
        <v>1882</v>
      </c>
      <c r="C1085" s="58" t="s">
        <v>1883</v>
      </c>
      <c r="D1085" s="57" t="s">
        <v>1647</v>
      </c>
      <c r="E1085" s="59">
        <v>30</v>
      </c>
      <c r="F1085" s="9" t="s">
        <v>18</v>
      </c>
      <c r="G1085" s="9"/>
      <c r="H1085" s="44" t="s">
        <v>3489</v>
      </c>
      <c r="I1085" s="9"/>
      <c r="J1085" s="4" t="str">
        <f t="shared" si="32"/>
        <v>農業管理與輔導業務-畜牧行政輔導-獎補助費-對國內團體之捐助</v>
      </c>
      <c r="K1085" s="4" t="str">
        <f t="shared" si="33"/>
        <v>辦理112年度養鹿產業結構調整計畫</v>
      </c>
    </row>
    <row r="1086" spans="1:11" ht="58.5">
      <c r="A1086" s="57" t="s">
        <v>1874</v>
      </c>
      <c r="B1086" s="57" t="s">
        <v>1884</v>
      </c>
      <c r="C1086" s="58" t="s">
        <v>1885</v>
      </c>
      <c r="D1086" s="57" t="s">
        <v>1647</v>
      </c>
      <c r="E1086" s="59">
        <v>30</v>
      </c>
      <c r="F1086" s="9" t="s">
        <v>18</v>
      </c>
      <c r="G1086" s="9"/>
      <c r="H1086" s="44" t="s">
        <v>3489</v>
      </c>
      <c r="I1086" s="9"/>
      <c r="J1086" s="4" t="str">
        <f t="shared" si="32"/>
        <v>農業管理與輔導業務-畜牧行政輔導-獎補助費-對國內團體之捐助</v>
      </c>
      <c r="K1086" s="4" t="str">
        <f t="shared" si="33"/>
        <v>辦理112年度牛羊產業結構調整計畫</v>
      </c>
    </row>
    <row r="1087" spans="1:11" ht="58.5">
      <c r="A1087" s="57" t="s">
        <v>1874</v>
      </c>
      <c r="B1087" s="57" t="s">
        <v>1884</v>
      </c>
      <c r="C1087" s="58" t="s">
        <v>1886</v>
      </c>
      <c r="D1087" s="57" t="s">
        <v>1647</v>
      </c>
      <c r="E1087" s="59">
        <v>25</v>
      </c>
      <c r="F1087" s="9" t="s">
        <v>18</v>
      </c>
      <c r="G1087" s="9"/>
      <c r="H1087" s="44" t="s">
        <v>3489</v>
      </c>
      <c r="I1087" s="9"/>
      <c r="J1087" s="4" t="str">
        <f t="shared" si="32"/>
        <v>農業管理與輔導業務-畜牧行政輔導-獎補助費-對國內團體之捐助</v>
      </c>
      <c r="K1087" s="4" t="str">
        <f t="shared" si="33"/>
        <v>辦理112年度牛羊產業結構調整計畫</v>
      </c>
    </row>
    <row r="1088" spans="1:11" ht="312">
      <c r="A1088" s="57" t="s">
        <v>1874</v>
      </c>
      <c r="B1088" s="57" t="s">
        <v>1887</v>
      </c>
      <c r="C1088" s="58" t="s">
        <v>1657</v>
      </c>
      <c r="D1088" s="57" t="s">
        <v>1647</v>
      </c>
      <c r="E1088" s="59">
        <v>33008</v>
      </c>
      <c r="F1088" s="9" t="s">
        <v>1877</v>
      </c>
      <c r="G1088" s="9" t="s">
        <v>1888</v>
      </c>
      <c r="H1088" s="44" t="s">
        <v>3489</v>
      </c>
      <c r="I1088" s="9"/>
      <c r="J1088" s="4" t="str">
        <f t="shared" si="32"/>
        <v>農業管理與輔導業務-畜牧行政輔導-獎補助費-對國內團體之捐助</v>
      </c>
      <c r="K1088" s="4" t="str">
        <f t="shared" si="33"/>
        <v>辦理112年度建構肉品批發市場現代化屠宰及冷鏈設施設備計畫</v>
      </c>
    </row>
    <row r="1089" spans="1:11" ht="97.5">
      <c r="A1089" s="57" t="s">
        <v>1874</v>
      </c>
      <c r="B1089" s="57" t="s">
        <v>1889</v>
      </c>
      <c r="C1089" s="58" t="s">
        <v>1876</v>
      </c>
      <c r="D1089" s="57" t="s">
        <v>1647</v>
      </c>
      <c r="E1089" s="59">
        <v>800</v>
      </c>
      <c r="F1089" s="9" t="s">
        <v>18</v>
      </c>
      <c r="G1089" s="9"/>
      <c r="H1089" s="44" t="s">
        <v>3489</v>
      </c>
      <c r="I1089" s="9"/>
      <c r="J1089" s="4" t="str">
        <f t="shared" si="32"/>
        <v>農業管理與輔導業務-畜牧行政輔導-獎補助費-對國內團體之捐助</v>
      </c>
      <c r="K1089" s="4" t="str">
        <f t="shared" si="33"/>
        <v>辦理113年度臺中市加強畜牧產場斃死畜禽清運處理及再利用計畫</v>
      </c>
    </row>
    <row r="1090" spans="1:11" ht="78">
      <c r="A1090" s="57" t="s">
        <v>1874</v>
      </c>
      <c r="B1090" s="57" t="s">
        <v>1890</v>
      </c>
      <c r="C1090" s="58" t="s">
        <v>1653</v>
      </c>
      <c r="D1090" s="57" t="s">
        <v>1647</v>
      </c>
      <c r="E1090" s="59">
        <v>32</v>
      </c>
      <c r="F1090" s="9" t="s">
        <v>18</v>
      </c>
      <c r="G1090" s="9"/>
      <c r="H1090" s="44" t="s">
        <v>3489</v>
      </c>
      <c r="I1090" s="9"/>
      <c r="J1090" s="4" t="str">
        <f t="shared" si="32"/>
        <v>農業管理與輔導業務-畜牧行政輔導-獎補助費-對國內團體之捐助</v>
      </c>
      <c r="K1090" s="4" t="str">
        <f t="shared" si="33"/>
        <v>辦理113年度斃死畜禽及畜牧廢棄資源再利用計晝</v>
      </c>
    </row>
    <row r="1091" spans="1:11" ht="97.5">
      <c r="A1091" s="57" t="s">
        <v>1874</v>
      </c>
      <c r="B1091" s="57" t="s">
        <v>1891</v>
      </c>
      <c r="C1091" s="58" t="s">
        <v>1657</v>
      </c>
      <c r="D1091" s="57" t="s">
        <v>1647</v>
      </c>
      <c r="E1091" s="59">
        <v>50</v>
      </c>
      <c r="F1091" s="9" t="s">
        <v>18</v>
      </c>
      <c r="G1091" s="9"/>
      <c r="H1091" s="44" t="s">
        <v>3489</v>
      </c>
      <c r="I1091" s="9"/>
      <c r="J1091" s="4" t="str">
        <f t="shared" si="32"/>
        <v>農業管理與輔導業務-畜牧行政輔導-獎補助費-對國內團體之捐助</v>
      </c>
      <c r="K1091" s="4" t="str">
        <f t="shared" si="33"/>
        <v>辦理112年度畜牧廢棄物管理及資源化推動計畫-禽畜糞計畫</v>
      </c>
    </row>
    <row r="1092" spans="1:11" ht="58.5">
      <c r="A1092" s="57" t="s">
        <v>1874</v>
      </c>
      <c r="B1092" s="57" t="s">
        <v>1892</v>
      </c>
      <c r="C1092" s="58" t="s">
        <v>1893</v>
      </c>
      <c r="D1092" s="57" t="s">
        <v>1647</v>
      </c>
      <c r="E1092" s="59">
        <v>90</v>
      </c>
      <c r="F1092" s="9" t="s">
        <v>18</v>
      </c>
      <c r="G1092" s="9"/>
      <c r="H1092" s="44" t="s">
        <v>3489</v>
      </c>
      <c r="I1092" s="9"/>
      <c r="J1092" s="4" t="str">
        <f t="shared" si="32"/>
        <v>農業管理與輔導業務-畜牧行政輔導-獎補助費-對國內團體之捐助</v>
      </c>
      <c r="K1092" s="4" t="str">
        <f t="shared" si="33"/>
        <v>辦理113年度加強家禽飼養管理計畫</v>
      </c>
    </row>
    <row r="1093" spans="1:11" ht="97.5">
      <c r="A1093" s="57" t="s">
        <v>1874</v>
      </c>
      <c r="B1093" s="57" t="s">
        <v>1894</v>
      </c>
      <c r="C1093" s="58" t="s">
        <v>1895</v>
      </c>
      <c r="D1093" s="57" t="s">
        <v>1647</v>
      </c>
      <c r="E1093" s="59">
        <v>40</v>
      </c>
      <c r="F1093" s="9" t="s">
        <v>18</v>
      </c>
      <c r="G1093" s="9"/>
      <c r="H1093" s="44" t="s">
        <v>3489</v>
      </c>
      <c r="I1093" s="9"/>
      <c r="J1093" s="4" t="str">
        <f t="shared" si="32"/>
        <v>農業管理與輔導業務-畜牧行政輔導-獎補助費-對國內團體之捐助</v>
      </c>
      <c r="K1093" s="4" t="str">
        <f t="shared" si="33"/>
        <v>辦理113年度廚餘養豬戶改善轉用飼料配方再利用教育計晝</v>
      </c>
    </row>
    <row r="1094" spans="1:11" ht="97.5">
      <c r="A1094" s="57" t="s">
        <v>1874</v>
      </c>
      <c r="B1094" s="57" t="s">
        <v>1889</v>
      </c>
      <c r="C1094" s="58" t="s">
        <v>1896</v>
      </c>
      <c r="D1094" s="57" t="s">
        <v>1647</v>
      </c>
      <c r="E1094" s="59">
        <v>954</v>
      </c>
      <c r="F1094" s="9" t="s">
        <v>18</v>
      </c>
      <c r="G1094" s="9"/>
      <c r="H1094" s="44" t="s">
        <v>3489</v>
      </c>
      <c r="I1094" s="9"/>
      <c r="J1094" s="4" t="str">
        <f t="shared" si="32"/>
        <v>農業管理與輔導業務-畜牧行政輔導-獎補助費-對國內團體之捐助</v>
      </c>
      <c r="K1094" s="4" t="str">
        <f t="shared" si="33"/>
        <v>辦理113年度臺中市加強畜牧產場斃死畜禽清運處理及再利用計畫</v>
      </c>
    </row>
    <row r="1095" spans="1:11" ht="78">
      <c r="A1095" s="57" t="s">
        <v>1897</v>
      </c>
      <c r="B1095" s="57" t="s">
        <v>1898</v>
      </c>
      <c r="C1095" s="58" t="s">
        <v>1671</v>
      </c>
      <c r="D1095" s="57" t="s">
        <v>1647</v>
      </c>
      <c r="E1095" s="59">
        <v>350</v>
      </c>
      <c r="F1095" s="9" t="s">
        <v>18</v>
      </c>
      <c r="G1095" s="9"/>
      <c r="H1095" s="44" t="s">
        <v>3489</v>
      </c>
      <c r="I1095" s="9"/>
      <c r="J1095" s="4" t="str">
        <f t="shared" si="32"/>
        <v>農業管理與輔導業務-運銷加工輔導-獎補助費-對國內團體之捐助</v>
      </c>
      <c r="K1095" s="4" t="str">
        <f t="shared" si="33"/>
        <v>辦理113年度臺中市優質枇杷暨農特產品展售活動計畫</v>
      </c>
    </row>
    <row r="1096" spans="1:11" ht="97.5">
      <c r="A1096" s="57" t="s">
        <v>1897</v>
      </c>
      <c r="B1096" s="57" t="s">
        <v>1899</v>
      </c>
      <c r="C1096" s="58" t="s">
        <v>1646</v>
      </c>
      <c r="D1096" s="57" t="s">
        <v>1647</v>
      </c>
      <c r="E1096" s="59">
        <v>250</v>
      </c>
      <c r="F1096" s="9" t="s">
        <v>18</v>
      </c>
      <c r="G1096" s="9"/>
      <c r="H1096" s="44" t="s">
        <v>3489</v>
      </c>
      <c r="I1096" s="9"/>
      <c r="J1096" s="4" t="str">
        <f t="shared" ref="J1096:J1159" si="34">A1096</f>
        <v>農業管理與輔導業務-運銷加工輔導-獎補助費-對國內團體之捐助</v>
      </c>
      <c r="K1096" s="4" t="str">
        <f t="shared" ref="K1096:K1159" si="35">B1096</f>
        <v>辦理113年度春季蘭花展暨臺中市農特產品行銷推廣活動計畫</v>
      </c>
    </row>
    <row r="1097" spans="1:11" ht="58.5">
      <c r="A1097" s="57" t="s">
        <v>1897</v>
      </c>
      <c r="B1097" s="57" t="s">
        <v>1900</v>
      </c>
      <c r="C1097" s="58" t="s">
        <v>1668</v>
      </c>
      <c r="D1097" s="57" t="s">
        <v>1647</v>
      </c>
      <c r="E1097" s="59">
        <v>3006</v>
      </c>
      <c r="F1097" s="9" t="s">
        <v>18</v>
      </c>
      <c r="G1097" s="9"/>
      <c r="H1097" s="44" t="s">
        <v>3489</v>
      </c>
      <c r="I1097" s="9"/>
      <c r="J1097" s="4" t="str">
        <f t="shared" si="34"/>
        <v>農業管理與輔導業務-運銷加工輔導-獎補助費-對國內團體之捐助</v>
      </c>
      <c r="K1097" s="4" t="str">
        <f t="shared" si="35"/>
        <v>辦理113年度推廣優質茂谷柑收購計畫</v>
      </c>
    </row>
    <row r="1098" spans="1:11" ht="78">
      <c r="A1098" s="57" t="s">
        <v>1897</v>
      </c>
      <c r="B1098" s="57" t="s">
        <v>1901</v>
      </c>
      <c r="C1098" s="58" t="s">
        <v>1684</v>
      </c>
      <c r="D1098" s="57" t="s">
        <v>1647</v>
      </c>
      <c r="E1098" s="59">
        <v>600</v>
      </c>
      <c r="F1098" s="9" t="s">
        <v>18</v>
      </c>
      <c r="G1098" s="9"/>
      <c r="H1098" s="44" t="s">
        <v>3489</v>
      </c>
      <c r="I1098" s="9"/>
      <c r="J1098" s="4" t="str">
        <f t="shared" si="34"/>
        <v>農業管理與輔導業務-運銷加工輔導-獎補助費-對國內團體之捐助</v>
      </c>
      <c r="K1098" s="4" t="str">
        <f t="shared" si="35"/>
        <v>辦理113年度臺中市農特產品行銷通路拓展計畫</v>
      </c>
    </row>
    <row r="1099" spans="1:11" ht="78">
      <c r="A1099" s="57" t="s">
        <v>1897</v>
      </c>
      <c r="B1099" s="57" t="s">
        <v>1902</v>
      </c>
      <c r="C1099" s="58" t="s">
        <v>1681</v>
      </c>
      <c r="D1099" s="57" t="s">
        <v>1647</v>
      </c>
      <c r="E1099" s="59">
        <v>254</v>
      </c>
      <c r="F1099" s="9" t="s">
        <v>18</v>
      </c>
      <c r="G1099" s="9"/>
      <c r="H1099" s="44" t="s">
        <v>3489</v>
      </c>
      <c r="I1099" s="9"/>
      <c r="J1099" s="4" t="str">
        <f t="shared" si="34"/>
        <v>農業管理與輔導業務-運銷加工輔導-獎補助費-對國內團體之捐助</v>
      </c>
      <c r="K1099" s="4" t="str">
        <f t="shared" si="35"/>
        <v>辦理2024大甲媽祖繞境農特產品推廣行銷計畫</v>
      </c>
    </row>
    <row r="1100" spans="1:11" ht="78">
      <c r="A1100" s="57" t="s">
        <v>1897</v>
      </c>
      <c r="B1100" s="57" t="s">
        <v>1903</v>
      </c>
      <c r="C1100" s="58" t="s">
        <v>1654</v>
      </c>
      <c r="D1100" s="57" t="s">
        <v>1647</v>
      </c>
      <c r="E1100" s="59">
        <v>60</v>
      </c>
      <c r="F1100" s="9" t="s">
        <v>18</v>
      </c>
      <c r="G1100" s="9"/>
      <c r="H1100" s="44" t="s">
        <v>3489</v>
      </c>
      <c r="I1100" s="9"/>
      <c r="J1100" s="4" t="str">
        <f t="shared" si="34"/>
        <v>農業管理與輔導業務-運銷加工輔導-獎補助費-對國內團體之捐助</v>
      </c>
      <c r="K1100" s="4" t="str">
        <f t="shared" si="35"/>
        <v>辦理113年度臺中市花現大肚幸福傳遞插花藝術推廣計畫</v>
      </c>
    </row>
    <row r="1101" spans="1:11" ht="58.5">
      <c r="A1101" s="57" t="s">
        <v>1897</v>
      </c>
      <c r="B1101" s="57" t="s">
        <v>1904</v>
      </c>
      <c r="C1101" s="58" t="s">
        <v>1905</v>
      </c>
      <c r="D1101" s="57" t="s">
        <v>1647</v>
      </c>
      <c r="E1101" s="59">
        <v>364</v>
      </c>
      <c r="F1101" s="9" t="s">
        <v>18</v>
      </c>
      <c r="G1101" s="9"/>
      <c r="H1101" s="44" t="s">
        <v>3489</v>
      </c>
      <c r="I1101" s="9"/>
      <c r="J1101" s="4" t="str">
        <f t="shared" si="34"/>
        <v>農業管理與輔導業務-運銷加工輔導-獎補助費-對國內團體之捐助</v>
      </c>
      <c r="K1101" s="4" t="str">
        <f t="shared" si="35"/>
        <v>辦理臺中市111/112年度芋頭加工計畫</v>
      </c>
    </row>
    <row r="1102" spans="1:11" ht="58.5">
      <c r="A1102" s="57" t="s">
        <v>1897</v>
      </c>
      <c r="B1102" s="57" t="s">
        <v>1904</v>
      </c>
      <c r="C1102" s="58" t="s">
        <v>1906</v>
      </c>
      <c r="D1102" s="57" t="s">
        <v>1647</v>
      </c>
      <c r="E1102" s="59">
        <v>649</v>
      </c>
      <c r="F1102" s="9" t="s">
        <v>18</v>
      </c>
      <c r="G1102" s="9"/>
      <c r="H1102" s="44" t="s">
        <v>3489</v>
      </c>
      <c r="I1102" s="9"/>
      <c r="J1102" s="4" t="str">
        <f t="shared" si="34"/>
        <v>農業管理與輔導業務-運銷加工輔導-獎補助費-對國內團體之捐助</v>
      </c>
      <c r="K1102" s="4" t="str">
        <f t="shared" si="35"/>
        <v>辦理臺中市111/112年度芋頭加工計畫</v>
      </c>
    </row>
    <row r="1103" spans="1:11" ht="58.5">
      <c r="A1103" s="57" t="s">
        <v>1897</v>
      </c>
      <c r="B1103" s="57" t="s">
        <v>1904</v>
      </c>
      <c r="C1103" s="58" t="s">
        <v>1907</v>
      </c>
      <c r="D1103" s="57" t="s">
        <v>1647</v>
      </c>
      <c r="E1103" s="59">
        <v>40</v>
      </c>
      <c r="F1103" s="9" t="s">
        <v>18</v>
      </c>
      <c r="G1103" s="9"/>
      <c r="H1103" s="44" t="s">
        <v>3489</v>
      </c>
      <c r="I1103" s="9"/>
      <c r="J1103" s="4" t="str">
        <f t="shared" si="34"/>
        <v>農業管理與輔導業務-運銷加工輔導-獎補助費-對國內團體之捐助</v>
      </c>
      <c r="K1103" s="4" t="str">
        <f t="shared" si="35"/>
        <v>辦理臺中市111/112年度芋頭加工計畫</v>
      </c>
    </row>
    <row r="1104" spans="1:11" ht="58.5">
      <c r="A1104" s="57" t="s">
        <v>1897</v>
      </c>
      <c r="B1104" s="57" t="s">
        <v>1904</v>
      </c>
      <c r="C1104" s="58" t="s">
        <v>1908</v>
      </c>
      <c r="D1104" s="57" t="s">
        <v>1647</v>
      </c>
      <c r="E1104" s="59">
        <v>947</v>
      </c>
      <c r="F1104" s="9" t="s">
        <v>18</v>
      </c>
      <c r="G1104" s="9"/>
      <c r="H1104" s="44" t="s">
        <v>3489</v>
      </c>
      <c r="I1104" s="9"/>
      <c r="J1104" s="4" t="str">
        <f t="shared" si="34"/>
        <v>農業管理與輔導業務-運銷加工輔導-獎補助費-對國內團體之捐助</v>
      </c>
      <c r="K1104" s="4" t="str">
        <f t="shared" si="35"/>
        <v>辦理臺中市111/112年度芋頭加工計畫</v>
      </c>
    </row>
    <row r="1105" spans="1:11" ht="58.5">
      <c r="A1105" s="57" t="s">
        <v>1897</v>
      </c>
      <c r="B1105" s="57" t="s">
        <v>1904</v>
      </c>
      <c r="C1105" s="58" t="s">
        <v>1657</v>
      </c>
      <c r="D1105" s="57" t="s">
        <v>1647</v>
      </c>
      <c r="E1105" s="59">
        <v>66</v>
      </c>
      <c r="F1105" s="9" t="s">
        <v>18</v>
      </c>
      <c r="G1105" s="9"/>
      <c r="H1105" s="44" t="s">
        <v>3489</v>
      </c>
      <c r="I1105" s="9"/>
      <c r="J1105" s="4" t="str">
        <f t="shared" si="34"/>
        <v>農業管理與輔導業務-運銷加工輔導-獎補助費-對國內團體之捐助</v>
      </c>
      <c r="K1105" s="4" t="str">
        <f t="shared" si="35"/>
        <v>辦理臺中市111/112年度芋頭加工計畫</v>
      </c>
    </row>
    <row r="1106" spans="1:11" ht="58.5">
      <c r="A1106" s="57" t="s">
        <v>1897</v>
      </c>
      <c r="B1106" s="57" t="s">
        <v>1909</v>
      </c>
      <c r="C1106" s="58" t="s">
        <v>1910</v>
      </c>
      <c r="D1106" s="57" t="s">
        <v>1647</v>
      </c>
      <c r="E1106" s="59">
        <v>1717</v>
      </c>
      <c r="F1106" s="9" t="s">
        <v>18</v>
      </c>
      <c r="G1106" s="9"/>
      <c r="H1106" s="44" t="s">
        <v>3489</v>
      </c>
      <c r="I1106" s="9"/>
      <c r="J1106" s="4" t="str">
        <f t="shared" si="34"/>
        <v>農業管理與輔導業務-運銷加工輔導-獎補助費-對國內團體之捐助</v>
      </c>
      <c r="K1106" s="4" t="str">
        <f t="shared" si="35"/>
        <v>辦理臺中市111/112年期柑橘加工計畫</v>
      </c>
    </row>
    <row r="1107" spans="1:11" ht="58.5">
      <c r="A1107" s="57" t="s">
        <v>1897</v>
      </c>
      <c r="B1107" s="57" t="s">
        <v>1909</v>
      </c>
      <c r="C1107" s="58" t="s">
        <v>1911</v>
      </c>
      <c r="D1107" s="57" t="s">
        <v>1647</v>
      </c>
      <c r="E1107" s="59">
        <v>668</v>
      </c>
      <c r="F1107" s="9" t="s">
        <v>18</v>
      </c>
      <c r="G1107" s="9"/>
      <c r="H1107" s="44" t="s">
        <v>3489</v>
      </c>
      <c r="I1107" s="9"/>
      <c r="J1107" s="4" t="str">
        <f t="shared" si="34"/>
        <v>農業管理與輔導業務-運銷加工輔導-獎補助費-對國內團體之捐助</v>
      </c>
      <c r="K1107" s="4" t="str">
        <f t="shared" si="35"/>
        <v>辦理臺中市111/112年期柑橘加工計畫</v>
      </c>
    </row>
    <row r="1108" spans="1:11" ht="58.5">
      <c r="A1108" s="57" t="s">
        <v>1897</v>
      </c>
      <c r="B1108" s="57" t="s">
        <v>1909</v>
      </c>
      <c r="C1108" s="58" t="s">
        <v>1912</v>
      </c>
      <c r="D1108" s="57" t="s">
        <v>1647</v>
      </c>
      <c r="E1108" s="59">
        <v>113</v>
      </c>
      <c r="F1108" s="9" t="s">
        <v>18</v>
      </c>
      <c r="G1108" s="9"/>
      <c r="H1108" s="44" t="s">
        <v>3489</v>
      </c>
      <c r="I1108" s="9"/>
      <c r="J1108" s="4" t="str">
        <f t="shared" si="34"/>
        <v>農業管理與輔導業務-運銷加工輔導-獎補助費-對國內團體之捐助</v>
      </c>
      <c r="K1108" s="4" t="str">
        <f t="shared" si="35"/>
        <v>辦理臺中市111/112年期柑橘加工計畫</v>
      </c>
    </row>
    <row r="1109" spans="1:11" ht="58.5">
      <c r="A1109" s="57" t="s">
        <v>1897</v>
      </c>
      <c r="B1109" s="57" t="s">
        <v>1909</v>
      </c>
      <c r="C1109" s="58" t="s">
        <v>1668</v>
      </c>
      <c r="D1109" s="57" t="s">
        <v>1647</v>
      </c>
      <c r="E1109" s="59">
        <v>602</v>
      </c>
      <c r="F1109" s="9" t="s">
        <v>18</v>
      </c>
      <c r="G1109" s="9"/>
      <c r="H1109" s="44" t="s">
        <v>3489</v>
      </c>
      <c r="I1109" s="9"/>
      <c r="J1109" s="4" t="str">
        <f t="shared" si="34"/>
        <v>農業管理與輔導業務-運銷加工輔導-獎補助費-對國內團體之捐助</v>
      </c>
      <c r="K1109" s="4" t="str">
        <f t="shared" si="35"/>
        <v>辦理臺中市111/112年期柑橘加工計畫</v>
      </c>
    </row>
    <row r="1110" spans="1:11" ht="58.5">
      <c r="A1110" s="57" t="s">
        <v>1897</v>
      </c>
      <c r="B1110" s="57" t="s">
        <v>1909</v>
      </c>
      <c r="C1110" s="58" t="s">
        <v>1664</v>
      </c>
      <c r="D1110" s="57" t="s">
        <v>1647</v>
      </c>
      <c r="E1110" s="59">
        <v>241</v>
      </c>
      <c r="F1110" s="9" t="s">
        <v>18</v>
      </c>
      <c r="G1110" s="9"/>
      <c r="H1110" s="44" t="s">
        <v>3489</v>
      </c>
      <c r="I1110" s="9"/>
      <c r="J1110" s="4" t="str">
        <f t="shared" si="34"/>
        <v>農業管理與輔導業務-運銷加工輔導-獎補助費-對國內團體之捐助</v>
      </c>
      <c r="K1110" s="4" t="str">
        <f t="shared" si="35"/>
        <v>辦理臺中市111/112年期柑橘加工計畫</v>
      </c>
    </row>
    <row r="1111" spans="1:11" ht="58.5">
      <c r="A1111" s="57" t="s">
        <v>1897</v>
      </c>
      <c r="B1111" s="57" t="s">
        <v>1909</v>
      </c>
      <c r="C1111" s="58" t="s">
        <v>1671</v>
      </c>
      <c r="D1111" s="57" t="s">
        <v>1647</v>
      </c>
      <c r="E1111" s="59">
        <v>44</v>
      </c>
      <c r="F1111" s="9" t="s">
        <v>18</v>
      </c>
      <c r="G1111" s="9"/>
      <c r="H1111" s="44" t="s">
        <v>3489</v>
      </c>
      <c r="I1111" s="9"/>
      <c r="J1111" s="4" t="str">
        <f t="shared" si="34"/>
        <v>農業管理與輔導業務-運銷加工輔導-獎補助費-對國內團體之捐助</v>
      </c>
      <c r="K1111" s="4" t="str">
        <f t="shared" si="35"/>
        <v>辦理臺中市111/112年期柑橘加工計畫</v>
      </c>
    </row>
    <row r="1112" spans="1:11" ht="58.5">
      <c r="A1112" s="57" t="s">
        <v>1897</v>
      </c>
      <c r="B1112" s="57" t="s">
        <v>1909</v>
      </c>
      <c r="C1112" s="58" t="s">
        <v>1673</v>
      </c>
      <c r="D1112" s="57" t="s">
        <v>1647</v>
      </c>
      <c r="E1112" s="59">
        <v>1229</v>
      </c>
      <c r="F1112" s="9" t="s">
        <v>18</v>
      </c>
      <c r="G1112" s="9"/>
      <c r="H1112" s="44" t="s">
        <v>3489</v>
      </c>
      <c r="I1112" s="9"/>
      <c r="J1112" s="4" t="str">
        <f t="shared" si="34"/>
        <v>農業管理與輔導業務-運銷加工輔導-獎補助費-對國內團體之捐助</v>
      </c>
      <c r="K1112" s="4" t="str">
        <f t="shared" si="35"/>
        <v>辦理臺中市111/112年期柑橘加工計畫</v>
      </c>
    </row>
    <row r="1113" spans="1:11" ht="58.5">
      <c r="A1113" s="57" t="s">
        <v>1897</v>
      </c>
      <c r="B1113" s="57" t="s">
        <v>1909</v>
      </c>
      <c r="C1113" s="58" t="s">
        <v>1658</v>
      </c>
      <c r="D1113" s="57" t="s">
        <v>1647</v>
      </c>
      <c r="E1113" s="59">
        <v>4</v>
      </c>
      <c r="F1113" s="9" t="s">
        <v>18</v>
      </c>
      <c r="G1113" s="9"/>
      <c r="H1113" s="44" t="s">
        <v>3489</v>
      </c>
      <c r="I1113" s="9"/>
      <c r="J1113" s="4" t="str">
        <f t="shared" si="34"/>
        <v>農業管理與輔導業務-運銷加工輔導-獎補助費-對國內團體之捐助</v>
      </c>
      <c r="K1113" s="4" t="str">
        <f t="shared" si="35"/>
        <v>辦理臺中市111/112年期柑橘加工計畫</v>
      </c>
    </row>
    <row r="1114" spans="1:11" ht="58.5">
      <c r="A1114" s="57" t="s">
        <v>1897</v>
      </c>
      <c r="B1114" s="57" t="s">
        <v>1909</v>
      </c>
      <c r="C1114" s="58" t="s">
        <v>1653</v>
      </c>
      <c r="D1114" s="57" t="s">
        <v>1647</v>
      </c>
      <c r="E1114" s="59">
        <v>251</v>
      </c>
      <c r="F1114" s="9" t="s">
        <v>18</v>
      </c>
      <c r="G1114" s="9"/>
      <c r="H1114" s="44" t="s">
        <v>3489</v>
      </c>
      <c r="I1114" s="9"/>
      <c r="J1114" s="4" t="str">
        <f t="shared" si="34"/>
        <v>農業管理與輔導業務-運銷加工輔導-獎補助費-對國內團體之捐助</v>
      </c>
      <c r="K1114" s="4" t="str">
        <f t="shared" si="35"/>
        <v>辦理臺中市111/112年期柑橘加工計畫</v>
      </c>
    </row>
    <row r="1115" spans="1:11" ht="58.5">
      <c r="A1115" s="57" t="s">
        <v>1897</v>
      </c>
      <c r="B1115" s="57" t="s">
        <v>1909</v>
      </c>
      <c r="C1115" s="58" t="s">
        <v>1652</v>
      </c>
      <c r="D1115" s="57" t="s">
        <v>1647</v>
      </c>
      <c r="E1115" s="59">
        <v>23</v>
      </c>
      <c r="F1115" s="9" t="s">
        <v>18</v>
      </c>
      <c r="G1115" s="9"/>
      <c r="H1115" s="44" t="s">
        <v>3489</v>
      </c>
      <c r="I1115" s="9"/>
      <c r="J1115" s="4" t="str">
        <f t="shared" si="34"/>
        <v>農業管理與輔導業務-運銷加工輔導-獎補助費-對國內團體之捐助</v>
      </c>
      <c r="K1115" s="4" t="str">
        <f t="shared" si="35"/>
        <v>辦理臺中市111/112年期柑橘加工計畫</v>
      </c>
    </row>
    <row r="1116" spans="1:11" ht="58.5">
      <c r="A1116" s="57" t="s">
        <v>1897</v>
      </c>
      <c r="B1116" s="57" t="s">
        <v>1909</v>
      </c>
      <c r="C1116" s="58" t="s">
        <v>1913</v>
      </c>
      <c r="D1116" s="57" t="s">
        <v>1647</v>
      </c>
      <c r="E1116" s="59">
        <v>103</v>
      </c>
      <c r="F1116" s="9" t="s">
        <v>18</v>
      </c>
      <c r="G1116" s="9"/>
      <c r="H1116" s="44" t="s">
        <v>3489</v>
      </c>
      <c r="I1116" s="9"/>
      <c r="J1116" s="4" t="str">
        <f t="shared" si="34"/>
        <v>農業管理與輔導業務-運銷加工輔導-獎補助費-對國內團體之捐助</v>
      </c>
      <c r="K1116" s="4" t="str">
        <f t="shared" si="35"/>
        <v>辦理臺中市111/112年期柑橘加工計畫</v>
      </c>
    </row>
    <row r="1117" spans="1:11" ht="78">
      <c r="A1117" s="57" t="s">
        <v>1897</v>
      </c>
      <c r="B1117" s="57" t="s">
        <v>1914</v>
      </c>
      <c r="C1117" s="58" t="s">
        <v>1915</v>
      </c>
      <c r="D1117" s="57" t="s">
        <v>1647</v>
      </c>
      <c r="E1117" s="59">
        <v>715</v>
      </c>
      <c r="F1117" s="9" t="s">
        <v>18</v>
      </c>
      <c r="G1117" s="9"/>
      <c r="H1117" s="44" t="s">
        <v>3489</v>
      </c>
      <c r="I1117" s="9"/>
      <c r="J1117" s="4" t="str">
        <f t="shared" si="34"/>
        <v>農業管理與輔導業務-運銷加工輔導-獎補助費-對國內團體之捐助</v>
      </c>
      <c r="K1117" s="4" t="str">
        <f t="shared" si="35"/>
        <v>辦理113年度龍運花伴好運攏來農特產品及花卉推廣計畫</v>
      </c>
    </row>
    <row r="1118" spans="1:11" ht="58.5">
      <c r="A1118" s="57" t="s">
        <v>1897</v>
      </c>
      <c r="B1118" s="57" t="s">
        <v>1916</v>
      </c>
      <c r="C1118" s="58" t="s">
        <v>1917</v>
      </c>
      <c r="D1118" s="57" t="s">
        <v>1647</v>
      </c>
      <c r="E1118" s="59">
        <v>52</v>
      </c>
      <c r="F1118" s="9" t="s">
        <v>18</v>
      </c>
      <c r="G1118" s="9"/>
      <c r="H1118" s="44" t="s">
        <v>3489</v>
      </c>
      <c r="I1118" s="9"/>
      <c r="J1118" s="4" t="str">
        <f t="shared" si="34"/>
        <v>農業管理與輔導業務-運銷加工輔導-獎補助費-對國內團體之捐助</v>
      </c>
      <c r="K1118" s="4" t="str">
        <f t="shared" si="35"/>
        <v>辦理113年度新社區促進花卉產業運作計畫</v>
      </c>
    </row>
    <row r="1119" spans="1:11" ht="58.5">
      <c r="A1119" s="57" t="s">
        <v>1897</v>
      </c>
      <c r="B1119" s="57" t="s">
        <v>1918</v>
      </c>
      <c r="C1119" s="58" t="s">
        <v>1652</v>
      </c>
      <c r="D1119" s="57" t="s">
        <v>1647</v>
      </c>
      <c r="E1119" s="59">
        <v>300</v>
      </c>
      <c r="F1119" s="9" t="s">
        <v>18</v>
      </c>
      <c r="G1119" s="9"/>
      <c r="H1119" s="44" t="s">
        <v>3489</v>
      </c>
      <c r="I1119" s="9"/>
      <c r="J1119" s="4" t="str">
        <f t="shared" si="34"/>
        <v>農業管理與輔導業務-運銷加工輔導-獎補助費-對國內團體之捐助</v>
      </c>
      <c r="K1119" s="4" t="str">
        <f t="shared" si="35"/>
        <v>辦理2024臺中市皐月杜鵑花季展活動計畫</v>
      </c>
    </row>
    <row r="1120" spans="1:11" ht="97.5">
      <c r="A1120" s="57" t="s">
        <v>1897</v>
      </c>
      <c r="B1120" s="57" t="s">
        <v>1919</v>
      </c>
      <c r="C1120" s="58" t="s">
        <v>1668</v>
      </c>
      <c r="D1120" s="57" t="s">
        <v>1647</v>
      </c>
      <c r="E1120" s="59">
        <v>1400</v>
      </c>
      <c r="F1120" s="9" t="s">
        <v>18</v>
      </c>
      <c r="G1120" s="9"/>
      <c r="H1120" s="44" t="s">
        <v>3489</v>
      </c>
      <c r="I1120" s="9"/>
      <c r="J1120" s="4" t="str">
        <f t="shared" si="34"/>
        <v>農業管理與輔導業務-運銷加工輔導-獎補助費-對國內團體之捐助</v>
      </c>
      <c r="K1120" s="4" t="str">
        <f t="shared" si="35"/>
        <v>辦理113年度臺中市優質茂谷柑春季多元通路行銷活動計畫</v>
      </c>
    </row>
    <row r="1121" spans="1:11" ht="78">
      <c r="A1121" s="57" t="s">
        <v>1897</v>
      </c>
      <c r="B1121" s="57" t="s">
        <v>1920</v>
      </c>
      <c r="C1121" s="58" t="s">
        <v>1711</v>
      </c>
      <c r="D1121" s="57" t="s">
        <v>1647</v>
      </c>
      <c r="E1121" s="59">
        <v>540</v>
      </c>
      <c r="F1121" s="9" t="s">
        <v>18</v>
      </c>
      <c r="G1121" s="9"/>
      <c r="H1121" s="44" t="s">
        <v>3489</v>
      </c>
      <c r="I1121" s="9"/>
      <c r="J1121" s="4" t="str">
        <f t="shared" si="34"/>
        <v>農業管理與輔導業務-運銷加工輔導-獎補助費-對國內團體之捐助</v>
      </c>
      <c r="K1121" s="4" t="str">
        <f t="shared" si="35"/>
        <v>辦理113年度臺中市優質農特產品春季茂谷柑行銷計畫</v>
      </c>
    </row>
    <row r="1122" spans="1:11" ht="97.5">
      <c r="A1122" s="57" t="s">
        <v>1897</v>
      </c>
      <c r="B1122" s="57" t="s">
        <v>1921</v>
      </c>
      <c r="C1122" s="58" t="s">
        <v>1713</v>
      </c>
      <c r="D1122" s="57" t="s">
        <v>1647</v>
      </c>
      <c r="E1122" s="59">
        <v>250</v>
      </c>
      <c r="F1122" s="9" t="s">
        <v>18</v>
      </c>
      <c r="G1122" s="9"/>
      <c r="H1122" s="44" t="s">
        <v>3489</v>
      </c>
      <c r="I1122" s="9"/>
      <c r="J1122" s="4" t="str">
        <f t="shared" si="34"/>
        <v>農業管理與輔導業務-運銷加工輔導-獎補助費-對國內團體之捐助</v>
      </c>
      <c r="K1122" s="4" t="str">
        <f t="shared" si="35"/>
        <v>辦理113年度臺中市霧峰區農會行銷與庫存系統及設備同步提升計畫</v>
      </c>
    </row>
    <row r="1123" spans="1:11" ht="136.5">
      <c r="A1123" s="57" t="s">
        <v>1897</v>
      </c>
      <c r="B1123" s="57" t="s">
        <v>1922</v>
      </c>
      <c r="C1123" s="58" t="s">
        <v>1764</v>
      </c>
      <c r="D1123" s="57" t="s">
        <v>1647</v>
      </c>
      <c r="E1123" s="59">
        <v>300</v>
      </c>
      <c r="F1123" s="9" t="s">
        <v>18</v>
      </c>
      <c r="G1123" s="9"/>
      <c r="H1123" s="44" t="s">
        <v>3489</v>
      </c>
      <c r="I1123" s="9"/>
      <c r="J1123" s="4" t="str">
        <f t="shared" si="34"/>
        <v>農業管理與輔導業務-運銷加工輔導-獎補助費-對國內團體之捐助</v>
      </c>
      <c r="K1123" s="4" t="str">
        <f t="shared" si="35"/>
        <v>辦理113年度臺中領鮮農產品（黃金玉冷筍）品牌行銷推廣暨浪漫竹光音樂晚會活動</v>
      </c>
    </row>
    <row r="1124" spans="1:11" ht="78">
      <c r="A1124" s="57" t="s">
        <v>1897</v>
      </c>
      <c r="B1124" s="57" t="s">
        <v>1923</v>
      </c>
      <c r="C1124" s="58" t="s">
        <v>1924</v>
      </c>
      <c r="D1124" s="57" t="s">
        <v>1647</v>
      </c>
      <c r="E1124" s="59">
        <v>269</v>
      </c>
      <c r="F1124" s="9" t="s">
        <v>18</v>
      </c>
      <c r="G1124" s="9"/>
      <c r="H1124" s="44" t="s">
        <v>3489</v>
      </c>
      <c r="I1124" s="9"/>
      <c r="J1124" s="4" t="str">
        <f t="shared" si="34"/>
        <v>農業管理與輔導業務-運銷加工輔導-獎補助費-對國內團體之捐助</v>
      </c>
      <c r="K1124" s="4" t="str">
        <f t="shared" si="35"/>
        <v>辦理113年度臺中市振興西瓜產業調節及農產品行銷計畫</v>
      </c>
    </row>
    <row r="1125" spans="1:11" ht="78">
      <c r="A1125" s="57" t="s">
        <v>1897</v>
      </c>
      <c r="B1125" s="57" t="s">
        <v>1925</v>
      </c>
      <c r="C1125" s="58" t="s">
        <v>1671</v>
      </c>
      <c r="D1125" s="57" t="s">
        <v>1647</v>
      </c>
      <c r="E1125" s="59">
        <v>350</v>
      </c>
      <c r="F1125" s="9" t="s">
        <v>18</v>
      </c>
      <c r="G1125" s="9"/>
      <c r="H1125" s="44" t="s">
        <v>3489</v>
      </c>
      <c r="I1125" s="9"/>
      <c r="J1125" s="4" t="str">
        <f t="shared" si="34"/>
        <v>農業管理與輔導業務-運銷加工輔導-獎補助費-對國內團體之捐助</v>
      </c>
      <c r="K1125" s="4" t="str">
        <f t="shared" si="35"/>
        <v>辦理113年度臺中市優質葡萄暨農特產品展售活動計畫</v>
      </c>
    </row>
    <row r="1126" spans="1:11" ht="97.5">
      <c r="A1126" s="57" t="s">
        <v>1897</v>
      </c>
      <c r="B1126" s="57" t="s">
        <v>1926</v>
      </c>
      <c r="C1126" s="58" t="s">
        <v>1646</v>
      </c>
      <c r="D1126" s="57" t="s">
        <v>1647</v>
      </c>
      <c r="E1126" s="59">
        <v>700</v>
      </c>
      <c r="F1126" s="9" t="s">
        <v>18</v>
      </c>
      <c r="G1126" s="9"/>
      <c r="H1126" s="44" t="s">
        <v>3489</v>
      </c>
      <c r="I1126" s="9"/>
      <c r="J1126" s="4" t="str">
        <f t="shared" si="34"/>
        <v>農業管理與輔導業務-運銷加工輔導-獎補助費-對國內團體之捐助</v>
      </c>
      <c r="K1126" s="4" t="str">
        <f t="shared" si="35"/>
        <v>辦理113年度台中蜂華國產蜂蜜品牌創新行銷推廣活動計畫</v>
      </c>
    </row>
    <row r="1127" spans="1:11" ht="78">
      <c r="A1127" s="57" t="s">
        <v>1927</v>
      </c>
      <c r="B1127" s="57" t="s">
        <v>1928</v>
      </c>
      <c r="C1127" s="58" t="s">
        <v>1929</v>
      </c>
      <c r="D1127" s="57" t="s">
        <v>1647</v>
      </c>
      <c r="E1127" s="59">
        <v>20</v>
      </c>
      <c r="F1127" s="9" t="s">
        <v>18</v>
      </c>
      <c r="G1127" s="9"/>
      <c r="H1127" s="44" t="s">
        <v>3489</v>
      </c>
      <c r="I1127" s="9"/>
      <c r="J1127" s="4" t="str">
        <f t="shared" si="34"/>
        <v>林業與自然保育管理業務-林政與自然保育管理-獎補助費-對國內團體之捐助</v>
      </c>
      <c r="K1127" s="4" t="str">
        <f t="shared" si="35"/>
        <v>辦理113年度山坡地森林火災政策宣導活動計畫</v>
      </c>
    </row>
    <row r="1128" spans="1:11" ht="78">
      <c r="A1128" s="57" t="s">
        <v>1927</v>
      </c>
      <c r="B1128" s="57" t="s">
        <v>1930</v>
      </c>
      <c r="C1128" s="58" t="s">
        <v>1931</v>
      </c>
      <c r="D1128" s="57" t="s">
        <v>1647</v>
      </c>
      <c r="E1128" s="59">
        <v>170</v>
      </c>
      <c r="F1128" s="9" t="s">
        <v>18</v>
      </c>
      <c r="G1128" s="9"/>
      <c r="H1128" s="44" t="s">
        <v>3489</v>
      </c>
      <c r="I1128" s="9"/>
      <c r="J1128" s="4" t="str">
        <f t="shared" si="34"/>
        <v>林業與自然保育管理業務-林政與自然保育管理-獎補助費-對國內團體之捐助</v>
      </c>
      <c r="K1128" s="4" t="str">
        <f t="shared" si="35"/>
        <v>辦理112年度臺中市綠鬣蜥防治宣導計畫</v>
      </c>
    </row>
    <row r="1129" spans="1:11" ht="78">
      <c r="A1129" s="57" t="s">
        <v>1927</v>
      </c>
      <c r="B1129" s="57" t="s">
        <v>1932</v>
      </c>
      <c r="C1129" s="58" t="s">
        <v>1933</v>
      </c>
      <c r="D1129" s="57" t="s">
        <v>1647</v>
      </c>
      <c r="E1129" s="59">
        <v>445</v>
      </c>
      <c r="F1129" s="9" t="s">
        <v>18</v>
      </c>
      <c r="G1129" s="9"/>
      <c r="H1129" s="44" t="s">
        <v>3489</v>
      </c>
      <c r="I1129" s="9"/>
      <c r="J1129" s="4" t="str">
        <f t="shared" si="34"/>
        <v>林業與自然保育管理業務-林政與自然保育管理-獎補助費-對國內團體之捐助</v>
      </c>
      <c r="K1129" s="4" t="str">
        <f t="shared" si="35"/>
        <v>辦理112年度臺中市生物多樣性保育及入侵種管理計畫</v>
      </c>
    </row>
    <row r="1130" spans="1:11" ht="78">
      <c r="A1130" s="57" t="s">
        <v>1927</v>
      </c>
      <c r="B1130" s="57" t="s">
        <v>1934</v>
      </c>
      <c r="C1130" s="58" t="s">
        <v>1935</v>
      </c>
      <c r="D1130" s="57" t="s">
        <v>1647</v>
      </c>
      <c r="E1130" s="59">
        <v>90</v>
      </c>
      <c r="F1130" s="9" t="s">
        <v>18</v>
      </c>
      <c r="G1130" s="9"/>
      <c r="H1130" s="44" t="s">
        <v>3489</v>
      </c>
      <c r="I1130" s="9"/>
      <c r="J1130" s="4" t="str">
        <f t="shared" si="34"/>
        <v>林業與自然保育管理業務-林政與自然保育管理-獎補助費-對國內團體之捐助</v>
      </c>
      <c r="K1130" s="4" t="str">
        <f t="shared" si="35"/>
        <v>辦理112年度臺中市入侵植物防治計畫</v>
      </c>
    </row>
    <row r="1131" spans="1:11" ht="78">
      <c r="A1131" s="57" t="s">
        <v>1927</v>
      </c>
      <c r="B1131" s="57" t="s">
        <v>1936</v>
      </c>
      <c r="C1131" s="58" t="s">
        <v>1673</v>
      </c>
      <c r="D1131" s="57" t="s">
        <v>1647</v>
      </c>
      <c r="E1131" s="59">
        <v>85</v>
      </c>
      <c r="F1131" s="9" t="s">
        <v>18</v>
      </c>
      <c r="G1131" s="9"/>
      <c r="H1131" s="44" t="s">
        <v>3489</v>
      </c>
      <c r="I1131" s="9"/>
      <c r="J1131" s="4" t="str">
        <f t="shared" si="34"/>
        <v>林業與自然保育管理業務-林政與自然保育管理-獎補助費-對國內團體之捐助</v>
      </c>
      <c r="K1131" s="4" t="str">
        <f t="shared" si="35"/>
        <v>辦理112年度林產產銷輔導計畫</v>
      </c>
    </row>
    <row r="1132" spans="1:11" ht="78">
      <c r="A1132" s="57" t="s">
        <v>1927</v>
      </c>
      <c r="B1132" s="57" t="s">
        <v>1936</v>
      </c>
      <c r="C1132" s="58" t="s">
        <v>1666</v>
      </c>
      <c r="D1132" s="57" t="s">
        <v>1647</v>
      </c>
      <c r="E1132" s="59">
        <v>110</v>
      </c>
      <c r="F1132" s="9" t="s">
        <v>18</v>
      </c>
      <c r="G1132" s="9"/>
      <c r="H1132" s="44" t="s">
        <v>3489</v>
      </c>
      <c r="I1132" s="9"/>
      <c r="J1132" s="4" t="str">
        <f t="shared" si="34"/>
        <v>林業與自然保育管理業務-林政與自然保育管理-獎補助費-對國內團體之捐助</v>
      </c>
      <c r="K1132" s="4" t="str">
        <f t="shared" si="35"/>
        <v>辦理112年度林產產銷輔導計畫</v>
      </c>
    </row>
    <row r="1133" spans="1:11" ht="78">
      <c r="A1133" s="57" t="s">
        <v>1927</v>
      </c>
      <c r="B1133" s="57" t="s">
        <v>1936</v>
      </c>
      <c r="C1133" s="58" t="s">
        <v>1668</v>
      </c>
      <c r="D1133" s="57" t="s">
        <v>1647</v>
      </c>
      <c r="E1133" s="59">
        <v>85</v>
      </c>
      <c r="F1133" s="9" t="s">
        <v>18</v>
      </c>
      <c r="G1133" s="9"/>
      <c r="H1133" s="44" t="s">
        <v>3489</v>
      </c>
      <c r="I1133" s="9"/>
      <c r="J1133" s="4" t="str">
        <f t="shared" si="34"/>
        <v>林業與自然保育管理業務-林政與自然保育管理-獎補助費-對國內團體之捐助</v>
      </c>
      <c r="K1133" s="4" t="str">
        <f t="shared" si="35"/>
        <v>辦理112年度林產產銷輔導計畫</v>
      </c>
    </row>
    <row r="1134" spans="1:11" ht="78">
      <c r="A1134" s="57" t="s">
        <v>1927</v>
      </c>
      <c r="B1134" s="57" t="s">
        <v>1936</v>
      </c>
      <c r="C1134" s="58" t="s">
        <v>1664</v>
      </c>
      <c r="D1134" s="57" t="s">
        <v>1647</v>
      </c>
      <c r="E1134" s="59">
        <v>110</v>
      </c>
      <c r="F1134" s="9" t="s">
        <v>18</v>
      </c>
      <c r="G1134" s="9"/>
      <c r="H1134" s="44" t="s">
        <v>3489</v>
      </c>
      <c r="I1134" s="9"/>
      <c r="J1134" s="4" t="str">
        <f t="shared" si="34"/>
        <v>林業與自然保育管理業務-林政與自然保育管理-獎補助費-對國內團體之捐助</v>
      </c>
      <c r="K1134" s="4" t="str">
        <f t="shared" si="35"/>
        <v>辦理112年度林產產銷輔導計畫</v>
      </c>
    </row>
    <row r="1135" spans="1:11" ht="78">
      <c r="A1135" s="57" t="s">
        <v>1927</v>
      </c>
      <c r="B1135" s="57" t="s">
        <v>1936</v>
      </c>
      <c r="C1135" s="58" t="s">
        <v>1653</v>
      </c>
      <c r="D1135" s="57" t="s">
        <v>1647</v>
      </c>
      <c r="E1135" s="59">
        <v>110</v>
      </c>
      <c r="F1135" s="9" t="s">
        <v>18</v>
      </c>
      <c r="G1135" s="9"/>
      <c r="H1135" s="44" t="s">
        <v>3489</v>
      </c>
      <c r="I1135" s="9"/>
      <c r="J1135" s="4" t="str">
        <f t="shared" si="34"/>
        <v>林業與自然保育管理業務-林政與自然保育管理-獎補助費-對國內團體之捐助</v>
      </c>
      <c r="K1135" s="4" t="str">
        <f t="shared" si="35"/>
        <v>辦理112年度林產產銷輔導計畫</v>
      </c>
    </row>
    <row r="1136" spans="1:11" ht="97.5">
      <c r="A1136" s="57" t="s">
        <v>1927</v>
      </c>
      <c r="B1136" s="57" t="s">
        <v>1937</v>
      </c>
      <c r="C1136" s="58" t="s">
        <v>1933</v>
      </c>
      <c r="D1136" s="57" t="s">
        <v>1647</v>
      </c>
      <c r="E1136" s="59">
        <v>1136</v>
      </c>
      <c r="F1136" s="9" t="s">
        <v>18</v>
      </c>
      <c r="G1136" s="9"/>
      <c r="H1136" s="44" t="s">
        <v>3489</v>
      </c>
      <c r="I1136" s="9"/>
      <c r="J1136" s="4" t="str">
        <f t="shared" si="34"/>
        <v>林業與自然保育管理業務-林政與自然保育管理-獎補助費-對國內團體之捐助</v>
      </c>
      <c r="K1136" s="4" t="str">
        <f t="shared" si="35"/>
        <v>辦理112年度臺中市野生動物危害農業防治及危害動物管理計畫</v>
      </c>
    </row>
    <row r="1137" spans="1:11" ht="78">
      <c r="A1137" s="57" t="s">
        <v>1927</v>
      </c>
      <c r="B1137" s="57" t="s">
        <v>1938</v>
      </c>
      <c r="C1137" s="58" t="s">
        <v>1933</v>
      </c>
      <c r="D1137" s="57" t="s">
        <v>1647</v>
      </c>
      <c r="E1137" s="59">
        <v>488</v>
      </c>
      <c r="F1137" s="9" t="s">
        <v>18</v>
      </c>
      <c r="G1137" s="9"/>
      <c r="H1137" s="44" t="s">
        <v>3489</v>
      </c>
      <c r="I1137" s="9"/>
      <c r="J1137" s="4" t="str">
        <f t="shared" si="34"/>
        <v>林業與自然保育管理業務-林政與自然保育管理-獎補助費-對國內團體之捐助</v>
      </c>
      <c r="K1137" s="4" t="str">
        <f t="shared" si="35"/>
        <v>辦理113年度臺中市野生動物救傷與暫時收容計畫</v>
      </c>
    </row>
    <row r="1138" spans="1:11" ht="78">
      <c r="A1138" s="57" t="s">
        <v>1927</v>
      </c>
      <c r="B1138" s="57" t="s">
        <v>1939</v>
      </c>
      <c r="C1138" s="58" t="s">
        <v>1940</v>
      </c>
      <c r="D1138" s="57" t="s">
        <v>1647</v>
      </c>
      <c r="E1138" s="59">
        <v>73</v>
      </c>
      <c r="F1138" s="9" t="s">
        <v>18</v>
      </c>
      <c r="G1138" s="9"/>
      <c r="H1138" s="44" t="s">
        <v>3489</v>
      </c>
      <c r="I1138" s="9"/>
      <c r="J1138" s="4" t="str">
        <f t="shared" si="34"/>
        <v>林業與自然保育管理業務-林政與自然保育管理-獎補助費-對國內團體之捐助</v>
      </c>
      <c r="K1138" s="4" t="str">
        <f t="shared" si="35"/>
        <v>辦理113年度石虎棲地重要議題論壇計畫</v>
      </c>
    </row>
    <row r="1139" spans="1:11" ht="58.5">
      <c r="A1139" s="57" t="s">
        <v>1941</v>
      </c>
      <c r="B1139" s="57" t="s">
        <v>1942</v>
      </c>
      <c r="C1139" s="58" t="s">
        <v>1943</v>
      </c>
      <c r="D1139" s="57" t="s">
        <v>1944</v>
      </c>
      <c r="E1139" s="59">
        <v>349</v>
      </c>
      <c r="F1139" s="9" t="s">
        <v>18</v>
      </c>
      <c r="G1139" s="9"/>
      <c r="H1139" s="44" t="s">
        <v>3489</v>
      </c>
      <c r="I1139" s="9"/>
      <c r="J1139" s="4" t="str">
        <f t="shared" si="34"/>
        <v>動物保護與管理-動物保護-獎補助費-對國內團體之捐助</v>
      </c>
      <c r="K1139" s="4" t="str">
        <f t="shared" si="35"/>
        <v>辦理112年度第2次友善街犬貓計畫</v>
      </c>
    </row>
    <row r="1140" spans="1:11" ht="58.5">
      <c r="A1140" s="57" t="s">
        <v>1941</v>
      </c>
      <c r="B1140" s="57" t="s">
        <v>1942</v>
      </c>
      <c r="C1140" s="58" t="s">
        <v>1945</v>
      </c>
      <c r="D1140" s="57" t="s">
        <v>1944</v>
      </c>
      <c r="E1140" s="59">
        <v>97</v>
      </c>
      <c r="F1140" s="9" t="s">
        <v>18</v>
      </c>
      <c r="G1140" s="9"/>
      <c r="H1140" s="44" t="s">
        <v>3489</v>
      </c>
      <c r="I1140" s="9"/>
      <c r="J1140" s="4" t="str">
        <f t="shared" si="34"/>
        <v>動物保護與管理-動物保護-獎補助費-對國內團體之捐助</v>
      </c>
      <c r="K1140" s="4" t="str">
        <f t="shared" si="35"/>
        <v>辦理112年度第2次友善街犬貓計畫</v>
      </c>
    </row>
    <row r="1141" spans="1:11" ht="58.5">
      <c r="A1141" s="57" t="s">
        <v>1941</v>
      </c>
      <c r="B1141" s="57" t="s">
        <v>1942</v>
      </c>
      <c r="C1141" s="58" t="s">
        <v>1946</v>
      </c>
      <c r="D1141" s="57" t="s">
        <v>1944</v>
      </c>
      <c r="E1141" s="59">
        <v>89</v>
      </c>
      <c r="F1141" s="9" t="s">
        <v>18</v>
      </c>
      <c r="G1141" s="9"/>
      <c r="H1141" s="44" t="s">
        <v>3489</v>
      </c>
      <c r="I1141" s="9"/>
      <c r="J1141" s="4" t="str">
        <f t="shared" si="34"/>
        <v>動物保護與管理-動物保護-獎補助費-對國內團體之捐助</v>
      </c>
      <c r="K1141" s="4" t="str">
        <f t="shared" si="35"/>
        <v>辦理112年度第2次友善街犬貓計畫</v>
      </c>
    </row>
    <row r="1142" spans="1:11" ht="58.5">
      <c r="A1142" s="57" t="s">
        <v>1941</v>
      </c>
      <c r="B1142" s="57" t="s">
        <v>1942</v>
      </c>
      <c r="C1142" s="58" t="s">
        <v>1947</v>
      </c>
      <c r="D1142" s="57" t="s">
        <v>1944</v>
      </c>
      <c r="E1142" s="59">
        <v>419</v>
      </c>
      <c r="F1142" s="9" t="s">
        <v>18</v>
      </c>
      <c r="G1142" s="9"/>
      <c r="H1142" s="44" t="s">
        <v>3489</v>
      </c>
      <c r="I1142" s="9"/>
      <c r="J1142" s="4" t="str">
        <f t="shared" si="34"/>
        <v>動物保護與管理-動物保護-獎補助費-對國內團體之捐助</v>
      </c>
      <c r="K1142" s="4" t="str">
        <f t="shared" si="35"/>
        <v>辦理112年度第2次友善街犬貓計畫</v>
      </c>
    </row>
    <row r="1143" spans="1:11" ht="78">
      <c r="A1143" s="57" t="s">
        <v>1941</v>
      </c>
      <c r="B1143" s="57" t="s">
        <v>1948</v>
      </c>
      <c r="C1143" s="58" t="s">
        <v>1949</v>
      </c>
      <c r="D1143" s="57" t="s">
        <v>1944</v>
      </c>
      <c r="E1143" s="59">
        <v>554</v>
      </c>
      <c r="F1143" s="9" t="s">
        <v>18</v>
      </c>
      <c r="G1143" s="9"/>
      <c r="H1143" s="44" t="s">
        <v>3489</v>
      </c>
      <c r="I1143" s="9"/>
      <c r="J1143" s="4" t="str">
        <f t="shared" si="34"/>
        <v>動物保護與管理-動物保護-獎補助費-對國內團體之捐助</v>
      </c>
      <c r="K1143" s="4" t="str">
        <f t="shared" si="35"/>
        <v>辦理112年度臺中市遊蕩犬管理家戶訪查計畫</v>
      </c>
    </row>
    <row r="1144" spans="1:11" ht="58.5">
      <c r="A1144" s="57" t="s">
        <v>1941</v>
      </c>
      <c r="B1144" s="57" t="s">
        <v>1950</v>
      </c>
      <c r="C1144" s="58" t="s">
        <v>1951</v>
      </c>
      <c r="D1144" s="57" t="s">
        <v>1944</v>
      </c>
      <c r="E1144" s="59">
        <v>95</v>
      </c>
      <c r="F1144" s="9" t="s">
        <v>18</v>
      </c>
      <c r="G1144" s="9"/>
      <c r="H1144" s="44" t="s">
        <v>3489</v>
      </c>
      <c r="I1144" s="9"/>
      <c r="J1144" s="4" t="str">
        <f t="shared" si="34"/>
        <v>動物保護與管理-動物保護-獎補助費-對國內團體之捐助</v>
      </c>
      <c r="K1144" s="4" t="str">
        <f t="shared" si="35"/>
        <v>辦理112年度動物保護宣導活動計畫</v>
      </c>
    </row>
    <row r="1145" spans="1:11" ht="58.5">
      <c r="A1145" s="57" t="s">
        <v>1941</v>
      </c>
      <c r="B1145" s="57" t="s">
        <v>1952</v>
      </c>
      <c r="C1145" s="58" t="s">
        <v>1953</v>
      </c>
      <c r="D1145" s="57" t="s">
        <v>1944</v>
      </c>
      <c r="E1145" s="59">
        <v>40</v>
      </c>
      <c r="F1145" s="9" t="s">
        <v>18</v>
      </c>
      <c r="G1145" s="9"/>
      <c r="H1145" s="44" t="s">
        <v>3489</v>
      </c>
      <c r="I1145" s="9"/>
      <c r="J1145" s="4" t="str">
        <f t="shared" si="34"/>
        <v>動物保護與管理-動物保護-獎補助費-對國內團體之捐助</v>
      </c>
      <c r="K1145" s="4" t="str">
        <f t="shared" si="35"/>
        <v>辦理113年度搖滾威力動物保護教育計畫</v>
      </c>
    </row>
    <row r="1146" spans="1:11" ht="58.5">
      <c r="A1146" s="57" t="s">
        <v>1941</v>
      </c>
      <c r="B1146" s="57" t="s">
        <v>1954</v>
      </c>
      <c r="C1146" s="58" t="s">
        <v>1946</v>
      </c>
      <c r="D1146" s="57" t="s">
        <v>1944</v>
      </c>
      <c r="E1146" s="59">
        <v>20</v>
      </c>
      <c r="F1146" s="9" t="s">
        <v>18</v>
      </c>
      <c r="G1146" s="9"/>
      <c r="H1146" s="9"/>
      <c r="I1146" s="44" t="s">
        <v>3489</v>
      </c>
      <c r="J1146" s="4" t="str">
        <f t="shared" si="34"/>
        <v>動物保護與管理-動物保護-獎補助費-對國內團體之捐助</v>
      </c>
      <c r="K1146" s="4" t="str">
        <f t="shared" si="35"/>
        <v>辦理113年度日常養護活動計畫</v>
      </c>
    </row>
    <row r="1147" spans="1:11" ht="58.5">
      <c r="A1147" s="57" t="s">
        <v>1941</v>
      </c>
      <c r="B1147" s="57" t="s">
        <v>1955</v>
      </c>
      <c r="C1147" s="58" t="s">
        <v>1943</v>
      </c>
      <c r="D1147" s="57" t="s">
        <v>1944</v>
      </c>
      <c r="E1147" s="59">
        <v>660</v>
      </c>
      <c r="F1147" s="9" t="s">
        <v>18</v>
      </c>
      <c r="G1147" s="9"/>
      <c r="H1147" s="44" t="s">
        <v>3489</v>
      </c>
      <c r="I1147" s="9"/>
      <c r="J1147" s="4" t="str">
        <f t="shared" si="34"/>
        <v>動物保護與管理-動物保護-獎補助費-對國內團體之捐助</v>
      </c>
      <c r="K1147" s="4" t="str">
        <f t="shared" si="35"/>
        <v>辦理113年度臺中市友善街犬貓計畫</v>
      </c>
    </row>
    <row r="1148" spans="1:11" ht="58.5">
      <c r="A1148" s="57" t="s">
        <v>1941</v>
      </c>
      <c r="B1148" s="57" t="s">
        <v>1955</v>
      </c>
      <c r="C1148" s="58" t="s">
        <v>1947</v>
      </c>
      <c r="D1148" s="57" t="s">
        <v>1944</v>
      </c>
      <c r="E1148" s="59">
        <v>434</v>
      </c>
      <c r="F1148" s="9" t="s">
        <v>18</v>
      </c>
      <c r="G1148" s="9"/>
      <c r="H1148" s="44" t="s">
        <v>3489</v>
      </c>
      <c r="I1148" s="9"/>
      <c r="J1148" s="4" t="str">
        <f t="shared" si="34"/>
        <v>動物保護與管理-動物保護-獎補助費-對國內團體之捐助</v>
      </c>
      <c r="K1148" s="4" t="str">
        <f t="shared" si="35"/>
        <v>辦理113年度臺中市友善街犬貓計畫</v>
      </c>
    </row>
    <row r="1149" spans="1:11" ht="58.5">
      <c r="A1149" s="57" t="s">
        <v>1941</v>
      </c>
      <c r="B1149" s="57" t="s">
        <v>1955</v>
      </c>
      <c r="C1149" s="58" t="s">
        <v>1956</v>
      </c>
      <c r="D1149" s="57" t="s">
        <v>1944</v>
      </c>
      <c r="E1149" s="59">
        <v>89</v>
      </c>
      <c r="F1149" s="9" t="s">
        <v>18</v>
      </c>
      <c r="G1149" s="9"/>
      <c r="H1149" s="44" t="s">
        <v>3489</v>
      </c>
      <c r="I1149" s="9"/>
      <c r="J1149" s="4" t="str">
        <f t="shared" si="34"/>
        <v>動物保護與管理-動物保護-獎補助費-對國內團體之捐助</v>
      </c>
      <c r="K1149" s="4" t="str">
        <f t="shared" si="35"/>
        <v>辦理113年度臺中市友善街犬貓計畫</v>
      </c>
    </row>
    <row r="1150" spans="1:11" ht="58.5">
      <c r="A1150" s="57" t="s">
        <v>1941</v>
      </c>
      <c r="B1150" s="57" t="s">
        <v>1955</v>
      </c>
      <c r="C1150" s="58" t="s">
        <v>1946</v>
      </c>
      <c r="D1150" s="57" t="s">
        <v>1944</v>
      </c>
      <c r="E1150" s="59">
        <v>228</v>
      </c>
      <c r="F1150" s="9" t="s">
        <v>18</v>
      </c>
      <c r="G1150" s="9"/>
      <c r="H1150" s="44" t="s">
        <v>3489</v>
      </c>
      <c r="I1150" s="9"/>
      <c r="J1150" s="4" t="str">
        <f t="shared" si="34"/>
        <v>動物保護與管理-動物保護-獎補助費-對國內團體之捐助</v>
      </c>
      <c r="K1150" s="4" t="str">
        <f t="shared" si="35"/>
        <v>辦理113年度臺中市友善街犬貓計畫</v>
      </c>
    </row>
    <row r="1151" spans="1:11" ht="58.5">
      <c r="A1151" s="57" t="s">
        <v>1941</v>
      </c>
      <c r="B1151" s="57" t="s">
        <v>1955</v>
      </c>
      <c r="C1151" s="58" t="s">
        <v>1945</v>
      </c>
      <c r="D1151" s="57" t="s">
        <v>1944</v>
      </c>
      <c r="E1151" s="59">
        <v>84</v>
      </c>
      <c r="F1151" s="9" t="s">
        <v>18</v>
      </c>
      <c r="G1151" s="9"/>
      <c r="H1151" s="44" t="s">
        <v>3489</v>
      </c>
      <c r="I1151" s="9"/>
      <c r="J1151" s="4" t="str">
        <f t="shared" si="34"/>
        <v>動物保護與管理-動物保護-獎補助費-對國內團體之捐助</v>
      </c>
      <c r="K1151" s="4" t="str">
        <f t="shared" si="35"/>
        <v>辦理113年度臺中市友善街犬貓計畫</v>
      </c>
    </row>
    <row r="1152" spans="1:11" ht="58.5">
      <c r="A1152" s="57" t="s">
        <v>1941</v>
      </c>
      <c r="B1152" s="57" t="s">
        <v>1957</v>
      </c>
      <c r="C1152" s="58" t="s">
        <v>1958</v>
      </c>
      <c r="D1152" s="57" t="s">
        <v>1944</v>
      </c>
      <c r="E1152" s="59">
        <v>20</v>
      </c>
      <c r="F1152" s="9" t="s">
        <v>18</v>
      </c>
      <c r="G1152" s="9"/>
      <c r="H1152" s="44" t="s">
        <v>3489</v>
      </c>
      <c r="I1152" s="9"/>
      <c r="J1152" s="4" t="str">
        <f t="shared" si="34"/>
        <v>動物保護與管理-動物保護-獎補助費-對國內團體之捐助</v>
      </c>
      <c r="K1152" s="4" t="str">
        <f t="shared" si="35"/>
        <v>辦理113年度高齡動物健康預防保健</v>
      </c>
    </row>
    <row r="1153" spans="1:11" ht="78">
      <c r="A1153" s="57" t="s">
        <v>1959</v>
      </c>
      <c r="B1153" s="57" t="s">
        <v>1960</v>
      </c>
      <c r="C1153" s="58" t="s">
        <v>1947</v>
      </c>
      <c r="D1153" s="57" t="s">
        <v>1944</v>
      </c>
      <c r="E1153" s="59">
        <v>283</v>
      </c>
      <c r="F1153" s="9" t="s">
        <v>18</v>
      </c>
      <c r="G1153" s="9"/>
      <c r="H1153" s="44" t="s">
        <v>3489</v>
      </c>
      <c r="I1153" s="9"/>
      <c r="J1153" s="4" t="str">
        <f t="shared" si="34"/>
        <v>動物保護與管理-動物收容-獎補助費-對國內團體之捐助</v>
      </c>
      <c r="K1153" s="4" t="str">
        <f t="shared" si="35"/>
        <v>辦理113年度臺中市友善街犬貓計畫(第3、4、5批)</v>
      </c>
    </row>
    <row r="1154" spans="1:11" ht="78">
      <c r="A1154" s="57" t="s">
        <v>1959</v>
      </c>
      <c r="B1154" s="57" t="s">
        <v>1960</v>
      </c>
      <c r="C1154" s="58" t="s">
        <v>1956</v>
      </c>
      <c r="D1154" s="57" t="s">
        <v>1944</v>
      </c>
      <c r="E1154" s="59">
        <v>236</v>
      </c>
      <c r="F1154" s="9" t="s">
        <v>18</v>
      </c>
      <c r="G1154" s="9"/>
      <c r="H1154" s="44" t="s">
        <v>3489</v>
      </c>
      <c r="I1154" s="9"/>
      <c r="J1154" s="4" t="str">
        <f t="shared" si="34"/>
        <v>動物保護與管理-動物收容-獎補助費-對國內團體之捐助</v>
      </c>
      <c r="K1154" s="4" t="str">
        <f t="shared" si="35"/>
        <v>辦理113年度臺中市友善街犬貓計畫(第3、4、5批)</v>
      </c>
    </row>
    <row r="1155" spans="1:11" ht="78">
      <c r="A1155" s="57" t="s">
        <v>1959</v>
      </c>
      <c r="B1155" s="57" t="s">
        <v>1960</v>
      </c>
      <c r="C1155" s="58" t="s">
        <v>1961</v>
      </c>
      <c r="D1155" s="57" t="s">
        <v>1944</v>
      </c>
      <c r="E1155" s="59">
        <v>379</v>
      </c>
      <c r="F1155" s="9" t="s">
        <v>18</v>
      </c>
      <c r="G1155" s="9"/>
      <c r="H1155" s="44" t="s">
        <v>3489</v>
      </c>
      <c r="I1155" s="9"/>
      <c r="J1155" s="4" t="str">
        <f t="shared" si="34"/>
        <v>動物保護與管理-動物收容-獎補助費-對國內團體之捐助</v>
      </c>
      <c r="K1155" s="4" t="str">
        <f t="shared" si="35"/>
        <v>辦理113年度臺中市友善街犬貓計畫(第3、4、5批)</v>
      </c>
    </row>
    <row r="1156" spans="1:11" ht="78">
      <c r="A1156" s="57" t="s">
        <v>1959</v>
      </c>
      <c r="B1156" s="57" t="s">
        <v>1960</v>
      </c>
      <c r="C1156" s="58" t="s">
        <v>1943</v>
      </c>
      <c r="D1156" s="57" t="s">
        <v>1944</v>
      </c>
      <c r="E1156" s="59">
        <v>834</v>
      </c>
      <c r="F1156" s="9" t="s">
        <v>18</v>
      </c>
      <c r="G1156" s="9"/>
      <c r="H1156" s="44" t="s">
        <v>3489</v>
      </c>
      <c r="I1156" s="9"/>
      <c r="J1156" s="4" t="str">
        <f t="shared" si="34"/>
        <v>動物保護與管理-動物收容-獎補助費-對國內團體之捐助</v>
      </c>
      <c r="K1156" s="4" t="str">
        <f t="shared" si="35"/>
        <v>辦理113年度臺中市友善街犬貓計畫(第3、4、5批)</v>
      </c>
    </row>
    <row r="1157" spans="1:11" ht="58.5">
      <c r="A1157" s="57" t="s">
        <v>1959</v>
      </c>
      <c r="B1157" s="57" t="s">
        <v>1962</v>
      </c>
      <c r="C1157" s="58" t="s">
        <v>1963</v>
      </c>
      <c r="D1157" s="57" t="s">
        <v>1944</v>
      </c>
      <c r="E1157" s="59">
        <v>9</v>
      </c>
      <c r="F1157" s="9" t="s">
        <v>18</v>
      </c>
      <c r="G1157" s="9"/>
      <c r="H1157" s="44" t="s">
        <v>3489</v>
      </c>
      <c r="I1157" s="9"/>
      <c r="J1157" s="4" t="str">
        <f t="shared" si="34"/>
        <v>動物保護與管理-動物收容-獎補助費-對國內團體之捐助</v>
      </c>
      <c r="K1157" s="4" t="str">
        <f t="shared" si="35"/>
        <v>辦理113年度臺中市友善街犬貓計畫(第3批)</v>
      </c>
    </row>
    <row r="1158" spans="1:11" ht="78">
      <c r="A1158" s="57" t="s">
        <v>1964</v>
      </c>
      <c r="B1158" s="57" t="s">
        <v>1965</v>
      </c>
      <c r="C1158" s="58" t="s">
        <v>1935</v>
      </c>
      <c r="D1158" s="57" t="s">
        <v>1966</v>
      </c>
      <c r="E1158" s="59">
        <v>499</v>
      </c>
      <c r="F1158" s="9" t="s">
        <v>18</v>
      </c>
      <c r="G1158" s="9"/>
      <c r="H1158" s="44" t="s">
        <v>3489</v>
      </c>
      <c r="I1158" s="9"/>
      <c r="J1158" s="4" t="str">
        <f t="shared" si="34"/>
        <v>漁業及海岸管理-漁業行政及漁港管理-獎補助費-對國內團體之捐助</v>
      </c>
      <c r="K1158" s="4" t="str">
        <f t="shared" si="35"/>
        <v>辦理112年度臺中市保護區及自然地景經營管理計畫</v>
      </c>
    </row>
    <row r="1159" spans="1:11" ht="97.5">
      <c r="A1159" s="57" t="s">
        <v>1964</v>
      </c>
      <c r="B1159" s="57" t="s">
        <v>1967</v>
      </c>
      <c r="C1159" s="58" t="s">
        <v>1968</v>
      </c>
      <c r="D1159" s="57" t="s">
        <v>1966</v>
      </c>
      <c r="E1159" s="59">
        <v>2837</v>
      </c>
      <c r="F1159" s="9" t="s">
        <v>18</v>
      </c>
      <c r="G1159" s="9"/>
      <c r="H1159" s="44" t="s">
        <v>3489</v>
      </c>
      <c r="I1159" s="9"/>
      <c r="J1159" s="4" t="str">
        <f t="shared" si="34"/>
        <v>漁業及海岸管理-漁業行政及漁港管理-獎補助費-對國內團體之捐助</v>
      </c>
      <c r="K1159" s="4" t="str">
        <f t="shared" si="35"/>
        <v>辦理113年度高美野生動物保護區及週邊經營管理計畫(1至8月)</v>
      </c>
    </row>
    <row r="1160" spans="1:11" ht="78">
      <c r="A1160" s="57" t="s">
        <v>1964</v>
      </c>
      <c r="B1160" s="57" t="s">
        <v>1969</v>
      </c>
      <c r="C1160" s="58" t="s">
        <v>1970</v>
      </c>
      <c r="D1160" s="57" t="s">
        <v>1966</v>
      </c>
      <c r="E1160" s="59">
        <v>1298</v>
      </c>
      <c r="F1160" s="9" t="s">
        <v>18</v>
      </c>
      <c r="G1160" s="9"/>
      <c r="H1160" s="44" t="s">
        <v>3489</v>
      </c>
      <c r="I1160" s="9"/>
      <c r="J1160" s="4" t="str">
        <f t="shared" ref="J1160:J1223" si="36">A1160</f>
        <v>漁業及海岸管理-漁業行政及漁港管理-獎補助費-對國內團體之捐助</v>
      </c>
      <c r="K1160" s="4" t="str">
        <f t="shared" ref="K1160:K1223" si="37">B1160</f>
        <v>辦理113年度高美野生動物保護區經營管理計畫(1至8月)</v>
      </c>
    </row>
    <row r="1161" spans="1:11" ht="78">
      <c r="A1161" s="57" t="s">
        <v>1964</v>
      </c>
      <c r="B1161" s="57" t="s">
        <v>1971</v>
      </c>
      <c r="C1161" s="58" t="s">
        <v>1972</v>
      </c>
      <c r="D1161" s="57" t="s">
        <v>1966</v>
      </c>
      <c r="E1161" s="59">
        <v>250</v>
      </c>
      <c r="F1161" s="9" t="s">
        <v>18</v>
      </c>
      <c r="G1161" s="9"/>
      <c r="H1161" s="44" t="s">
        <v>3489</v>
      </c>
      <c r="I1161" s="9"/>
      <c r="J1161" s="4" t="str">
        <f t="shared" si="36"/>
        <v>漁業及海岸管理-漁業行政及漁港管理-獎補助費-對國內團體之捐助</v>
      </c>
      <c r="K1161" s="4" t="str">
        <f t="shared" si="37"/>
        <v>辦理113年度漁民節慶祝大會及電力宣導活動</v>
      </c>
    </row>
    <row r="1162" spans="1:11" ht="78">
      <c r="A1162" s="57" t="s">
        <v>1964</v>
      </c>
      <c r="B1162" s="57" t="s">
        <v>1973</v>
      </c>
      <c r="C1162" s="58" t="s">
        <v>1972</v>
      </c>
      <c r="D1162" s="57" t="s">
        <v>1966</v>
      </c>
      <c r="E1162" s="59">
        <v>800</v>
      </c>
      <c r="F1162" s="9" t="s">
        <v>18</v>
      </c>
      <c r="G1162" s="9"/>
      <c r="H1162" s="44" t="s">
        <v>3489</v>
      </c>
      <c r="I1162" s="9"/>
      <c r="J1162" s="4" t="str">
        <f t="shared" si="36"/>
        <v>漁業及海岸管理-漁業行政及漁港管理-獎補助費-對國內團體之捐助</v>
      </c>
      <c r="K1162" s="4" t="str">
        <f t="shared" si="37"/>
        <v>辦理113年度松柏漁港生鱻市集開幕系列活動</v>
      </c>
    </row>
    <row r="1163" spans="1:11" ht="58.5">
      <c r="A1163" s="57" t="s">
        <v>2867</v>
      </c>
      <c r="B1163" s="57" t="s">
        <v>2868</v>
      </c>
      <c r="C1163" s="58" t="s">
        <v>2869</v>
      </c>
      <c r="D1163" s="57" t="s">
        <v>2870</v>
      </c>
      <c r="E1163" s="59">
        <v>55</v>
      </c>
      <c r="F1163" s="9" t="s">
        <v>18</v>
      </c>
      <c r="G1163" s="9"/>
      <c r="H1163" s="44" t="s">
        <v>3489</v>
      </c>
      <c r="I1163" s="9"/>
      <c r="J1163" s="4" t="str">
        <f t="shared" si="36"/>
        <v>觀光管理-觀光旅遊行銷與推廣-獎補助費-對國內團體之捐助</v>
      </c>
      <c r="K1163" s="4" t="str">
        <f t="shared" si="37"/>
        <v>2024永續發展課程交流分享會</v>
      </c>
    </row>
    <row r="1164" spans="1:11" ht="58.5">
      <c r="A1164" s="57" t="s">
        <v>2867</v>
      </c>
      <c r="B1164" s="57" t="s">
        <v>2871</v>
      </c>
      <c r="C1164" s="58" t="s">
        <v>1553</v>
      </c>
      <c r="D1164" s="57" t="s">
        <v>2870</v>
      </c>
      <c r="E1164" s="59">
        <v>95</v>
      </c>
      <c r="F1164" s="9" t="s">
        <v>18</v>
      </c>
      <c r="G1164" s="9"/>
      <c r="H1164" s="44" t="s">
        <v>3489</v>
      </c>
      <c r="I1164" s="9"/>
      <c r="J1164" s="4" t="str">
        <f t="shared" si="36"/>
        <v>觀光管理-觀光旅遊行銷與推廣-獎補助費-對國內團體之捐助</v>
      </c>
      <c r="K1164" s="4" t="str">
        <f t="shared" si="37"/>
        <v>2024歡樂慶元宵</v>
      </c>
    </row>
    <row r="1165" spans="1:11" ht="58.5">
      <c r="A1165" s="57" t="s">
        <v>2867</v>
      </c>
      <c r="B1165" s="57" t="s">
        <v>2872</v>
      </c>
      <c r="C1165" s="58" t="s">
        <v>2873</v>
      </c>
      <c r="D1165" s="57" t="s">
        <v>2870</v>
      </c>
      <c r="E1165" s="59">
        <v>400</v>
      </c>
      <c r="F1165" s="9" t="s">
        <v>18</v>
      </c>
      <c r="G1165" s="9"/>
      <c r="H1165" s="44" t="s">
        <v>3489</v>
      </c>
      <c r="I1165" s="9"/>
      <c r="J1165" s="4" t="str">
        <f t="shared" si="36"/>
        <v>觀光管理-觀光旅遊行銷與推廣-獎補助費-對國內團體之捐助</v>
      </c>
      <c r="K1165" s="4" t="str">
        <f t="shared" si="37"/>
        <v>鈴蘭通散步納涼會</v>
      </c>
    </row>
    <row r="1166" spans="1:11" ht="58.5">
      <c r="A1166" s="57" t="s">
        <v>2867</v>
      </c>
      <c r="B1166" s="57" t="s">
        <v>2874</v>
      </c>
      <c r="C1166" s="58" t="s">
        <v>2875</v>
      </c>
      <c r="D1166" s="57" t="s">
        <v>2870</v>
      </c>
      <c r="E1166" s="59">
        <v>30</v>
      </c>
      <c r="F1166" s="9" t="s">
        <v>18</v>
      </c>
      <c r="G1166" s="9"/>
      <c r="H1166" s="44" t="s">
        <v>3489</v>
      </c>
      <c r="I1166" s="9"/>
      <c r="J1166" s="4" t="str">
        <f t="shared" si="36"/>
        <v>觀光管理-觀光旅遊行銷與推廣-獎補助費-對國內團體之捐助</v>
      </c>
      <c r="K1166" s="4" t="str">
        <f t="shared" si="37"/>
        <v>113年我愛大臺中樂活觀光文化推廣活動</v>
      </c>
    </row>
    <row r="1167" spans="1:11" ht="58.5">
      <c r="A1167" s="57" t="s">
        <v>2867</v>
      </c>
      <c r="B1167" s="57" t="s">
        <v>2876</v>
      </c>
      <c r="C1167" s="58" t="s">
        <v>2877</v>
      </c>
      <c r="D1167" s="57" t="s">
        <v>2870</v>
      </c>
      <c r="E1167" s="59">
        <v>30</v>
      </c>
      <c r="F1167" s="9" t="s">
        <v>18</v>
      </c>
      <c r="G1167" s="9"/>
      <c r="H1167" s="44" t="s">
        <v>3489</v>
      </c>
      <c r="I1167" s="9"/>
      <c r="J1167" s="4" t="str">
        <f t="shared" si="36"/>
        <v>觀光管理-觀光旅遊行銷與推廣-獎補助費-對國內團體之捐助</v>
      </c>
      <c r="K1167" s="4" t="str">
        <f t="shared" si="37"/>
        <v>113年日南里元宵節親子健行踩街活動</v>
      </c>
    </row>
    <row r="1168" spans="1:11" ht="58.5">
      <c r="A1168" s="57" t="s">
        <v>2867</v>
      </c>
      <c r="B1168" s="57" t="s">
        <v>2878</v>
      </c>
      <c r="C1168" s="58" t="s">
        <v>2879</v>
      </c>
      <c r="D1168" s="57" t="s">
        <v>2870</v>
      </c>
      <c r="E1168" s="59">
        <v>40</v>
      </c>
      <c r="F1168" s="9" t="s">
        <v>18</v>
      </c>
      <c r="G1168" s="9"/>
      <c r="H1168" s="44" t="s">
        <v>3489</v>
      </c>
      <c r="I1168" s="9"/>
      <c r="J1168" s="4" t="str">
        <f t="shared" si="36"/>
        <v>觀光管理-觀光旅遊行銷與推廣-獎補助費-對國內團體之捐助</v>
      </c>
      <c r="K1168" s="4" t="str">
        <f t="shared" si="37"/>
        <v>玩美大臺中-樂活文化生態采風</v>
      </c>
    </row>
    <row r="1169" spans="1:11" ht="58.5">
      <c r="A1169" s="57" t="s">
        <v>2867</v>
      </c>
      <c r="B1169" s="57" t="s">
        <v>2880</v>
      </c>
      <c r="C1169" s="58" t="s">
        <v>2881</v>
      </c>
      <c r="D1169" s="57" t="s">
        <v>2870</v>
      </c>
      <c r="E1169" s="59">
        <v>70</v>
      </c>
      <c r="F1169" s="9" t="s">
        <v>18</v>
      </c>
      <c r="G1169" s="9"/>
      <c r="H1169" s="44" t="s">
        <v>3489</v>
      </c>
      <c r="I1169" s="9"/>
      <c r="J1169" s="4" t="str">
        <f t="shared" si="36"/>
        <v>觀光管理-觀光旅遊行銷與推廣-獎補助費-對國內團體之捐助</v>
      </c>
      <c r="K1169" s="4" t="str">
        <f t="shared" si="37"/>
        <v>平昌櫻花祭</v>
      </c>
    </row>
    <row r="1170" spans="1:11" ht="58.5">
      <c r="A1170" s="57" t="s">
        <v>2867</v>
      </c>
      <c r="B1170" s="57" t="s">
        <v>2882</v>
      </c>
      <c r="C1170" s="58" t="s">
        <v>2389</v>
      </c>
      <c r="D1170" s="57" t="s">
        <v>2870</v>
      </c>
      <c r="E1170" s="59">
        <v>40</v>
      </c>
      <c r="F1170" s="9" t="s">
        <v>18</v>
      </c>
      <c r="G1170" s="9"/>
      <c r="H1170" s="44" t="s">
        <v>3489</v>
      </c>
      <c r="I1170" s="9"/>
      <c r="J1170" s="4" t="str">
        <f t="shared" si="36"/>
        <v>觀光管理-觀光旅遊行銷與推廣-獎補助費-對國內團體之捐助</v>
      </c>
      <c r="K1170" s="4" t="str">
        <f t="shared" si="37"/>
        <v>2024小願遊海線尋龍廚</v>
      </c>
    </row>
    <row r="1171" spans="1:11" ht="58.5">
      <c r="A1171" s="57" t="s">
        <v>2867</v>
      </c>
      <c r="B1171" s="57" t="s">
        <v>2883</v>
      </c>
      <c r="C1171" s="58" t="s">
        <v>2884</v>
      </c>
      <c r="D1171" s="57" t="s">
        <v>2870</v>
      </c>
      <c r="E1171" s="59">
        <v>72</v>
      </c>
      <c r="F1171" s="9" t="s">
        <v>18</v>
      </c>
      <c r="G1171" s="9"/>
      <c r="H1171" s="44" t="s">
        <v>3489</v>
      </c>
      <c r="I1171" s="9"/>
      <c r="J1171" s="4" t="str">
        <f t="shared" si="36"/>
        <v>觀光管理-觀光旅遊行銷與推廣-獎補助費-對國內團體之捐助</v>
      </c>
      <c r="K1171" s="4" t="str">
        <f t="shared" si="37"/>
        <v>2024鐵道追福-郵輪專列逍遙遊活動</v>
      </c>
    </row>
    <row r="1172" spans="1:11" ht="58.5">
      <c r="A1172" s="57" t="s">
        <v>2867</v>
      </c>
      <c r="B1172" s="57" t="s">
        <v>2885</v>
      </c>
      <c r="C1172" s="58" t="s">
        <v>2886</v>
      </c>
      <c r="D1172" s="57" t="s">
        <v>2870</v>
      </c>
      <c r="E1172" s="59">
        <v>50</v>
      </c>
      <c r="F1172" s="9" t="s">
        <v>18</v>
      </c>
      <c r="G1172" s="9"/>
      <c r="H1172" s="44" t="s">
        <v>3489</v>
      </c>
      <c r="I1172" s="9"/>
      <c r="J1172" s="4" t="str">
        <f t="shared" si="36"/>
        <v>觀光管理-觀光旅遊行銷與推廣-獎補助費-對國內團體之捐助</v>
      </c>
      <c r="K1172" s="4" t="str">
        <f t="shared" si="37"/>
        <v>永安社區健走活動</v>
      </c>
    </row>
    <row r="1173" spans="1:11" ht="58.5">
      <c r="A1173" s="57" t="s">
        <v>2867</v>
      </c>
      <c r="B1173" s="57" t="s">
        <v>2887</v>
      </c>
      <c r="C1173" s="58" t="s">
        <v>2888</v>
      </c>
      <c r="D1173" s="57" t="s">
        <v>2870</v>
      </c>
      <c r="E1173" s="59">
        <v>50</v>
      </c>
      <c r="F1173" s="9" t="s">
        <v>18</v>
      </c>
      <c r="G1173" s="9"/>
      <c r="H1173" s="44" t="s">
        <v>3489</v>
      </c>
      <c r="I1173" s="9"/>
      <c r="J1173" s="4" t="str">
        <f t="shared" si="36"/>
        <v>觀光管理-觀光旅遊行銷與推廣-獎補助費-對國內團體之捐助</v>
      </c>
      <c r="K1173" s="4" t="str">
        <f t="shared" si="37"/>
        <v>2024尋訪市定古蹟─日南火車站</v>
      </c>
    </row>
    <row r="1174" spans="1:11" ht="58.5">
      <c r="A1174" s="57" t="s">
        <v>2867</v>
      </c>
      <c r="B1174" s="57" t="s">
        <v>2889</v>
      </c>
      <c r="C1174" s="58" t="s">
        <v>1615</v>
      </c>
      <c r="D1174" s="57" t="s">
        <v>2870</v>
      </c>
      <c r="E1174" s="59">
        <v>60</v>
      </c>
      <c r="F1174" s="9" t="s">
        <v>18</v>
      </c>
      <c r="G1174" s="9"/>
      <c r="H1174" s="44" t="s">
        <v>3489</v>
      </c>
      <c r="I1174" s="9"/>
      <c r="J1174" s="4" t="str">
        <f t="shared" si="36"/>
        <v>觀光管理-觀光旅遊行銷與推廣-獎補助費-對國內團體之捐助</v>
      </c>
      <c r="K1174" s="4" t="str">
        <f t="shared" si="37"/>
        <v>113年探索大甲鐵砧山觀光生態健行活動</v>
      </c>
    </row>
    <row r="1175" spans="1:11" ht="58.5">
      <c r="A1175" s="57" t="s">
        <v>2867</v>
      </c>
      <c r="B1175" s="57" t="s">
        <v>2890</v>
      </c>
      <c r="C1175" s="58" t="s">
        <v>2891</v>
      </c>
      <c r="D1175" s="57" t="s">
        <v>2870</v>
      </c>
      <c r="E1175" s="59">
        <v>117</v>
      </c>
      <c r="F1175" s="9" t="s">
        <v>18</v>
      </c>
      <c r="G1175" s="9"/>
      <c r="H1175" s="44" t="s">
        <v>3489</v>
      </c>
      <c r="I1175" s="9"/>
      <c r="J1175" s="4" t="str">
        <f t="shared" si="36"/>
        <v>觀光管理-觀光旅遊行銷與推廣-獎補助費-對國內團體之捐助</v>
      </c>
      <c r="K1175" s="4" t="str">
        <f t="shared" si="37"/>
        <v>2024大雅學府商圈元宵暨觀光行銷活動</v>
      </c>
    </row>
    <row r="1176" spans="1:11" ht="117">
      <c r="A1176" s="57" t="s">
        <v>2867</v>
      </c>
      <c r="B1176" s="57" t="s">
        <v>480</v>
      </c>
      <c r="C1176" s="58" t="s">
        <v>481</v>
      </c>
      <c r="D1176" s="57" t="s">
        <v>2870</v>
      </c>
      <c r="E1176" s="59">
        <v>60</v>
      </c>
      <c r="F1176" s="9" t="s">
        <v>18</v>
      </c>
      <c r="G1176" s="9"/>
      <c r="H1176" s="44" t="s">
        <v>3489</v>
      </c>
      <c r="I1176" s="9"/>
      <c r="J1176" s="4" t="str">
        <f t="shared" si="36"/>
        <v>觀光管理-觀光旅遊行銷與推廣-獎補助費-對國內團體之捐助</v>
      </c>
      <c r="K1176" s="4" t="str">
        <f t="shared" si="37"/>
        <v>臺中市后里區單車快樂遊2024節能減碳暨支持電源開發節約能源宣導反毒活動</v>
      </c>
    </row>
    <row r="1177" spans="1:11" ht="58.5">
      <c r="A1177" s="57" t="s">
        <v>2867</v>
      </c>
      <c r="B1177" s="57" t="s">
        <v>2892</v>
      </c>
      <c r="C1177" s="58" t="s">
        <v>1540</v>
      </c>
      <c r="D1177" s="57" t="s">
        <v>2870</v>
      </c>
      <c r="E1177" s="59">
        <v>50</v>
      </c>
      <c r="F1177" s="9" t="s">
        <v>18</v>
      </c>
      <c r="G1177" s="9"/>
      <c r="H1177" s="44" t="s">
        <v>3489</v>
      </c>
      <c r="I1177" s="9"/>
      <c r="J1177" s="4" t="str">
        <f t="shared" si="36"/>
        <v>觀光管理-觀光旅遊行銷與推廣-獎補助費-對國內團體之捐助</v>
      </c>
      <c r="K1177" s="4" t="str">
        <f t="shared" si="37"/>
        <v>魅力臺中霧峰藝文饗宴</v>
      </c>
    </row>
    <row r="1178" spans="1:11" ht="78">
      <c r="A1178" s="57" t="s">
        <v>2867</v>
      </c>
      <c r="B1178" s="57" t="s">
        <v>2893</v>
      </c>
      <c r="C1178" s="58" t="s">
        <v>346</v>
      </c>
      <c r="D1178" s="57" t="s">
        <v>2870</v>
      </c>
      <c r="E1178" s="59">
        <v>160</v>
      </c>
      <c r="F1178" s="9" t="s">
        <v>18</v>
      </c>
      <c r="G1178" s="9"/>
      <c r="H1178" s="44" t="s">
        <v>3489</v>
      </c>
      <c r="I1178" s="9"/>
      <c r="J1178" s="4" t="str">
        <f t="shared" si="36"/>
        <v>觀光管理-觀光旅遊行銷與推廣-獎補助費-對國內團體之捐助</v>
      </c>
      <c r="K1178" s="4" t="str">
        <f t="shared" si="37"/>
        <v>2024年第一屆台中市原民觀光產業論壇研討會</v>
      </c>
    </row>
    <row r="1179" spans="1:11" ht="58.5">
      <c r="A1179" s="57" t="s">
        <v>2867</v>
      </c>
      <c r="B1179" s="57" t="s">
        <v>2894</v>
      </c>
      <c r="C1179" s="58" t="s">
        <v>1259</v>
      </c>
      <c r="D1179" s="57" t="s">
        <v>2870</v>
      </c>
      <c r="E1179" s="59">
        <v>50</v>
      </c>
      <c r="F1179" s="9" t="s">
        <v>18</v>
      </c>
      <c r="G1179" s="9"/>
      <c r="H1179" s="44" t="s">
        <v>3489</v>
      </c>
      <c r="I1179" s="9"/>
      <c r="J1179" s="4" t="str">
        <f t="shared" si="36"/>
        <v>觀光管理-觀光旅遊行銷與推廣-獎補助費-對國內團體之捐助</v>
      </c>
      <c r="K1179" s="4" t="str">
        <f t="shared" si="37"/>
        <v>113年我們一起去旅遊-發現台中的美</v>
      </c>
    </row>
    <row r="1180" spans="1:11" ht="78">
      <c r="A1180" s="57" t="s">
        <v>2867</v>
      </c>
      <c r="B1180" s="57" t="s">
        <v>2895</v>
      </c>
      <c r="C1180" s="58" t="s">
        <v>2896</v>
      </c>
      <c r="D1180" s="57" t="s">
        <v>2870</v>
      </c>
      <c r="E1180" s="59">
        <v>30</v>
      </c>
      <c r="F1180" s="9" t="s">
        <v>18</v>
      </c>
      <c r="G1180" s="9"/>
      <c r="H1180" s="44" t="s">
        <v>3489</v>
      </c>
      <c r="I1180" s="9"/>
      <c r="J1180" s="4" t="str">
        <f t="shared" si="36"/>
        <v>觀光管理-觀光旅遊行銷與推廣-獎補助費-對國內團體之捐助</v>
      </c>
      <c r="K1180" s="4" t="str">
        <f t="shared" si="37"/>
        <v>樂齡長者與慢飛天使媽祖迺鐵砧山關懷活動</v>
      </c>
    </row>
    <row r="1181" spans="1:11" ht="58.5">
      <c r="A1181" s="57" t="s">
        <v>2867</v>
      </c>
      <c r="B1181" s="57" t="s">
        <v>2897</v>
      </c>
      <c r="C1181" s="58" t="s">
        <v>1118</v>
      </c>
      <c r="D1181" s="57" t="s">
        <v>2870</v>
      </c>
      <c r="E1181" s="59">
        <v>30</v>
      </c>
      <c r="F1181" s="9" t="s">
        <v>18</v>
      </c>
      <c r="G1181" s="9"/>
      <c r="H1181" s="44" t="s">
        <v>3489</v>
      </c>
      <c r="I1181" s="9"/>
      <c r="J1181" s="4" t="str">
        <f t="shared" si="36"/>
        <v>觀光管理-觀光旅遊行銷與推廣-獎補助費-對國內團體之捐助</v>
      </c>
      <c r="K1181" s="4" t="str">
        <f t="shared" si="37"/>
        <v>113年江南巡禮社區好風光活動</v>
      </c>
    </row>
    <row r="1182" spans="1:11" ht="58.5">
      <c r="A1182" s="57" t="s">
        <v>2867</v>
      </c>
      <c r="B1182" s="57" t="s">
        <v>2898</v>
      </c>
      <c r="C1182" s="58" t="s">
        <v>2680</v>
      </c>
      <c r="D1182" s="57" t="s">
        <v>2870</v>
      </c>
      <c r="E1182" s="59">
        <v>40</v>
      </c>
      <c r="F1182" s="9" t="s">
        <v>18</v>
      </c>
      <c r="G1182" s="9"/>
      <c r="H1182" s="44" t="s">
        <v>3489</v>
      </c>
      <c r="I1182" s="9"/>
      <c r="J1182" s="4" t="str">
        <f t="shared" si="36"/>
        <v>觀光管理-觀光旅遊行銷與推廣-獎補助費-對國內團體之捐助</v>
      </c>
      <c r="K1182" s="4" t="str">
        <f t="shared" si="37"/>
        <v>鰲峰音樂饗宴活動</v>
      </c>
    </row>
    <row r="1183" spans="1:11" ht="78">
      <c r="A1183" s="57" t="s">
        <v>2867</v>
      </c>
      <c r="B1183" s="57" t="s">
        <v>2900</v>
      </c>
      <c r="C1183" s="58" t="s">
        <v>2899</v>
      </c>
      <c r="D1183" s="57" t="s">
        <v>2870</v>
      </c>
      <c r="E1183" s="59">
        <v>30</v>
      </c>
      <c r="F1183" s="9" t="s">
        <v>18</v>
      </c>
      <c r="G1183" s="9"/>
      <c r="H1183" s="44" t="s">
        <v>3489</v>
      </c>
      <c r="I1183" s="9"/>
      <c r="J1183" s="4" t="str">
        <f t="shared" si="36"/>
        <v>觀光管理-觀光旅遊行銷與推廣-獎補助費-對國內團體之捐助</v>
      </c>
      <c r="K1183" s="4" t="str">
        <f t="shared" si="37"/>
        <v>113年度中秋晚會人間情、慶團圓暨關懷弱勢族群活動</v>
      </c>
    </row>
    <row r="1184" spans="1:11" ht="58.5">
      <c r="A1184" s="57" t="s">
        <v>685</v>
      </c>
      <c r="B1184" s="57" t="s">
        <v>686</v>
      </c>
      <c r="C1184" s="58" t="s">
        <v>687</v>
      </c>
      <c r="D1184" s="57" t="s">
        <v>688</v>
      </c>
      <c r="E1184" s="59">
        <v>50</v>
      </c>
      <c r="F1184" s="9" t="s">
        <v>139</v>
      </c>
      <c r="G1184" s="9"/>
      <c r="H1184" s="44" t="s">
        <v>3489</v>
      </c>
      <c r="I1184" s="9"/>
      <c r="J1184" s="4" t="str">
        <f t="shared" si="36"/>
        <v>社會救濟-社會救濟-社會救助-獎補助費-對國內團體之捐助</v>
      </c>
      <c r="K1184" s="4" t="str">
        <f t="shared" si="37"/>
        <v>「歲末寒冬送暖圍爐宴」遊民服務方案</v>
      </c>
    </row>
    <row r="1185" spans="1:11" ht="58.5">
      <c r="A1185" s="57" t="s">
        <v>689</v>
      </c>
      <c r="B1185" s="57" t="s">
        <v>690</v>
      </c>
      <c r="C1185" s="58" t="s">
        <v>691</v>
      </c>
      <c r="D1185" s="57" t="s">
        <v>688</v>
      </c>
      <c r="E1185" s="59">
        <v>1507</v>
      </c>
      <c r="F1185" s="9" t="s">
        <v>139</v>
      </c>
      <c r="G1185" s="9"/>
      <c r="H1185" s="44" t="s">
        <v>3489</v>
      </c>
      <c r="I1185" s="9"/>
      <c r="J1185" s="4" t="str">
        <f t="shared" si="36"/>
        <v>社政業務-社會福利-推行老人福利-獎補助費-對國內團體之捐助</v>
      </c>
      <c r="K1185" s="4" t="str">
        <f t="shared" si="37"/>
        <v>附設私立輔順仁愛之家服務費計畫</v>
      </c>
    </row>
    <row r="1186" spans="1:11" ht="58.5">
      <c r="A1186" s="57" t="s">
        <v>689</v>
      </c>
      <c r="B1186" s="57" t="s">
        <v>692</v>
      </c>
      <c r="C1186" s="58" t="s">
        <v>693</v>
      </c>
      <c r="D1186" s="57" t="s">
        <v>688</v>
      </c>
      <c r="E1186" s="59">
        <v>20</v>
      </c>
      <c r="F1186" s="9" t="s">
        <v>139</v>
      </c>
      <c r="G1186" s="9"/>
      <c r="H1186" s="44" t="s">
        <v>3489</v>
      </c>
      <c r="I1186" s="9"/>
      <c r="J1186" s="4" t="str">
        <f t="shared" si="36"/>
        <v>社政業務-社會福利-推行老人福利-獎補助費-對國內團體之捐助</v>
      </c>
      <c r="K1186" s="4" t="str">
        <f t="shared" si="37"/>
        <v>老人健康講座研習活動</v>
      </c>
    </row>
    <row r="1187" spans="1:11" ht="136.5">
      <c r="A1187" s="57" t="s">
        <v>689</v>
      </c>
      <c r="B1187" s="57" t="s">
        <v>694</v>
      </c>
      <c r="C1187" s="58" t="s">
        <v>695</v>
      </c>
      <c r="D1187" s="57" t="s">
        <v>688</v>
      </c>
      <c r="E1187" s="59">
        <v>1785</v>
      </c>
      <c r="F1187" s="9" t="s">
        <v>139</v>
      </c>
      <c r="G1187" s="9"/>
      <c r="H1187" s="44" t="s">
        <v>3489</v>
      </c>
      <c r="I1187" s="9"/>
      <c r="J1187" s="4" t="str">
        <f t="shared" si="36"/>
        <v>社政業務-社會福利-推行老人福利-獎補助費-對國內團體之捐助</v>
      </c>
      <c r="K1187" s="4" t="str">
        <f t="shared" si="37"/>
        <v>一般性獎助經費獎助財團法人臺中市私立長生老人長期照護中心辦理「服務費」計畫</v>
      </c>
    </row>
    <row r="1188" spans="1:11" ht="58.5">
      <c r="A1188" s="57" t="s">
        <v>689</v>
      </c>
      <c r="B1188" s="57" t="s">
        <v>696</v>
      </c>
      <c r="C1188" s="58" t="s">
        <v>697</v>
      </c>
      <c r="D1188" s="57" t="s">
        <v>688</v>
      </c>
      <c r="E1188" s="59">
        <v>2713</v>
      </c>
      <c r="F1188" s="9" t="s">
        <v>139</v>
      </c>
      <c r="G1188" s="9"/>
      <c r="H1188" s="44" t="s">
        <v>3489</v>
      </c>
      <c r="I1188" s="9"/>
      <c r="J1188" s="4" t="str">
        <f t="shared" si="36"/>
        <v>社政業務-社會福利-推行老人福利-獎補助費-對國內團體之捐助</v>
      </c>
      <c r="K1188" s="4" t="str">
        <f t="shared" si="37"/>
        <v>附設臺中市私立松柏園老人養護中心</v>
      </c>
    </row>
    <row r="1189" spans="1:11" ht="78">
      <c r="A1189" s="57" t="s">
        <v>689</v>
      </c>
      <c r="B1189" s="57" t="s">
        <v>698</v>
      </c>
      <c r="C1189" s="58" t="s">
        <v>699</v>
      </c>
      <c r="D1189" s="57" t="s">
        <v>688</v>
      </c>
      <c r="E1189" s="59">
        <v>2231</v>
      </c>
      <c r="F1189" s="9" t="s">
        <v>139</v>
      </c>
      <c r="G1189" s="9"/>
      <c r="H1189" s="44" t="s">
        <v>3489</v>
      </c>
      <c r="I1189" s="9"/>
      <c r="J1189" s="4" t="str">
        <f t="shared" si="36"/>
        <v>社政業務-社會福利-推行老人福利-獎補助費-對國內團體之捐助</v>
      </c>
      <c r="K1189" s="4" t="str">
        <f t="shared" si="37"/>
        <v>附設臺中市私立廣達老人長期照顧中心(養護型)服務費</v>
      </c>
    </row>
    <row r="1190" spans="1:11" ht="136.5">
      <c r="A1190" s="57" t="s">
        <v>689</v>
      </c>
      <c r="B1190" s="57" t="s">
        <v>700</v>
      </c>
      <c r="C1190" s="58" t="s">
        <v>701</v>
      </c>
      <c r="D1190" s="57" t="s">
        <v>688</v>
      </c>
      <c r="E1190" s="59">
        <v>1115</v>
      </c>
      <c r="F1190" s="9" t="s">
        <v>139</v>
      </c>
      <c r="G1190" s="9"/>
      <c r="H1190" s="44" t="s">
        <v>3489</v>
      </c>
      <c r="I1190" s="9"/>
      <c r="J1190" s="4" t="str">
        <f t="shared" si="36"/>
        <v>社政業務-社會福利-推行老人福利-獎補助費-對國內團體之捐助</v>
      </c>
      <c r="K1190" s="4" t="str">
        <f t="shared" si="37"/>
        <v>一般性獎助經費獎助財團法人臺中市私立好耆老人長期照顧中心(養護型)辦理服務費計畫</v>
      </c>
    </row>
    <row r="1191" spans="1:11" ht="58.5">
      <c r="A1191" s="57" t="s">
        <v>689</v>
      </c>
      <c r="B1191" s="57" t="s">
        <v>702</v>
      </c>
      <c r="C1191" s="58" t="s">
        <v>703</v>
      </c>
      <c r="D1191" s="57" t="s">
        <v>688</v>
      </c>
      <c r="E1191" s="59">
        <v>2079</v>
      </c>
      <c r="F1191" s="9" t="s">
        <v>139</v>
      </c>
      <c r="G1191" s="9"/>
      <c r="H1191" s="44" t="s">
        <v>3489</v>
      </c>
      <c r="I1191" s="9"/>
      <c r="J1191" s="4" t="str">
        <f t="shared" si="36"/>
        <v>社政業務-社會福利-推行老人福利-獎補助費-對國內團體之捐助</v>
      </c>
      <c r="K1191" s="4" t="str">
        <f t="shared" si="37"/>
        <v>附設臺中市私立田園老人養護中心計畫</v>
      </c>
    </row>
    <row r="1192" spans="1:11" ht="58.5">
      <c r="A1192" s="57" t="s">
        <v>689</v>
      </c>
      <c r="B1192" s="57" t="s">
        <v>690</v>
      </c>
      <c r="C1192" s="58" t="s">
        <v>691</v>
      </c>
      <c r="D1192" s="57" t="s">
        <v>688</v>
      </c>
      <c r="E1192" s="59">
        <v>1648</v>
      </c>
      <c r="F1192" s="9" t="s">
        <v>139</v>
      </c>
      <c r="G1192" s="9"/>
      <c r="H1192" s="44" t="s">
        <v>3489</v>
      </c>
      <c r="I1192" s="9"/>
      <c r="J1192" s="4" t="str">
        <f t="shared" si="36"/>
        <v>社政業務-社會福利-推行老人福利-獎補助費-對國內團體之捐助</v>
      </c>
      <c r="K1192" s="4" t="str">
        <f t="shared" si="37"/>
        <v>附設私立輔順仁愛之家服務費計畫</v>
      </c>
    </row>
    <row r="1193" spans="1:11" ht="58.5">
      <c r="A1193" s="57" t="s">
        <v>689</v>
      </c>
      <c r="B1193" s="57" t="s">
        <v>704</v>
      </c>
      <c r="C1193" s="58" t="s">
        <v>705</v>
      </c>
      <c r="D1193" s="57" t="s">
        <v>688</v>
      </c>
      <c r="E1193" s="59">
        <v>1030</v>
      </c>
      <c r="F1193" s="9" t="s">
        <v>139</v>
      </c>
      <c r="G1193" s="9"/>
      <c r="H1193" s="44" t="s">
        <v>3489</v>
      </c>
      <c r="I1193" s="9"/>
      <c r="J1193" s="4" t="str">
        <f t="shared" si="36"/>
        <v>社政業務-社會福利-推行老人福利-獎補助費-對國內團體之捐助</v>
      </c>
      <c r="K1193" s="4" t="str">
        <f t="shared" si="37"/>
        <v>附設台中市私立信義老人養護中心計畫</v>
      </c>
    </row>
    <row r="1194" spans="1:11" ht="97.5">
      <c r="A1194" s="57" t="s">
        <v>689</v>
      </c>
      <c r="B1194" s="57" t="s">
        <v>706</v>
      </c>
      <c r="C1194" s="58" t="s">
        <v>699</v>
      </c>
      <c r="D1194" s="57" t="s">
        <v>688</v>
      </c>
      <c r="E1194" s="59">
        <v>2165</v>
      </c>
      <c r="F1194" s="9" t="s">
        <v>139</v>
      </c>
      <c r="G1194" s="9"/>
      <c r="H1194" s="44" t="s">
        <v>3489</v>
      </c>
      <c r="I1194" s="9"/>
      <c r="J1194" s="4" t="str">
        <f t="shared" si="36"/>
        <v>社政業務-社會福利-推行老人福利-獎補助費-對國內團體之捐助</v>
      </c>
      <c r="K1194" s="4" t="str">
        <f t="shared" si="37"/>
        <v>附設臺中市私立廣達老人長期照顧中心(養護型)服務費計畫</v>
      </c>
    </row>
    <row r="1195" spans="1:11" ht="136.5">
      <c r="A1195" s="57" t="s">
        <v>689</v>
      </c>
      <c r="B1195" s="57" t="s">
        <v>700</v>
      </c>
      <c r="C1195" s="58" t="s">
        <v>707</v>
      </c>
      <c r="D1195" s="57" t="s">
        <v>688</v>
      </c>
      <c r="E1195" s="59">
        <v>923</v>
      </c>
      <c r="F1195" s="9" t="s">
        <v>139</v>
      </c>
      <c r="G1195" s="9"/>
      <c r="H1195" s="44" t="s">
        <v>3489</v>
      </c>
      <c r="I1195" s="9"/>
      <c r="J1195" s="4" t="str">
        <f t="shared" si="36"/>
        <v>社政業務-社會福利-推行老人福利-獎補助費-對國內團體之捐助</v>
      </c>
      <c r="K1195" s="4" t="str">
        <f t="shared" si="37"/>
        <v>一般性獎助經費獎助財團法人臺中市私立好耆老人長期照顧中心(養護型)辦理服務費計畫</v>
      </c>
    </row>
    <row r="1196" spans="1:11" ht="117">
      <c r="A1196" s="57" t="s">
        <v>689</v>
      </c>
      <c r="B1196" s="57" t="s">
        <v>708</v>
      </c>
      <c r="C1196" s="58" t="s">
        <v>695</v>
      </c>
      <c r="D1196" s="57" t="s">
        <v>688</v>
      </c>
      <c r="E1196" s="59">
        <v>1781</v>
      </c>
      <c r="F1196" s="9" t="s">
        <v>139</v>
      </c>
      <c r="G1196" s="9"/>
      <c r="H1196" s="44" t="s">
        <v>3489</v>
      </c>
      <c r="I1196" s="9"/>
      <c r="J1196" s="4" t="str">
        <f t="shared" si="36"/>
        <v>社政業務-社會福利-推行老人福利-獎補助費-對國內團體之捐助</v>
      </c>
      <c r="K1196" s="4" t="str">
        <f t="shared" si="37"/>
        <v>一般性獎助經費獎助財團法人臺中市私立長生老人長期照護中心辦理服務費計畫</v>
      </c>
    </row>
    <row r="1197" spans="1:11" ht="175.5">
      <c r="A1197" s="57" t="s">
        <v>689</v>
      </c>
      <c r="B1197" s="57" t="s">
        <v>709</v>
      </c>
      <c r="C1197" s="58" t="s">
        <v>697</v>
      </c>
      <c r="D1197" s="57" t="s">
        <v>688</v>
      </c>
      <c r="E1197" s="59">
        <v>2655</v>
      </c>
      <c r="F1197" s="9" t="s">
        <v>139</v>
      </c>
      <c r="G1197" s="9"/>
      <c r="H1197" s="44" t="s">
        <v>3489</v>
      </c>
      <c r="I1197" s="9"/>
      <c r="J1197" s="4" t="str">
        <f t="shared" si="36"/>
        <v>社政業務-社會福利-推行老人福利-獎補助費-對國內團體之捐助</v>
      </c>
      <c r="K1197" s="4" t="str">
        <f t="shared" si="37"/>
        <v>一般性獎助經費獎助財團法人臺灣省私立永信社會福利基金會辦理附設臺中市私立松柏園老人養護中心服務費計畫</v>
      </c>
    </row>
    <row r="1198" spans="1:11" ht="175.5">
      <c r="A1198" s="57" t="s">
        <v>689</v>
      </c>
      <c r="B1198" s="57" t="s">
        <v>710</v>
      </c>
      <c r="C1198" s="58" t="s">
        <v>703</v>
      </c>
      <c r="D1198" s="57" t="s">
        <v>688</v>
      </c>
      <c r="E1198" s="59">
        <v>1992</v>
      </c>
      <c r="F1198" s="9" t="s">
        <v>139</v>
      </c>
      <c r="G1198" s="9"/>
      <c r="H1198" s="44" t="s">
        <v>3489</v>
      </c>
      <c r="I1198" s="9"/>
      <c r="J1198" s="4" t="str">
        <f t="shared" si="36"/>
        <v>社政業務-社會福利-推行老人福利-獎補助費-對國內團體之捐助</v>
      </c>
      <c r="K1198" s="4" t="str">
        <f t="shared" si="37"/>
        <v>一般性獎助經費獎助財團法人臺中市私立公老坪社會福利慈善事業基金會辦理附設臺中市私立田園老人養護中心服務費計畫</v>
      </c>
    </row>
    <row r="1199" spans="1:11" ht="156">
      <c r="A1199" s="57" t="s">
        <v>689</v>
      </c>
      <c r="B1199" s="57" t="s">
        <v>711</v>
      </c>
      <c r="C1199" s="58" t="s">
        <v>705</v>
      </c>
      <c r="D1199" s="57" t="s">
        <v>688</v>
      </c>
      <c r="E1199" s="59">
        <v>1030</v>
      </c>
      <c r="F1199" s="9" t="s">
        <v>139</v>
      </c>
      <c r="G1199" s="9"/>
      <c r="H1199" s="44" t="s">
        <v>3489</v>
      </c>
      <c r="I1199" s="9"/>
      <c r="J1199" s="4" t="str">
        <f t="shared" si="36"/>
        <v>社政業務-社會福利-推行老人福利-獎補助費-對國內團體之捐助</v>
      </c>
      <c r="K1199" s="4" t="str">
        <f t="shared" si="37"/>
        <v>一般性獎助經費獎助財團法人中華基督教福音信義傳道會辦理附設台中市私立信義老人養護中心服務費計畫</v>
      </c>
    </row>
    <row r="1200" spans="1:11" ht="78">
      <c r="A1200" s="57" t="s">
        <v>712</v>
      </c>
      <c r="B1200" s="57" t="s">
        <v>713</v>
      </c>
      <c r="C1200" s="58" t="s">
        <v>265</v>
      </c>
      <c r="D1200" s="57" t="s">
        <v>688</v>
      </c>
      <c r="E1200" s="59">
        <v>20</v>
      </c>
      <c r="F1200" s="9" t="s">
        <v>139</v>
      </c>
      <c r="G1200" s="9"/>
      <c r="H1200" s="44" t="s">
        <v>3489</v>
      </c>
      <c r="I1200" s="9"/>
      <c r="J1200" s="4" t="str">
        <f t="shared" si="36"/>
        <v>社政業務-社會福利-人民團體-獎補助費-對國內團體之捐助</v>
      </c>
      <c r="K1200" s="4" t="str">
        <f t="shared" si="37"/>
        <v>揮毫春聯中醫健檢重視性騷擾防治工作宣導</v>
      </c>
    </row>
    <row r="1201" spans="1:11" ht="58.5">
      <c r="A1201" s="57" t="s">
        <v>712</v>
      </c>
      <c r="B1201" s="57" t="s">
        <v>714</v>
      </c>
      <c r="C1201" s="58" t="s">
        <v>715</v>
      </c>
      <c r="D1201" s="57" t="s">
        <v>688</v>
      </c>
      <c r="E1201" s="59">
        <v>10</v>
      </c>
      <c r="F1201" s="9" t="s">
        <v>139</v>
      </c>
      <c r="G1201" s="9"/>
      <c r="H1201" s="44" t="s">
        <v>3489</v>
      </c>
      <c r="I1201" s="9"/>
      <c r="J1201" s="4" t="str">
        <f t="shared" si="36"/>
        <v>社政業務-社會福利-人民團體-獎補助費-對國內團體之捐助</v>
      </c>
      <c r="K1201" s="4" t="str">
        <f t="shared" si="37"/>
        <v>元旦親子健行暨節約用電宣導活動</v>
      </c>
    </row>
    <row r="1202" spans="1:11" ht="97.5">
      <c r="A1202" s="57" t="s">
        <v>712</v>
      </c>
      <c r="B1202" s="57" t="s">
        <v>716</v>
      </c>
      <c r="C1202" s="58" t="s">
        <v>717</v>
      </c>
      <c r="D1202" s="57" t="s">
        <v>688</v>
      </c>
      <c r="E1202" s="59">
        <v>20</v>
      </c>
      <c r="F1202" s="9" t="s">
        <v>139</v>
      </c>
      <c r="G1202" s="9"/>
      <c r="H1202" s="44" t="s">
        <v>3489</v>
      </c>
      <c r="I1202" s="9"/>
      <c r="J1202" s="4" t="str">
        <f t="shared" si="36"/>
        <v>社政業務-社會福利-人民團體-獎補助費-對國內團體之捐助</v>
      </c>
      <c r="K1202" s="4" t="str">
        <f t="shared" si="37"/>
        <v>113年度千人健行暨淨山環保、綠地美化暨賀新春贈春聯活動</v>
      </c>
    </row>
    <row r="1203" spans="1:11" ht="58.5">
      <c r="A1203" s="57" t="s">
        <v>712</v>
      </c>
      <c r="B1203" s="57" t="s">
        <v>718</v>
      </c>
      <c r="C1203" s="58" t="s">
        <v>719</v>
      </c>
      <c r="D1203" s="57" t="s">
        <v>688</v>
      </c>
      <c r="E1203" s="59">
        <v>20</v>
      </c>
      <c r="F1203" s="9" t="s">
        <v>139</v>
      </c>
      <c r="G1203" s="9"/>
      <c r="H1203" s="44" t="s">
        <v>3489</v>
      </c>
      <c r="I1203" s="9"/>
      <c r="J1203" s="4" t="str">
        <f t="shared" si="36"/>
        <v>社政業務-社會福利-人民團體-獎補助費-對國內團體之捐助</v>
      </c>
      <c r="K1203" s="4" t="str">
        <f t="shared" si="37"/>
        <v>環保防疫關懷老人心動起來</v>
      </c>
    </row>
    <row r="1204" spans="1:11" ht="78">
      <c r="A1204" s="57" t="s">
        <v>712</v>
      </c>
      <c r="B1204" s="57" t="s">
        <v>720</v>
      </c>
      <c r="C1204" s="58" t="s">
        <v>263</v>
      </c>
      <c r="D1204" s="57" t="s">
        <v>688</v>
      </c>
      <c r="E1204" s="59">
        <v>20</v>
      </c>
      <c r="F1204" s="9" t="s">
        <v>139</v>
      </c>
      <c r="G1204" s="9"/>
      <c r="H1204" s="44" t="s">
        <v>3489</v>
      </c>
      <c r="I1204" s="9"/>
      <c r="J1204" s="4" t="str">
        <f t="shared" si="36"/>
        <v>社政業務-社會福利-人民團體-獎補助費-對國內團體之捐助</v>
      </c>
      <c r="K1204" s="4" t="str">
        <f t="shared" si="37"/>
        <v>新春揮毫中醫健檢重視性騷擾防治工作宣導</v>
      </c>
    </row>
    <row r="1205" spans="1:11" ht="78">
      <c r="A1205" s="57" t="s">
        <v>712</v>
      </c>
      <c r="B1205" s="57" t="s">
        <v>721</v>
      </c>
      <c r="C1205" s="58" t="s">
        <v>266</v>
      </c>
      <c r="D1205" s="57" t="s">
        <v>688</v>
      </c>
      <c r="E1205" s="59">
        <v>12</v>
      </c>
      <c r="F1205" s="9" t="s">
        <v>139</v>
      </c>
      <c r="G1205" s="9"/>
      <c r="H1205" s="44" t="s">
        <v>3489</v>
      </c>
      <c r="I1205" s="9"/>
      <c r="J1205" s="4" t="str">
        <f t="shared" si="36"/>
        <v>社政業務-社會福利-人民團體-獎補助費-對國內團體之捐助</v>
      </c>
      <c r="K1205" s="4" t="str">
        <f t="shared" si="37"/>
        <v>新春拓印年畫贈春聯重視性騷擾防治工作宣導</v>
      </c>
    </row>
    <row r="1206" spans="1:11" ht="78">
      <c r="A1206" s="57" t="s">
        <v>712</v>
      </c>
      <c r="B1206" s="57" t="s">
        <v>722</v>
      </c>
      <c r="C1206" s="58" t="s">
        <v>723</v>
      </c>
      <c r="D1206" s="57" t="s">
        <v>688</v>
      </c>
      <c r="E1206" s="59">
        <v>12</v>
      </c>
      <c r="F1206" s="9" t="s">
        <v>139</v>
      </c>
      <c r="G1206" s="9"/>
      <c r="H1206" s="44" t="s">
        <v>3489</v>
      </c>
      <c r="I1206" s="9"/>
      <c r="J1206" s="4" t="str">
        <f t="shared" si="36"/>
        <v>社政業務-社會福利-人民團體-獎補助費-對國內團體之捐助</v>
      </c>
      <c r="K1206" s="4" t="str">
        <f t="shared" si="37"/>
        <v>『寒冬送暖~傳愛到和平暨反毒反暴力宣導』社服活動</v>
      </c>
    </row>
    <row r="1207" spans="1:11" ht="58.5">
      <c r="A1207" s="57" t="s">
        <v>712</v>
      </c>
      <c r="B1207" s="57" t="s">
        <v>724</v>
      </c>
      <c r="C1207" s="58" t="s">
        <v>725</v>
      </c>
      <c r="D1207" s="57" t="s">
        <v>688</v>
      </c>
      <c r="E1207" s="59">
        <v>18</v>
      </c>
      <c r="F1207" s="9" t="s">
        <v>139</v>
      </c>
      <c r="G1207" s="9"/>
      <c r="H1207" s="44" t="s">
        <v>3489</v>
      </c>
      <c r="I1207" s="9"/>
      <c r="J1207" s="4" t="str">
        <f t="shared" si="36"/>
        <v>社政業務-社會福利-人民團體-獎補助費-對國內團體之捐助</v>
      </c>
      <c r="K1207" s="4" t="str">
        <f t="shared" si="37"/>
        <v>感恩~112年富足~113年</v>
      </c>
    </row>
    <row r="1208" spans="1:11" ht="58.5">
      <c r="A1208" s="57" t="s">
        <v>712</v>
      </c>
      <c r="B1208" s="57" t="s">
        <v>726</v>
      </c>
      <c r="C1208" s="58" t="s">
        <v>727</v>
      </c>
      <c r="D1208" s="57" t="s">
        <v>688</v>
      </c>
      <c r="E1208" s="59">
        <v>12</v>
      </c>
      <c r="F1208" s="9" t="s">
        <v>139</v>
      </c>
      <c r="G1208" s="9"/>
      <c r="H1208" s="44" t="s">
        <v>3489</v>
      </c>
      <c r="I1208" s="9"/>
      <c r="J1208" s="4" t="str">
        <f t="shared" si="36"/>
        <v>社政業務-社會福利-人民團體-獎補助費-對國內團體之捐助</v>
      </c>
      <c r="K1208" s="4" t="str">
        <f t="shared" si="37"/>
        <v>福運龍來春聯揮毫活動</v>
      </c>
    </row>
    <row r="1209" spans="1:11" ht="58.5">
      <c r="A1209" s="57" t="s">
        <v>712</v>
      </c>
      <c r="B1209" s="57" t="s">
        <v>728</v>
      </c>
      <c r="C1209" s="58" t="s">
        <v>729</v>
      </c>
      <c r="D1209" s="57" t="s">
        <v>688</v>
      </c>
      <c r="E1209" s="59">
        <v>20</v>
      </c>
      <c r="F1209" s="9" t="s">
        <v>139</v>
      </c>
      <c r="G1209" s="9"/>
      <c r="H1209" s="44" t="s">
        <v>3489</v>
      </c>
      <c r="I1209" s="9"/>
      <c r="J1209" s="4" t="str">
        <f t="shared" si="36"/>
        <v>社政業務-社會福利-人民團體-獎補助費-對國內團體之捐助</v>
      </c>
      <c r="K1209" s="4" t="str">
        <f t="shared" si="37"/>
        <v>113年龍飛鳳舞迎新春會館成果發表</v>
      </c>
    </row>
    <row r="1210" spans="1:11" ht="97.5">
      <c r="A1210" s="57" t="s">
        <v>712</v>
      </c>
      <c r="B1210" s="57" t="s">
        <v>730</v>
      </c>
      <c r="C1210" s="58" t="s">
        <v>731</v>
      </c>
      <c r="D1210" s="57" t="s">
        <v>688</v>
      </c>
      <c r="E1210" s="59">
        <v>20</v>
      </c>
      <c r="F1210" s="9" t="s">
        <v>139</v>
      </c>
      <c r="G1210" s="9"/>
      <c r="H1210" s="44" t="s">
        <v>3489</v>
      </c>
      <c r="I1210" s="9"/>
      <c r="J1210" s="4" t="str">
        <f t="shared" si="36"/>
        <v>社政業務-社會福利-人民團體-獎補助費-對國內團體之捐助</v>
      </c>
      <c r="K1210" s="4" t="str">
        <f t="shared" si="37"/>
        <v>2024臺中市棒球隊招生資訊博覽會暨親子棒球運動嘉年華活動</v>
      </c>
    </row>
    <row r="1211" spans="1:11" ht="78">
      <c r="A1211" s="57" t="s">
        <v>712</v>
      </c>
      <c r="B1211" s="57" t="s">
        <v>732</v>
      </c>
      <c r="C1211" s="58" t="s">
        <v>733</v>
      </c>
      <c r="D1211" s="57" t="s">
        <v>688</v>
      </c>
      <c r="E1211" s="59">
        <v>13</v>
      </c>
      <c r="F1211" s="9" t="s">
        <v>139</v>
      </c>
      <c r="G1211" s="9"/>
      <c r="H1211" s="44" t="s">
        <v>3489</v>
      </c>
      <c r="I1211" s="9"/>
      <c r="J1211" s="4" t="str">
        <f t="shared" si="36"/>
        <v>社政業務-社會福利-人民團體-獎補助費-對國內團體之捐助</v>
      </c>
      <c r="K1211" s="4" t="str">
        <f t="shared" si="37"/>
        <v>關心弱勢單親兒童課後輔導教育學習社服活動</v>
      </c>
    </row>
    <row r="1212" spans="1:11" ht="58.5">
      <c r="A1212" s="57" t="s">
        <v>712</v>
      </c>
      <c r="B1212" s="57" t="s">
        <v>734</v>
      </c>
      <c r="C1212" s="58" t="s">
        <v>735</v>
      </c>
      <c r="D1212" s="57" t="s">
        <v>688</v>
      </c>
      <c r="E1212" s="59">
        <v>13</v>
      </c>
      <c r="F1212" s="9" t="s">
        <v>139</v>
      </c>
      <c r="G1212" s="9"/>
      <c r="H1212" s="44" t="s">
        <v>3489</v>
      </c>
      <c r="I1212" s="9"/>
      <c r="J1212" s="4" t="str">
        <f t="shared" si="36"/>
        <v>社政業務-社會福利-人民團體-獎補助費-對國內團體之捐助</v>
      </c>
      <c r="K1212" s="4" t="str">
        <f t="shared" si="37"/>
        <v>寒冬送暖暨垃圾分類環保宣導活動</v>
      </c>
    </row>
    <row r="1213" spans="1:11" ht="78">
      <c r="A1213" s="57" t="s">
        <v>712</v>
      </c>
      <c r="B1213" s="57" t="s">
        <v>736</v>
      </c>
      <c r="C1213" s="58" t="s">
        <v>737</v>
      </c>
      <c r="D1213" s="57" t="s">
        <v>688</v>
      </c>
      <c r="E1213" s="59">
        <v>18</v>
      </c>
      <c r="F1213" s="9" t="s">
        <v>139</v>
      </c>
      <c r="G1213" s="9"/>
      <c r="H1213" s="44" t="s">
        <v>3489</v>
      </c>
      <c r="I1213" s="9"/>
      <c r="J1213" s="4" t="str">
        <f t="shared" si="36"/>
        <v>社政業務-社會福利-人民團體-獎補助費-對國內團體之捐助</v>
      </c>
      <c r="K1213" s="4" t="str">
        <f t="shared" si="37"/>
        <v>113年度第十九屆送愛心到家扶寒冬送暖年終圍爐活動</v>
      </c>
    </row>
    <row r="1214" spans="1:11" ht="58.5">
      <c r="A1214" s="57" t="s">
        <v>712</v>
      </c>
      <c r="B1214" s="57" t="s">
        <v>738</v>
      </c>
      <c r="C1214" s="58" t="s">
        <v>739</v>
      </c>
      <c r="D1214" s="57" t="s">
        <v>688</v>
      </c>
      <c r="E1214" s="59">
        <v>12</v>
      </c>
      <c r="F1214" s="9" t="s">
        <v>139</v>
      </c>
      <c r="G1214" s="9"/>
      <c r="H1214" s="44" t="s">
        <v>3489</v>
      </c>
      <c r="I1214" s="9"/>
      <c r="J1214" s="4" t="str">
        <f t="shared" si="36"/>
        <v>社政業務-社會福利-人民團體-獎補助費-對國內團體之捐助</v>
      </c>
      <c r="K1214" s="4" t="str">
        <f t="shared" si="37"/>
        <v>義剪暨愛心送暖社服活動</v>
      </c>
    </row>
    <row r="1215" spans="1:11" ht="58.5">
      <c r="A1215" s="57" t="s">
        <v>712</v>
      </c>
      <c r="B1215" s="57" t="s">
        <v>740</v>
      </c>
      <c r="C1215" s="58" t="s">
        <v>741</v>
      </c>
      <c r="D1215" s="57" t="s">
        <v>688</v>
      </c>
      <c r="E1215" s="59">
        <v>58</v>
      </c>
      <c r="F1215" s="9" t="s">
        <v>139</v>
      </c>
      <c r="G1215" s="9"/>
      <c r="H1215" s="44" t="s">
        <v>3489</v>
      </c>
      <c r="I1215" s="9"/>
      <c r="J1215" s="4" t="str">
        <f t="shared" si="36"/>
        <v>社政業務-社會福利-人民團體-獎補助費-對國內團體之捐助</v>
      </c>
      <c r="K1215" s="4" t="str">
        <f t="shared" si="37"/>
        <v>臺中市高齡暨企業志工躍升計畫</v>
      </c>
    </row>
    <row r="1216" spans="1:11" ht="58.5">
      <c r="A1216" s="57" t="s">
        <v>712</v>
      </c>
      <c r="B1216" s="57" t="s">
        <v>740</v>
      </c>
      <c r="C1216" s="58" t="s">
        <v>742</v>
      </c>
      <c r="D1216" s="57" t="s">
        <v>688</v>
      </c>
      <c r="E1216" s="59">
        <v>50</v>
      </c>
      <c r="F1216" s="9" t="s">
        <v>139</v>
      </c>
      <c r="G1216" s="9"/>
      <c r="H1216" s="44" t="s">
        <v>3489</v>
      </c>
      <c r="I1216" s="9"/>
      <c r="J1216" s="4" t="str">
        <f t="shared" si="36"/>
        <v>社政業務-社會福利-人民團體-獎補助費-對國內團體之捐助</v>
      </c>
      <c r="K1216" s="4" t="str">
        <f t="shared" si="37"/>
        <v>臺中市高齡暨企業志工躍升計畫</v>
      </c>
    </row>
    <row r="1217" spans="1:11" ht="58.5">
      <c r="A1217" s="57" t="s">
        <v>712</v>
      </c>
      <c r="B1217" s="57" t="s">
        <v>740</v>
      </c>
      <c r="C1217" s="58" t="s">
        <v>743</v>
      </c>
      <c r="D1217" s="57" t="s">
        <v>688</v>
      </c>
      <c r="E1217" s="59">
        <v>53</v>
      </c>
      <c r="F1217" s="9" t="s">
        <v>139</v>
      </c>
      <c r="G1217" s="9"/>
      <c r="H1217" s="44" t="s">
        <v>3489</v>
      </c>
      <c r="I1217" s="9"/>
      <c r="J1217" s="4" t="str">
        <f t="shared" si="36"/>
        <v>社政業務-社會福利-人民團體-獎補助費-對國內團體之捐助</v>
      </c>
      <c r="K1217" s="4" t="str">
        <f t="shared" si="37"/>
        <v>臺中市高齡暨企業志工躍升計畫</v>
      </c>
    </row>
    <row r="1218" spans="1:11" ht="58.5">
      <c r="A1218" s="57" t="s">
        <v>712</v>
      </c>
      <c r="B1218" s="57" t="s">
        <v>740</v>
      </c>
      <c r="C1218" s="58" t="s">
        <v>744</v>
      </c>
      <c r="D1218" s="57" t="s">
        <v>688</v>
      </c>
      <c r="E1218" s="59">
        <v>98</v>
      </c>
      <c r="F1218" s="9" t="s">
        <v>139</v>
      </c>
      <c r="G1218" s="9"/>
      <c r="H1218" s="44" t="s">
        <v>3489</v>
      </c>
      <c r="I1218" s="9"/>
      <c r="J1218" s="4" t="str">
        <f t="shared" si="36"/>
        <v>社政業務-社會福利-人民團體-獎補助費-對國內團體之捐助</v>
      </c>
      <c r="K1218" s="4" t="str">
        <f t="shared" si="37"/>
        <v>臺中市高齡暨企業志工躍升計畫</v>
      </c>
    </row>
    <row r="1219" spans="1:11" ht="58.5">
      <c r="A1219" s="57" t="s">
        <v>712</v>
      </c>
      <c r="B1219" s="57" t="s">
        <v>740</v>
      </c>
      <c r="C1219" s="58" t="s">
        <v>745</v>
      </c>
      <c r="D1219" s="57" t="s">
        <v>688</v>
      </c>
      <c r="E1219" s="59">
        <v>75</v>
      </c>
      <c r="F1219" s="9" t="s">
        <v>139</v>
      </c>
      <c r="G1219" s="9"/>
      <c r="H1219" s="44" t="s">
        <v>3489</v>
      </c>
      <c r="I1219" s="9"/>
      <c r="J1219" s="4" t="str">
        <f t="shared" si="36"/>
        <v>社政業務-社會福利-人民團體-獎補助費-對國內團體之捐助</v>
      </c>
      <c r="K1219" s="4" t="str">
        <f t="shared" si="37"/>
        <v>臺中市高齡暨企業志工躍升計畫</v>
      </c>
    </row>
    <row r="1220" spans="1:11" ht="58.5">
      <c r="A1220" s="57" t="s">
        <v>712</v>
      </c>
      <c r="B1220" s="57" t="s">
        <v>740</v>
      </c>
      <c r="C1220" s="58" t="s">
        <v>746</v>
      </c>
      <c r="D1220" s="57" t="s">
        <v>688</v>
      </c>
      <c r="E1220" s="59">
        <v>47</v>
      </c>
      <c r="F1220" s="9" t="s">
        <v>139</v>
      </c>
      <c r="G1220" s="9"/>
      <c r="H1220" s="44" t="s">
        <v>3489</v>
      </c>
      <c r="I1220" s="9"/>
      <c r="J1220" s="4" t="str">
        <f t="shared" si="36"/>
        <v>社政業務-社會福利-人民團體-獎補助費-對國內團體之捐助</v>
      </c>
      <c r="K1220" s="4" t="str">
        <f t="shared" si="37"/>
        <v>臺中市高齡暨企業志工躍升計畫</v>
      </c>
    </row>
    <row r="1221" spans="1:11" ht="58.5">
      <c r="A1221" s="57" t="s">
        <v>712</v>
      </c>
      <c r="B1221" s="57" t="s">
        <v>740</v>
      </c>
      <c r="C1221" s="58" t="s">
        <v>747</v>
      </c>
      <c r="D1221" s="57" t="s">
        <v>688</v>
      </c>
      <c r="E1221" s="59">
        <v>103</v>
      </c>
      <c r="F1221" s="9" t="s">
        <v>139</v>
      </c>
      <c r="G1221" s="9"/>
      <c r="H1221" s="44" t="s">
        <v>3489</v>
      </c>
      <c r="I1221" s="9"/>
      <c r="J1221" s="4" t="str">
        <f t="shared" si="36"/>
        <v>社政業務-社會福利-人民團體-獎補助費-對國內團體之捐助</v>
      </c>
      <c r="K1221" s="4" t="str">
        <f t="shared" si="37"/>
        <v>臺中市高齡暨企業志工躍升計畫</v>
      </c>
    </row>
    <row r="1222" spans="1:11" ht="58.5">
      <c r="A1222" s="57" t="s">
        <v>712</v>
      </c>
      <c r="B1222" s="57" t="s">
        <v>740</v>
      </c>
      <c r="C1222" s="58" t="s">
        <v>697</v>
      </c>
      <c r="D1222" s="57" t="s">
        <v>688</v>
      </c>
      <c r="E1222" s="59">
        <v>56</v>
      </c>
      <c r="F1222" s="9" t="s">
        <v>139</v>
      </c>
      <c r="G1222" s="9"/>
      <c r="H1222" s="44" t="s">
        <v>3489</v>
      </c>
      <c r="I1222" s="9"/>
      <c r="J1222" s="4" t="str">
        <f t="shared" si="36"/>
        <v>社政業務-社會福利-人民團體-獎補助費-對國內團體之捐助</v>
      </c>
      <c r="K1222" s="4" t="str">
        <f t="shared" si="37"/>
        <v>臺中市高齡暨企業志工躍升計畫</v>
      </c>
    </row>
    <row r="1223" spans="1:11" ht="78">
      <c r="A1223" s="57" t="s">
        <v>712</v>
      </c>
      <c r="B1223" s="57" t="s">
        <v>748</v>
      </c>
      <c r="C1223" s="58" t="s">
        <v>749</v>
      </c>
      <c r="D1223" s="57" t="s">
        <v>688</v>
      </c>
      <c r="E1223" s="59">
        <v>16</v>
      </c>
      <c r="F1223" s="9" t="s">
        <v>139</v>
      </c>
      <c r="G1223" s="9"/>
      <c r="H1223" s="44" t="s">
        <v>3489</v>
      </c>
      <c r="I1223" s="9"/>
      <c r="J1223" s="4" t="str">
        <f t="shared" si="36"/>
        <v>社政業務-社會福利-人民團體-獎補助費-對國內團體之捐助</v>
      </c>
      <c r="K1223" s="4" t="str">
        <f t="shared" si="37"/>
        <v>「歲末迎新書法家揮毫贈春聯」暨寒冬送暖關懷活動</v>
      </c>
    </row>
    <row r="1224" spans="1:11" ht="78">
      <c r="A1224" s="57" t="s">
        <v>712</v>
      </c>
      <c r="B1224" s="57" t="s">
        <v>750</v>
      </c>
      <c r="C1224" s="58" t="s">
        <v>751</v>
      </c>
      <c r="D1224" s="57" t="s">
        <v>688</v>
      </c>
      <c r="E1224" s="59">
        <v>20</v>
      </c>
      <c r="F1224" s="9" t="s">
        <v>139</v>
      </c>
      <c r="G1224" s="9"/>
      <c r="H1224" s="44" t="s">
        <v>3489</v>
      </c>
      <c r="I1224" s="9"/>
      <c r="J1224" s="4" t="str">
        <f t="shared" ref="J1224:J1287" si="38">A1224</f>
        <v>社政業務-社會福利-人民團體-獎補助費-對國內團體之捐助</v>
      </c>
      <c r="K1224" s="4" t="str">
        <f t="shared" ref="K1224:K1287" si="39">B1224</f>
        <v>公益伴我行愛心暖人心歲末冬令愛心關懷活動</v>
      </c>
    </row>
    <row r="1225" spans="1:11" ht="58.5">
      <c r="A1225" s="57" t="s">
        <v>712</v>
      </c>
      <c r="B1225" s="57" t="s">
        <v>752</v>
      </c>
      <c r="C1225" s="58" t="s">
        <v>753</v>
      </c>
      <c r="D1225" s="57" t="s">
        <v>688</v>
      </c>
      <c r="E1225" s="59">
        <v>18</v>
      </c>
      <c r="F1225" s="9" t="s">
        <v>139</v>
      </c>
      <c r="G1225" s="9"/>
      <c r="H1225" s="44" t="s">
        <v>3489</v>
      </c>
      <c r="I1225" s="9"/>
      <c r="J1225" s="4" t="str">
        <f t="shared" si="38"/>
        <v>社政業務-社會福利-人民團體-獎補助費-對國內團體之捐助</v>
      </c>
      <c r="K1225" s="4" t="str">
        <f t="shared" si="39"/>
        <v>弱勢家庭歲末寒冬送暖慶團圓圍爐活動</v>
      </c>
    </row>
    <row r="1226" spans="1:11" ht="97.5">
      <c r="A1226" s="57" t="s">
        <v>712</v>
      </c>
      <c r="B1226" s="57" t="s">
        <v>754</v>
      </c>
      <c r="C1226" s="58" t="s">
        <v>755</v>
      </c>
      <c r="D1226" s="57" t="s">
        <v>688</v>
      </c>
      <c r="E1226" s="59">
        <v>12</v>
      </c>
      <c r="F1226" s="9" t="s">
        <v>139</v>
      </c>
      <c r="G1226" s="9"/>
      <c r="H1226" s="44" t="s">
        <v>3489</v>
      </c>
      <c r="I1226" s="9"/>
      <c r="J1226" s="4" t="str">
        <f t="shared" si="38"/>
        <v>社政業務-社會福利-人民團體-獎補助費-對國內團體之捐助</v>
      </c>
      <c r="K1226" s="4" t="str">
        <f t="shared" si="39"/>
        <v>歲末寒冬送溫情~圍爐年菜關懷弱勢家庭社服活動暨消防安全宣導講座</v>
      </c>
    </row>
    <row r="1227" spans="1:11" ht="58.5">
      <c r="A1227" s="57" t="s">
        <v>712</v>
      </c>
      <c r="B1227" s="57" t="s">
        <v>756</v>
      </c>
      <c r="C1227" s="58" t="s">
        <v>757</v>
      </c>
      <c r="D1227" s="57" t="s">
        <v>688</v>
      </c>
      <c r="E1227" s="59">
        <v>15</v>
      </c>
      <c r="F1227" s="9" t="s">
        <v>139</v>
      </c>
      <c r="G1227" s="9"/>
      <c r="H1227" s="44" t="s">
        <v>3489</v>
      </c>
      <c r="I1227" s="9"/>
      <c r="J1227" s="4" t="str">
        <f t="shared" si="38"/>
        <v>社政業務-社會福利-人民團體-獎補助費-對國內團體之捐助</v>
      </c>
      <c r="K1227" s="4" t="str">
        <f t="shared" si="39"/>
        <v>冬令慰助活動</v>
      </c>
    </row>
    <row r="1228" spans="1:11" ht="58.5">
      <c r="A1228" s="57" t="s">
        <v>712</v>
      </c>
      <c r="B1228" s="57" t="s">
        <v>758</v>
      </c>
      <c r="C1228" s="58" t="s">
        <v>759</v>
      </c>
      <c r="D1228" s="57" t="s">
        <v>688</v>
      </c>
      <c r="E1228" s="59">
        <v>12</v>
      </c>
      <c r="F1228" s="9" t="s">
        <v>139</v>
      </c>
      <c r="G1228" s="9"/>
      <c r="H1228" s="44" t="s">
        <v>3489</v>
      </c>
      <c r="I1228" s="9"/>
      <c r="J1228" s="4" t="str">
        <f t="shared" si="38"/>
        <v>社政業務-社會福利-人民團體-獎補助費-對國內團體之捐助</v>
      </c>
      <c r="K1228" s="4" t="str">
        <f t="shared" si="39"/>
        <v>春節成果發表會暨全民節約用電宣導活動</v>
      </c>
    </row>
    <row r="1229" spans="1:11" ht="78">
      <c r="A1229" s="57" t="s">
        <v>712</v>
      </c>
      <c r="B1229" s="57" t="s">
        <v>760</v>
      </c>
      <c r="C1229" s="58" t="s">
        <v>420</v>
      </c>
      <c r="D1229" s="57" t="s">
        <v>688</v>
      </c>
      <c r="E1229" s="59">
        <v>50</v>
      </c>
      <c r="F1229" s="9" t="s">
        <v>139</v>
      </c>
      <c r="G1229" s="9"/>
      <c r="H1229" s="44" t="s">
        <v>3489</v>
      </c>
      <c r="I1229" s="9"/>
      <c r="J1229" s="4" t="str">
        <f t="shared" si="38"/>
        <v>社政業務-社會福利-人民團體-獎補助費-對國內團體之捐助</v>
      </c>
      <c r="K1229" s="4" t="str">
        <f t="shared" si="39"/>
        <v>新春團拜關懷弱勢暨預防山坡地森林火災政策宣導</v>
      </c>
    </row>
    <row r="1230" spans="1:11" ht="58.5">
      <c r="A1230" s="57" t="s">
        <v>712</v>
      </c>
      <c r="B1230" s="57" t="s">
        <v>761</v>
      </c>
      <c r="C1230" s="58" t="s">
        <v>762</v>
      </c>
      <c r="D1230" s="57" t="s">
        <v>688</v>
      </c>
      <c r="E1230" s="59">
        <v>18</v>
      </c>
      <c r="F1230" s="9" t="s">
        <v>139</v>
      </c>
      <c r="G1230" s="9"/>
      <c r="H1230" s="44" t="s">
        <v>3489</v>
      </c>
      <c r="I1230" s="9"/>
      <c r="J1230" s="4" t="str">
        <f t="shared" si="38"/>
        <v>社政業務-社會福利-人民團體-獎補助費-對國內團體之捐助</v>
      </c>
      <c r="K1230" s="4" t="str">
        <f t="shared" si="39"/>
        <v>攜手團結共創美好活動</v>
      </c>
    </row>
    <row r="1231" spans="1:11" ht="58.5">
      <c r="A1231" s="57" t="s">
        <v>712</v>
      </c>
      <c r="B1231" s="57" t="s">
        <v>272</v>
      </c>
      <c r="C1231" s="58" t="s">
        <v>273</v>
      </c>
      <c r="D1231" s="57" t="s">
        <v>688</v>
      </c>
      <c r="E1231" s="59">
        <v>12</v>
      </c>
      <c r="F1231" s="9" t="s">
        <v>139</v>
      </c>
      <c r="G1231" s="9"/>
      <c r="H1231" s="44" t="s">
        <v>3489</v>
      </c>
      <c r="I1231" s="9"/>
      <c r="J1231" s="4" t="str">
        <f t="shared" si="38"/>
        <v>社政業務-社會福利-人民團體-獎補助費-對國內團體之捐助</v>
      </c>
      <c r="K1231" s="4" t="str">
        <f t="shared" si="39"/>
        <v>113年客家慶天穿活動</v>
      </c>
    </row>
    <row r="1232" spans="1:11" ht="58.5">
      <c r="A1232" s="57" t="s">
        <v>712</v>
      </c>
      <c r="B1232" s="57" t="s">
        <v>763</v>
      </c>
      <c r="C1232" s="58" t="s">
        <v>764</v>
      </c>
      <c r="D1232" s="57" t="s">
        <v>688</v>
      </c>
      <c r="E1232" s="59">
        <v>10</v>
      </c>
      <c r="F1232" s="9" t="s">
        <v>139</v>
      </c>
      <c r="G1232" s="9"/>
      <c r="H1232" s="44" t="s">
        <v>3489</v>
      </c>
      <c r="I1232" s="9"/>
      <c r="J1232" s="4" t="str">
        <f t="shared" si="38"/>
        <v>社政業務-社會福利-人民團體-獎補助費-對國內團體之捐助</v>
      </c>
      <c r="K1232" s="4" t="str">
        <f t="shared" si="39"/>
        <v>慶元宵搓湯圓老中少樂泡泡計畫</v>
      </c>
    </row>
    <row r="1233" spans="1:11" ht="58.5">
      <c r="A1233" s="57" t="s">
        <v>712</v>
      </c>
      <c r="B1233" s="57" t="s">
        <v>765</v>
      </c>
      <c r="C1233" s="58" t="s">
        <v>766</v>
      </c>
      <c r="D1233" s="57" t="s">
        <v>688</v>
      </c>
      <c r="E1233" s="59">
        <v>20</v>
      </c>
      <c r="F1233" s="9" t="s">
        <v>139</v>
      </c>
      <c r="G1233" s="9"/>
      <c r="H1233" s="44" t="s">
        <v>3489</v>
      </c>
      <c r="I1233" s="9"/>
      <c r="J1233" s="4" t="str">
        <f t="shared" si="38"/>
        <v>社政業務-社會福利-人民團體-獎補助費-對國內團體之捐助</v>
      </c>
      <c r="K1233" s="4" t="str">
        <f t="shared" si="39"/>
        <v>多元和諧~展現性平的真善美講座</v>
      </c>
    </row>
    <row r="1234" spans="1:11" ht="58.5">
      <c r="A1234" s="57" t="s">
        <v>712</v>
      </c>
      <c r="B1234" s="57" t="s">
        <v>767</v>
      </c>
      <c r="C1234" s="58" t="s">
        <v>768</v>
      </c>
      <c r="D1234" s="57" t="s">
        <v>688</v>
      </c>
      <c r="E1234" s="59">
        <v>16</v>
      </c>
      <c r="F1234" s="9" t="s">
        <v>139</v>
      </c>
      <c r="G1234" s="9"/>
      <c r="H1234" s="44" t="s">
        <v>3489</v>
      </c>
      <c r="I1234" s="9"/>
      <c r="J1234" s="4" t="str">
        <f t="shared" si="38"/>
        <v>社政業務-社會福利-人民團體-獎補助費-對國內團體之捐助</v>
      </c>
      <c r="K1234" s="4" t="str">
        <f t="shared" si="39"/>
        <v>傳遞溫暖與愛~關懷惠明盲校社服活動</v>
      </c>
    </row>
    <row r="1235" spans="1:11" ht="78">
      <c r="A1235" s="57" t="s">
        <v>712</v>
      </c>
      <c r="B1235" s="57" t="s">
        <v>769</v>
      </c>
      <c r="C1235" s="58" t="s">
        <v>770</v>
      </c>
      <c r="D1235" s="57" t="s">
        <v>688</v>
      </c>
      <c r="E1235" s="59">
        <v>10</v>
      </c>
      <c r="F1235" s="9" t="s">
        <v>139</v>
      </c>
      <c r="G1235" s="9"/>
      <c r="H1235" s="44" t="s">
        <v>3489</v>
      </c>
      <c r="I1235" s="9"/>
      <c r="J1235" s="4" t="str">
        <f t="shared" si="38"/>
        <v>社政業務-社會福利-人民團體-獎補助費-對國內團體之捐助</v>
      </c>
      <c r="K1235" s="4" t="str">
        <f t="shared" si="39"/>
        <v>現今長照資源分配與失智症連結之相關議題</v>
      </c>
    </row>
    <row r="1236" spans="1:11" ht="58.5">
      <c r="A1236" s="57" t="s">
        <v>712</v>
      </c>
      <c r="B1236" s="57" t="s">
        <v>771</v>
      </c>
      <c r="C1236" s="58" t="s">
        <v>772</v>
      </c>
      <c r="D1236" s="57" t="s">
        <v>688</v>
      </c>
      <c r="E1236" s="59">
        <v>20</v>
      </c>
      <c r="F1236" s="9" t="s">
        <v>139</v>
      </c>
      <c r="G1236" s="9"/>
      <c r="H1236" s="44" t="s">
        <v>3489</v>
      </c>
      <c r="I1236" s="9"/>
      <c r="J1236" s="4" t="str">
        <f t="shared" si="38"/>
        <v>社政業務-社會福利-人民團體-獎補助費-對國內團體之捐助</v>
      </c>
      <c r="K1236" s="4" t="str">
        <f t="shared" si="39"/>
        <v>113年度慶祝婦女節快樂烏溪健走</v>
      </c>
    </row>
    <row r="1237" spans="1:11" ht="97.5">
      <c r="A1237" s="57" t="s">
        <v>712</v>
      </c>
      <c r="B1237" s="57" t="s">
        <v>773</v>
      </c>
      <c r="C1237" s="58" t="s">
        <v>774</v>
      </c>
      <c r="D1237" s="57" t="s">
        <v>688</v>
      </c>
      <c r="E1237" s="59">
        <v>13</v>
      </c>
      <c r="F1237" s="9" t="s">
        <v>139</v>
      </c>
      <c r="G1237" s="9"/>
      <c r="H1237" s="44" t="s">
        <v>3489</v>
      </c>
      <c r="I1237" s="9"/>
      <c r="J1237" s="4" t="str">
        <f t="shared" si="38"/>
        <v>社政業務-社會福利-人民團體-獎補助費-對國內團體之捐助</v>
      </c>
      <c r="K1237" s="4" t="str">
        <f t="shared" si="39"/>
        <v>關懷弱勢兒童課後輔導教育學習暨反毒反暴力宣導社服活動</v>
      </c>
    </row>
    <row r="1238" spans="1:11" ht="78">
      <c r="A1238" s="57" t="s">
        <v>712</v>
      </c>
      <c r="B1238" s="57" t="s">
        <v>775</v>
      </c>
      <c r="C1238" s="58" t="s">
        <v>776</v>
      </c>
      <c r="D1238" s="57" t="s">
        <v>688</v>
      </c>
      <c r="E1238" s="59">
        <v>12</v>
      </c>
      <c r="F1238" s="9" t="s">
        <v>139</v>
      </c>
      <c r="G1238" s="9"/>
      <c r="H1238" s="44" t="s">
        <v>3489</v>
      </c>
      <c r="I1238" s="9"/>
      <c r="J1238" s="4" t="str">
        <f t="shared" si="38"/>
        <v>社政業務-社會福利-人民團體-獎補助費-對國內團體之捐助</v>
      </c>
      <c r="K1238" s="4" t="str">
        <f t="shared" si="39"/>
        <v>平安燈開燈祈福儀式暨消防安全宣導公益活動</v>
      </c>
    </row>
    <row r="1239" spans="1:11" ht="58.5">
      <c r="A1239" s="57" t="s">
        <v>712</v>
      </c>
      <c r="B1239" s="57" t="s">
        <v>777</v>
      </c>
      <c r="C1239" s="58" t="s">
        <v>778</v>
      </c>
      <c r="D1239" s="57" t="s">
        <v>688</v>
      </c>
      <c r="E1239" s="59">
        <v>12</v>
      </c>
      <c r="F1239" s="9" t="s">
        <v>139</v>
      </c>
      <c r="G1239" s="9"/>
      <c r="H1239" s="44" t="s">
        <v>3489</v>
      </c>
      <c r="I1239" s="9"/>
      <c r="J1239" s="4" t="str">
        <f t="shared" si="38"/>
        <v>社政業務-社會福利-人民團體-獎補助費-對國內團體之捐助</v>
      </c>
      <c r="K1239" s="4" t="str">
        <f t="shared" si="39"/>
        <v>捐血暨防災知識、兒少保護宣導公益活動</v>
      </c>
    </row>
    <row r="1240" spans="1:11" ht="58.5">
      <c r="A1240" s="57" t="s">
        <v>712</v>
      </c>
      <c r="B1240" s="57" t="s">
        <v>779</v>
      </c>
      <c r="C1240" s="58" t="s">
        <v>780</v>
      </c>
      <c r="D1240" s="57" t="s">
        <v>688</v>
      </c>
      <c r="E1240" s="59">
        <v>12</v>
      </c>
      <c r="F1240" s="9" t="s">
        <v>139</v>
      </c>
      <c r="G1240" s="9"/>
      <c r="H1240" s="44" t="s">
        <v>3489</v>
      </c>
      <c r="I1240" s="9"/>
      <c r="J1240" s="4" t="str">
        <f t="shared" si="38"/>
        <v>社政業務-社會福利-人民團體-獎補助費-對國內團體之捐助</v>
      </c>
      <c r="K1240" s="4" t="str">
        <f t="shared" si="39"/>
        <v>捐血憲愛心暨防火知識宣導公益活動</v>
      </c>
    </row>
    <row r="1241" spans="1:11" ht="58.5">
      <c r="A1241" s="57" t="s">
        <v>712</v>
      </c>
      <c r="B1241" s="57" t="s">
        <v>781</v>
      </c>
      <c r="C1241" s="58" t="s">
        <v>782</v>
      </c>
      <c r="D1241" s="57" t="s">
        <v>688</v>
      </c>
      <c r="E1241" s="59">
        <v>20</v>
      </c>
      <c r="F1241" s="9" t="s">
        <v>139</v>
      </c>
      <c r="G1241" s="9"/>
      <c r="H1241" s="44" t="s">
        <v>3489</v>
      </c>
      <c r="I1241" s="9"/>
      <c r="J1241" s="4" t="str">
        <f t="shared" si="38"/>
        <v>社政業務-社會福利-人民團體-獎補助費-對國內團體之捐助</v>
      </c>
      <c r="K1241" s="4" t="str">
        <f t="shared" si="39"/>
        <v>113年度公益捐血活動</v>
      </c>
    </row>
    <row r="1242" spans="1:11" ht="78">
      <c r="A1242" s="57" t="s">
        <v>712</v>
      </c>
      <c r="B1242" s="57" t="s">
        <v>783</v>
      </c>
      <c r="C1242" s="58" t="s">
        <v>784</v>
      </c>
      <c r="D1242" s="57" t="s">
        <v>688</v>
      </c>
      <c r="E1242" s="59">
        <v>20</v>
      </c>
      <c r="F1242" s="9" t="s">
        <v>139</v>
      </c>
      <c r="G1242" s="9"/>
      <c r="H1242" s="44" t="s">
        <v>3489</v>
      </c>
      <c r="I1242" s="9"/>
      <c r="J1242" s="4" t="str">
        <f t="shared" si="38"/>
        <v>社政業務-社會福利-人民團體-獎補助費-對國內團體之捐助</v>
      </c>
      <c r="K1242" s="4" t="str">
        <f t="shared" si="39"/>
        <v>舞蹈嘉年華暨社區治安與節能減碳愛地球宣導活動</v>
      </c>
    </row>
    <row r="1243" spans="1:11" ht="58.5">
      <c r="A1243" s="57" t="s">
        <v>712</v>
      </c>
      <c r="B1243" s="57" t="s">
        <v>785</v>
      </c>
      <c r="C1243" s="58" t="s">
        <v>786</v>
      </c>
      <c r="D1243" s="57" t="s">
        <v>688</v>
      </c>
      <c r="E1243" s="59">
        <v>15</v>
      </c>
      <c r="F1243" s="9" t="s">
        <v>139</v>
      </c>
      <c r="G1243" s="9"/>
      <c r="H1243" s="44" t="s">
        <v>3489</v>
      </c>
      <c r="I1243" s="9"/>
      <c r="J1243" s="4" t="str">
        <f t="shared" si="38"/>
        <v>社政業務-社會福利-人民團體-獎補助費-對國內團體之捐助</v>
      </c>
      <c r="K1243" s="4" t="str">
        <f t="shared" si="39"/>
        <v>「春季圍爐一家人~公益」活動</v>
      </c>
    </row>
    <row r="1244" spans="1:11" ht="58.5">
      <c r="A1244" s="57" t="s">
        <v>712</v>
      </c>
      <c r="B1244" s="57" t="s">
        <v>787</v>
      </c>
      <c r="C1244" s="58" t="s">
        <v>788</v>
      </c>
      <c r="D1244" s="57" t="s">
        <v>688</v>
      </c>
      <c r="E1244" s="59">
        <v>15</v>
      </c>
      <c r="F1244" s="9" t="s">
        <v>139</v>
      </c>
      <c r="G1244" s="9"/>
      <c r="H1244" s="44" t="s">
        <v>3489</v>
      </c>
      <c r="I1244" s="9"/>
      <c r="J1244" s="4" t="str">
        <f t="shared" si="38"/>
        <v>社政業務-社會福利-人民團體-獎補助費-對國內團體之捐助</v>
      </c>
      <c r="K1244" s="4" t="str">
        <f t="shared" si="39"/>
        <v>「上楓社區環保綠生活講座」活動</v>
      </c>
    </row>
    <row r="1245" spans="1:11" ht="58.5">
      <c r="A1245" s="57" t="s">
        <v>712</v>
      </c>
      <c r="B1245" s="57" t="s">
        <v>789</v>
      </c>
      <c r="C1245" s="58" t="s">
        <v>790</v>
      </c>
      <c r="D1245" s="57" t="s">
        <v>688</v>
      </c>
      <c r="E1245" s="59">
        <v>16</v>
      </c>
      <c r="F1245" s="9" t="s">
        <v>139</v>
      </c>
      <c r="G1245" s="9"/>
      <c r="H1245" s="44" t="s">
        <v>3489</v>
      </c>
      <c r="I1245" s="9"/>
      <c r="J1245" s="4" t="str">
        <f t="shared" si="38"/>
        <v>社政業務-社會福利-人民團體-獎補助費-對國內團體之捐助</v>
      </c>
      <c r="K1245" s="4" t="str">
        <f t="shared" si="39"/>
        <v>輕鬆紓壓－社區公益服務活動</v>
      </c>
    </row>
    <row r="1246" spans="1:11" ht="58.5">
      <c r="A1246" s="57" t="s">
        <v>712</v>
      </c>
      <c r="B1246" s="57" t="s">
        <v>791</v>
      </c>
      <c r="C1246" s="58" t="s">
        <v>792</v>
      </c>
      <c r="D1246" s="57" t="s">
        <v>688</v>
      </c>
      <c r="E1246" s="59">
        <v>20</v>
      </c>
      <c r="F1246" s="9" t="s">
        <v>139</v>
      </c>
      <c r="G1246" s="9"/>
      <c r="H1246" s="44" t="s">
        <v>3489</v>
      </c>
      <c r="I1246" s="9"/>
      <c r="J1246" s="4" t="str">
        <f t="shared" si="38"/>
        <v>社政業務-社會福利-人民團體-獎補助費-對國內團體之捐助</v>
      </c>
      <c r="K1246" s="4" t="str">
        <f t="shared" si="39"/>
        <v>社會福利業務宣導暨潔淨能源宣導</v>
      </c>
    </row>
    <row r="1247" spans="1:11" ht="58.5">
      <c r="A1247" s="57" t="s">
        <v>712</v>
      </c>
      <c r="B1247" s="57" t="s">
        <v>793</v>
      </c>
      <c r="C1247" s="58" t="s">
        <v>794</v>
      </c>
      <c r="D1247" s="57" t="s">
        <v>688</v>
      </c>
      <c r="E1247" s="59">
        <v>30</v>
      </c>
      <c r="F1247" s="9" t="s">
        <v>139</v>
      </c>
      <c r="G1247" s="9"/>
      <c r="H1247" s="44" t="s">
        <v>3489</v>
      </c>
      <c r="I1247" s="9"/>
      <c r="J1247" s="4" t="str">
        <f t="shared" si="38"/>
        <v>社政業務-社會福利-人民團體-獎補助費-對國內團體之捐助</v>
      </c>
      <c r="K1247" s="4" t="str">
        <f t="shared" si="39"/>
        <v>樂活潭子親子寫生繪畫活動經費</v>
      </c>
    </row>
    <row r="1248" spans="1:11" ht="78">
      <c r="A1248" s="57" t="s">
        <v>712</v>
      </c>
      <c r="B1248" s="57" t="s">
        <v>795</v>
      </c>
      <c r="C1248" s="58" t="s">
        <v>796</v>
      </c>
      <c r="D1248" s="57" t="s">
        <v>688</v>
      </c>
      <c r="E1248" s="59">
        <v>14</v>
      </c>
      <c r="F1248" s="9" t="s">
        <v>139</v>
      </c>
      <c r="G1248" s="9"/>
      <c r="H1248" s="44" t="s">
        <v>3489</v>
      </c>
      <c r="I1248" s="9"/>
      <c r="J1248" s="4" t="str">
        <f t="shared" si="38"/>
        <v>社政業務-社會福利-人民團體-獎補助費-對國內團體之捐助</v>
      </c>
      <c r="K1248" s="4" t="str">
        <f t="shared" si="39"/>
        <v>豐原區國中、小學繪畫寫生比賽暨植樹綠美化活動</v>
      </c>
    </row>
    <row r="1249" spans="1:11" ht="117">
      <c r="A1249" s="57" t="s">
        <v>165</v>
      </c>
      <c r="B1249" s="57" t="s">
        <v>797</v>
      </c>
      <c r="C1249" s="58" t="s">
        <v>798</v>
      </c>
      <c r="D1249" s="57" t="s">
        <v>688</v>
      </c>
      <c r="E1249" s="59">
        <v>364</v>
      </c>
      <c r="F1249" s="9" t="s">
        <v>139</v>
      </c>
      <c r="G1249" s="9"/>
      <c r="H1249" s="44" t="s">
        <v>3489</v>
      </c>
      <c r="I1249" s="9"/>
      <c r="J1249" s="4" t="str">
        <f t="shared" si="38"/>
        <v>一般建築及設備-一般建築及設備-獎補助費-對國內團體之捐助</v>
      </c>
      <c r="K1249" s="4" t="str">
        <f t="shared" si="39"/>
        <v>附設臺中市私立普濟老人長期照顧中心(養護型)公共安全設施設備-自動撒水設備計畫</v>
      </c>
    </row>
    <row r="1250" spans="1:11" ht="117">
      <c r="A1250" s="57" t="s">
        <v>165</v>
      </c>
      <c r="B1250" s="57" t="s">
        <v>799</v>
      </c>
      <c r="C1250" s="58" t="s">
        <v>798</v>
      </c>
      <c r="D1250" s="57" t="s">
        <v>688</v>
      </c>
      <c r="E1250" s="59">
        <v>300</v>
      </c>
      <c r="F1250" s="9" t="s">
        <v>139</v>
      </c>
      <c r="G1250" s="9"/>
      <c r="H1250" s="44" t="s">
        <v>3489</v>
      </c>
      <c r="I1250" s="9"/>
      <c r="J1250" s="4" t="str">
        <f t="shared" si="38"/>
        <v>一般建築及設備-一般建築及設備-獎補助費-對國內團體之捐助</v>
      </c>
      <c r="K1250" s="4" t="str">
        <f t="shared" si="39"/>
        <v>附設臺中市私立普濟老人長期照顧中心(養護型)修繕費-電路設施汰換計畫</v>
      </c>
    </row>
    <row r="1251" spans="1:11" ht="117">
      <c r="A1251" s="57" t="s">
        <v>165</v>
      </c>
      <c r="B1251" s="57" t="s">
        <v>800</v>
      </c>
      <c r="C1251" s="58" t="s">
        <v>801</v>
      </c>
      <c r="D1251" s="57" t="s">
        <v>688</v>
      </c>
      <c r="E1251" s="59">
        <v>220</v>
      </c>
      <c r="F1251" s="9" t="s">
        <v>139</v>
      </c>
      <c r="G1251" s="9"/>
      <c r="H1251" s="44" t="s">
        <v>3489</v>
      </c>
      <c r="I1251" s="9"/>
      <c r="J1251" s="4" t="str">
        <f t="shared" si="38"/>
        <v>一般建築及設備-一般建築及設備-獎補助費-對國內團體之捐助</v>
      </c>
      <c r="K1251" s="4" t="str">
        <f t="shared" si="39"/>
        <v>附設臺中市私立永耕老人養護中心修繕費-寢室隔間與樓板密接整修計畫</v>
      </c>
    </row>
    <row r="1252" spans="1:11" ht="97.5">
      <c r="A1252" s="57" t="s">
        <v>165</v>
      </c>
      <c r="B1252" s="57" t="s">
        <v>802</v>
      </c>
      <c r="C1252" s="58" t="s">
        <v>703</v>
      </c>
      <c r="D1252" s="57" t="s">
        <v>688</v>
      </c>
      <c r="E1252" s="59">
        <v>689</v>
      </c>
      <c r="F1252" s="9" t="s">
        <v>139</v>
      </c>
      <c r="G1252" s="9"/>
      <c r="H1252" s="44" t="s">
        <v>3489</v>
      </c>
      <c r="I1252" s="9"/>
      <c r="J1252" s="4" t="str">
        <f t="shared" si="38"/>
        <v>一般建築及設備-一般建築及設備-獎補助費-對國內團體之捐助</v>
      </c>
      <c r="K1252" s="4" t="str">
        <f t="shared" si="39"/>
        <v>附設臺中市私立田園老人養護中心公共安全設施設備費-自動撒水設備</v>
      </c>
    </row>
    <row r="1253" spans="1:11" ht="97.5">
      <c r="A1253" s="57" t="s">
        <v>165</v>
      </c>
      <c r="B1253" s="57" t="s">
        <v>803</v>
      </c>
      <c r="C1253" s="58" t="s">
        <v>699</v>
      </c>
      <c r="D1253" s="57" t="s">
        <v>688</v>
      </c>
      <c r="E1253" s="59">
        <v>96</v>
      </c>
      <c r="F1253" s="9" t="s">
        <v>139</v>
      </c>
      <c r="G1253" s="9"/>
      <c r="H1253" s="44" t="s">
        <v>3489</v>
      </c>
      <c r="I1253" s="9"/>
      <c r="J1253" s="4" t="str">
        <f t="shared" si="38"/>
        <v>一般建築及設備-一般建築及設備-獎補助費-對國內團體之捐助</v>
      </c>
      <c r="K1253" s="4" t="str">
        <f t="shared" si="39"/>
        <v>附設臺中市私立廣達老人長期照顧中心(養護型)-119火災通報裝置計畫</v>
      </c>
    </row>
    <row r="1254" spans="1:11" ht="117">
      <c r="A1254" s="57" t="s">
        <v>165</v>
      </c>
      <c r="B1254" s="57" t="s">
        <v>799</v>
      </c>
      <c r="C1254" s="58" t="s">
        <v>798</v>
      </c>
      <c r="D1254" s="57" t="s">
        <v>688</v>
      </c>
      <c r="E1254" s="59">
        <v>300</v>
      </c>
      <c r="F1254" s="9" t="s">
        <v>139</v>
      </c>
      <c r="G1254" s="9"/>
      <c r="H1254" s="44" t="s">
        <v>3489</v>
      </c>
      <c r="I1254" s="9"/>
      <c r="J1254" s="4" t="str">
        <f t="shared" si="38"/>
        <v>一般建築及設備-一般建築及設備-獎補助費-對國內團體之捐助</v>
      </c>
      <c r="K1254" s="4" t="str">
        <f t="shared" si="39"/>
        <v>附設臺中市私立普濟老人長期照顧中心(養護型)修繕費-電路設施汰換計畫</v>
      </c>
    </row>
    <row r="1255" spans="1:11" ht="117">
      <c r="A1255" s="57" t="s">
        <v>165</v>
      </c>
      <c r="B1255" s="57" t="s">
        <v>800</v>
      </c>
      <c r="C1255" s="58" t="s">
        <v>801</v>
      </c>
      <c r="D1255" s="57" t="s">
        <v>688</v>
      </c>
      <c r="E1255" s="59">
        <v>220</v>
      </c>
      <c r="F1255" s="9" t="s">
        <v>139</v>
      </c>
      <c r="G1255" s="9"/>
      <c r="H1255" s="44" t="s">
        <v>3489</v>
      </c>
      <c r="I1255" s="9"/>
      <c r="J1255" s="4" t="str">
        <f t="shared" si="38"/>
        <v>一般建築及設備-一般建築及設備-獎補助費-對國內團體之捐助</v>
      </c>
      <c r="K1255" s="4" t="str">
        <f t="shared" si="39"/>
        <v>附設臺中市私立永耕老人養護中心修繕費-寢室隔間與樓板密接整修計畫</v>
      </c>
    </row>
    <row r="1256" spans="1:11" ht="97.5">
      <c r="A1256" s="57" t="s">
        <v>165</v>
      </c>
      <c r="B1256" s="57" t="s">
        <v>804</v>
      </c>
      <c r="C1256" s="58" t="s">
        <v>798</v>
      </c>
      <c r="D1256" s="57" t="s">
        <v>688</v>
      </c>
      <c r="E1256" s="59">
        <v>364</v>
      </c>
      <c r="F1256" s="9" t="s">
        <v>139</v>
      </c>
      <c r="G1256" s="9"/>
      <c r="H1256" s="44" t="s">
        <v>3489</v>
      </c>
      <c r="I1256" s="9"/>
      <c r="J1256" s="4" t="str">
        <f t="shared" si="38"/>
        <v>一般建築及設備-一般建築及設備-獎補助費-對國內團體之捐助</v>
      </c>
      <c r="K1256" s="4" t="str">
        <f t="shared" si="39"/>
        <v>附設臺中市私立普濟老人長期照顧中心(養護型)-自動撒水設備計畫</v>
      </c>
    </row>
    <row r="1257" spans="1:11" ht="117">
      <c r="A1257" s="57" t="s">
        <v>165</v>
      </c>
      <c r="B1257" s="57" t="s">
        <v>805</v>
      </c>
      <c r="C1257" s="58" t="s">
        <v>703</v>
      </c>
      <c r="D1257" s="57" t="s">
        <v>688</v>
      </c>
      <c r="E1257" s="59">
        <v>689</v>
      </c>
      <c r="F1257" s="9" t="s">
        <v>139</v>
      </c>
      <c r="G1257" s="9"/>
      <c r="H1257" s="44" t="s">
        <v>3489</v>
      </c>
      <c r="I1257" s="9"/>
      <c r="J1257" s="4" t="str">
        <f t="shared" si="38"/>
        <v>一般建築及設備-一般建築及設備-獎補助費-對國內團體之捐助</v>
      </c>
      <c r="K1257" s="4" t="str">
        <f t="shared" si="39"/>
        <v>附設臺中市私立田園老人養護中心公共安全設施設備費-自動撒水設備計畫</v>
      </c>
    </row>
    <row r="1258" spans="1:11" ht="117">
      <c r="A1258" s="57" t="s">
        <v>806</v>
      </c>
      <c r="B1258" s="57" t="s">
        <v>807</v>
      </c>
      <c r="C1258" s="58" t="s">
        <v>808</v>
      </c>
      <c r="D1258" s="57" t="s">
        <v>688</v>
      </c>
      <c r="E1258" s="59">
        <v>17</v>
      </c>
      <c r="F1258" s="9" t="s">
        <v>139</v>
      </c>
      <c r="G1258" s="9"/>
      <c r="H1258" s="44" t="s">
        <v>3489</v>
      </c>
      <c r="I1258" s="9"/>
      <c r="J1258" s="4" t="str">
        <f t="shared" si="38"/>
        <v>社政業務-社會福利-婦女福利-獎補助費-對國內團體之捐助</v>
      </c>
      <c r="K1258" s="4" t="str">
        <f t="shared" si="39"/>
        <v>【再愛一次】性平電影之夜~消除對婦女一切形式歧視公約與多元平權座談會</v>
      </c>
    </row>
    <row r="1259" spans="1:11" ht="78">
      <c r="A1259" s="57" t="s">
        <v>806</v>
      </c>
      <c r="B1259" s="57" t="s">
        <v>809</v>
      </c>
      <c r="C1259" s="58" t="s">
        <v>810</v>
      </c>
      <c r="D1259" s="57" t="s">
        <v>688</v>
      </c>
      <c r="E1259" s="59">
        <v>20</v>
      </c>
      <c r="F1259" s="9" t="s">
        <v>139</v>
      </c>
      <c r="G1259" s="9"/>
      <c r="H1259" s="44" t="s">
        <v>3489</v>
      </c>
      <c r="I1259" s="9"/>
      <c r="J1259" s="4" t="str">
        <f t="shared" si="38"/>
        <v>社政業務-社會福利-婦女福利-獎補助費-對國內團體之捐助</v>
      </c>
      <c r="K1259" s="4" t="str">
        <f t="shared" si="39"/>
        <v>梳情話意-臻愛自己木梳DIY暨慶祝母親節活動</v>
      </c>
    </row>
    <row r="1260" spans="1:11" ht="78">
      <c r="A1260" s="57" t="s">
        <v>806</v>
      </c>
      <c r="B1260" s="57" t="s">
        <v>811</v>
      </c>
      <c r="C1260" s="58" t="s">
        <v>812</v>
      </c>
      <c r="D1260" s="57" t="s">
        <v>688</v>
      </c>
      <c r="E1260" s="59">
        <v>10</v>
      </c>
      <c r="F1260" s="9" t="s">
        <v>139</v>
      </c>
      <c r="G1260" s="9"/>
      <c r="H1260" s="44" t="s">
        <v>3489</v>
      </c>
      <c r="I1260" s="9"/>
      <c r="J1260" s="4" t="str">
        <f t="shared" si="38"/>
        <v>社政業務-社會福利-婦女福利-獎補助費-對國內團體之捐助</v>
      </c>
      <c r="K1260" s="4" t="str">
        <f t="shared" si="39"/>
        <v>【平權有愛、性別無礙】性別平等法法規宣傳活動</v>
      </c>
    </row>
    <row r="1261" spans="1:11" ht="58.5">
      <c r="A1261" s="57" t="s">
        <v>806</v>
      </c>
      <c r="B1261" s="57" t="s">
        <v>813</v>
      </c>
      <c r="C1261" s="58" t="s">
        <v>814</v>
      </c>
      <c r="D1261" s="57" t="s">
        <v>688</v>
      </c>
      <c r="E1261" s="59">
        <v>12</v>
      </c>
      <c r="F1261" s="9" t="s">
        <v>139</v>
      </c>
      <c r="G1261" s="9"/>
      <c r="H1261" s="44" t="s">
        <v>3489</v>
      </c>
      <c r="I1261" s="9"/>
      <c r="J1261" s="4" t="str">
        <f t="shared" si="38"/>
        <v>社政業務-社會福利-婦女福利-獎補助費-對國內團體之捐助</v>
      </c>
      <c r="K1261" s="4" t="str">
        <f t="shared" si="39"/>
        <v>婦女生活資訊教育訓練</v>
      </c>
    </row>
    <row r="1262" spans="1:11" ht="156">
      <c r="A1262" s="57" t="s">
        <v>806</v>
      </c>
      <c r="B1262" s="57" t="s">
        <v>815</v>
      </c>
      <c r="C1262" s="58" t="s">
        <v>816</v>
      </c>
      <c r="D1262" s="57" t="s">
        <v>688</v>
      </c>
      <c r="E1262" s="59">
        <v>20</v>
      </c>
      <c r="F1262" s="9" t="s">
        <v>139</v>
      </c>
      <c r="G1262" s="9"/>
      <c r="H1262" s="44" t="s">
        <v>3489</v>
      </c>
      <c r="I1262" s="9"/>
      <c r="J1262" s="4" t="str">
        <f t="shared" si="38"/>
        <v>社政業務-社會福利-婦女福利-獎補助費-對國內團體之捐助</v>
      </c>
      <c r="K1262" s="4" t="str">
        <f t="shared" si="39"/>
        <v>挺過家破人亡悲痛．返校打造第三人生—逆境重生媽媽李鳳珠榮獲全球熱愛生命獎章帶動關懷弱勢活動</v>
      </c>
    </row>
    <row r="1263" spans="1:11" ht="58.5">
      <c r="A1263" s="57" t="s">
        <v>817</v>
      </c>
      <c r="B1263" s="57" t="s">
        <v>818</v>
      </c>
      <c r="C1263" s="58" t="s">
        <v>819</v>
      </c>
      <c r="D1263" s="57" t="s">
        <v>688</v>
      </c>
      <c r="E1263" s="59">
        <v>20</v>
      </c>
      <c r="F1263" s="9" t="s">
        <v>139</v>
      </c>
      <c r="G1263" s="9"/>
      <c r="H1263" s="44" t="s">
        <v>3489</v>
      </c>
      <c r="I1263" s="9"/>
      <c r="J1263" s="4" t="str">
        <f t="shared" si="38"/>
        <v>社政業務-社會福利-青少年兒童福利-獎補助費-對國內團體之捐助</v>
      </c>
      <c r="K1263" s="4" t="str">
        <f t="shared" si="39"/>
        <v>「基本救命術BLS證照」課程</v>
      </c>
    </row>
    <row r="1264" spans="1:11" ht="58.5">
      <c r="A1264" s="57" t="s">
        <v>817</v>
      </c>
      <c r="B1264" s="57" t="s">
        <v>820</v>
      </c>
      <c r="C1264" s="58" t="s">
        <v>821</v>
      </c>
      <c r="D1264" s="57" t="s">
        <v>688</v>
      </c>
      <c r="E1264" s="59">
        <v>29</v>
      </c>
      <c r="F1264" s="9" t="s">
        <v>139</v>
      </c>
      <c r="G1264" s="9"/>
      <c r="H1264" s="44" t="s">
        <v>3489</v>
      </c>
      <c r="I1264" s="9"/>
      <c r="J1264" s="4" t="str">
        <f t="shared" si="38"/>
        <v>社政業務-社會福利-青少年兒童福利-獎補助費-對國內團體之捐助</v>
      </c>
      <c r="K1264" s="4" t="str">
        <f t="shared" si="39"/>
        <v>育有未滿二歲兒童育兒津貼親職教育講座</v>
      </c>
    </row>
    <row r="1265" spans="1:11" ht="58.5">
      <c r="A1265" s="57" t="s">
        <v>817</v>
      </c>
      <c r="B1265" s="57" t="s">
        <v>822</v>
      </c>
      <c r="C1265" s="58" t="s">
        <v>823</v>
      </c>
      <c r="D1265" s="57" t="s">
        <v>688</v>
      </c>
      <c r="E1265" s="59">
        <v>18</v>
      </c>
      <c r="F1265" s="9" t="s">
        <v>139</v>
      </c>
      <c r="G1265" s="9"/>
      <c r="H1265" s="44" t="s">
        <v>3489</v>
      </c>
      <c r="I1265" s="9"/>
      <c r="J1265" s="4" t="str">
        <f t="shared" si="38"/>
        <v>社政業務-社會福利-青少年兒童福利-獎補助費-對國內團體之捐助</v>
      </c>
      <c r="K1265" s="4" t="str">
        <f t="shared" si="39"/>
        <v>「嬰幼兒急救訓練-基本救命術訓練」課程</v>
      </c>
    </row>
    <row r="1266" spans="1:11" ht="78">
      <c r="A1266" s="57" t="s">
        <v>817</v>
      </c>
      <c r="B1266" s="57" t="s">
        <v>824</v>
      </c>
      <c r="C1266" s="58" t="s">
        <v>825</v>
      </c>
      <c r="D1266" s="57" t="s">
        <v>688</v>
      </c>
      <c r="E1266" s="59">
        <v>34</v>
      </c>
      <c r="F1266" s="9" t="s">
        <v>139</v>
      </c>
      <c r="G1266" s="9"/>
      <c r="H1266" s="44" t="s">
        <v>3489</v>
      </c>
      <c r="I1266" s="9"/>
      <c r="J1266" s="4" t="str">
        <f t="shared" si="38"/>
        <v>社政業務-社會福利-青少年兒童福利-獎補助費-對國內團體之捐助</v>
      </c>
      <c r="K1266" s="4" t="str">
        <f t="shared" si="39"/>
        <v>113年公共化及準公共托嬰中心照顧比優化獎助</v>
      </c>
    </row>
    <row r="1267" spans="1:11" ht="78">
      <c r="A1267" s="57" t="s">
        <v>817</v>
      </c>
      <c r="B1267" s="57" t="s">
        <v>824</v>
      </c>
      <c r="C1267" s="58" t="s">
        <v>826</v>
      </c>
      <c r="D1267" s="57" t="s">
        <v>688</v>
      </c>
      <c r="E1267" s="59">
        <v>72</v>
      </c>
      <c r="F1267" s="9" t="s">
        <v>139</v>
      </c>
      <c r="G1267" s="9"/>
      <c r="H1267" s="44" t="s">
        <v>3489</v>
      </c>
      <c r="I1267" s="9"/>
      <c r="J1267" s="4" t="str">
        <f t="shared" si="38"/>
        <v>社政業務-社會福利-青少年兒童福利-獎補助費-對國內團體之捐助</v>
      </c>
      <c r="K1267" s="4" t="str">
        <f t="shared" si="39"/>
        <v>113年公共化及準公共托嬰中心照顧比優化獎助</v>
      </c>
    </row>
    <row r="1268" spans="1:11" ht="78">
      <c r="A1268" s="57" t="s">
        <v>817</v>
      </c>
      <c r="B1268" s="57" t="s">
        <v>824</v>
      </c>
      <c r="C1268" s="58" t="s">
        <v>827</v>
      </c>
      <c r="D1268" s="57" t="s">
        <v>688</v>
      </c>
      <c r="E1268" s="59">
        <v>125</v>
      </c>
      <c r="F1268" s="9" t="s">
        <v>139</v>
      </c>
      <c r="G1268" s="9"/>
      <c r="H1268" s="44" t="s">
        <v>3489</v>
      </c>
      <c r="I1268" s="9"/>
      <c r="J1268" s="4" t="str">
        <f t="shared" si="38"/>
        <v>社政業務-社會福利-青少年兒童福利-獎補助費-對國內團體之捐助</v>
      </c>
      <c r="K1268" s="4" t="str">
        <f t="shared" si="39"/>
        <v>113年公共化及準公共托嬰中心照顧比優化獎助</v>
      </c>
    </row>
    <row r="1269" spans="1:11" ht="78">
      <c r="A1269" s="57" t="s">
        <v>817</v>
      </c>
      <c r="B1269" s="57" t="s">
        <v>824</v>
      </c>
      <c r="C1269" s="58" t="s">
        <v>828</v>
      </c>
      <c r="D1269" s="57" t="s">
        <v>688</v>
      </c>
      <c r="E1269" s="59">
        <v>406</v>
      </c>
      <c r="F1269" s="9" t="s">
        <v>139</v>
      </c>
      <c r="G1269" s="9"/>
      <c r="H1269" s="44" t="s">
        <v>3489</v>
      </c>
      <c r="I1269" s="9"/>
      <c r="J1269" s="4" t="str">
        <f t="shared" si="38"/>
        <v>社政業務-社會福利-青少年兒童福利-獎補助費-對國內團體之捐助</v>
      </c>
      <c r="K1269" s="4" t="str">
        <f t="shared" si="39"/>
        <v>113年公共化及準公共托嬰中心照顧比優化獎助</v>
      </c>
    </row>
    <row r="1270" spans="1:11" ht="78">
      <c r="A1270" s="57" t="s">
        <v>817</v>
      </c>
      <c r="B1270" s="57" t="s">
        <v>824</v>
      </c>
      <c r="C1270" s="58" t="s">
        <v>829</v>
      </c>
      <c r="D1270" s="57" t="s">
        <v>688</v>
      </c>
      <c r="E1270" s="59">
        <v>286</v>
      </c>
      <c r="F1270" s="9" t="s">
        <v>139</v>
      </c>
      <c r="G1270" s="9"/>
      <c r="H1270" s="44" t="s">
        <v>3489</v>
      </c>
      <c r="I1270" s="9"/>
      <c r="J1270" s="4" t="str">
        <f t="shared" si="38"/>
        <v>社政業務-社會福利-青少年兒童福利-獎補助費-對國內團體之捐助</v>
      </c>
      <c r="K1270" s="4" t="str">
        <f t="shared" si="39"/>
        <v>113年公共化及準公共托嬰中心照顧比優化獎助</v>
      </c>
    </row>
    <row r="1271" spans="1:11" ht="78">
      <c r="A1271" s="57" t="s">
        <v>817</v>
      </c>
      <c r="B1271" s="57" t="s">
        <v>824</v>
      </c>
      <c r="C1271" s="58" t="s">
        <v>830</v>
      </c>
      <c r="D1271" s="57" t="s">
        <v>688</v>
      </c>
      <c r="E1271" s="59">
        <v>390</v>
      </c>
      <c r="F1271" s="9" t="s">
        <v>139</v>
      </c>
      <c r="G1271" s="9"/>
      <c r="H1271" s="44" t="s">
        <v>3489</v>
      </c>
      <c r="I1271" s="9"/>
      <c r="J1271" s="4" t="str">
        <f t="shared" si="38"/>
        <v>社政業務-社會福利-青少年兒童福利-獎補助費-對國內團體之捐助</v>
      </c>
      <c r="K1271" s="4" t="str">
        <f t="shared" si="39"/>
        <v>113年公共化及準公共托嬰中心照顧比優化獎助</v>
      </c>
    </row>
    <row r="1272" spans="1:11" ht="78">
      <c r="A1272" s="57" t="s">
        <v>817</v>
      </c>
      <c r="B1272" s="57" t="s">
        <v>824</v>
      </c>
      <c r="C1272" s="58" t="s">
        <v>831</v>
      </c>
      <c r="D1272" s="57" t="s">
        <v>688</v>
      </c>
      <c r="E1272" s="59">
        <v>239</v>
      </c>
      <c r="F1272" s="9" t="s">
        <v>139</v>
      </c>
      <c r="G1272" s="9"/>
      <c r="H1272" s="44" t="s">
        <v>3489</v>
      </c>
      <c r="I1272" s="9"/>
      <c r="J1272" s="4" t="str">
        <f t="shared" si="38"/>
        <v>社政業務-社會福利-青少年兒童福利-獎補助費-對國內團體之捐助</v>
      </c>
      <c r="K1272" s="4" t="str">
        <f t="shared" si="39"/>
        <v>113年公共化及準公共托嬰中心照顧比優化獎助</v>
      </c>
    </row>
    <row r="1273" spans="1:11" ht="78">
      <c r="A1273" s="57" t="s">
        <v>817</v>
      </c>
      <c r="B1273" s="57" t="s">
        <v>824</v>
      </c>
      <c r="C1273" s="58" t="s">
        <v>832</v>
      </c>
      <c r="D1273" s="57" t="s">
        <v>688</v>
      </c>
      <c r="E1273" s="59">
        <v>204</v>
      </c>
      <c r="F1273" s="9" t="s">
        <v>139</v>
      </c>
      <c r="G1273" s="9"/>
      <c r="H1273" s="44" t="s">
        <v>3489</v>
      </c>
      <c r="I1273" s="9"/>
      <c r="J1273" s="4" t="str">
        <f t="shared" si="38"/>
        <v>社政業務-社會福利-青少年兒童福利-獎補助費-對國內團體之捐助</v>
      </c>
      <c r="K1273" s="4" t="str">
        <f t="shared" si="39"/>
        <v>113年公共化及準公共托嬰中心照顧比優化獎助</v>
      </c>
    </row>
    <row r="1274" spans="1:11" ht="78">
      <c r="A1274" s="57" t="s">
        <v>817</v>
      </c>
      <c r="B1274" s="57" t="s">
        <v>824</v>
      </c>
      <c r="C1274" s="58" t="s">
        <v>833</v>
      </c>
      <c r="D1274" s="57" t="s">
        <v>688</v>
      </c>
      <c r="E1274" s="59">
        <v>288</v>
      </c>
      <c r="F1274" s="9" t="s">
        <v>139</v>
      </c>
      <c r="G1274" s="9"/>
      <c r="H1274" s="44" t="s">
        <v>3489</v>
      </c>
      <c r="I1274" s="9"/>
      <c r="J1274" s="4" t="str">
        <f t="shared" si="38"/>
        <v>社政業務-社會福利-青少年兒童福利-獎補助費-對國內團體之捐助</v>
      </c>
      <c r="K1274" s="4" t="str">
        <f t="shared" si="39"/>
        <v>113年公共化及準公共托嬰中心照顧比優化獎助</v>
      </c>
    </row>
    <row r="1275" spans="1:11" ht="78">
      <c r="A1275" s="57" t="s">
        <v>817</v>
      </c>
      <c r="B1275" s="57" t="s">
        <v>824</v>
      </c>
      <c r="C1275" s="58" t="s">
        <v>834</v>
      </c>
      <c r="D1275" s="57" t="s">
        <v>688</v>
      </c>
      <c r="E1275" s="59">
        <v>445</v>
      </c>
      <c r="F1275" s="9" t="s">
        <v>139</v>
      </c>
      <c r="G1275" s="9"/>
      <c r="H1275" s="44" t="s">
        <v>3489</v>
      </c>
      <c r="I1275" s="9"/>
      <c r="J1275" s="4" t="str">
        <f t="shared" si="38"/>
        <v>社政業務-社會福利-青少年兒童福利-獎補助費-對國內團體之捐助</v>
      </c>
      <c r="K1275" s="4" t="str">
        <f t="shared" si="39"/>
        <v>113年公共化及準公共托嬰中心照顧比優化獎助</v>
      </c>
    </row>
    <row r="1276" spans="1:11" ht="78">
      <c r="A1276" s="57" t="s">
        <v>817</v>
      </c>
      <c r="B1276" s="57" t="s">
        <v>824</v>
      </c>
      <c r="C1276" s="58" t="s">
        <v>835</v>
      </c>
      <c r="D1276" s="57" t="s">
        <v>688</v>
      </c>
      <c r="E1276" s="59">
        <v>241</v>
      </c>
      <c r="F1276" s="9" t="s">
        <v>139</v>
      </c>
      <c r="G1276" s="9"/>
      <c r="H1276" s="44" t="s">
        <v>3489</v>
      </c>
      <c r="I1276" s="9"/>
      <c r="J1276" s="4" t="str">
        <f t="shared" si="38"/>
        <v>社政業務-社會福利-青少年兒童福利-獎補助費-對國內團體之捐助</v>
      </c>
      <c r="K1276" s="4" t="str">
        <f t="shared" si="39"/>
        <v>113年公共化及準公共托嬰中心照顧比優化獎助</v>
      </c>
    </row>
    <row r="1277" spans="1:11" ht="78">
      <c r="A1277" s="57" t="s">
        <v>817</v>
      </c>
      <c r="B1277" s="57" t="s">
        <v>824</v>
      </c>
      <c r="C1277" s="58" t="s">
        <v>836</v>
      </c>
      <c r="D1277" s="57" t="s">
        <v>688</v>
      </c>
      <c r="E1277" s="59">
        <v>131</v>
      </c>
      <c r="F1277" s="9" t="s">
        <v>139</v>
      </c>
      <c r="G1277" s="9"/>
      <c r="H1277" s="44" t="s">
        <v>3489</v>
      </c>
      <c r="I1277" s="9"/>
      <c r="J1277" s="4" t="str">
        <f t="shared" si="38"/>
        <v>社政業務-社會福利-青少年兒童福利-獎補助費-對國內團體之捐助</v>
      </c>
      <c r="K1277" s="4" t="str">
        <f t="shared" si="39"/>
        <v>113年公共化及準公共托嬰中心照顧比優化獎助</v>
      </c>
    </row>
    <row r="1278" spans="1:11" ht="78">
      <c r="A1278" s="57" t="s">
        <v>817</v>
      </c>
      <c r="B1278" s="57" t="s">
        <v>824</v>
      </c>
      <c r="C1278" s="58" t="s">
        <v>837</v>
      </c>
      <c r="D1278" s="57" t="s">
        <v>688</v>
      </c>
      <c r="E1278" s="59">
        <v>227</v>
      </c>
      <c r="F1278" s="9" t="s">
        <v>139</v>
      </c>
      <c r="G1278" s="9"/>
      <c r="H1278" s="44" t="s">
        <v>3489</v>
      </c>
      <c r="I1278" s="9"/>
      <c r="J1278" s="4" t="str">
        <f t="shared" si="38"/>
        <v>社政業務-社會福利-青少年兒童福利-獎補助費-對國內團體之捐助</v>
      </c>
      <c r="K1278" s="4" t="str">
        <f t="shared" si="39"/>
        <v>113年公共化及準公共托嬰中心照顧比優化獎助</v>
      </c>
    </row>
    <row r="1279" spans="1:11" ht="78">
      <c r="A1279" s="57" t="s">
        <v>817</v>
      </c>
      <c r="B1279" s="57" t="s">
        <v>824</v>
      </c>
      <c r="C1279" s="58" t="s">
        <v>838</v>
      </c>
      <c r="D1279" s="57" t="s">
        <v>688</v>
      </c>
      <c r="E1279" s="59">
        <v>110</v>
      </c>
      <c r="F1279" s="9" t="s">
        <v>139</v>
      </c>
      <c r="G1279" s="9"/>
      <c r="H1279" s="44" t="s">
        <v>3489</v>
      </c>
      <c r="I1279" s="9"/>
      <c r="J1279" s="4" t="str">
        <f t="shared" si="38"/>
        <v>社政業務-社會福利-青少年兒童福利-獎補助費-對國內團體之捐助</v>
      </c>
      <c r="K1279" s="4" t="str">
        <f t="shared" si="39"/>
        <v>113年公共化及準公共托嬰中心照顧比優化獎助</v>
      </c>
    </row>
    <row r="1280" spans="1:11" ht="78">
      <c r="A1280" s="57" t="s">
        <v>817</v>
      </c>
      <c r="B1280" s="57" t="s">
        <v>824</v>
      </c>
      <c r="C1280" s="58" t="s">
        <v>839</v>
      </c>
      <c r="D1280" s="57" t="s">
        <v>688</v>
      </c>
      <c r="E1280" s="59">
        <v>623</v>
      </c>
      <c r="F1280" s="9" t="s">
        <v>139</v>
      </c>
      <c r="G1280" s="9"/>
      <c r="H1280" s="44" t="s">
        <v>3489</v>
      </c>
      <c r="I1280" s="9"/>
      <c r="J1280" s="4" t="str">
        <f t="shared" si="38"/>
        <v>社政業務-社會福利-青少年兒童福利-獎補助費-對國內團體之捐助</v>
      </c>
      <c r="K1280" s="4" t="str">
        <f t="shared" si="39"/>
        <v>113年公共化及準公共托嬰中心照顧比優化獎助</v>
      </c>
    </row>
    <row r="1281" spans="1:11" ht="78">
      <c r="A1281" s="57" t="s">
        <v>817</v>
      </c>
      <c r="B1281" s="57" t="s">
        <v>824</v>
      </c>
      <c r="C1281" s="58" t="s">
        <v>840</v>
      </c>
      <c r="D1281" s="57" t="s">
        <v>688</v>
      </c>
      <c r="E1281" s="59">
        <v>152</v>
      </c>
      <c r="F1281" s="9" t="s">
        <v>139</v>
      </c>
      <c r="G1281" s="9"/>
      <c r="H1281" s="44" t="s">
        <v>3489</v>
      </c>
      <c r="I1281" s="9"/>
      <c r="J1281" s="4" t="str">
        <f t="shared" si="38"/>
        <v>社政業務-社會福利-青少年兒童福利-獎補助費-對國內團體之捐助</v>
      </c>
      <c r="K1281" s="4" t="str">
        <f t="shared" si="39"/>
        <v>113年公共化及準公共托嬰中心照顧比優化獎助</v>
      </c>
    </row>
    <row r="1282" spans="1:11" ht="78">
      <c r="A1282" s="57" t="s">
        <v>817</v>
      </c>
      <c r="B1282" s="57" t="s">
        <v>824</v>
      </c>
      <c r="C1282" s="58" t="s">
        <v>841</v>
      </c>
      <c r="D1282" s="57" t="s">
        <v>688</v>
      </c>
      <c r="E1282" s="59">
        <v>246</v>
      </c>
      <c r="F1282" s="9" t="s">
        <v>139</v>
      </c>
      <c r="G1282" s="9"/>
      <c r="H1282" s="44" t="s">
        <v>3489</v>
      </c>
      <c r="I1282" s="9"/>
      <c r="J1282" s="4" t="str">
        <f t="shared" si="38"/>
        <v>社政業務-社會福利-青少年兒童福利-獎補助費-對國內團體之捐助</v>
      </c>
      <c r="K1282" s="4" t="str">
        <f t="shared" si="39"/>
        <v>113年公共化及準公共托嬰中心照顧比優化獎助</v>
      </c>
    </row>
    <row r="1283" spans="1:11" ht="78">
      <c r="A1283" s="57" t="s">
        <v>817</v>
      </c>
      <c r="B1283" s="57" t="s">
        <v>824</v>
      </c>
      <c r="C1283" s="58" t="s">
        <v>842</v>
      </c>
      <c r="D1283" s="57" t="s">
        <v>688</v>
      </c>
      <c r="E1283" s="59">
        <v>252</v>
      </c>
      <c r="F1283" s="9" t="s">
        <v>139</v>
      </c>
      <c r="G1283" s="9"/>
      <c r="H1283" s="44" t="s">
        <v>3489</v>
      </c>
      <c r="I1283" s="9"/>
      <c r="J1283" s="4" t="str">
        <f t="shared" si="38"/>
        <v>社政業務-社會福利-青少年兒童福利-獎補助費-對國內團體之捐助</v>
      </c>
      <c r="K1283" s="4" t="str">
        <f t="shared" si="39"/>
        <v>113年公共化及準公共托嬰中心照顧比優化獎助</v>
      </c>
    </row>
    <row r="1284" spans="1:11" ht="78">
      <c r="A1284" s="57" t="s">
        <v>817</v>
      </c>
      <c r="B1284" s="57" t="s">
        <v>824</v>
      </c>
      <c r="C1284" s="58" t="s">
        <v>843</v>
      </c>
      <c r="D1284" s="57" t="s">
        <v>688</v>
      </c>
      <c r="E1284" s="59">
        <v>280</v>
      </c>
      <c r="F1284" s="9" t="s">
        <v>139</v>
      </c>
      <c r="G1284" s="9"/>
      <c r="H1284" s="44" t="s">
        <v>3489</v>
      </c>
      <c r="I1284" s="9"/>
      <c r="J1284" s="4" t="str">
        <f t="shared" si="38"/>
        <v>社政業務-社會福利-青少年兒童福利-獎補助費-對國內團體之捐助</v>
      </c>
      <c r="K1284" s="4" t="str">
        <f t="shared" si="39"/>
        <v>113年公共化及準公共托嬰中心照顧比優化獎助</v>
      </c>
    </row>
    <row r="1285" spans="1:11" ht="78">
      <c r="A1285" s="57" t="s">
        <v>817</v>
      </c>
      <c r="B1285" s="57" t="s">
        <v>824</v>
      </c>
      <c r="C1285" s="58" t="s">
        <v>844</v>
      </c>
      <c r="D1285" s="57" t="s">
        <v>688</v>
      </c>
      <c r="E1285" s="59">
        <v>146</v>
      </c>
      <c r="F1285" s="9" t="s">
        <v>139</v>
      </c>
      <c r="G1285" s="9"/>
      <c r="H1285" s="44" t="s">
        <v>3489</v>
      </c>
      <c r="I1285" s="9"/>
      <c r="J1285" s="4" t="str">
        <f t="shared" si="38"/>
        <v>社政業務-社會福利-青少年兒童福利-獎補助費-對國內團體之捐助</v>
      </c>
      <c r="K1285" s="4" t="str">
        <f t="shared" si="39"/>
        <v>113年公共化及準公共托嬰中心照顧比優化獎助</v>
      </c>
    </row>
    <row r="1286" spans="1:11" ht="78">
      <c r="A1286" s="57" t="s">
        <v>817</v>
      </c>
      <c r="B1286" s="57" t="s">
        <v>824</v>
      </c>
      <c r="C1286" s="58" t="s">
        <v>845</v>
      </c>
      <c r="D1286" s="57" t="s">
        <v>688</v>
      </c>
      <c r="E1286" s="59">
        <v>161</v>
      </c>
      <c r="F1286" s="9" t="s">
        <v>139</v>
      </c>
      <c r="G1286" s="9"/>
      <c r="H1286" s="44" t="s">
        <v>3489</v>
      </c>
      <c r="I1286" s="9"/>
      <c r="J1286" s="4" t="str">
        <f t="shared" si="38"/>
        <v>社政業務-社會福利-青少年兒童福利-獎補助費-對國內團體之捐助</v>
      </c>
      <c r="K1286" s="4" t="str">
        <f t="shared" si="39"/>
        <v>113年公共化及準公共托嬰中心照顧比優化獎助</v>
      </c>
    </row>
    <row r="1287" spans="1:11" ht="78">
      <c r="A1287" s="57" t="s">
        <v>817</v>
      </c>
      <c r="B1287" s="57" t="s">
        <v>824</v>
      </c>
      <c r="C1287" s="58" t="s">
        <v>846</v>
      </c>
      <c r="D1287" s="57" t="s">
        <v>688</v>
      </c>
      <c r="E1287" s="59">
        <v>328</v>
      </c>
      <c r="F1287" s="9" t="s">
        <v>139</v>
      </c>
      <c r="G1287" s="9"/>
      <c r="H1287" s="44" t="s">
        <v>3489</v>
      </c>
      <c r="I1287" s="9"/>
      <c r="J1287" s="4" t="str">
        <f t="shared" si="38"/>
        <v>社政業務-社會福利-青少年兒童福利-獎補助費-對國內團體之捐助</v>
      </c>
      <c r="K1287" s="4" t="str">
        <f t="shared" si="39"/>
        <v>113年公共化及準公共托嬰中心照顧比優化獎助</v>
      </c>
    </row>
    <row r="1288" spans="1:11" ht="78">
      <c r="A1288" s="57" t="s">
        <v>817</v>
      </c>
      <c r="B1288" s="57" t="s">
        <v>824</v>
      </c>
      <c r="C1288" s="58" t="s">
        <v>847</v>
      </c>
      <c r="D1288" s="57" t="s">
        <v>688</v>
      </c>
      <c r="E1288" s="59">
        <v>124</v>
      </c>
      <c r="F1288" s="9" t="s">
        <v>139</v>
      </c>
      <c r="G1288" s="9"/>
      <c r="H1288" s="44" t="s">
        <v>3489</v>
      </c>
      <c r="I1288" s="9"/>
      <c r="J1288" s="4" t="str">
        <f t="shared" ref="J1288:J1351" si="40">A1288</f>
        <v>社政業務-社會福利-青少年兒童福利-獎補助費-對國內團體之捐助</v>
      </c>
      <c r="K1288" s="4" t="str">
        <f t="shared" ref="K1288:K1351" si="41">B1288</f>
        <v>113年公共化及準公共托嬰中心照顧比優化獎助</v>
      </c>
    </row>
    <row r="1289" spans="1:11" ht="78">
      <c r="A1289" s="57" t="s">
        <v>817</v>
      </c>
      <c r="B1289" s="57" t="s">
        <v>824</v>
      </c>
      <c r="C1289" s="58" t="s">
        <v>848</v>
      </c>
      <c r="D1289" s="57" t="s">
        <v>688</v>
      </c>
      <c r="E1289" s="59">
        <v>165</v>
      </c>
      <c r="F1289" s="9" t="s">
        <v>139</v>
      </c>
      <c r="G1289" s="9"/>
      <c r="H1289" s="44" t="s">
        <v>3489</v>
      </c>
      <c r="I1289" s="9"/>
      <c r="J1289" s="4" t="str">
        <f t="shared" si="40"/>
        <v>社政業務-社會福利-青少年兒童福利-獎補助費-對國內團體之捐助</v>
      </c>
      <c r="K1289" s="4" t="str">
        <f t="shared" si="41"/>
        <v>113年公共化及準公共托嬰中心照顧比優化獎助</v>
      </c>
    </row>
    <row r="1290" spans="1:11" ht="78">
      <c r="A1290" s="57" t="s">
        <v>817</v>
      </c>
      <c r="B1290" s="57" t="s">
        <v>824</v>
      </c>
      <c r="C1290" s="58" t="s">
        <v>849</v>
      </c>
      <c r="D1290" s="57" t="s">
        <v>688</v>
      </c>
      <c r="E1290" s="59">
        <v>357</v>
      </c>
      <c r="F1290" s="9" t="s">
        <v>139</v>
      </c>
      <c r="G1290" s="9"/>
      <c r="H1290" s="44" t="s">
        <v>3489</v>
      </c>
      <c r="I1290" s="9"/>
      <c r="J1290" s="4" t="str">
        <f t="shared" si="40"/>
        <v>社政業務-社會福利-青少年兒童福利-獎補助費-對國內團體之捐助</v>
      </c>
      <c r="K1290" s="4" t="str">
        <f t="shared" si="41"/>
        <v>113年公共化及準公共托嬰中心照顧比優化獎助</v>
      </c>
    </row>
    <row r="1291" spans="1:11" ht="78">
      <c r="A1291" s="57" t="s">
        <v>817</v>
      </c>
      <c r="B1291" s="57" t="s">
        <v>824</v>
      </c>
      <c r="C1291" s="58" t="s">
        <v>850</v>
      </c>
      <c r="D1291" s="57" t="s">
        <v>688</v>
      </c>
      <c r="E1291" s="59">
        <v>244</v>
      </c>
      <c r="F1291" s="9" t="s">
        <v>139</v>
      </c>
      <c r="G1291" s="9"/>
      <c r="H1291" s="44" t="s">
        <v>3489</v>
      </c>
      <c r="I1291" s="9"/>
      <c r="J1291" s="4" t="str">
        <f t="shared" si="40"/>
        <v>社政業務-社會福利-青少年兒童福利-獎補助費-對國內團體之捐助</v>
      </c>
      <c r="K1291" s="4" t="str">
        <f t="shared" si="41"/>
        <v>113年公共化及準公共托嬰中心照顧比優化獎助</v>
      </c>
    </row>
    <row r="1292" spans="1:11" ht="78">
      <c r="A1292" s="57" t="s">
        <v>817</v>
      </c>
      <c r="B1292" s="57" t="s">
        <v>824</v>
      </c>
      <c r="C1292" s="58" t="s">
        <v>851</v>
      </c>
      <c r="D1292" s="57" t="s">
        <v>688</v>
      </c>
      <c r="E1292" s="59">
        <v>262</v>
      </c>
      <c r="F1292" s="9" t="s">
        <v>139</v>
      </c>
      <c r="G1292" s="9"/>
      <c r="H1292" s="44" t="s">
        <v>3489</v>
      </c>
      <c r="I1292" s="9"/>
      <c r="J1292" s="4" t="str">
        <f t="shared" si="40"/>
        <v>社政業務-社會福利-青少年兒童福利-獎補助費-對國內團體之捐助</v>
      </c>
      <c r="K1292" s="4" t="str">
        <f t="shared" si="41"/>
        <v>113年公共化及準公共托嬰中心照顧比優化獎助</v>
      </c>
    </row>
    <row r="1293" spans="1:11" ht="78">
      <c r="A1293" s="57" t="s">
        <v>817</v>
      </c>
      <c r="B1293" s="57" t="s">
        <v>824</v>
      </c>
      <c r="C1293" s="58" t="s">
        <v>852</v>
      </c>
      <c r="D1293" s="57" t="s">
        <v>688</v>
      </c>
      <c r="E1293" s="59">
        <v>165</v>
      </c>
      <c r="F1293" s="9" t="s">
        <v>139</v>
      </c>
      <c r="G1293" s="9"/>
      <c r="H1293" s="44" t="s">
        <v>3489</v>
      </c>
      <c r="I1293" s="9"/>
      <c r="J1293" s="4" t="str">
        <f t="shared" si="40"/>
        <v>社政業務-社會福利-青少年兒童福利-獎補助費-對國內團體之捐助</v>
      </c>
      <c r="K1293" s="4" t="str">
        <f t="shared" si="41"/>
        <v>113年公共化及準公共托嬰中心照顧比優化獎助</v>
      </c>
    </row>
    <row r="1294" spans="1:11" ht="78">
      <c r="A1294" s="57" t="s">
        <v>817</v>
      </c>
      <c r="B1294" s="57" t="s">
        <v>824</v>
      </c>
      <c r="C1294" s="58" t="s">
        <v>853</v>
      </c>
      <c r="D1294" s="57" t="s">
        <v>688</v>
      </c>
      <c r="E1294" s="59">
        <v>293</v>
      </c>
      <c r="F1294" s="9" t="s">
        <v>139</v>
      </c>
      <c r="G1294" s="9"/>
      <c r="H1294" s="44" t="s">
        <v>3489</v>
      </c>
      <c r="I1294" s="9"/>
      <c r="J1294" s="4" t="str">
        <f t="shared" si="40"/>
        <v>社政業務-社會福利-青少年兒童福利-獎補助費-對國內團體之捐助</v>
      </c>
      <c r="K1294" s="4" t="str">
        <f t="shared" si="41"/>
        <v>113年公共化及準公共托嬰中心照顧比優化獎助</v>
      </c>
    </row>
    <row r="1295" spans="1:11" ht="78">
      <c r="A1295" s="57" t="s">
        <v>817</v>
      </c>
      <c r="B1295" s="57" t="s">
        <v>824</v>
      </c>
      <c r="C1295" s="58" t="s">
        <v>854</v>
      </c>
      <c r="D1295" s="57" t="s">
        <v>688</v>
      </c>
      <c r="E1295" s="59">
        <v>75</v>
      </c>
      <c r="F1295" s="9" t="s">
        <v>139</v>
      </c>
      <c r="G1295" s="9"/>
      <c r="H1295" s="44" t="s">
        <v>3489</v>
      </c>
      <c r="I1295" s="9"/>
      <c r="J1295" s="4" t="str">
        <f t="shared" si="40"/>
        <v>社政業務-社會福利-青少年兒童福利-獎補助費-對國內團體之捐助</v>
      </c>
      <c r="K1295" s="4" t="str">
        <f t="shared" si="41"/>
        <v>113年公共化及準公共托嬰中心照顧比優化獎助</v>
      </c>
    </row>
    <row r="1296" spans="1:11" ht="78">
      <c r="A1296" s="57" t="s">
        <v>817</v>
      </c>
      <c r="B1296" s="57" t="s">
        <v>824</v>
      </c>
      <c r="C1296" s="58" t="s">
        <v>855</v>
      </c>
      <c r="D1296" s="57" t="s">
        <v>688</v>
      </c>
      <c r="E1296" s="59">
        <v>118</v>
      </c>
      <c r="F1296" s="9" t="s">
        <v>139</v>
      </c>
      <c r="G1296" s="9"/>
      <c r="H1296" s="44" t="s">
        <v>3489</v>
      </c>
      <c r="I1296" s="9"/>
      <c r="J1296" s="4" t="str">
        <f t="shared" si="40"/>
        <v>社政業務-社會福利-青少年兒童福利-獎補助費-對國內團體之捐助</v>
      </c>
      <c r="K1296" s="4" t="str">
        <f t="shared" si="41"/>
        <v>113年公共化及準公共托嬰中心照顧比優化獎助</v>
      </c>
    </row>
    <row r="1297" spans="1:11" ht="78">
      <c r="A1297" s="57" t="s">
        <v>817</v>
      </c>
      <c r="B1297" s="57" t="s">
        <v>824</v>
      </c>
      <c r="C1297" s="58" t="s">
        <v>856</v>
      </c>
      <c r="D1297" s="57" t="s">
        <v>688</v>
      </c>
      <c r="E1297" s="59">
        <v>264</v>
      </c>
      <c r="F1297" s="9" t="s">
        <v>139</v>
      </c>
      <c r="G1297" s="9"/>
      <c r="H1297" s="44" t="s">
        <v>3489</v>
      </c>
      <c r="I1297" s="9"/>
      <c r="J1297" s="4" t="str">
        <f t="shared" si="40"/>
        <v>社政業務-社會福利-青少年兒童福利-獎補助費-對國內團體之捐助</v>
      </c>
      <c r="K1297" s="4" t="str">
        <f t="shared" si="41"/>
        <v>113年公共化及準公共托嬰中心照顧比優化獎助</v>
      </c>
    </row>
    <row r="1298" spans="1:11" ht="78">
      <c r="A1298" s="57" t="s">
        <v>817</v>
      </c>
      <c r="B1298" s="57" t="s">
        <v>824</v>
      </c>
      <c r="C1298" s="58" t="s">
        <v>857</v>
      </c>
      <c r="D1298" s="57" t="s">
        <v>688</v>
      </c>
      <c r="E1298" s="59">
        <v>176</v>
      </c>
      <c r="F1298" s="9" t="s">
        <v>139</v>
      </c>
      <c r="G1298" s="9"/>
      <c r="H1298" s="44" t="s">
        <v>3489</v>
      </c>
      <c r="I1298" s="9"/>
      <c r="J1298" s="4" t="str">
        <f t="shared" si="40"/>
        <v>社政業務-社會福利-青少年兒童福利-獎補助費-對國內團體之捐助</v>
      </c>
      <c r="K1298" s="4" t="str">
        <f t="shared" si="41"/>
        <v>113年公共化及準公共托嬰中心照顧比優化獎助</v>
      </c>
    </row>
    <row r="1299" spans="1:11" ht="78">
      <c r="A1299" s="57" t="s">
        <v>817</v>
      </c>
      <c r="B1299" s="57" t="s">
        <v>824</v>
      </c>
      <c r="C1299" s="58" t="s">
        <v>858</v>
      </c>
      <c r="D1299" s="57" t="s">
        <v>688</v>
      </c>
      <c r="E1299" s="59">
        <v>37</v>
      </c>
      <c r="F1299" s="9" t="s">
        <v>139</v>
      </c>
      <c r="G1299" s="9"/>
      <c r="H1299" s="44" t="s">
        <v>3489</v>
      </c>
      <c r="I1299" s="9"/>
      <c r="J1299" s="4" t="str">
        <f t="shared" si="40"/>
        <v>社政業務-社會福利-青少年兒童福利-獎補助費-對國內團體之捐助</v>
      </c>
      <c r="K1299" s="4" t="str">
        <f t="shared" si="41"/>
        <v>113年公共化及準公共托嬰中心照顧比優化獎助</v>
      </c>
    </row>
    <row r="1300" spans="1:11" ht="78">
      <c r="A1300" s="57" t="s">
        <v>817</v>
      </c>
      <c r="B1300" s="57" t="s">
        <v>824</v>
      </c>
      <c r="C1300" s="58" t="s">
        <v>859</v>
      </c>
      <c r="D1300" s="57" t="s">
        <v>688</v>
      </c>
      <c r="E1300" s="59">
        <v>261</v>
      </c>
      <c r="F1300" s="9" t="s">
        <v>139</v>
      </c>
      <c r="G1300" s="9"/>
      <c r="H1300" s="44" t="s">
        <v>3489</v>
      </c>
      <c r="I1300" s="9"/>
      <c r="J1300" s="4" t="str">
        <f t="shared" si="40"/>
        <v>社政業務-社會福利-青少年兒童福利-獎補助費-對國內團體之捐助</v>
      </c>
      <c r="K1300" s="4" t="str">
        <f t="shared" si="41"/>
        <v>113年公共化及準公共托嬰中心照顧比優化獎助</v>
      </c>
    </row>
    <row r="1301" spans="1:11" ht="78">
      <c r="A1301" s="57" t="s">
        <v>817</v>
      </c>
      <c r="B1301" s="57" t="s">
        <v>824</v>
      </c>
      <c r="C1301" s="58" t="s">
        <v>860</v>
      </c>
      <c r="D1301" s="57" t="s">
        <v>688</v>
      </c>
      <c r="E1301" s="59">
        <v>389</v>
      </c>
      <c r="F1301" s="9" t="s">
        <v>139</v>
      </c>
      <c r="G1301" s="9"/>
      <c r="H1301" s="44" t="s">
        <v>3489</v>
      </c>
      <c r="I1301" s="9"/>
      <c r="J1301" s="4" t="str">
        <f t="shared" si="40"/>
        <v>社政業務-社會福利-青少年兒童福利-獎補助費-對國內團體之捐助</v>
      </c>
      <c r="K1301" s="4" t="str">
        <f t="shared" si="41"/>
        <v>113年公共化及準公共托嬰中心照顧比優化獎助</v>
      </c>
    </row>
    <row r="1302" spans="1:11" ht="78">
      <c r="A1302" s="57" t="s">
        <v>817</v>
      </c>
      <c r="B1302" s="57" t="s">
        <v>824</v>
      </c>
      <c r="C1302" s="58" t="s">
        <v>861</v>
      </c>
      <c r="D1302" s="57" t="s">
        <v>688</v>
      </c>
      <c r="E1302" s="59">
        <v>349</v>
      </c>
      <c r="F1302" s="9" t="s">
        <v>139</v>
      </c>
      <c r="G1302" s="9"/>
      <c r="H1302" s="44" t="s">
        <v>3489</v>
      </c>
      <c r="I1302" s="9"/>
      <c r="J1302" s="4" t="str">
        <f t="shared" si="40"/>
        <v>社政業務-社會福利-青少年兒童福利-獎補助費-對國內團體之捐助</v>
      </c>
      <c r="K1302" s="4" t="str">
        <f t="shared" si="41"/>
        <v>113年公共化及準公共托嬰中心照顧比優化獎助</v>
      </c>
    </row>
    <row r="1303" spans="1:11" ht="78">
      <c r="A1303" s="57" t="s">
        <v>817</v>
      </c>
      <c r="B1303" s="57" t="s">
        <v>824</v>
      </c>
      <c r="C1303" s="58" t="s">
        <v>862</v>
      </c>
      <c r="D1303" s="57" t="s">
        <v>688</v>
      </c>
      <c r="E1303" s="59">
        <v>358</v>
      </c>
      <c r="F1303" s="9" t="s">
        <v>139</v>
      </c>
      <c r="G1303" s="9"/>
      <c r="H1303" s="44" t="s">
        <v>3489</v>
      </c>
      <c r="I1303" s="9"/>
      <c r="J1303" s="4" t="str">
        <f t="shared" si="40"/>
        <v>社政業務-社會福利-青少年兒童福利-獎補助費-對國內團體之捐助</v>
      </c>
      <c r="K1303" s="4" t="str">
        <f t="shared" si="41"/>
        <v>113年公共化及準公共托嬰中心照顧比優化獎助</v>
      </c>
    </row>
    <row r="1304" spans="1:11" ht="78">
      <c r="A1304" s="57" t="s">
        <v>817</v>
      </c>
      <c r="B1304" s="57" t="s">
        <v>824</v>
      </c>
      <c r="C1304" s="58" t="s">
        <v>863</v>
      </c>
      <c r="D1304" s="57" t="s">
        <v>688</v>
      </c>
      <c r="E1304" s="59">
        <v>119</v>
      </c>
      <c r="F1304" s="9" t="s">
        <v>139</v>
      </c>
      <c r="G1304" s="9"/>
      <c r="H1304" s="44" t="s">
        <v>3489</v>
      </c>
      <c r="I1304" s="9"/>
      <c r="J1304" s="4" t="str">
        <f t="shared" si="40"/>
        <v>社政業務-社會福利-青少年兒童福利-獎補助費-對國內團體之捐助</v>
      </c>
      <c r="K1304" s="4" t="str">
        <f t="shared" si="41"/>
        <v>113年公共化及準公共托嬰中心照顧比優化獎助</v>
      </c>
    </row>
    <row r="1305" spans="1:11" ht="78">
      <c r="A1305" s="57" t="s">
        <v>817</v>
      </c>
      <c r="B1305" s="57" t="s">
        <v>824</v>
      </c>
      <c r="C1305" s="58" t="s">
        <v>864</v>
      </c>
      <c r="D1305" s="57" t="s">
        <v>688</v>
      </c>
      <c r="E1305" s="59">
        <v>282</v>
      </c>
      <c r="F1305" s="9" t="s">
        <v>139</v>
      </c>
      <c r="G1305" s="9"/>
      <c r="H1305" s="44" t="s">
        <v>3489</v>
      </c>
      <c r="I1305" s="9"/>
      <c r="J1305" s="4" t="str">
        <f t="shared" si="40"/>
        <v>社政業務-社會福利-青少年兒童福利-獎補助費-對國內團體之捐助</v>
      </c>
      <c r="K1305" s="4" t="str">
        <f t="shared" si="41"/>
        <v>113年公共化及準公共托嬰中心照顧比優化獎助</v>
      </c>
    </row>
    <row r="1306" spans="1:11" ht="78">
      <c r="A1306" s="57" t="s">
        <v>817</v>
      </c>
      <c r="B1306" s="57" t="s">
        <v>824</v>
      </c>
      <c r="C1306" s="58" t="s">
        <v>865</v>
      </c>
      <c r="D1306" s="57" t="s">
        <v>688</v>
      </c>
      <c r="E1306" s="59">
        <v>118</v>
      </c>
      <c r="F1306" s="9" t="s">
        <v>139</v>
      </c>
      <c r="G1306" s="9"/>
      <c r="H1306" s="44" t="s">
        <v>3489</v>
      </c>
      <c r="I1306" s="9"/>
      <c r="J1306" s="4" t="str">
        <f t="shared" si="40"/>
        <v>社政業務-社會福利-青少年兒童福利-獎補助費-對國內團體之捐助</v>
      </c>
      <c r="K1306" s="4" t="str">
        <f t="shared" si="41"/>
        <v>113年公共化及準公共托嬰中心照顧比優化獎助</v>
      </c>
    </row>
    <row r="1307" spans="1:11" ht="78">
      <c r="A1307" s="57" t="s">
        <v>817</v>
      </c>
      <c r="B1307" s="57" t="s">
        <v>824</v>
      </c>
      <c r="C1307" s="58" t="s">
        <v>866</v>
      </c>
      <c r="D1307" s="57" t="s">
        <v>688</v>
      </c>
      <c r="E1307" s="59">
        <v>256</v>
      </c>
      <c r="F1307" s="9" t="s">
        <v>139</v>
      </c>
      <c r="G1307" s="9"/>
      <c r="H1307" s="44" t="s">
        <v>3489</v>
      </c>
      <c r="I1307" s="9"/>
      <c r="J1307" s="4" t="str">
        <f t="shared" si="40"/>
        <v>社政業務-社會福利-青少年兒童福利-獎補助費-對國內團體之捐助</v>
      </c>
      <c r="K1307" s="4" t="str">
        <f t="shared" si="41"/>
        <v>113年公共化及準公共托嬰中心照顧比優化獎助</v>
      </c>
    </row>
    <row r="1308" spans="1:11" ht="78">
      <c r="A1308" s="57" t="s">
        <v>817</v>
      </c>
      <c r="B1308" s="57" t="s">
        <v>824</v>
      </c>
      <c r="C1308" s="58" t="s">
        <v>867</v>
      </c>
      <c r="D1308" s="57" t="s">
        <v>688</v>
      </c>
      <c r="E1308" s="59">
        <v>228</v>
      </c>
      <c r="F1308" s="9" t="s">
        <v>139</v>
      </c>
      <c r="G1308" s="9"/>
      <c r="H1308" s="44" t="s">
        <v>3489</v>
      </c>
      <c r="I1308" s="9"/>
      <c r="J1308" s="4" t="str">
        <f t="shared" si="40"/>
        <v>社政業務-社會福利-青少年兒童福利-獎補助費-對國內團體之捐助</v>
      </c>
      <c r="K1308" s="4" t="str">
        <f t="shared" si="41"/>
        <v>113年公共化及準公共托嬰中心照顧比優化獎助</v>
      </c>
    </row>
    <row r="1309" spans="1:11" ht="78">
      <c r="A1309" s="57" t="s">
        <v>817</v>
      </c>
      <c r="B1309" s="57" t="s">
        <v>824</v>
      </c>
      <c r="C1309" s="58" t="s">
        <v>868</v>
      </c>
      <c r="D1309" s="57" t="s">
        <v>688</v>
      </c>
      <c r="E1309" s="59">
        <v>149</v>
      </c>
      <c r="F1309" s="9" t="s">
        <v>139</v>
      </c>
      <c r="G1309" s="9"/>
      <c r="H1309" s="44" t="s">
        <v>3489</v>
      </c>
      <c r="I1309" s="9"/>
      <c r="J1309" s="4" t="str">
        <f t="shared" si="40"/>
        <v>社政業務-社會福利-青少年兒童福利-獎補助費-對國內團體之捐助</v>
      </c>
      <c r="K1309" s="4" t="str">
        <f t="shared" si="41"/>
        <v>113年公共化及準公共托嬰中心照顧比優化獎助</v>
      </c>
    </row>
    <row r="1310" spans="1:11" ht="78">
      <c r="A1310" s="57" t="s">
        <v>817</v>
      </c>
      <c r="B1310" s="57" t="s">
        <v>824</v>
      </c>
      <c r="C1310" s="58" t="s">
        <v>869</v>
      </c>
      <c r="D1310" s="57" t="s">
        <v>688</v>
      </c>
      <c r="E1310" s="59">
        <v>150</v>
      </c>
      <c r="F1310" s="9" t="s">
        <v>139</v>
      </c>
      <c r="G1310" s="9"/>
      <c r="H1310" s="44" t="s">
        <v>3489</v>
      </c>
      <c r="I1310" s="9"/>
      <c r="J1310" s="4" t="str">
        <f t="shared" si="40"/>
        <v>社政業務-社會福利-青少年兒童福利-獎補助費-對國內團體之捐助</v>
      </c>
      <c r="K1310" s="4" t="str">
        <f t="shared" si="41"/>
        <v>113年公共化及準公共托嬰中心照顧比優化獎助</v>
      </c>
    </row>
    <row r="1311" spans="1:11" ht="78">
      <c r="A1311" s="57" t="s">
        <v>817</v>
      </c>
      <c r="B1311" s="57" t="s">
        <v>824</v>
      </c>
      <c r="C1311" s="58" t="s">
        <v>821</v>
      </c>
      <c r="D1311" s="57" t="s">
        <v>688</v>
      </c>
      <c r="E1311" s="59">
        <v>667</v>
      </c>
      <c r="F1311" s="9" t="s">
        <v>139</v>
      </c>
      <c r="G1311" s="9"/>
      <c r="H1311" s="44" t="s">
        <v>3489</v>
      </c>
      <c r="I1311" s="9"/>
      <c r="J1311" s="4" t="str">
        <f t="shared" si="40"/>
        <v>社政業務-社會福利-青少年兒童福利-獎補助費-對國內團體之捐助</v>
      </c>
      <c r="K1311" s="4" t="str">
        <f t="shared" si="41"/>
        <v>113年公共化及準公共托嬰中心照顧比優化獎助</v>
      </c>
    </row>
    <row r="1312" spans="1:11" ht="78">
      <c r="A1312" s="57" t="s">
        <v>817</v>
      </c>
      <c r="B1312" s="57" t="s">
        <v>824</v>
      </c>
      <c r="C1312" s="58" t="s">
        <v>870</v>
      </c>
      <c r="D1312" s="57" t="s">
        <v>688</v>
      </c>
      <c r="E1312" s="59">
        <v>206</v>
      </c>
      <c r="F1312" s="9" t="s">
        <v>139</v>
      </c>
      <c r="G1312" s="9"/>
      <c r="H1312" s="44" t="s">
        <v>3489</v>
      </c>
      <c r="I1312" s="9"/>
      <c r="J1312" s="4" t="str">
        <f t="shared" si="40"/>
        <v>社政業務-社會福利-青少年兒童福利-獎補助費-對國內團體之捐助</v>
      </c>
      <c r="K1312" s="4" t="str">
        <f t="shared" si="41"/>
        <v>113年公共化及準公共托嬰中心照顧比優化獎助</v>
      </c>
    </row>
    <row r="1313" spans="1:11" ht="78">
      <c r="A1313" s="57" t="s">
        <v>817</v>
      </c>
      <c r="B1313" s="57" t="s">
        <v>824</v>
      </c>
      <c r="C1313" s="58" t="s">
        <v>871</v>
      </c>
      <c r="D1313" s="57" t="s">
        <v>688</v>
      </c>
      <c r="E1313" s="59">
        <v>60</v>
      </c>
      <c r="F1313" s="9" t="s">
        <v>139</v>
      </c>
      <c r="G1313" s="9"/>
      <c r="H1313" s="44" t="s">
        <v>3489</v>
      </c>
      <c r="I1313" s="9"/>
      <c r="J1313" s="4" t="str">
        <f t="shared" si="40"/>
        <v>社政業務-社會福利-青少年兒童福利-獎補助費-對國內團體之捐助</v>
      </c>
      <c r="K1313" s="4" t="str">
        <f t="shared" si="41"/>
        <v>113年公共化及準公共托嬰中心照顧比優化獎助</v>
      </c>
    </row>
    <row r="1314" spans="1:11" ht="78">
      <c r="A1314" s="57" t="s">
        <v>817</v>
      </c>
      <c r="B1314" s="57" t="s">
        <v>824</v>
      </c>
      <c r="C1314" s="58" t="s">
        <v>872</v>
      </c>
      <c r="D1314" s="57" t="s">
        <v>688</v>
      </c>
      <c r="E1314" s="59">
        <v>16</v>
      </c>
      <c r="F1314" s="9" t="s">
        <v>139</v>
      </c>
      <c r="G1314" s="9"/>
      <c r="H1314" s="44" t="s">
        <v>3489</v>
      </c>
      <c r="I1314" s="9"/>
      <c r="J1314" s="4" t="str">
        <f t="shared" si="40"/>
        <v>社政業務-社會福利-青少年兒童福利-獎補助費-對國內團體之捐助</v>
      </c>
      <c r="K1314" s="4" t="str">
        <f t="shared" si="41"/>
        <v>113年公共化及準公共托嬰中心照顧比優化獎助</v>
      </c>
    </row>
    <row r="1315" spans="1:11" ht="78">
      <c r="A1315" s="57" t="s">
        <v>817</v>
      </c>
      <c r="B1315" s="57" t="s">
        <v>824</v>
      </c>
      <c r="C1315" s="58" t="s">
        <v>873</v>
      </c>
      <c r="D1315" s="57" t="s">
        <v>688</v>
      </c>
      <c r="E1315" s="59">
        <v>369</v>
      </c>
      <c r="F1315" s="9" t="s">
        <v>139</v>
      </c>
      <c r="G1315" s="9"/>
      <c r="H1315" s="44" t="s">
        <v>3489</v>
      </c>
      <c r="I1315" s="9"/>
      <c r="J1315" s="4" t="str">
        <f t="shared" si="40"/>
        <v>社政業務-社會福利-青少年兒童福利-獎補助費-對國內團體之捐助</v>
      </c>
      <c r="K1315" s="4" t="str">
        <f t="shared" si="41"/>
        <v>113年公共化及準公共托嬰中心照顧比優化獎助</v>
      </c>
    </row>
    <row r="1316" spans="1:11" ht="78">
      <c r="A1316" s="57" t="s">
        <v>817</v>
      </c>
      <c r="B1316" s="57" t="s">
        <v>824</v>
      </c>
      <c r="C1316" s="58" t="s">
        <v>874</v>
      </c>
      <c r="D1316" s="57" t="s">
        <v>688</v>
      </c>
      <c r="E1316" s="59">
        <v>244</v>
      </c>
      <c r="F1316" s="9" t="s">
        <v>139</v>
      </c>
      <c r="G1316" s="9"/>
      <c r="H1316" s="44" t="s">
        <v>3489</v>
      </c>
      <c r="I1316" s="9"/>
      <c r="J1316" s="4" t="str">
        <f t="shared" si="40"/>
        <v>社政業務-社會福利-青少年兒童福利-獎補助費-對國內團體之捐助</v>
      </c>
      <c r="K1316" s="4" t="str">
        <f t="shared" si="41"/>
        <v>113年公共化及準公共托嬰中心照顧比優化獎助</v>
      </c>
    </row>
    <row r="1317" spans="1:11" ht="58.5">
      <c r="A1317" s="57" t="s">
        <v>817</v>
      </c>
      <c r="B1317" s="57" t="s">
        <v>820</v>
      </c>
      <c r="C1317" s="58" t="s">
        <v>875</v>
      </c>
      <c r="D1317" s="57" t="s">
        <v>688</v>
      </c>
      <c r="E1317" s="59">
        <v>17</v>
      </c>
      <c r="F1317" s="9" t="s">
        <v>139</v>
      </c>
      <c r="G1317" s="9"/>
      <c r="H1317" s="44" t="s">
        <v>3489</v>
      </c>
      <c r="I1317" s="9"/>
      <c r="J1317" s="4" t="str">
        <f t="shared" si="40"/>
        <v>社政業務-社會福利-青少年兒童福利-獎補助費-對國內團體之捐助</v>
      </c>
      <c r="K1317" s="4" t="str">
        <f t="shared" si="41"/>
        <v>育有未滿二歲兒童育兒津貼親職教育講座</v>
      </c>
    </row>
    <row r="1318" spans="1:11" ht="78">
      <c r="A1318" s="57" t="s">
        <v>817</v>
      </c>
      <c r="B1318" s="57" t="s">
        <v>824</v>
      </c>
      <c r="C1318" s="58" t="s">
        <v>876</v>
      </c>
      <c r="D1318" s="57" t="s">
        <v>688</v>
      </c>
      <c r="E1318" s="59">
        <v>348</v>
      </c>
      <c r="F1318" s="9" t="s">
        <v>139</v>
      </c>
      <c r="G1318" s="9"/>
      <c r="H1318" s="44" t="s">
        <v>3489</v>
      </c>
      <c r="I1318" s="9"/>
      <c r="J1318" s="4" t="str">
        <f t="shared" si="40"/>
        <v>社政業務-社會福利-青少年兒童福利-獎補助費-對國內團體之捐助</v>
      </c>
      <c r="K1318" s="4" t="str">
        <f t="shared" si="41"/>
        <v>113年公共化及準公共托嬰中心照顧比優化獎助</v>
      </c>
    </row>
    <row r="1319" spans="1:11" ht="117">
      <c r="A1319" s="57" t="s">
        <v>817</v>
      </c>
      <c r="B1319" s="57" t="s">
        <v>877</v>
      </c>
      <c r="C1319" s="58" t="s">
        <v>878</v>
      </c>
      <c r="D1319" s="57" t="s">
        <v>688</v>
      </c>
      <c r="E1319" s="59">
        <v>20</v>
      </c>
      <c r="F1319" s="9" t="s">
        <v>139</v>
      </c>
      <c r="G1319" s="9"/>
      <c r="H1319" s="44" t="s">
        <v>3489</v>
      </c>
      <c r="I1319" s="9"/>
      <c r="J1319" s="4" t="str">
        <f t="shared" si="40"/>
        <v>社政業務-社會福利-青少年兒童福利-獎補助費-對國內團體之捐助</v>
      </c>
      <c r="K1319" s="4" t="str">
        <f t="shared" si="41"/>
        <v>弱勢家庭兒童【2024歡樂兒童嘉年華—聯合國兒童權利公約】愛心公益活動</v>
      </c>
    </row>
    <row r="1320" spans="1:11" ht="58.5">
      <c r="A1320" s="57" t="s">
        <v>817</v>
      </c>
      <c r="B1320" s="57" t="s">
        <v>818</v>
      </c>
      <c r="C1320" s="58" t="s">
        <v>819</v>
      </c>
      <c r="D1320" s="57" t="s">
        <v>688</v>
      </c>
      <c r="E1320" s="59">
        <v>20</v>
      </c>
      <c r="F1320" s="9" t="s">
        <v>139</v>
      </c>
      <c r="G1320" s="9"/>
      <c r="H1320" s="44" t="s">
        <v>3489</v>
      </c>
      <c r="I1320" s="9"/>
      <c r="J1320" s="4" t="str">
        <f t="shared" si="40"/>
        <v>社政業務-社會福利-青少年兒童福利-獎補助費-對國內團體之捐助</v>
      </c>
      <c r="K1320" s="4" t="str">
        <f t="shared" si="41"/>
        <v>「基本救命術BLS證照」課程</v>
      </c>
    </row>
    <row r="1321" spans="1:11" ht="78">
      <c r="A1321" s="57" t="s">
        <v>817</v>
      </c>
      <c r="B1321" s="57" t="s">
        <v>824</v>
      </c>
      <c r="C1321" s="58" t="s">
        <v>879</v>
      </c>
      <c r="D1321" s="57" t="s">
        <v>688</v>
      </c>
      <c r="E1321" s="59">
        <v>314</v>
      </c>
      <c r="F1321" s="9" t="s">
        <v>139</v>
      </c>
      <c r="G1321" s="9"/>
      <c r="H1321" s="44" t="s">
        <v>3489</v>
      </c>
      <c r="I1321" s="9"/>
      <c r="J1321" s="4" t="str">
        <f t="shared" si="40"/>
        <v>社政業務-社會福利-青少年兒童福利-獎補助費-對國內團體之捐助</v>
      </c>
      <c r="K1321" s="4" t="str">
        <f t="shared" si="41"/>
        <v>113年公共化及準公共托嬰中心照顧比優化獎助</v>
      </c>
    </row>
    <row r="1322" spans="1:11" ht="78">
      <c r="A1322" s="57" t="s">
        <v>817</v>
      </c>
      <c r="B1322" s="57" t="s">
        <v>824</v>
      </c>
      <c r="C1322" s="58" t="s">
        <v>880</v>
      </c>
      <c r="D1322" s="57" t="s">
        <v>688</v>
      </c>
      <c r="E1322" s="59">
        <v>306</v>
      </c>
      <c r="F1322" s="9" t="s">
        <v>139</v>
      </c>
      <c r="G1322" s="9"/>
      <c r="H1322" s="44" t="s">
        <v>3489</v>
      </c>
      <c r="I1322" s="9"/>
      <c r="J1322" s="4" t="str">
        <f t="shared" si="40"/>
        <v>社政業務-社會福利-青少年兒童福利-獎補助費-對國內團體之捐助</v>
      </c>
      <c r="K1322" s="4" t="str">
        <f t="shared" si="41"/>
        <v>113年公共化及準公共托嬰中心照顧比優化獎助</v>
      </c>
    </row>
    <row r="1323" spans="1:11" ht="78">
      <c r="A1323" s="57" t="s">
        <v>817</v>
      </c>
      <c r="B1323" s="57" t="s">
        <v>824</v>
      </c>
      <c r="C1323" s="58" t="s">
        <v>881</v>
      </c>
      <c r="D1323" s="57" t="s">
        <v>688</v>
      </c>
      <c r="E1323" s="59">
        <v>237</v>
      </c>
      <c r="F1323" s="9" t="s">
        <v>139</v>
      </c>
      <c r="G1323" s="9"/>
      <c r="H1323" s="44" t="s">
        <v>3489</v>
      </c>
      <c r="I1323" s="9"/>
      <c r="J1323" s="4" t="str">
        <f t="shared" si="40"/>
        <v>社政業務-社會福利-青少年兒童福利-獎補助費-對國內團體之捐助</v>
      </c>
      <c r="K1323" s="4" t="str">
        <f t="shared" si="41"/>
        <v>113年公共化及準公共托嬰中心照顧比優化獎助</v>
      </c>
    </row>
    <row r="1324" spans="1:11" ht="78">
      <c r="A1324" s="57" t="s">
        <v>817</v>
      </c>
      <c r="B1324" s="57" t="s">
        <v>824</v>
      </c>
      <c r="C1324" s="58" t="s">
        <v>882</v>
      </c>
      <c r="D1324" s="57" t="s">
        <v>688</v>
      </c>
      <c r="E1324" s="59">
        <v>231</v>
      </c>
      <c r="F1324" s="9" t="s">
        <v>139</v>
      </c>
      <c r="G1324" s="9"/>
      <c r="H1324" s="44" t="s">
        <v>3489</v>
      </c>
      <c r="I1324" s="9"/>
      <c r="J1324" s="4" t="str">
        <f t="shared" si="40"/>
        <v>社政業務-社會福利-青少年兒童福利-獎補助費-對國內團體之捐助</v>
      </c>
      <c r="K1324" s="4" t="str">
        <f t="shared" si="41"/>
        <v>113年公共化及準公共托嬰中心照顧比優化獎助</v>
      </c>
    </row>
    <row r="1325" spans="1:11" ht="78">
      <c r="A1325" s="57" t="s">
        <v>817</v>
      </c>
      <c r="B1325" s="57" t="s">
        <v>824</v>
      </c>
      <c r="C1325" s="58" t="s">
        <v>883</v>
      </c>
      <c r="D1325" s="57" t="s">
        <v>688</v>
      </c>
      <c r="E1325" s="59">
        <v>125</v>
      </c>
      <c r="F1325" s="9" t="s">
        <v>139</v>
      </c>
      <c r="G1325" s="9"/>
      <c r="H1325" s="44" t="s">
        <v>3489</v>
      </c>
      <c r="I1325" s="9"/>
      <c r="J1325" s="4" t="str">
        <f t="shared" si="40"/>
        <v>社政業務-社會福利-青少年兒童福利-獎補助費-對國內團體之捐助</v>
      </c>
      <c r="K1325" s="4" t="str">
        <f t="shared" si="41"/>
        <v>113年公共化及準公共托嬰中心照顧比優化獎助</v>
      </c>
    </row>
    <row r="1326" spans="1:11" ht="78">
      <c r="A1326" s="57" t="s">
        <v>817</v>
      </c>
      <c r="B1326" s="57" t="s">
        <v>824</v>
      </c>
      <c r="C1326" s="58" t="s">
        <v>884</v>
      </c>
      <c r="D1326" s="57" t="s">
        <v>688</v>
      </c>
      <c r="E1326" s="59">
        <v>130</v>
      </c>
      <c r="F1326" s="9" t="s">
        <v>139</v>
      </c>
      <c r="G1326" s="9"/>
      <c r="H1326" s="44" t="s">
        <v>3489</v>
      </c>
      <c r="I1326" s="9"/>
      <c r="J1326" s="4" t="str">
        <f t="shared" si="40"/>
        <v>社政業務-社會福利-青少年兒童福利-獎補助費-對國內團體之捐助</v>
      </c>
      <c r="K1326" s="4" t="str">
        <f t="shared" si="41"/>
        <v>113年公共化及準公共托嬰中心照顧比優化獎助</v>
      </c>
    </row>
    <row r="1327" spans="1:11" ht="78">
      <c r="A1327" s="57" t="s">
        <v>817</v>
      </c>
      <c r="B1327" s="57" t="s">
        <v>824</v>
      </c>
      <c r="C1327" s="58" t="s">
        <v>885</v>
      </c>
      <c r="D1327" s="57" t="s">
        <v>688</v>
      </c>
      <c r="E1327" s="59">
        <v>228</v>
      </c>
      <c r="F1327" s="9" t="s">
        <v>139</v>
      </c>
      <c r="G1327" s="9"/>
      <c r="H1327" s="44" t="s">
        <v>3489</v>
      </c>
      <c r="I1327" s="9"/>
      <c r="J1327" s="4" t="str">
        <f t="shared" si="40"/>
        <v>社政業務-社會福利-青少年兒童福利-獎補助費-對國內團體之捐助</v>
      </c>
      <c r="K1327" s="4" t="str">
        <f t="shared" si="41"/>
        <v>113年公共化及準公共托嬰中心照顧比優化獎助</v>
      </c>
    </row>
    <row r="1328" spans="1:11" ht="78">
      <c r="A1328" s="57" t="s">
        <v>817</v>
      </c>
      <c r="B1328" s="57" t="s">
        <v>824</v>
      </c>
      <c r="C1328" s="58" t="s">
        <v>886</v>
      </c>
      <c r="D1328" s="57" t="s">
        <v>688</v>
      </c>
      <c r="E1328" s="59">
        <v>125</v>
      </c>
      <c r="F1328" s="9" t="s">
        <v>139</v>
      </c>
      <c r="G1328" s="9"/>
      <c r="H1328" s="44" t="s">
        <v>3489</v>
      </c>
      <c r="I1328" s="9"/>
      <c r="J1328" s="4" t="str">
        <f t="shared" si="40"/>
        <v>社政業務-社會福利-青少年兒童福利-獎補助費-對國內團體之捐助</v>
      </c>
      <c r="K1328" s="4" t="str">
        <f t="shared" si="41"/>
        <v>113年公共化及準公共托嬰中心照顧比優化獎助</v>
      </c>
    </row>
    <row r="1329" spans="1:11" ht="78">
      <c r="A1329" s="57" t="s">
        <v>817</v>
      </c>
      <c r="B1329" s="57" t="s">
        <v>824</v>
      </c>
      <c r="C1329" s="58" t="s">
        <v>887</v>
      </c>
      <c r="D1329" s="57" t="s">
        <v>688</v>
      </c>
      <c r="E1329" s="59">
        <v>119</v>
      </c>
      <c r="F1329" s="9" t="s">
        <v>139</v>
      </c>
      <c r="G1329" s="9"/>
      <c r="H1329" s="44" t="s">
        <v>3489</v>
      </c>
      <c r="I1329" s="9"/>
      <c r="J1329" s="4" t="str">
        <f t="shared" si="40"/>
        <v>社政業務-社會福利-青少年兒童福利-獎補助費-對國內團體之捐助</v>
      </c>
      <c r="K1329" s="4" t="str">
        <f t="shared" si="41"/>
        <v>113年公共化及準公共托嬰中心照顧比優化獎助</v>
      </c>
    </row>
    <row r="1330" spans="1:11" ht="78">
      <c r="A1330" s="57" t="s">
        <v>817</v>
      </c>
      <c r="B1330" s="57" t="s">
        <v>824</v>
      </c>
      <c r="C1330" s="58" t="s">
        <v>888</v>
      </c>
      <c r="D1330" s="57" t="s">
        <v>688</v>
      </c>
      <c r="E1330" s="59">
        <v>201</v>
      </c>
      <c r="F1330" s="9" t="s">
        <v>139</v>
      </c>
      <c r="G1330" s="9"/>
      <c r="H1330" s="44" t="s">
        <v>3489</v>
      </c>
      <c r="I1330" s="9"/>
      <c r="J1330" s="4" t="str">
        <f t="shared" si="40"/>
        <v>社政業務-社會福利-青少年兒童福利-獎補助費-對國內團體之捐助</v>
      </c>
      <c r="K1330" s="4" t="str">
        <f t="shared" si="41"/>
        <v>113年公共化及準公共托嬰中心照顧比優化獎助</v>
      </c>
    </row>
    <row r="1331" spans="1:11" ht="78">
      <c r="A1331" s="57" t="s">
        <v>817</v>
      </c>
      <c r="B1331" s="57" t="s">
        <v>824</v>
      </c>
      <c r="C1331" s="58" t="s">
        <v>889</v>
      </c>
      <c r="D1331" s="57" t="s">
        <v>688</v>
      </c>
      <c r="E1331" s="59">
        <v>453</v>
      </c>
      <c r="F1331" s="9" t="s">
        <v>139</v>
      </c>
      <c r="G1331" s="9"/>
      <c r="H1331" s="44" t="s">
        <v>3489</v>
      </c>
      <c r="I1331" s="9"/>
      <c r="J1331" s="4" t="str">
        <f t="shared" si="40"/>
        <v>社政業務-社會福利-青少年兒童福利-獎補助費-對國內團體之捐助</v>
      </c>
      <c r="K1331" s="4" t="str">
        <f t="shared" si="41"/>
        <v>113年公共化及準公共托嬰中心照顧比優化獎助</v>
      </c>
    </row>
    <row r="1332" spans="1:11" ht="78">
      <c r="A1332" s="57" t="s">
        <v>817</v>
      </c>
      <c r="B1332" s="57" t="s">
        <v>824</v>
      </c>
      <c r="C1332" s="58" t="s">
        <v>890</v>
      </c>
      <c r="D1332" s="57" t="s">
        <v>688</v>
      </c>
      <c r="E1332" s="59">
        <v>375</v>
      </c>
      <c r="F1332" s="9" t="s">
        <v>139</v>
      </c>
      <c r="G1332" s="9"/>
      <c r="H1332" s="44" t="s">
        <v>3489</v>
      </c>
      <c r="I1332" s="9"/>
      <c r="J1332" s="4" t="str">
        <f t="shared" si="40"/>
        <v>社政業務-社會福利-青少年兒童福利-獎補助費-對國內團體之捐助</v>
      </c>
      <c r="K1332" s="4" t="str">
        <f t="shared" si="41"/>
        <v>113年公共化及準公共托嬰中心照顧比優化獎助</v>
      </c>
    </row>
    <row r="1333" spans="1:11" ht="78">
      <c r="A1333" s="57" t="s">
        <v>817</v>
      </c>
      <c r="B1333" s="57" t="s">
        <v>824</v>
      </c>
      <c r="C1333" s="58" t="s">
        <v>891</v>
      </c>
      <c r="D1333" s="57" t="s">
        <v>688</v>
      </c>
      <c r="E1333" s="59">
        <v>199</v>
      </c>
      <c r="F1333" s="9" t="s">
        <v>139</v>
      </c>
      <c r="G1333" s="9"/>
      <c r="H1333" s="44" t="s">
        <v>3489</v>
      </c>
      <c r="I1333" s="9"/>
      <c r="J1333" s="4" t="str">
        <f t="shared" si="40"/>
        <v>社政業務-社會福利-青少年兒童福利-獎補助費-對國內團體之捐助</v>
      </c>
      <c r="K1333" s="4" t="str">
        <f t="shared" si="41"/>
        <v>113年公共化及準公共托嬰中心照顧比優化獎助</v>
      </c>
    </row>
    <row r="1334" spans="1:11" ht="78">
      <c r="A1334" s="57" t="s">
        <v>817</v>
      </c>
      <c r="B1334" s="57" t="s">
        <v>824</v>
      </c>
      <c r="C1334" s="58" t="s">
        <v>892</v>
      </c>
      <c r="D1334" s="57" t="s">
        <v>688</v>
      </c>
      <c r="E1334" s="59">
        <v>266</v>
      </c>
      <c r="F1334" s="9" t="s">
        <v>139</v>
      </c>
      <c r="G1334" s="9"/>
      <c r="H1334" s="44" t="s">
        <v>3489</v>
      </c>
      <c r="I1334" s="9"/>
      <c r="J1334" s="4" t="str">
        <f t="shared" si="40"/>
        <v>社政業務-社會福利-青少年兒童福利-獎補助費-對國內團體之捐助</v>
      </c>
      <c r="K1334" s="4" t="str">
        <f t="shared" si="41"/>
        <v>113年公共化及準公共托嬰中心照顧比優化獎助</v>
      </c>
    </row>
    <row r="1335" spans="1:11" ht="78">
      <c r="A1335" s="57" t="s">
        <v>817</v>
      </c>
      <c r="B1335" s="57" t="s">
        <v>824</v>
      </c>
      <c r="C1335" s="58" t="s">
        <v>893</v>
      </c>
      <c r="D1335" s="57" t="s">
        <v>688</v>
      </c>
      <c r="E1335" s="59">
        <v>348</v>
      </c>
      <c r="F1335" s="9" t="s">
        <v>139</v>
      </c>
      <c r="G1335" s="9"/>
      <c r="H1335" s="44" t="s">
        <v>3489</v>
      </c>
      <c r="I1335" s="9"/>
      <c r="J1335" s="4" t="str">
        <f t="shared" si="40"/>
        <v>社政業務-社會福利-青少年兒童福利-獎補助費-對國內團體之捐助</v>
      </c>
      <c r="K1335" s="4" t="str">
        <f t="shared" si="41"/>
        <v>113年公共化及準公共托嬰中心照顧比優化獎助</v>
      </c>
    </row>
    <row r="1336" spans="1:11" ht="78">
      <c r="A1336" s="57" t="s">
        <v>817</v>
      </c>
      <c r="B1336" s="57" t="s">
        <v>824</v>
      </c>
      <c r="C1336" s="58" t="s">
        <v>894</v>
      </c>
      <c r="D1336" s="57" t="s">
        <v>688</v>
      </c>
      <c r="E1336" s="59">
        <v>155</v>
      </c>
      <c r="F1336" s="9" t="s">
        <v>139</v>
      </c>
      <c r="G1336" s="9"/>
      <c r="H1336" s="44" t="s">
        <v>3489</v>
      </c>
      <c r="I1336" s="9"/>
      <c r="J1336" s="4" t="str">
        <f t="shared" si="40"/>
        <v>社政業務-社會福利-青少年兒童福利-獎補助費-對國內團體之捐助</v>
      </c>
      <c r="K1336" s="4" t="str">
        <f t="shared" si="41"/>
        <v>113年公共化及準公共托嬰中心照顧比優化獎助</v>
      </c>
    </row>
    <row r="1337" spans="1:11" ht="78">
      <c r="A1337" s="57" t="s">
        <v>817</v>
      </c>
      <c r="B1337" s="57" t="s">
        <v>824</v>
      </c>
      <c r="C1337" s="58" t="s">
        <v>895</v>
      </c>
      <c r="D1337" s="57" t="s">
        <v>688</v>
      </c>
      <c r="E1337" s="59">
        <v>360</v>
      </c>
      <c r="F1337" s="9" t="s">
        <v>139</v>
      </c>
      <c r="G1337" s="9"/>
      <c r="H1337" s="44" t="s">
        <v>3489</v>
      </c>
      <c r="I1337" s="9"/>
      <c r="J1337" s="4" t="str">
        <f t="shared" si="40"/>
        <v>社政業務-社會福利-青少年兒童福利-獎補助費-對國內團體之捐助</v>
      </c>
      <c r="K1337" s="4" t="str">
        <f t="shared" si="41"/>
        <v>113年公共化及準公共托嬰中心照顧比優化獎助</v>
      </c>
    </row>
    <row r="1338" spans="1:11" ht="78">
      <c r="A1338" s="57" t="s">
        <v>817</v>
      </c>
      <c r="B1338" s="57" t="s">
        <v>824</v>
      </c>
      <c r="C1338" s="58" t="s">
        <v>896</v>
      </c>
      <c r="D1338" s="57" t="s">
        <v>688</v>
      </c>
      <c r="E1338" s="59">
        <v>232</v>
      </c>
      <c r="F1338" s="9" t="s">
        <v>139</v>
      </c>
      <c r="G1338" s="9"/>
      <c r="H1338" s="44" t="s">
        <v>3489</v>
      </c>
      <c r="I1338" s="9"/>
      <c r="J1338" s="4" t="str">
        <f t="shared" si="40"/>
        <v>社政業務-社會福利-青少年兒童福利-獎補助費-對國內團體之捐助</v>
      </c>
      <c r="K1338" s="4" t="str">
        <f t="shared" si="41"/>
        <v>113年公共化及準公共托嬰中心照顧比優化獎助</v>
      </c>
    </row>
    <row r="1339" spans="1:11" ht="78">
      <c r="A1339" s="57" t="s">
        <v>817</v>
      </c>
      <c r="B1339" s="57" t="s">
        <v>824</v>
      </c>
      <c r="C1339" s="58" t="s">
        <v>897</v>
      </c>
      <c r="D1339" s="57" t="s">
        <v>688</v>
      </c>
      <c r="E1339" s="59">
        <v>108</v>
      </c>
      <c r="F1339" s="9" t="s">
        <v>139</v>
      </c>
      <c r="G1339" s="9"/>
      <c r="H1339" s="44" t="s">
        <v>3489</v>
      </c>
      <c r="I1339" s="9"/>
      <c r="J1339" s="4" t="str">
        <f t="shared" si="40"/>
        <v>社政業務-社會福利-青少年兒童福利-獎補助費-對國內團體之捐助</v>
      </c>
      <c r="K1339" s="4" t="str">
        <f t="shared" si="41"/>
        <v>113年公共化及準公共托嬰中心照顧比優化獎助</v>
      </c>
    </row>
    <row r="1340" spans="1:11" ht="78">
      <c r="A1340" s="57" t="s">
        <v>817</v>
      </c>
      <c r="B1340" s="57" t="s">
        <v>824</v>
      </c>
      <c r="C1340" s="58" t="s">
        <v>898</v>
      </c>
      <c r="D1340" s="57" t="s">
        <v>688</v>
      </c>
      <c r="E1340" s="59">
        <v>36</v>
      </c>
      <c r="F1340" s="9" t="s">
        <v>139</v>
      </c>
      <c r="G1340" s="9"/>
      <c r="H1340" s="44" t="s">
        <v>3489</v>
      </c>
      <c r="I1340" s="9"/>
      <c r="J1340" s="4" t="str">
        <f t="shared" si="40"/>
        <v>社政業務-社會福利-青少年兒童福利-獎補助費-對國內團體之捐助</v>
      </c>
      <c r="K1340" s="4" t="str">
        <f t="shared" si="41"/>
        <v>113年公共化及準公共托嬰中心照顧比優化獎助</v>
      </c>
    </row>
    <row r="1341" spans="1:11" ht="78">
      <c r="A1341" s="57" t="s">
        <v>817</v>
      </c>
      <c r="B1341" s="57" t="s">
        <v>824</v>
      </c>
      <c r="C1341" s="58" t="s">
        <v>899</v>
      </c>
      <c r="D1341" s="57" t="s">
        <v>688</v>
      </c>
      <c r="E1341" s="59">
        <v>145</v>
      </c>
      <c r="F1341" s="9" t="s">
        <v>139</v>
      </c>
      <c r="G1341" s="9"/>
      <c r="H1341" s="44" t="s">
        <v>3489</v>
      </c>
      <c r="I1341" s="9"/>
      <c r="J1341" s="4" t="str">
        <f t="shared" si="40"/>
        <v>社政業務-社會福利-青少年兒童福利-獎補助費-對國內團體之捐助</v>
      </c>
      <c r="K1341" s="4" t="str">
        <f t="shared" si="41"/>
        <v>113年公共化及準公共托嬰中心照顧比優化獎助</v>
      </c>
    </row>
    <row r="1342" spans="1:11" ht="78">
      <c r="A1342" s="57" t="s">
        <v>817</v>
      </c>
      <c r="B1342" s="57" t="s">
        <v>824</v>
      </c>
      <c r="C1342" s="58" t="s">
        <v>900</v>
      </c>
      <c r="D1342" s="57" t="s">
        <v>688</v>
      </c>
      <c r="E1342" s="59">
        <v>267</v>
      </c>
      <c r="F1342" s="9" t="s">
        <v>139</v>
      </c>
      <c r="G1342" s="9"/>
      <c r="H1342" s="44" t="s">
        <v>3489</v>
      </c>
      <c r="I1342" s="9"/>
      <c r="J1342" s="4" t="str">
        <f t="shared" si="40"/>
        <v>社政業務-社會福利-青少年兒童福利-獎補助費-對國內團體之捐助</v>
      </c>
      <c r="K1342" s="4" t="str">
        <f t="shared" si="41"/>
        <v>113年公共化及準公共托嬰中心照顧比優化獎助</v>
      </c>
    </row>
    <row r="1343" spans="1:11" ht="78">
      <c r="A1343" s="57" t="s">
        <v>817</v>
      </c>
      <c r="B1343" s="57" t="s">
        <v>824</v>
      </c>
      <c r="C1343" s="58" t="s">
        <v>901</v>
      </c>
      <c r="D1343" s="57" t="s">
        <v>688</v>
      </c>
      <c r="E1343" s="59">
        <v>402</v>
      </c>
      <c r="F1343" s="9" t="s">
        <v>139</v>
      </c>
      <c r="G1343" s="9"/>
      <c r="H1343" s="44" t="s">
        <v>3489</v>
      </c>
      <c r="I1343" s="9"/>
      <c r="J1343" s="4" t="str">
        <f t="shared" si="40"/>
        <v>社政業務-社會福利-青少年兒童福利-獎補助費-對國內團體之捐助</v>
      </c>
      <c r="K1343" s="4" t="str">
        <f t="shared" si="41"/>
        <v>113年公共化及準公共托嬰中心照顧比優化獎助</v>
      </c>
    </row>
    <row r="1344" spans="1:11" ht="78">
      <c r="A1344" s="57" t="s">
        <v>817</v>
      </c>
      <c r="B1344" s="57" t="s">
        <v>824</v>
      </c>
      <c r="C1344" s="58" t="s">
        <v>902</v>
      </c>
      <c r="D1344" s="57" t="s">
        <v>688</v>
      </c>
      <c r="E1344" s="59">
        <v>131</v>
      </c>
      <c r="F1344" s="9" t="s">
        <v>139</v>
      </c>
      <c r="G1344" s="9"/>
      <c r="H1344" s="44" t="s">
        <v>3489</v>
      </c>
      <c r="I1344" s="9"/>
      <c r="J1344" s="4" t="str">
        <f t="shared" si="40"/>
        <v>社政業務-社會福利-青少年兒童福利-獎補助費-對國內團體之捐助</v>
      </c>
      <c r="K1344" s="4" t="str">
        <f t="shared" si="41"/>
        <v>113年公共化及準公共托嬰中心照顧比優化獎助</v>
      </c>
    </row>
    <row r="1345" spans="1:11" ht="78">
      <c r="A1345" s="57" t="s">
        <v>817</v>
      </c>
      <c r="B1345" s="57" t="s">
        <v>824</v>
      </c>
      <c r="C1345" s="58" t="s">
        <v>903</v>
      </c>
      <c r="D1345" s="57" t="s">
        <v>688</v>
      </c>
      <c r="E1345" s="59">
        <v>126</v>
      </c>
      <c r="F1345" s="9" t="s">
        <v>139</v>
      </c>
      <c r="G1345" s="9"/>
      <c r="H1345" s="44" t="s">
        <v>3489</v>
      </c>
      <c r="I1345" s="9"/>
      <c r="J1345" s="4" t="str">
        <f t="shared" si="40"/>
        <v>社政業務-社會福利-青少年兒童福利-獎補助費-對國內團體之捐助</v>
      </c>
      <c r="K1345" s="4" t="str">
        <f t="shared" si="41"/>
        <v>113年公共化及準公共托嬰中心照顧比優化獎助</v>
      </c>
    </row>
    <row r="1346" spans="1:11" ht="78">
      <c r="A1346" s="57" t="s">
        <v>817</v>
      </c>
      <c r="B1346" s="57" t="s">
        <v>824</v>
      </c>
      <c r="C1346" s="58" t="s">
        <v>904</v>
      </c>
      <c r="D1346" s="57" t="s">
        <v>688</v>
      </c>
      <c r="E1346" s="59">
        <v>132</v>
      </c>
      <c r="F1346" s="9" t="s">
        <v>139</v>
      </c>
      <c r="G1346" s="9"/>
      <c r="H1346" s="44" t="s">
        <v>3489</v>
      </c>
      <c r="I1346" s="9"/>
      <c r="J1346" s="4" t="str">
        <f t="shared" si="40"/>
        <v>社政業務-社會福利-青少年兒童福利-獎補助費-對國內團體之捐助</v>
      </c>
      <c r="K1346" s="4" t="str">
        <f t="shared" si="41"/>
        <v>113年公共化及準公共托嬰中心照顧比優化獎助</v>
      </c>
    </row>
    <row r="1347" spans="1:11" ht="78">
      <c r="A1347" s="57" t="s">
        <v>817</v>
      </c>
      <c r="B1347" s="57" t="s">
        <v>824</v>
      </c>
      <c r="C1347" s="58" t="s">
        <v>905</v>
      </c>
      <c r="D1347" s="57" t="s">
        <v>688</v>
      </c>
      <c r="E1347" s="59">
        <v>232</v>
      </c>
      <c r="F1347" s="9" t="s">
        <v>139</v>
      </c>
      <c r="G1347" s="9"/>
      <c r="H1347" s="44" t="s">
        <v>3489</v>
      </c>
      <c r="I1347" s="9"/>
      <c r="J1347" s="4" t="str">
        <f t="shared" si="40"/>
        <v>社政業務-社會福利-青少年兒童福利-獎補助費-對國內團體之捐助</v>
      </c>
      <c r="K1347" s="4" t="str">
        <f t="shared" si="41"/>
        <v>113年公共化及準公共托嬰中心照顧比優化獎助</v>
      </c>
    </row>
    <row r="1348" spans="1:11" ht="78">
      <c r="A1348" s="57" t="s">
        <v>817</v>
      </c>
      <c r="B1348" s="57" t="s">
        <v>824</v>
      </c>
      <c r="C1348" s="58" t="s">
        <v>906</v>
      </c>
      <c r="D1348" s="57" t="s">
        <v>688</v>
      </c>
      <c r="E1348" s="59">
        <v>513</v>
      </c>
      <c r="F1348" s="9" t="s">
        <v>139</v>
      </c>
      <c r="G1348" s="9"/>
      <c r="H1348" s="44" t="s">
        <v>3489</v>
      </c>
      <c r="I1348" s="9"/>
      <c r="J1348" s="4" t="str">
        <f t="shared" si="40"/>
        <v>社政業務-社會福利-青少年兒童福利-獎補助費-對國內團體之捐助</v>
      </c>
      <c r="K1348" s="4" t="str">
        <f t="shared" si="41"/>
        <v>113年公共化及準公共托嬰中心照顧比優化獎助</v>
      </c>
    </row>
    <row r="1349" spans="1:11" ht="78">
      <c r="A1349" s="57" t="s">
        <v>817</v>
      </c>
      <c r="B1349" s="57" t="s">
        <v>824</v>
      </c>
      <c r="C1349" s="58" t="s">
        <v>907</v>
      </c>
      <c r="D1349" s="57" t="s">
        <v>688</v>
      </c>
      <c r="E1349" s="59">
        <v>245</v>
      </c>
      <c r="F1349" s="9" t="s">
        <v>139</v>
      </c>
      <c r="G1349" s="9"/>
      <c r="H1349" s="44" t="s">
        <v>3489</v>
      </c>
      <c r="I1349" s="9"/>
      <c r="J1349" s="4" t="str">
        <f t="shared" si="40"/>
        <v>社政業務-社會福利-青少年兒童福利-獎補助費-對國內團體之捐助</v>
      </c>
      <c r="K1349" s="4" t="str">
        <f t="shared" si="41"/>
        <v>113年公共化及準公共托嬰中心照顧比優化獎助</v>
      </c>
    </row>
    <row r="1350" spans="1:11" ht="78">
      <c r="A1350" s="57" t="s">
        <v>817</v>
      </c>
      <c r="B1350" s="57" t="s">
        <v>824</v>
      </c>
      <c r="C1350" s="58" t="s">
        <v>908</v>
      </c>
      <c r="D1350" s="57" t="s">
        <v>688</v>
      </c>
      <c r="E1350" s="59">
        <v>85</v>
      </c>
      <c r="F1350" s="9" t="s">
        <v>139</v>
      </c>
      <c r="G1350" s="9"/>
      <c r="H1350" s="44" t="s">
        <v>3489</v>
      </c>
      <c r="I1350" s="9"/>
      <c r="J1350" s="4" t="str">
        <f t="shared" si="40"/>
        <v>社政業務-社會福利-青少年兒童福利-獎補助費-對國內團體之捐助</v>
      </c>
      <c r="K1350" s="4" t="str">
        <f t="shared" si="41"/>
        <v>113年公共化及準公共托嬰中心照顧比優化獎助</v>
      </c>
    </row>
    <row r="1351" spans="1:11" ht="78">
      <c r="A1351" s="57" t="s">
        <v>817</v>
      </c>
      <c r="B1351" s="57" t="s">
        <v>824</v>
      </c>
      <c r="C1351" s="58" t="s">
        <v>909</v>
      </c>
      <c r="D1351" s="57" t="s">
        <v>688</v>
      </c>
      <c r="E1351" s="59">
        <v>125</v>
      </c>
      <c r="F1351" s="9" t="s">
        <v>139</v>
      </c>
      <c r="G1351" s="9"/>
      <c r="H1351" s="44" t="s">
        <v>3489</v>
      </c>
      <c r="I1351" s="9"/>
      <c r="J1351" s="4" t="str">
        <f t="shared" si="40"/>
        <v>社政業務-社會福利-青少年兒童福利-獎補助費-對國內團體之捐助</v>
      </c>
      <c r="K1351" s="4" t="str">
        <f t="shared" si="41"/>
        <v>113年公共化及準公共托嬰中心照顧比優化獎助</v>
      </c>
    </row>
    <row r="1352" spans="1:11" ht="78">
      <c r="A1352" s="57" t="s">
        <v>817</v>
      </c>
      <c r="B1352" s="57" t="s">
        <v>824</v>
      </c>
      <c r="C1352" s="58" t="s">
        <v>910</v>
      </c>
      <c r="D1352" s="57" t="s">
        <v>688</v>
      </c>
      <c r="E1352" s="59">
        <v>125</v>
      </c>
      <c r="F1352" s="9" t="s">
        <v>139</v>
      </c>
      <c r="G1352" s="9"/>
      <c r="H1352" s="44" t="s">
        <v>3489</v>
      </c>
      <c r="I1352" s="9"/>
      <c r="J1352" s="4" t="str">
        <f t="shared" ref="J1352:J1415" si="42">A1352</f>
        <v>社政業務-社會福利-青少年兒童福利-獎補助費-對國內團體之捐助</v>
      </c>
      <c r="K1352" s="4" t="str">
        <f t="shared" ref="K1352:K1415" si="43">B1352</f>
        <v>113年公共化及準公共托嬰中心照顧比優化獎助</v>
      </c>
    </row>
    <row r="1353" spans="1:11" ht="78">
      <c r="A1353" s="57" t="s">
        <v>817</v>
      </c>
      <c r="B1353" s="57" t="s">
        <v>824</v>
      </c>
      <c r="C1353" s="58" t="s">
        <v>911</v>
      </c>
      <c r="D1353" s="57" t="s">
        <v>688</v>
      </c>
      <c r="E1353" s="59">
        <v>368</v>
      </c>
      <c r="F1353" s="9" t="s">
        <v>139</v>
      </c>
      <c r="G1353" s="9"/>
      <c r="H1353" s="44" t="s">
        <v>3489</v>
      </c>
      <c r="I1353" s="9"/>
      <c r="J1353" s="4" t="str">
        <f t="shared" si="42"/>
        <v>社政業務-社會福利-青少年兒童福利-獎補助費-對國內團體之捐助</v>
      </c>
      <c r="K1353" s="4" t="str">
        <f t="shared" si="43"/>
        <v>113年公共化及準公共托嬰中心照顧比優化獎助</v>
      </c>
    </row>
    <row r="1354" spans="1:11" ht="78">
      <c r="A1354" s="57" t="s">
        <v>817</v>
      </c>
      <c r="B1354" s="57" t="s">
        <v>824</v>
      </c>
      <c r="C1354" s="58" t="s">
        <v>912</v>
      </c>
      <c r="D1354" s="57" t="s">
        <v>688</v>
      </c>
      <c r="E1354" s="59">
        <v>150</v>
      </c>
      <c r="F1354" s="9" t="s">
        <v>139</v>
      </c>
      <c r="G1354" s="9"/>
      <c r="H1354" s="44" t="s">
        <v>3489</v>
      </c>
      <c r="I1354" s="9"/>
      <c r="J1354" s="4" t="str">
        <f t="shared" si="42"/>
        <v>社政業務-社會福利-青少年兒童福利-獎補助費-對國內團體之捐助</v>
      </c>
      <c r="K1354" s="4" t="str">
        <f t="shared" si="43"/>
        <v>113年公共化及準公共托嬰中心照顧比優化獎助</v>
      </c>
    </row>
    <row r="1355" spans="1:11" ht="78">
      <c r="A1355" s="57" t="s">
        <v>817</v>
      </c>
      <c r="B1355" s="57" t="s">
        <v>824</v>
      </c>
      <c r="C1355" s="58" t="s">
        <v>913</v>
      </c>
      <c r="D1355" s="57" t="s">
        <v>688</v>
      </c>
      <c r="E1355" s="59">
        <v>395</v>
      </c>
      <c r="F1355" s="9" t="s">
        <v>139</v>
      </c>
      <c r="G1355" s="9"/>
      <c r="H1355" s="44" t="s">
        <v>3489</v>
      </c>
      <c r="I1355" s="9"/>
      <c r="J1355" s="4" t="str">
        <f t="shared" si="42"/>
        <v>社政業務-社會福利-青少年兒童福利-獎補助費-對國內團體之捐助</v>
      </c>
      <c r="K1355" s="4" t="str">
        <f t="shared" si="43"/>
        <v>113年公共化及準公共托嬰中心照顧比優化獎助</v>
      </c>
    </row>
    <row r="1356" spans="1:11" ht="78">
      <c r="A1356" s="57" t="s">
        <v>817</v>
      </c>
      <c r="B1356" s="57" t="s">
        <v>824</v>
      </c>
      <c r="C1356" s="58" t="s">
        <v>914</v>
      </c>
      <c r="D1356" s="57" t="s">
        <v>688</v>
      </c>
      <c r="E1356" s="59">
        <v>106</v>
      </c>
      <c r="F1356" s="9" t="s">
        <v>139</v>
      </c>
      <c r="G1356" s="9"/>
      <c r="H1356" s="44" t="s">
        <v>3489</v>
      </c>
      <c r="I1356" s="9"/>
      <c r="J1356" s="4" t="str">
        <f t="shared" si="42"/>
        <v>社政業務-社會福利-青少年兒童福利-獎補助費-對國內團體之捐助</v>
      </c>
      <c r="K1356" s="4" t="str">
        <f t="shared" si="43"/>
        <v>113年公共化及準公共托嬰中心照顧比優化獎助</v>
      </c>
    </row>
    <row r="1357" spans="1:11" ht="58.5">
      <c r="A1357" s="57" t="s">
        <v>817</v>
      </c>
      <c r="B1357" s="57" t="s">
        <v>915</v>
      </c>
      <c r="C1357" s="58" t="s">
        <v>916</v>
      </c>
      <c r="D1357" s="57" t="s">
        <v>688</v>
      </c>
      <c r="E1357" s="59">
        <v>9</v>
      </c>
      <c r="F1357" s="9" t="s">
        <v>139</v>
      </c>
      <c r="G1357" s="9"/>
      <c r="H1357" s="44" t="s">
        <v>3489</v>
      </c>
      <c r="I1357" s="9"/>
      <c r="J1357" s="4" t="str">
        <f t="shared" si="42"/>
        <v>社政業務-社會福利-青少年兒童福利-獎補助費-對國內團體之捐助</v>
      </c>
      <c r="K1357" s="4" t="str">
        <f t="shared" si="43"/>
        <v>臺中市兒少資訊安全宣導校園巡演</v>
      </c>
    </row>
    <row r="1358" spans="1:11" ht="78">
      <c r="A1358" s="57" t="s">
        <v>817</v>
      </c>
      <c r="B1358" s="57" t="s">
        <v>824</v>
      </c>
      <c r="C1358" s="58" t="s">
        <v>917</v>
      </c>
      <c r="D1358" s="57" t="s">
        <v>688</v>
      </c>
      <c r="E1358" s="59">
        <v>173</v>
      </c>
      <c r="F1358" s="9" t="s">
        <v>139</v>
      </c>
      <c r="G1358" s="9"/>
      <c r="H1358" s="44" t="s">
        <v>3489</v>
      </c>
      <c r="I1358" s="9"/>
      <c r="J1358" s="4" t="str">
        <f t="shared" si="42"/>
        <v>社政業務-社會福利-青少年兒童福利-獎補助費-對國內團體之捐助</v>
      </c>
      <c r="K1358" s="4" t="str">
        <f t="shared" si="43"/>
        <v>113年公共化及準公共托嬰中心照顧比優化獎助</v>
      </c>
    </row>
    <row r="1359" spans="1:11" ht="78">
      <c r="A1359" s="57" t="s">
        <v>817</v>
      </c>
      <c r="B1359" s="57" t="s">
        <v>824</v>
      </c>
      <c r="C1359" s="58" t="s">
        <v>918</v>
      </c>
      <c r="D1359" s="57" t="s">
        <v>688</v>
      </c>
      <c r="E1359" s="59">
        <v>189</v>
      </c>
      <c r="F1359" s="9" t="s">
        <v>139</v>
      </c>
      <c r="G1359" s="9"/>
      <c r="H1359" s="44" t="s">
        <v>3489</v>
      </c>
      <c r="I1359" s="9"/>
      <c r="J1359" s="4" t="str">
        <f t="shared" si="42"/>
        <v>社政業務-社會福利-青少年兒童福利-獎補助費-對國內團體之捐助</v>
      </c>
      <c r="K1359" s="4" t="str">
        <f t="shared" si="43"/>
        <v>113年公共化及準公共托嬰中心照顧比優化獎助</v>
      </c>
    </row>
    <row r="1360" spans="1:11" ht="78">
      <c r="A1360" s="57" t="s">
        <v>817</v>
      </c>
      <c r="B1360" s="57" t="s">
        <v>824</v>
      </c>
      <c r="C1360" s="58" t="s">
        <v>919</v>
      </c>
      <c r="D1360" s="57" t="s">
        <v>688</v>
      </c>
      <c r="E1360" s="59">
        <v>226</v>
      </c>
      <c r="F1360" s="9" t="s">
        <v>139</v>
      </c>
      <c r="G1360" s="9"/>
      <c r="H1360" s="44" t="s">
        <v>3489</v>
      </c>
      <c r="I1360" s="9"/>
      <c r="J1360" s="4" t="str">
        <f t="shared" si="42"/>
        <v>社政業務-社會福利-青少年兒童福利-獎補助費-對國內團體之捐助</v>
      </c>
      <c r="K1360" s="4" t="str">
        <f t="shared" si="43"/>
        <v>113年公共化及準公共托嬰中心照顧比優化獎助</v>
      </c>
    </row>
    <row r="1361" spans="1:11" ht="78">
      <c r="A1361" s="57" t="s">
        <v>817</v>
      </c>
      <c r="B1361" s="57" t="s">
        <v>824</v>
      </c>
      <c r="C1361" s="58" t="s">
        <v>920</v>
      </c>
      <c r="D1361" s="57" t="s">
        <v>688</v>
      </c>
      <c r="E1361" s="59">
        <v>266</v>
      </c>
      <c r="F1361" s="9" t="s">
        <v>139</v>
      </c>
      <c r="G1361" s="9"/>
      <c r="H1361" s="44" t="s">
        <v>3489</v>
      </c>
      <c r="I1361" s="9"/>
      <c r="J1361" s="4" t="str">
        <f t="shared" si="42"/>
        <v>社政業務-社會福利-青少年兒童福利-獎補助費-對國內團體之捐助</v>
      </c>
      <c r="K1361" s="4" t="str">
        <f t="shared" si="43"/>
        <v>113年公共化及準公共托嬰中心照顧比優化獎助</v>
      </c>
    </row>
    <row r="1362" spans="1:11" ht="78">
      <c r="A1362" s="57" t="s">
        <v>817</v>
      </c>
      <c r="B1362" s="57" t="s">
        <v>824</v>
      </c>
      <c r="C1362" s="58" t="s">
        <v>921</v>
      </c>
      <c r="D1362" s="57" t="s">
        <v>688</v>
      </c>
      <c r="E1362" s="59">
        <v>119</v>
      </c>
      <c r="F1362" s="9" t="s">
        <v>139</v>
      </c>
      <c r="G1362" s="9"/>
      <c r="H1362" s="44" t="s">
        <v>3489</v>
      </c>
      <c r="I1362" s="9"/>
      <c r="J1362" s="4" t="str">
        <f t="shared" si="42"/>
        <v>社政業務-社會福利-青少年兒童福利-獎補助費-對國內團體之捐助</v>
      </c>
      <c r="K1362" s="4" t="str">
        <f t="shared" si="43"/>
        <v>113年公共化及準公共托嬰中心照顧比優化獎助</v>
      </c>
    </row>
    <row r="1363" spans="1:11" ht="78">
      <c r="A1363" s="57" t="s">
        <v>817</v>
      </c>
      <c r="B1363" s="57" t="s">
        <v>824</v>
      </c>
      <c r="C1363" s="58" t="s">
        <v>922</v>
      </c>
      <c r="D1363" s="57" t="s">
        <v>688</v>
      </c>
      <c r="E1363" s="59">
        <v>72</v>
      </c>
      <c r="F1363" s="9" t="s">
        <v>139</v>
      </c>
      <c r="G1363" s="9"/>
      <c r="H1363" s="44" t="s">
        <v>3489</v>
      </c>
      <c r="I1363" s="9"/>
      <c r="J1363" s="4" t="str">
        <f t="shared" si="42"/>
        <v>社政業務-社會福利-青少年兒童福利-獎補助費-對國內團體之捐助</v>
      </c>
      <c r="K1363" s="4" t="str">
        <f t="shared" si="43"/>
        <v>113年公共化及準公共托嬰中心照顧比優化獎助</v>
      </c>
    </row>
    <row r="1364" spans="1:11" ht="78">
      <c r="A1364" s="57" t="s">
        <v>817</v>
      </c>
      <c r="B1364" s="57" t="s">
        <v>824</v>
      </c>
      <c r="C1364" s="58" t="s">
        <v>923</v>
      </c>
      <c r="D1364" s="57" t="s">
        <v>688</v>
      </c>
      <c r="E1364" s="59">
        <v>400</v>
      </c>
      <c r="F1364" s="9" t="s">
        <v>139</v>
      </c>
      <c r="G1364" s="9"/>
      <c r="H1364" s="44" t="s">
        <v>3489</v>
      </c>
      <c r="I1364" s="9"/>
      <c r="J1364" s="4" t="str">
        <f t="shared" si="42"/>
        <v>社政業務-社會福利-青少年兒童福利-獎補助費-對國內團體之捐助</v>
      </c>
      <c r="K1364" s="4" t="str">
        <f t="shared" si="43"/>
        <v>113年公共化及準公共托嬰中心照顧比優化獎助</v>
      </c>
    </row>
    <row r="1365" spans="1:11" ht="78">
      <c r="A1365" s="57" t="s">
        <v>817</v>
      </c>
      <c r="B1365" s="57" t="s">
        <v>824</v>
      </c>
      <c r="C1365" s="58" t="s">
        <v>924</v>
      </c>
      <c r="D1365" s="57" t="s">
        <v>688</v>
      </c>
      <c r="E1365" s="59">
        <v>117</v>
      </c>
      <c r="F1365" s="9" t="s">
        <v>139</v>
      </c>
      <c r="G1365" s="9"/>
      <c r="H1365" s="44" t="s">
        <v>3489</v>
      </c>
      <c r="I1365" s="9"/>
      <c r="J1365" s="4" t="str">
        <f t="shared" si="42"/>
        <v>社政業務-社會福利-青少年兒童福利-獎補助費-對國內團體之捐助</v>
      </c>
      <c r="K1365" s="4" t="str">
        <f t="shared" si="43"/>
        <v>113年公共化及準公共托嬰中心照顧比優化獎助</v>
      </c>
    </row>
    <row r="1366" spans="1:11" ht="78">
      <c r="A1366" s="57" t="s">
        <v>817</v>
      </c>
      <c r="B1366" s="57" t="s">
        <v>824</v>
      </c>
      <c r="C1366" s="58" t="s">
        <v>925</v>
      </c>
      <c r="D1366" s="57" t="s">
        <v>688</v>
      </c>
      <c r="E1366" s="59">
        <v>189</v>
      </c>
      <c r="F1366" s="9" t="s">
        <v>139</v>
      </c>
      <c r="G1366" s="9"/>
      <c r="H1366" s="44" t="s">
        <v>3489</v>
      </c>
      <c r="I1366" s="9"/>
      <c r="J1366" s="4" t="str">
        <f t="shared" si="42"/>
        <v>社政業務-社會福利-青少年兒童福利-獎補助費-對國內團體之捐助</v>
      </c>
      <c r="K1366" s="4" t="str">
        <f t="shared" si="43"/>
        <v>113年公共化及準公共托嬰中心照顧比優化獎助</v>
      </c>
    </row>
    <row r="1367" spans="1:11" ht="78">
      <c r="A1367" s="57" t="s">
        <v>817</v>
      </c>
      <c r="B1367" s="57" t="s">
        <v>824</v>
      </c>
      <c r="C1367" s="58" t="s">
        <v>926</v>
      </c>
      <c r="D1367" s="57" t="s">
        <v>688</v>
      </c>
      <c r="E1367" s="59">
        <v>234</v>
      </c>
      <c r="F1367" s="9" t="s">
        <v>139</v>
      </c>
      <c r="G1367" s="9"/>
      <c r="H1367" s="44" t="s">
        <v>3489</v>
      </c>
      <c r="I1367" s="9"/>
      <c r="J1367" s="4" t="str">
        <f t="shared" si="42"/>
        <v>社政業務-社會福利-青少年兒童福利-獎補助費-對國內團體之捐助</v>
      </c>
      <c r="K1367" s="4" t="str">
        <f t="shared" si="43"/>
        <v>113年公共化及準公共托嬰中心照顧比優化獎助</v>
      </c>
    </row>
    <row r="1368" spans="1:11" ht="78">
      <c r="A1368" s="57" t="s">
        <v>817</v>
      </c>
      <c r="B1368" s="57" t="s">
        <v>824</v>
      </c>
      <c r="C1368" s="58" t="s">
        <v>927</v>
      </c>
      <c r="D1368" s="57" t="s">
        <v>688</v>
      </c>
      <c r="E1368" s="59">
        <v>256</v>
      </c>
      <c r="F1368" s="9" t="s">
        <v>139</v>
      </c>
      <c r="G1368" s="9"/>
      <c r="H1368" s="44" t="s">
        <v>3489</v>
      </c>
      <c r="I1368" s="9"/>
      <c r="J1368" s="4" t="str">
        <f t="shared" si="42"/>
        <v>社政業務-社會福利-青少年兒童福利-獎補助費-對國內團體之捐助</v>
      </c>
      <c r="K1368" s="4" t="str">
        <f t="shared" si="43"/>
        <v>113年公共化及準公共托嬰中心照顧比優化獎助</v>
      </c>
    </row>
    <row r="1369" spans="1:11" ht="78">
      <c r="A1369" s="57" t="s">
        <v>817</v>
      </c>
      <c r="B1369" s="57" t="s">
        <v>824</v>
      </c>
      <c r="C1369" s="58" t="s">
        <v>928</v>
      </c>
      <c r="D1369" s="57" t="s">
        <v>688</v>
      </c>
      <c r="E1369" s="59">
        <v>137</v>
      </c>
      <c r="F1369" s="9" t="s">
        <v>139</v>
      </c>
      <c r="G1369" s="9"/>
      <c r="H1369" s="44" t="s">
        <v>3489</v>
      </c>
      <c r="I1369" s="9"/>
      <c r="J1369" s="4" t="str">
        <f t="shared" si="42"/>
        <v>社政業務-社會福利-青少年兒童福利-獎補助費-對國內團體之捐助</v>
      </c>
      <c r="K1369" s="4" t="str">
        <f t="shared" si="43"/>
        <v>113年公共化及準公共托嬰中心照顧比優化獎助</v>
      </c>
    </row>
    <row r="1370" spans="1:11" ht="78">
      <c r="A1370" s="57" t="s">
        <v>817</v>
      </c>
      <c r="B1370" s="57" t="s">
        <v>824</v>
      </c>
      <c r="C1370" s="58" t="s">
        <v>929</v>
      </c>
      <c r="D1370" s="57" t="s">
        <v>688</v>
      </c>
      <c r="E1370" s="59">
        <v>65</v>
      </c>
      <c r="F1370" s="9" t="s">
        <v>139</v>
      </c>
      <c r="G1370" s="9"/>
      <c r="H1370" s="44" t="s">
        <v>3489</v>
      </c>
      <c r="I1370" s="9"/>
      <c r="J1370" s="4" t="str">
        <f t="shared" si="42"/>
        <v>社政業務-社會福利-青少年兒童福利-獎補助費-對國內團體之捐助</v>
      </c>
      <c r="K1370" s="4" t="str">
        <f t="shared" si="43"/>
        <v>113年公共化及準公共托嬰中心照顧比優化獎助</v>
      </c>
    </row>
    <row r="1371" spans="1:11" ht="78">
      <c r="A1371" s="57" t="s">
        <v>817</v>
      </c>
      <c r="B1371" s="57" t="s">
        <v>824</v>
      </c>
      <c r="C1371" s="58" t="s">
        <v>930</v>
      </c>
      <c r="D1371" s="57" t="s">
        <v>688</v>
      </c>
      <c r="E1371" s="59">
        <v>167</v>
      </c>
      <c r="F1371" s="9" t="s">
        <v>139</v>
      </c>
      <c r="G1371" s="9"/>
      <c r="H1371" s="44" t="s">
        <v>3489</v>
      </c>
      <c r="I1371" s="9"/>
      <c r="J1371" s="4" t="str">
        <f t="shared" si="42"/>
        <v>社政業務-社會福利-青少年兒童福利-獎補助費-對國內團體之捐助</v>
      </c>
      <c r="K1371" s="4" t="str">
        <f t="shared" si="43"/>
        <v>113年公共化及準公共托嬰中心照顧比優化獎助</v>
      </c>
    </row>
    <row r="1372" spans="1:11" ht="78">
      <c r="A1372" s="57" t="s">
        <v>817</v>
      </c>
      <c r="B1372" s="57" t="s">
        <v>824</v>
      </c>
      <c r="C1372" s="58" t="s">
        <v>931</v>
      </c>
      <c r="D1372" s="57" t="s">
        <v>688</v>
      </c>
      <c r="E1372" s="59">
        <v>227</v>
      </c>
      <c r="F1372" s="9" t="s">
        <v>139</v>
      </c>
      <c r="G1372" s="9"/>
      <c r="H1372" s="44" t="s">
        <v>3489</v>
      </c>
      <c r="I1372" s="9"/>
      <c r="J1372" s="4" t="str">
        <f t="shared" si="42"/>
        <v>社政業務-社會福利-青少年兒童福利-獎補助費-對國內團體之捐助</v>
      </c>
      <c r="K1372" s="4" t="str">
        <f t="shared" si="43"/>
        <v>113年公共化及準公共托嬰中心照顧比優化獎助</v>
      </c>
    </row>
    <row r="1373" spans="1:11" ht="78">
      <c r="A1373" s="57" t="s">
        <v>817</v>
      </c>
      <c r="B1373" s="57" t="s">
        <v>824</v>
      </c>
      <c r="C1373" s="58" t="s">
        <v>932</v>
      </c>
      <c r="D1373" s="57" t="s">
        <v>688</v>
      </c>
      <c r="E1373" s="59">
        <v>122</v>
      </c>
      <c r="F1373" s="9" t="s">
        <v>139</v>
      </c>
      <c r="G1373" s="9"/>
      <c r="H1373" s="44" t="s">
        <v>3489</v>
      </c>
      <c r="I1373" s="9"/>
      <c r="J1373" s="4" t="str">
        <f t="shared" si="42"/>
        <v>社政業務-社會福利-青少年兒童福利-獎補助費-對國內團體之捐助</v>
      </c>
      <c r="K1373" s="4" t="str">
        <f t="shared" si="43"/>
        <v>113年公共化及準公共托嬰中心照顧比優化獎助</v>
      </c>
    </row>
    <row r="1374" spans="1:11" ht="78">
      <c r="A1374" s="57" t="s">
        <v>817</v>
      </c>
      <c r="B1374" s="57" t="s">
        <v>824</v>
      </c>
      <c r="C1374" s="58" t="s">
        <v>933</v>
      </c>
      <c r="D1374" s="57" t="s">
        <v>688</v>
      </c>
      <c r="E1374" s="59">
        <v>167</v>
      </c>
      <c r="F1374" s="9" t="s">
        <v>139</v>
      </c>
      <c r="G1374" s="9"/>
      <c r="H1374" s="44" t="s">
        <v>3489</v>
      </c>
      <c r="I1374" s="9"/>
      <c r="J1374" s="4" t="str">
        <f t="shared" si="42"/>
        <v>社政業務-社會福利-青少年兒童福利-獎補助費-對國內團體之捐助</v>
      </c>
      <c r="K1374" s="4" t="str">
        <f t="shared" si="43"/>
        <v>113年公共化及準公共托嬰中心照顧比優化獎助</v>
      </c>
    </row>
    <row r="1375" spans="1:11" ht="78">
      <c r="A1375" s="57" t="s">
        <v>817</v>
      </c>
      <c r="B1375" s="57" t="s">
        <v>934</v>
      </c>
      <c r="C1375" s="58" t="s">
        <v>935</v>
      </c>
      <c r="D1375" s="57" t="s">
        <v>688</v>
      </c>
      <c r="E1375" s="59">
        <v>10</v>
      </c>
      <c r="F1375" s="9" t="s">
        <v>139</v>
      </c>
      <c r="G1375" s="9"/>
      <c r="H1375" s="44" t="s">
        <v>3489</v>
      </c>
      <c r="I1375" s="9"/>
      <c r="J1375" s="4" t="str">
        <f t="shared" si="42"/>
        <v>社政業務-社會福利-青少年兒童福利-獎補助費-對國內團體之捐助</v>
      </c>
      <c r="K1375" s="4" t="str">
        <f t="shared" si="43"/>
        <v>『I生活，I自己』臺中市網路安全戲劇演出宣導活動</v>
      </c>
    </row>
    <row r="1376" spans="1:11" ht="78">
      <c r="A1376" s="57" t="s">
        <v>817</v>
      </c>
      <c r="B1376" s="57" t="s">
        <v>824</v>
      </c>
      <c r="C1376" s="58" t="s">
        <v>936</v>
      </c>
      <c r="D1376" s="57" t="s">
        <v>688</v>
      </c>
      <c r="E1376" s="59">
        <v>561</v>
      </c>
      <c r="F1376" s="9" t="s">
        <v>139</v>
      </c>
      <c r="G1376" s="9"/>
      <c r="H1376" s="44" t="s">
        <v>3489</v>
      </c>
      <c r="I1376" s="9"/>
      <c r="J1376" s="4" t="str">
        <f t="shared" si="42"/>
        <v>社政業務-社會福利-青少年兒童福利-獎補助費-對國內團體之捐助</v>
      </c>
      <c r="K1376" s="4" t="str">
        <f t="shared" si="43"/>
        <v>113年公共化及準公共托嬰中心照顧比優化獎助</v>
      </c>
    </row>
    <row r="1377" spans="1:11" ht="78">
      <c r="A1377" s="57" t="s">
        <v>817</v>
      </c>
      <c r="B1377" s="57" t="s">
        <v>824</v>
      </c>
      <c r="C1377" s="58" t="s">
        <v>937</v>
      </c>
      <c r="D1377" s="57" t="s">
        <v>688</v>
      </c>
      <c r="E1377" s="59">
        <v>84</v>
      </c>
      <c r="F1377" s="9" t="s">
        <v>139</v>
      </c>
      <c r="G1377" s="9"/>
      <c r="H1377" s="44" t="s">
        <v>3489</v>
      </c>
      <c r="I1377" s="9"/>
      <c r="J1377" s="4" t="str">
        <f t="shared" si="42"/>
        <v>社政業務-社會福利-青少年兒童福利-獎補助費-對國內團體之捐助</v>
      </c>
      <c r="K1377" s="4" t="str">
        <f t="shared" si="43"/>
        <v>113年公共化及準公共托嬰中心照顧比優化獎助</v>
      </c>
    </row>
    <row r="1378" spans="1:11" ht="58.5">
      <c r="A1378" s="57" t="s">
        <v>817</v>
      </c>
      <c r="B1378" s="57" t="s">
        <v>820</v>
      </c>
      <c r="C1378" s="58" t="s">
        <v>922</v>
      </c>
      <c r="D1378" s="57" t="s">
        <v>688</v>
      </c>
      <c r="E1378" s="59">
        <v>11</v>
      </c>
      <c r="F1378" s="9" t="s">
        <v>139</v>
      </c>
      <c r="G1378" s="9"/>
      <c r="H1378" s="44" t="s">
        <v>3489</v>
      </c>
      <c r="I1378" s="9"/>
      <c r="J1378" s="4" t="str">
        <f t="shared" si="42"/>
        <v>社政業務-社會福利-青少年兒童福利-獎補助費-對國內團體之捐助</v>
      </c>
      <c r="K1378" s="4" t="str">
        <f t="shared" si="43"/>
        <v>育有未滿二歲兒童育兒津貼親職教育講座</v>
      </c>
    </row>
    <row r="1379" spans="1:11" ht="58.5">
      <c r="A1379" s="57" t="s">
        <v>817</v>
      </c>
      <c r="B1379" s="57" t="s">
        <v>820</v>
      </c>
      <c r="C1379" s="58" t="s">
        <v>901</v>
      </c>
      <c r="D1379" s="57" t="s">
        <v>688</v>
      </c>
      <c r="E1379" s="59">
        <v>10</v>
      </c>
      <c r="F1379" s="9" t="s">
        <v>139</v>
      </c>
      <c r="G1379" s="9"/>
      <c r="H1379" s="44" t="s">
        <v>3489</v>
      </c>
      <c r="I1379" s="9"/>
      <c r="J1379" s="4" t="str">
        <f t="shared" si="42"/>
        <v>社政業務-社會福利-青少年兒童福利-獎補助費-對國內團體之捐助</v>
      </c>
      <c r="K1379" s="4" t="str">
        <f t="shared" si="43"/>
        <v>育有未滿二歲兒童育兒津貼親職教育講座</v>
      </c>
    </row>
    <row r="1380" spans="1:11" ht="58.5">
      <c r="A1380" s="57" t="s">
        <v>817</v>
      </c>
      <c r="B1380" s="57" t="s">
        <v>820</v>
      </c>
      <c r="C1380" s="58" t="s">
        <v>938</v>
      </c>
      <c r="D1380" s="57" t="s">
        <v>688</v>
      </c>
      <c r="E1380" s="59">
        <v>5</v>
      </c>
      <c r="F1380" s="9" t="s">
        <v>139</v>
      </c>
      <c r="G1380" s="9"/>
      <c r="H1380" s="44" t="s">
        <v>3489</v>
      </c>
      <c r="I1380" s="9"/>
      <c r="J1380" s="4" t="str">
        <f t="shared" si="42"/>
        <v>社政業務-社會福利-青少年兒童福利-獎補助費-對國內團體之捐助</v>
      </c>
      <c r="K1380" s="4" t="str">
        <f t="shared" si="43"/>
        <v>育有未滿二歲兒童育兒津貼親職教育講座</v>
      </c>
    </row>
    <row r="1381" spans="1:11" ht="58.5">
      <c r="A1381" s="57" t="s">
        <v>817</v>
      </c>
      <c r="B1381" s="57" t="s">
        <v>818</v>
      </c>
      <c r="C1381" s="58" t="s">
        <v>819</v>
      </c>
      <c r="D1381" s="57" t="s">
        <v>688</v>
      </c>
      <c r="E1381" s="59">
        <v>20</v>
      </c>
      <c r="F1381" s="9" t="s">
        <v>139</v>
      </c>
      <c r="G1381" s="9"/>
      <c r="H1381" s="44" t="s">
        <v>3489</v>
      </c>
      <c r="I1381" s="9"/>
      <c r="J1381" s="4" t="str">
        <f t="shared" si="42"/>
        <v>社政業務-社會福利-青少年兒童福利-獎補助費-對國內團體之捐助</v>
      </c>
      <c r="K1381" s="4" t="str">
        <f t="shared" si="43"/>
        <v>「基本救命術BLS證照」課程</v>
      </c>
    </row>
    <row r="1382" spans="1:11" ht="58.5">
      <c r="A1382" s="57" t="s">
        <v>817</v>
      </c>
      <c r="B1382" s="57" t="s">
        <v>820</v>
      </c>
      <c r="C1382" s="58" t="s">
        <v>919</v>
      </c>
      <c r="D1382" s="57" t="s">
        <v>688</v>
      </c>
      <c r="E1382" s="59">
        <v>11</v>
      </c>
      <c r="F1382" s="9" t="s">
        <v>139</v>
      </c>
      <c r="G1382" s="9"/>
      <c r="H1382" s="44" t="s">
        <v>3489</v>
      </c>
      <c r="I1382" s="9"/>
      <c r="J1382" s="4" t="str">
        <f t="shared" si="42"/>
        <v>社政業務-社會福利-青少年兒童福利-獎補助費-對國內團體之捐助</v>
      </c>
      <c r="K1382" s="4" t="str">
        <f t="shared" si="43"/>
        <v>育有未滿二歲兒童育兒津貼親職教育講座</v>
      </c>
    </row>
    <row r="1383" spans="1:11" ht="58.5">
      <c r="A1383" s="57" t="s">
        <v>817</v>
      </c>
      <c r="B1383" s="57" t="s">
        <v>820</v>
      </c>
      <c r="C1383" s="58" t="s">
        <v>936</v>
      </c>
      <c r="D1383" s="57" t="s">
        <v>688</v>
      </c>
      <c r="E1383" s="59">
        <v>10</v>
      </c>
      <c r="F1383" s="9" t="s">
        <v>139</v>
      </c>
      <c r="G1383" s="9"/>
      <c r="H1383" s="44" t="s">
        <v>3489</v>
      </c>
      <c r="I1383" s="9"/>
      <c r="J1383" s="4" t="str">
        <f t="shared" si="42"/>
        <v>社政業務-社會福利-青少年兒童福利-獎補助費-對國內團體之捐助</v>
      </c>
      <c r="K1383" s="4" t="str">
        <f t="shared" si="43"/>
        <v>育有未滿二歲兒童育兒津貼親職教育講座</v>
      </c>
    </row>
    <row r="1384" spans="1:11" ht="78">
      <c r="A1384" s="57" t="s">
        <v>689</v>
      </c>
      <c r="B1384" s="57" t="s">
        <v>939</v>
      </c>
      <c r="C1384" s="58" t="s">
        <v>940</v>
      </c>
      <c r="D1384" s="57" t="s">
        <v>688</v>
      </c>
      <c r="E1384" s="59">
        <v>9</v>
      </c>
      <c r="F1384" s="9" t="s">
        <v>139</v>
      </c>
      <c r="G1384" s="9"/>
      <c r="H1384" s="44" t="s">
        <v>3489</v>
      </c>
      <c r="I1384" s="9"/>
      <c r="J1384" s="4" t="str">
        <f t="shared" si="42"/>
        <v>社政業務-社會福利-推行老人福利-獎補助費-對國內團體之捐助</v>
      </c>
      <c r="K1384" s="4" t="str">
        <f t="shared" si="43"/>
        <v>獨居老人關懷訪視服務計畫關懷服務費及行政管理費</v>
      </c>
    </row>
    <row r="1385" spans="1:11" ht="58.5">
      <c r="A1385" s="57" t="s">
        <v>689</v>
      </c>
      <c r="B1385" s="57" t="s">
        <v>941</v>
      </c>
      <c r="C1385" s="58" t="s">
        <v>942</v>
      </c>
      <c r="D1385" s="57" t="s">
        <v>688</v>
      </c>
      <c r="E1385" s="59">
        <v>20</v>
      </c>
      <c r="F1385" s="9" t="s">
        <v>139</v>
      </c>
      <c r="G1385" s="9"/>
      <c r="H1385" s="44" t="s">
        <v>3489</v>
      </c>
      <c r="I1385" s="9"/>
      <c r="J1385" s="4" t="str">
        <f t="shared" si="42"/>
        <v>社政業務-社會福利-推行老人福利-獎補助費-對國內團體之捐助</v>
      </c>
      <c r="K1385" s="4" t="str">
        <f t="shared" si="43"/>
        <v>建立社區照顧關懷據點並設置巷弄長照站</v>
      </c>
    </row>
    <row r="1386" spans="1:11" ht="58.5">
      <c r="A1386" s="57" t="s">
        <v>689</v>
      </c>
      <c r="B1386" s="57" t="s">
        <v>941</v>
      </c>
      <c r="C1386" s="58" t="s">
        <v>943</v>
      </c>
      <c r="D1386" s="57" t="s">
        <v>688</v>
      </c>
      <c r="E1386" s="59">
        <v>20</v>
      </c>
      <c r="F1386" s="9" t="s">
        <v>139</v>
      </c>
      <c r="G1386" s="9"/>
      <c r="H1386" s="44" t="s">
        <v>3489</v>
      </c>
      <c r="I1386" s="9"/>
      <c r="J1386" s="4" t="str">
        <f t="shared" si="42"/>
        <v>社政業務-社會福利-推行老人福利-獎補助費-對國內團體之捐助</v>
      </c>
      <c r="K1386" s="4" t="str">
        <f t="shared" si="43"/>
        <v>建立社區照顧關懷據點並設置巷弄長照站</v>
      </c>
    </row>
    <row r="1387" spans="1:11" ht="58.5">
      <c r="A1387" s="57" t="s">
        <v>689</v>
      </c>
      <c r="B1387" s="57" t="s">
        <v>941</v>
      </c>
      <c r="C1387" s="58" t="s">
        <v>944</v>
      </c>
      <c r="D1387" s="57" t="s">
        <v>688</v>
      </c>
      <c r="E1387" s="59">
        <v>20</v>
      </c>
      <c r="F1387" s="9" t="s">
        <v>139</v>
      </c>
      <c r="G1387" s="9"/>
      <c r="H1387" s="44" t="s">
        <v>3489</v>
      </c>
      <c r="I1387" s="9"/>
      <c r="J1387" s="4" t="str">
        <f t="shared" si="42"/>
        <v>社政業務-社會福利-推行老人福利-獎補助費-對國內團體之捐助</v>
      </c>
      <c r="K1387" s="4" t="str">
        <f t="shared" si="43"/>
        <v>建立社區照顧關懷據點並設置巷弄長照站</v>
      </c>
    </row>
    <row r="1388" spans="1:11" ht="58.5">
      <c r="A1388" s="57" t="s">
        <v>689</v>
      </c>
      <c r="B1388" s="57" t="s">
        <v>941</v>
      </c>
      <c r="C1388" s="58" t="s">
        <v>814</v>
      </c>
      <c r="D1388" s="57" t="s">
        <v>688</v>
      </c>
      <c r="E1388" s="59">
        <v>20</v>
      </c>
      <c r="F1388" s="9" t="s">
        <v>139</v>
      </c>
      <c r="G1388" s="9"/>
      <c r="H1388" s="44" t="s">
        <v>3489</v>
      </c>
      <c r="I1388" s="9"/>
      <c r="J1388" s="4" t="str">
        <f t="shared" si="42"/>
        <v>社政業務-社會福利-推行老人福利-獎補助費-對國內團體之捐助</v>
      </c>
      <c r="K1388" s="4" t="str">
        <f t="shared" si="43"/>
        <v>建立社區照顧關懷據點並設置巷弄長照站</v>
      </c>
    </row>
    <row r="1389" spans="1:11" ht="58.5">
      <c r="A1389" s="57" t="s">
        <v>689</v>
      </c>
      <c r="B1389" s="57" t="s">
        <v>941</v>
      </c>
      <c r="C1389" s="58" t="s">
        <v>945</v>
      </c>
      <c r="D1389" s="57" t="s">
        <v>688</v>
      </c>
      <c r="E1389" s="59">
        <v>10</v>
      </c>
      <c r="F1389" s="9" t="s">
        <v>139</v>
      </c>
      <c r="G1389" s="9"/>
      <c r="H1389" s="44" t="s">
        <v>3489</v>
      </c>
      <c r="I1389" s="9"/>
      <c r="J1389" s="4" t="str">
        <f t="shared" si="42"/>
        <v>社政業務-社會福利-推行老人福利-獎補助費-對國內團體之捐助</v>
      </c>
      <c r="K1389" s="4" t="str">
        <f t="shared" si="43"/>
        <v>建立社區照顧關懷據點並設置巷弄長照站</v>
      </c>
    </row>
    <row r="1390" spans="1:11" ht="58.5">
      <c r="A1390" s="57" t="s">
        <v>689</v>
      </c>
      <c r="B1390" s="57" t="s">
        <v>946</v>
      </c>
      <c r="C1390" s="58" t="s">
        <v>947</v>
      </c>
      <c r="D1390" s="57" t="s">
        <v>688</v>
      </c>
      <c r="E1390" s="59">
        <v>10</v>
      </c>
      <c r="F1390" s="9" t="s">
        <v>139</v>
      </c>
      <c r="G1390" s="9"/>
      <c r="H1390" s="44" t="s">
        <v>3489</v>
      </c>
      <c r="I1390" s="9"/>
      <c r="J1390" s="4" t="str">
        <f t="shared" si="42"/>
        <v>社政業務-社會福利-推行老人福利-獎補助費-對國內團體之捐助</v>
      </c>
      <c r="K1390" s="4" t="str">
        <f t="shared" si="43"/>
        <v>建立社區照顧關懷據點</v>
      </c>
    </row>
    <row r="1391" spans="1:11" ht="58.5">
      <c r="A1391" s="57" t="s">
        <v>689</v>
      </c>
      <c r="B1391" s="57" t="s">
        <v>946</v>
      </c>
      <c r="C1391" s="58" t="s">
        <v>947</v>
      </c>
      <c r="D1391" s="57" t="s">
        <v>688</v>
      </c>
      <c r="E1391" s="59">
        <v>20</v>
      </c>
      <c r="F1391" s="9" t="s">
        <v>139</v>
      </c>
      <c r="G1391" s="9"/>
      <c r="H1391" s="44" t="s">
        <v>3489</v>
      </c>
      <c r="I1391" s="9"/>
      <c r="J1391" s="4" t="str">
        <f t="shared" si="42"/>
        <v>社政業務-社會福利-推行老人福利-獎補助費-對國內團體之捐助</v>
      </c>
      <c r="K1391" s="4" t="str">
        <f t="shared" si="43"/>
        <v>建立社區照顧關懷據點</v>
      </c>
    </row>
    <row r="1392" spans="1:11" ht="58.5">
      <c r="A1392" s="57" t="s">
        <v>689</v>
      </c>
      <c r="B1392" s="57" t="s">
        <v>946</v>
      </c>
      <c r="C1392" s="58" t="s">
        <v>948</v>
      </c>
      <c r="D1392" s="57" t="s">
        <v>688</v>
      </c>
      <c r="E1392" s="59">
        <v>20</v>
      </c>
      <c r="F1392" s="9" t="s">
        <v>139</v>
      </c>
      <c r="G1392" s="9"/>
      <c r="H1392" s="44" t="s">
        <v>3489</v>
      </c>
      <c r="I1392" s="9"/>
      <c r="J1392" s="4" t="str">
        <f t="shared" si="42"/>
        <v>社政業務-社會福利-推行老人福利-獎補助費-對國內團體之捐助</v>
      </c>
      <c r="K1392" s="4" t="str">
        <f t="shared" si="43"/>
        <v>建立社區照顧關懷據點</v>
      </c>
    </row>
    <row r="1393" spans="1:11" ht="58.5">
      <c r="A1393" s="57" t="s">
        <v>689</v>
      </c>
      <c r="B1393" s="57" t="s">
        <v>941</v>
      </c>
      <c r="C1393" s="58" t="s">
        <v>949</v>
      </c>
      <c r="D1393" s="57" t="s">
        <v>688</v>
      </c>
      <c r="E1393" s="59">
        <v>20</v>
      </c>
      <c r="F1393" s="9" t="s">
        <v>139</v>
      </c>
      <c r="G1393" s="9"/>
      <c r="H1393" s="44" t="s">
        <v>3489</v>
      </c>
      <c r="I1393" s="9"/>
      <c r="J1393" s="4" t="str">
        <f t="shared" si="42"/>
        <v>社政業務-社會福利-推行老人福利-獎補助費-對國內團體之捐助</v>
      </c>
      <c r="K1393" s="4" t="str">
        <f t="shared" si="43"/>
        <v>建立社區照顧關懷據點並設置巷弄長照站</v>
      </c>
    </row>
    <row r="1394" spans="1:11" ht="58.5">
      <c r="A1394" s="57" t="s">
        <v>689</v>
      </c>
      <c r="B1394" s="57" t="s">
        <v>941</v>
      </c>
      <c r="C1394" s="58" t="s">
        <v>950</v>
      </c>
      <c r="D1394" s="57" t="s">
        <v>688</v>
      </c>
      <c r="E1394" s="59">
        <v>20</v>
      </c>
      <c r="F1394" s="9" t="s">
        <v>139</v>
      </c>
      <c r="G1394" s="9"/>
      <c r="H1394" s="44" t="s">
        <v>3489</v>
      </c>
      <c r="I1394" s="9"/>
      <c r="J1394" s="4" t="str">
        <f t="shared" si="42"/>
        <v>社政業務-社會福利-推行老人福利-獎補助費-對國內團體之捐助</v>
      </c>
      <c r="K1394" s="4" t="str">
        <f t="shared" si="43"/>
        <v>建立社區照顧關懷據點並設置巷弄長照站</v>
      </c>
    </row>
    <row r="1395" spans="1:11" ht="58.5">
      <c r="A1395" s="57" t="s">
        <v>689</v>
      </c>
      <c r="B1395" s="57" t="s">
        <v>941</v>
      </c>
      <c r="C1395" s="58" t="s">
        <v>951</v>
      </c>
      <c r="D1395" s="57" t="s">
        <v>688</v>
      </c>
      <c r="E1395" s="59">
        <v>20</v>
      </c>
      <c r="F1395" s="9" t="s">
        <v>139</v>
      </c>
      <c r="G1395" s="9"/>
      <c r="H1395" s="44" t="s">
        <v>3489</v>
      </c>
      <c r="I1395" s="9"/>
      <c r="J1395" s="4" t="str">
        <f t="shared" si="42"/>
        <v>社政業務-社會福利-推行老人福利-獎補助費-對國內團體之捐助</v>
      </c>
      <c r="K1395" s="4" t="str">
        <f t="shared" si="43"/>
        <v>建立社區照顧關懷據點並設置巷弄長照站</v>
      </c>
    </row>
    <row r="1396" spans="1:11" ht="58.5">
      <c r="A1396" s="57" t="s">
        <v>689</v>
      </c>
      <c r="B1396" s="57" t="s">
        <v>941</v>
      </c>
      <c r="C1396" s="58" t="s">
        <v>952</v>
      </c>
      <c r="D1396" s="57" t="s">
        <v>688</v>
      </c>
      <c r="E1396" s="59">
        <v>20</v>
      </c>
      <c r="F1396" s="9" t="s">
        <v>139</v>
      </c>
      <c r="G1396" s="9"/>
      <c r="H1396" s="44" t="s">
        <v>3489</v>
      </c>
      <c r="I1396" s="9"/>
      <c r="J1396" s="4" t="str">
        <f t="shared" si="42"/>
        <v>社政業務-社會福利-推行老人福利-獎補助費-對國內團體之捐助</v>
      </c>
      <c r="K1396" s="4" t="str">
        <f t="shared" si="43"/>
        <v>建立社區照顧關懷據點並設置巷弄長照站</v>
      </c>
    </row>
    <row r="1397" spans="1:11" ht="58.5">
      <c r="A1397" s="57" t="s">
        <v>689</v>
      </c>
      <c r="B1397" s="57" t="s">
        <v>941</v>
      </c>
      <c r="C1397" s="58" t="s">
        <v>953</v>
      </c>
      <c r="D1397" s="57" t="s">
        <v>688</v>
      </c>
      <c r="E1397" s="59">
        <v>20</v>
      </c>
      <c r="F1397" s="9" t="s">
        <v>139</v>
      </c>
      <c r="G1397" s="9"/>
      <c r="H1397" s="44" t="s">
        <v>3489</v>
      </c>
      <c r="I1397" s="9"/>
      <c r="J1397" s="4" t="str">
        <f t="shared" si="42"/>
        <v>社政業務-社會福利-推行老人福利-獎補助費-對國內團體之捐助</v>
      </c>
      <c r="K1397" s="4" t="str">
        <f t="shared" si="43"/>
        <v>建立社區照顧關懷據點並設置巷弄長照站</v>
      </c>
    </row>
    <row r="1398" spans="1:11" ht="58.5">
      <c r="A1398" s="57" t="s">
        <v>689</v>
      </c>
      <c r="B1398" s="57" t="s">
        <v>941</v>
      </c>
      <c r="C1398" s="58" t="s">
        <v>954</v>
      </c>
      <c r="D1398" s="57" t="s">
        <v>688</v>
      </c>
      <c r="E1398" s="59">
        <v>20</v>
      </c>
      <c r="F1398" s="9" t="s">
        <v>139</v>
      </c>
      <c r="G1398" s="9"/>
      <c r="H1398" s="44" t="s">
        <v>3489</v>
      </c>
      <c r="I1398" s="9"/>
      <c r="J1398" s="4" t="str">
        <f t="shared" si="42"/>
        <v>社政業務-社會福利-推行老人福利-獎補助費-對國內團體之捐助</v>
      </c>
      <c r="K1398" s="4" t="str">
        <f t="shared" si="43"/>
        <v>建立社區照顧關懷據點並設置巷弄長照站</v>
      </c>
    </row>
    <row r="1399" spans="1:11" ht="58.5">
      <c r="A1399" s="57" t="s">
        <v>689</v>
      </c>
      <c r="B1399" s="57" t="s">
        <v>941</v>
      </c>
      <c r="C1399" s="58" t="s">
        <v>955</v>
      </c>
      <c r="D1399" s="57" t="s">
        <v>688</v>
      </c>
      <c r="E1399" s="59">
        <v>20</v>
      </c>
      <c r="F1399" s="9" t="s">
        <v>139</v>
      </c>
      <c r="G1399" s="9"/>
      <c r="H1399" s="44" t="s">
        <v>3489</v>
      </c>
      <c r="I1399" s="9"/>
      <c r="J1399" s="4" t="str">
        <f t="shared" si="42"/>
        <v>社政業務-社會福利-推行老人福利-獎補助費-對國內團體之捐助</v>
      </c>
      <c r="K1399" s="4" t="str">
        <f t="shared" si="43"/>
        <v>建立社區照顧關懷據點並設置巷弄長照站</v>
      </c>
    </row>
    <row r="1400" spans="1:11" ht="78">
      <c r="A1400" s="57" t="s">
        <v>689</v>
      </c>
      <c r="B1400" s="57" t="s">
        <v>939</v>
      </c>
      <c r="C1400" s="58" t="s">
        <v>956</v>
      </c>
      <c r="D1400" s="57" t="s">
        <v>688</v>
      </c>
      <c r="E1400" s="59">
        <v>3</v>
      </c>
      <c r="F1400" s="9" t="s">
        <v>139</v>
      </c>
      <c r="G1400" s="9"/>
      <c r="H1400" s="44" t="s">
        <v>3489</v>
      </c>
      <c r="I1400" s="9"/>
      <c r="J1400" s="4" t="str">
        <f t="shared" si="42"/>
        <v>社政業務-社會福利-推行老人福利-獎補助費-對國內團體之捐助</v>
      </c>
      <c r="K1400" s="4" t="str">
        <f t="shared" si="43"/>
        <v>獨居老人關懷訪視服務計畫關懷服務費及行政管理費</v>
      </c>
    </row>
    <row r="1401" spans="1:11" ht="78">
      <c r="A1401" s="57" t="s">
        <v>689</v>
      </c>
      <c r="B1401" s="57" t="s">
        <v>939</v>
      </c>
      <c r="C1401" s="58" t="s">
        <v>957</v>
      </c>
      <c r="D1401" s="57" t="s">
        <v>688</v>
      </c>
      <c r="E1401" s="59">
        <v>7</v>
      </c>
      <c r="F1401" s="9" t="s">
        <v>139</v>
      </c>
      <c r="G1401" s="9"/>
      <c r="H1401" s="44" t="s">
        <v>3489</v>
      </c>
      <c r="I1401" s="9"/>
      <c r="J1401" s="4" t="str">
        <f t="shared" si="42"/>
        <v>社政業務-社會福利-推行老人福利-獎補助費-對國內團體之捐助</v>
      </c>
      <c r="K1401" s="4" t="str">
        <f t="shared" si="43"/>
        <v>獨居老人關懷訪視服務計畫關懷服務費及行政管理費</v>
      </c>
    </row>
    <row r="1402" spans="1:11" ht="78">
      <c r="A1402" s="57" t="s">
        <v>689</v>
      </c>
      <c r="B1402" s="57" t="s">
        <v>939</v>
      </c>
      <c r="C1402" s="58" t="s">
        <v>958</v>
      </c>
      <c r="D1402" s="57" t="s">
        <v>688</v>
      </c>
      <c r="E1402" s="59">
        <v>3</v>
      </c>
      <c r="F1402" s="9" t="s">
        <v>139</v>
      </c>
      <c r="G1402" s="9"/>
      <c r="H1402" s="44" t="s">
        <v>3489</v>
      </c>
      <c r="I1402" s="9"/>
      <c r="J1402" s="4" t="str">
        <f t="shared" si="42"/>
        <v>社政業務-社會福利-推行老人福利-獎補助費-對國內團體之捐助</v>
      </c>
      <c r="K1402" s="4" t="str">
        <f t="shared" si="43"/>
        <v>獨居老人關懷訪視服務計畫關懷服務費及行政管理費</v>
      </c>
    </row>
    <row r="1403" spans="1:11" ht="78">
      <c r="A1403" s="57" t="s">
        <v>689</v>
      </c>
      <c r="B1403" s="57" t="s">
        <v>939</v>
      </c>
      <c r="C1403" s="58" t="s">
        <v>959</v>
      </c>
      <c r="D1403" s="57" t="s">
        <v>688</v>
      </c>
      <c r="E1403" s="59">
        <v>16</v>
      </c>
      <c r="F1403" s="9" t="s">
        <v>139</v>
      </c>
      <c r="G1403" s="9"/>
      <c r="H1403" s="44" t="s">
        <v>3489</v>
      </c>
      <c r="I1403" s="9"/>
      <c r="J1403" s="4" t="str">
        <f t="shared" si="42"/>
        <v>社政業務-社會福利-推行老人福利-獎補助費-對國內團體之捐助</v>
      </c>
      <c r="K1403" s="4" t="str">
        <f t="shared" si="43"/>
        <v>獨居老人關懷訪視服務計畫關懷服務費及行政管理費</v>
      </c>
    </row>
    <row r="1404" spans="1:11" ht="78">
      <c r="A1404" s="57" t="s">
        <v>689</v>
      </c>
      <c r="B1404" s="57" t="s">
        <v>939</v>
      </c>
      <c r="C1404" s="58" t="s">
        <v>960</v>
      </c>
      <c r="D1404" s="57" t="s">
        <v>688</v>
      </c>
      <c r="E1404" s="59">
        <v>8</v>
      </c>
      <c r="F1404" s="9" t="s">
        <v>139</v>
      </c>
      <c r="G1404" s="9"/>
      <c r="H1404" s="44" t="s">
        <v>3489</v>
      </c>
      <c r="I1404" s="9"/>
      <c r="J1404" s="4" t="str">
        <f t="shared" si="42"/>
        <v>社政業務-社會福利-推行老人福利-獎補助費-對國內團體之捐助</v>
      </c>
      <c r="K1404" s="4" t="str">
        <f t="shared" si="43"/>
        <v>獨居老人關懷訪視服務計畫關懷服務費及行政管理費</v>
      </c>
    </row>
    <row r="1405" spans="1:11" ht="78">
      <c r="A1405" s="57" t="s">
        <v>689</v>
      </c>
      <c r="B1405" s="57" t="s">
        <v>939</v>
      </c>
      <c r="C1405" s="58" t="s">
        <v>961</v>
      </c>
      <c r="D1405" s="57" t="s">
        <v>688</v>
      </c>
      <c r="E1405" s="59">
        <v>202</v>
      </c>
      <c r="F1405" s="9" t="s">
        <v>139</v>
      </c>
      <c r="G1405" s="9"/>
      <c r="H1405" s="44" t="s">
        <v>3489</v>
      </c>
      <c r="I1405" s="9"/>
      <c r="J1405" s="4" t="str">
        <f t="shared" si="42"/>
        <v>社政業務-社會福利-推行老人福利-獎補助費-對國內團體之捐助</v>
      </c>
      <c r="K1405" s="4" t="str">
        <f t="shared" si="43"/>
        <v>獨居老人關懷訪視服務計畫關懷服務費及行政管理費</v>
      </c>
    </row>
    <row r="1406" spans="1:11" ht="78">
      <c r="A1406" s="57" t="s">
        <v>689</v>
      </c>
      <c r="B1406" s="57" t="s">
        <v>939</v>
      </c>
      <c r="C1406" s="58" t="s">
        <v>875</v>
      </c>
      <c r="D1406" s="57" t="s">
        <v>688</v>
      </c>
      <c r="E1406" s="59">
        <v>41</v>
      </c>
      <c r="F1406" s="9" t="s">
        <v>139</v>
      </c>
      <c r="G1406" s="9"/>
      <c r="H1406" s="44" t="s">
        <v>3489</v>
      </c>
      <c r="I1406" s="9"/>
      <c r="J1406" s="4" t="str">
        <f t="shared" si="42"/>
        <v>社政業務-社會福利-推行老人福利-獎補助費-對國內團體之捐助</v>
      </c>
      <c r="K1406" s="4" t="str">
        <f t="shared" si="43"/>
        <v>獨居老人關懷訪視服務計畫關懷服務費及行政管理費</v>
      </c>
    </row>
    <row r="1407" spans="1:11" ht="78">
      <c r="A1407" s="57" t="s">
        <v>689</v>
      </c>
      <c r="B1407" s="57" t="s">
        <v>939</v>
      </c>
      <c r="C1407" s="58" t="s">
        <v>962</v>
      </c>
      <c r="D1407" s="57" t="s">
        <v>688</v>
      </c>
      <c r="E1407" s="59">
        <v>9</v>
      </c>
      <c r="F1407" s="9" t="s">
        <v>139</v>
      </c>
      <c r="G1407" s="9"/>
      <c r="H1407" s="44" t="s">
        <v>3489</v>
      </c>
      <c r="I1407" s="9"/>
      <c r="J1407" s="4" t="str">
        <f t="shared" si="42"/>
        <v>社政業務-社會福利-推行老人福利-獎補助費-對國內團體之捐助</v>
      </c>
      <c r="K1407" s="4" t="str">
        <f t="shared" si="43"/>
        <v>獨居老人關懷訪視服務計畫關懷服務費及行政管理費</v>
      </c>
    </row>
    <row r="1408" spans="1:11" ht="78">
      <c r="A1408" s="57" t="s">
        <v>689</v>
      </c>
      <c r="B1408" s="57" t="s">
        <v>939</v>
      </c>
      <c r="C1408" s="58" t="s">
        <v>963</v>
      </c>
      <c r="D1408" s="57" t="s">
        <v>688</v>
      </c>
      <c r="E1408" s="59">
        <v>6</v>
      </c>
      <c r="F1408" s="9" t="s">
        <v>139</v>
      </c>
      <c r="G1408" s="9"/>
      <c r="H1408" s="44" t="s">
        <v>3489</v>
      </c>
      <c r="I1408" s="9"/>
      <c r="J1408" s="4" t="str">
        <f t="shared" si="42"/>
        <v>社政業務-社會福利-推行老人福利-獎補助費-對國內團體之捐助</v>
      </c>
      <c r="K1408" s="4" t="str">
        <f t="shared" si="43"/>
        <v>獨居老人關懷訪視服務計畫關懷服務費及行政管理費</v>
      </c>
    </row>
    <row r="1409" spans="1:11" ht="78">
      <c r="A1409" s="57" t="s">
        <v>689</v>
      </c>
      <c r="B1409" s="57" t="s">
        <v>939</v>
      </c>
      <c r="C1409" s="58" t="s">
        <v>964</v>
      </c>
      <c r="D1409" s="57" t="s">
        <v>688</v>
      </c>
      <c r="E1409" s="59">
        <v>23</v>
      </c>
      <c r="F1409" s="9" t="s">
        <v>139</v>
      </c>
      <c r="G1409" s="9"/>
      <c r="H1409" s="44" t="s">
        <v>3489</v>
      </c>
      <c r="I1409" s="9"/>
      <c r="J1409" s="4" t="str">
        <f t="shared" si="42"/>
        <v>社政業務-社會福利-推行老人福利-獎補助費-對國內團體之捐助</v>
      </c>
      <c r="K1409" s="4" t="str">
        <f t="shared" si="43"/>
        <v>獨居老人關懷訪視服務計畫關懷服務費及行政管理費</v>
      </c>
    </row>
    <row r="1410" spans="1:11" ht="78">
      <c r="A1410" s="57" t="s">
        <v>689</v>
      </c>
      <c r="B1410" s="57" t="s">
        <v>939</v>
      </c>
      <c r="C1410" s="58" t="s">
        <v>965</v>
      </c>
      <c r="D1410" s="57" t="s">
        <v>688</v>
      </c>
      <c r="E1410" s="59">
        <v>2</v>
      </c>
      <c r="F1410" s="9" t="s">
        <v>139</v>
      </c>
      <c r="G1410" s="9"/>
      <c r="H1410" s="44" t="s">
        <v>3489</v>
      </c>
      <c r="I1410" s="9"/>
      <c r="J1410" s="4" t="str">
        <f t="shared" si="42"/>
        <v>社政業務-社會福利-推行老人福利-獎補助費-對國內團體之捐助</v>
      </c>
      <c r="K1410" s="4" t="str">
        <f t="shared" si="43"/>
        <v>獨居老人關懷訪視服務計畫關懷服務費及行政管理費</v>
      </c>
    </row>
    <row r="1411" spans="1:11" ht="78">
      <c r="A1411" s="57" t="s">
        <v>689</v>
      </c>
      <c r="B1411" s="57" t="s">
        <v>939</v>
      </c>
      <c r="C1411" s="58" t="s">
        <v>966</v>
      </c>
      <c r="D1411" s="57" t="s">
        <v>688</v>
      </c>
      <c r="E1411" s="59">
        <v>25</v>
      </c>
      <c r="F1411" s="9" t="s">
        <v>139</v>
      </c>
      <c r="G1411" s="9"/>
      <c r="H1411" s="44" t="s">
        <v>3489</v>
      </c>
      <c r="I1411" s="9"/>
      <c r="J1411" s="4" t="str">
        <f t="shared" si="42"/>
        <v>社政業務-社會福利-推行老人福利-獎補助費-對國內團體之捐助</v>
      </c>
      <c r="K1411" s="4" t="str">
        <f t="shared" si="43"/>
        <v>獨居老人關懷訪視服務計畫關懷服務費及行政管理費</v>
      </c>
    </row>
    <row r="1412" spans="1:11" ht="58.5">
      <c r="A1412" s="57" t="s">
        <v>689</v>
      </c>
      <c r="B1412" s="57" t="s">
        <v>967</v>
      </c>
      <c r="C1412" s="58" t="s">
        <v>968</v>
      </c>
      <c r="D1412" s="57" t="s">
        <v>688</v>
      </c>
      <c r="E1412" s="59">
        <v>571</v>
      </c>
      <c r="F1412" s="9" t="s">
        <v>139</v>
      </c>
      <c r="G1412" s="9"/>
      <c r="H1412" s="44" t="s">
        <v>3489</v>
      </c>
      <c r="I1412" s="9"/>
      <c r="J1412" s="4" t="str">
        <f t="shared" si="42"/>
        <v>社政業務-社會福利-推行老人福利-獎補助費-對國內團體之捐助</v>
      </c>
      <c r="K1412" s="4" t="str">
        <f t="shared" si="43"/>
        <v>113年度多功能日間托老中心計畫</v>
      </c>
    </row>
    <row r="1413" spans="1:11" ht="58.5">
      <c r="A1413" s="57" t="s">
        <v>689</v>
      </c>
      <c r="B1413" s="57" t="s">
        <v>967</v>
      </c>
      <c r="C1413" s="58" t="s">
        <v>968</v>
      </c>
      <c r="D1413" s="57" t="s">
        <v>688</v>
      </c>
      <c r="E1413" s="59">
        <v>37</v>
      </c>
      <c r="F1413" s="9" t="s">
        <v>139</v>
      </c>
      <c r="G1413" s="9"/>
      <c r="H1413" s="44" t="s">
        <v>3489</v>
      </c>
      <c r="I1413" s="9"/>
      <c r="J1413" s="4" t="str">
        <f t="shared" si="42"/>
        <v>社政業務-社會福利-推行老人福利-獎補助費-對國內團體之捐助</v>
      </c>
      <c r="K1413" s="4" t="str">
        <f t="shared" si="43"/>
        <v>113年度多功能日間托老中心計畫</v>
      </c>
    </row>
    <row r="1414" spans="1:11" ht="58.5">
      <c r="A1414" s="57" t="s">
        <v>689</v>
      </c>
      <c r="B1414" s="57" t="s">
        <v>946</v>
      </c>
      <c r="C1414" s="58" t="s">
        <v>969</v>
      </c>
      <c r="D1414" s="57" t="s">
        <v>688</v>
      </c>
      <c r="E1414" s="59">
        <v>20</v>
      </c>
      <c r="F1414" s="9" t="s">
        <v>139</v>
      </c>
      <c r="G1414" s="9"/>
      <c r="H1414" s="44" t="s">
        <v>3489</v>
      </c>
      <c r="I1414" s="9"/>
      <c r="J1414" s="4" t="str">
        <f t="shared" si="42"/>
        <v>社政業務-社會福利-推行老人福利-獎補助費-對國內團體之捐助</v>
      </c>
      <c r="K1414" s="4" t="str">
        <f t="shared" si="43"/>
        <v>建立社區照顧關懷據點</v>
      </c>
    </row>
    <row r="1415" spans="1:11" ht="58.5">
      <c r="A1415" s="57" t="s">
        <v>689</v>
      </c>
      <c r="B1415" s="57" t="s">
        <v>941</v>
      </c>
      <c r="C1415" s="58" t="s">
        <v>970</v>
      </c>
      <c r="D1415" s="57" t="s">
        <v>688</v>
      </c>
      <c r="E1415" s="59">
        <v>20</v>
      </c>
      <c r="F1415" s="9" t="s">
        <v>139</v>
      </c>
      <c r="G1415" s="9"/>
      <c r="H1415" s="44" t="s">
        <v>3489</v>
      </c>
      <c r="I1415" s="9"/>
      <c r="J1415" s="4" t="str">
        <f t="shared" si="42"/>
        <v>社政業務-社會福利-推行老人福利-獎補助費-對國內團體之捐助</v>
      </c>
      <c r="K1415" s="4" t="str">
        <f t="shared" si="43"/>
        <v>建立社區照顧關懷據點並設置巷弄長照站</v>
      </c>
    </row>
    <row r="1416" spans="1:11" ht="58.5">
      <c r="A1416" s="57" t="s">
        <v>689</v>
      </c>
      <c r="B1416" s="57" t="s">
        <v>941</v>
      </c>
      <c r="C1416" s="58" t="s">
        <v>971</v>
      </c>
      <c r="D1416" s="57" t="s">
        <v>688</v>
      </c>
      <c r="E1416" s="59">
        <v>20</v>
      </c>
      <c r="F1416" s="9" t="s">
        <v>139</v>
      </c>
      <c r="G1416" s="9"/>
      <c r="H1416" s="44" t="s">
        <v>3489</v>
      </c>
      <c r="I1416" s="9"/>
      <c r="J1416" s="4" t="str">
        <f t="shared" ref="J1416:J1479" si="44">A1416</f>
        <v>社政業務-社會福利-推行老人福利-獎補助費-對國內團體之捐助</v>
      </c>
      <c r="K1416" s="4" t="str">
        <f t="shared" ref="K1416:K1479" si="45">B1416</f>
        <v>建立社區照顧關懷據點並設置巷弄長照站</v>
      </c>
    </row>
    <row r="1417" spans="1:11" ht="58.5">
      <c r="A1417" s="57" t="s">
        <v>689</v>
      </c>
      <c r="B1417" s="57" t="s">
        <v>946</v>
      </c>
      <c r="C1417" s="58" t="s">
        <v>972</v>
      </c>
      <c r="D1417" s="57" t="s">
        <v>688</v>
      </c>
      <c r="E1417" s="59">
        <v>20</v>
      </c>
      <c r="F1417" s="9" t="s">
        <v>139</v>
      </c>
      <c r="G1417" s="9"/>
      <c r="H1417" s="44" t="s">
        <v>3489</v>
      </c>
      <c r="I1417" s="9"/>
      <c r="J1417" s="4" t="str">
        <f t="shared" si="44"/>
        <v>社政業務-社會福利-推行老人福利-獎補助費-對國內團體之捐助</v>
      </c>
      <c r="K1417" s="4" t="str">
        <f t="shared" si="45"/>
        <v>建立社區照顧關懷據點</v>
      </c>
    </row>
    <row r="1418" spans="1:11" ht="58.5">
      <c r="A1418" s="57" t="s">
        <v>689</v>
      </c>
      <c r="B1418" s="57" t="s">
        <v>946</v>
      </c>
      <c r="C1418" s="58" t="s">
        <v>973</v>
      </c>
      <c r="D1418" s="57" t="s">
        <v>688</v>
      </c>
      <c r="E1418" s="59">
        <v>20</v>
      </c>
      <c r="F1418" s="9" t="s">
        <v>139</v>
      </c>
      <c r="G1418" s="9"/>
      <c r="H1418" s="44" t="s">
        <v>3489</v>
      </c>
      <c r="I1418" s="9"/>
      <c r="J1418" s="4" t="str">
        <f t="shared" si="44"/>
        <v>社政業務-社會福利-推行老人福利-獎補助費-對國內團體之捐助</v>
      </c>
      <c r="K1418" s="4" t="str">
        <f t="shared" si="45"/>
        <v>建立社區照顧關懷據點</v>
      </c>
    </row>
    <row r="1419" spans="1:11" ht="58.5">
      <c r="A1419" s="57" t="s">
        <v>689</v>
      </c>
      <c r="B1419" s="57" t="s">
        <v>941</v>
      </c>
      <c r="C1419" s="58" t="s">
        <v>974</v>
      </c>
      <c r="D1419" s="57" t="s">
        <v>688</v>
      </c>
      <c r="E1419" s="59">
        <v>20</v>
      </c>
      <c r="F1419" s="9" t="s">
        <v>139</v>
      </c>
      <c r="G1419" s="9"/>
      <c r="H1419" s="44" t="s">
        <v>3489</v>
      </c>
      <c r="I1419" s="9"/>
      <c r="J1419" s="4" t="str">
        <f t="shared" si="44"/>
        <v>社政業務-社會福利-推行老人福利-獎補助費-對國內團體之捐助</v>
      </c>
      <c r="K1419" s="4" t="str">
        <f t="shared" si="45"/>
        <v>建立社區照顧關懷據點並設置巷弄長照站</v>
      </c>
    </row>
    <row r="1420" spans="1:11" ht="78">
      <c r="A1420" s="57" t="s">
        <v>689</v>
      </c>
      <c r="B1420" s="57" t="s">
        <v>941</v>
      </c>
      <c r="C1420" s="58" t="s">
        <v>975</v>
      </c>
      <c r="D1420" s="57" t="s">
        <v>688</v>
      </c>
      <c r="E1420" s="59">
        <v>20</v>
      </c>
      <c r="F1420" s="9" t="s">
        <v>139</v>
      </c>
      <c r="G1420" s="9"/>
      <c r="H1420" s="44" t="s">
        <v>3489</v>
      </c>
      <c r="I1420" s="9"/>
      <c r="J1420" s="4" t="str">
        <f t="shared" si="44"/>
        <v>社政業務-社會福利-推行老人福利-獎補助費-對國內團體之捐助</v>
      </c>
      <c r="K1420" s="4" t="str">
        <f t="shared" si="45"/>
        <v>建立社區照顧關懷據點並設置巷弄長照站</v>
      </c>
    </row>
    <row r="1421" spans="1:11" ht="58.5">
      <c r="A1421" s="57" t="s">
        <v>689</v>
      </c>
      <c r="B1421" s="57" t="s">
        <v>941</v>
      </c>
      <c r="C1421" s="58" t="s">
        <v>976</v>
      </c>
      <c r="D1421" s="57" t="s">
        <v>688</v>
      </c>
      <c r="E1421" s="59">
        <v>20</v>
      </c>
      <c r="F1421" s="9" t="s">
        <v>139</v>
      </c>
      <c r="G1421" s="9"/>
      <c r="H1421" s="44" t="s">
        <v>3489</v>
      </c>
      <c r="I1421" s="9"/>
      <c r="J1421" s="4" t="str">
        <f t="shared" si="44"/>
        <v>社政業務-社會福利-推行老人福利-獎補助費-對國內團體之捐助</v>
      </c>
      <c r="K1421" s="4" t="str">
        <f t="shared" si="45"/>
        <v>建立社區照顧關懷據點並設置巷弄長照站</v>
      </c>
    </row>
    <row r="1422" spans="1:11" ht="58.5">
      <c r="A1422" s="57" t="s">
        <v>689</v>
      </c>
      <c r="B1422" s="57" t="s">
        <v>941</v>
      </c>
      <c r="C1422" s="58" t="s">
        <v>955</v>
      </c>
      <c r="D1422" s="57" t="s">
        <v>688</v>
      </c>
      <c r="E1422" s="59">
        <v>30</v>
      </c>
      <c r="F1422" s="9" t="s">
        <v>139</v>
      </c>
      <c r="G1422" s="9"/>
      <c r="H1422" s="44" t="s">
        <v>3489</v>
      </c>
      <c r="I1422" s="9"/>
      <c r="J1422" s="4" t="str">
        <f t="shared" si="44"/>
        <v>社政業務-社會福利-推行老人福利-獎補助費-對國內團體之捐助</v>
      </c>
      <c r="K1422" s="4" t="str">
        <f t="shared" si="45"/>
        <v>建立社區照顧關懷據點並設置巷弄長照站</v>
      </c>
    </row>
    <row r="1423" spans="1:11" ht="78">
      <c r="A1423" s="57" t="s">
        <v>689</v>
      </c>
      <c r="B1423" s="57" t="s">
        <v>939</v>
      </c>
      <c r="C1423" s="58" t="s">
        <v>977</v>
      </c>
      <c r="D1423" s="57" t="s">
        <v>688</v>
      </c>
      <c r="E1423" s="59">
        <v>53</v>
      </c>
      <c r="F1423" s="9" t="s">
        <v>139</v>
      </c>
      <c r="G1423" s="9"/>
      <c r="H1423" s="44" t="s">
        <v>3489</v>
      </c>
      <c r="I1423" s="9"/>
      <c r="J1423" s="4" t="str">
        <f t="shared" si="44"/>
        <v>社政業務-社會福利-推行老人福利-獎補助費-對國內團體之捐助</v>
      </c>
      <c r="K1423" s="4" t="str">
        <f t="shared" si="45"/>
        <v>獨居老人關懷訪視服務計畫關懷服務費及行政管理費</v>
      </c>
    </row>
    <row r="1424" spans="1:11" ht="58.5">
      <c r="A1424" s="57" t="s">
        <v>689</v>
      </c>
      <c r="B1424" s="57" t="s">
        <v>978</v>
      </c>
      <c r="C1424" s="58" t="s">
        <v>288</v>
      </c>
      <c r="D1424" s="57" t="s">
        <v>688</v>
      </c>
      <c r="E1424" s="59">
        <v>20</v>
      </c>
      <c r="F1424" s="9" t="s">
        <v>139</v>
      </c>
      <c r="G1424" s="9"/>
      <c r="H1424" s="44" t="s">
        <v>3489</v>
      </c>
      <c r="I1424" s="9"/>
      <c r="J1424" s="4" t="str">
        <f t="shared" si="44"/>
        <v>社政業務-社會福利-推行老人福利-獎補助費-對國內團體之捐助</v>
      </c>
      <c r="K1424" s="4" t="str">
        <f t="shared" si="45"/>
        <v>113年長青生活資訊研習</v>
      </c>
    </row>
    <row r="1425" spans="1:11" ht="97.5">
      <c r="A1425" s="57" t="s">
        <v>689</v>
      </c>
      <c r="B1425" s="57" t="s">
        <v>979</v>
      </c>
      <c r="C1425" s="58" t="s">
        <v>980</v>
      </c>
      <c r="D1425" s="57" t="s">
        <v>688</v>
      </c>
      <c r="E1425" s="59">
        <v>30</v>
      </c>
      <c r="F1425" s="9" t="s">
        <v>139</v>
      </c>
      <c r="G1425" s="9"/>
      <c r="H1425" s="44" t="s">
        <v>3489</v>
      </c>
      <c r="I1425" s="9"/>
      <c r="J1425" s="4" t="str">
        <f t="shared" si="44"/>
        <v>社政業務-社會福利-推行老人福利-獎補助費-對國內團體之捐助</v>
      </c>
      <c r="K1425" s="4" t="str">
        <f t="shared" si="45"/>
        <v>建立社區照顧關懷據點並設置巷弄長照站之充實設施設備費用-資本門</v>
      </c>
    </row>
    <row r="1426" spans="1:11" ht="97.5">
      <c r="A1426" s="57" t="s">
        <v>689</v>
      </c>
      <c r="B1426" s="57" t="s">
        <v>981</v>
      </c>
      <c r="C1426" s="58" t="s">
        <v>982</v>
      </c>
      <c r="D1426" s="57" t="s">
        <v>688</v>
      </c>
      <c r="E1426" s="59">
        <v>35</v>
      </c>
      <c r="F1426" s="9" t="s">
        <v>139</v>
      </c>
      <c r="G1426" s="9"/>
      <c r="H1426" s="44" t="s">
        <v>3489</v>
      </c>
      <c r="I1426" s="9"/>
      <c r="J1426" s="4" t="str">
        <f t="shared" si="44"/>
        <v>社政業務-社會福利-推行老人福利-獎補助費-對國內團體之捐助</v>
      </c>
      <c r="K1426" s="4" t="str">
        <f t="shared" si="45"/>
        <v>建立社區照顧關懷據點並設置巷弄長照站之開辦設施設備費用-經常門</v>
      </c>
    </row>
    <row r="1427" spans="1:11" ht="97.5">
      <c r="A1427" s="57" t="s">
        <v>689</v>
      </c>
      <c r="B1427" s="57" t="s">
        <v>983</v>
      </c>
      <c r="C1427" s="58" t="s">
        <v>984</v>
      </c>
      <c r="D1427" s="57" t="s">
        <v>688</v>
      </c>
      <c r="E1427" s="59">
        <v>28</v>
      </c>
      <c r="F1427" s="9" t="s">
        <v>139</v>
      </c>
      <c r="G1427" s="9"/>
      <c r="H1427" s="44" t="s">
        <v>3489</v>
      </c>
      <c r="I1427" s="9"/>
      <c r="J1427" s="4" t="str">
        <f t="shared" si="44"/>
        <v>社政業務-社會福利-推行老人福利-獎補助費-對國內團體之捐助</v>
      </c>
      <c r="K1427" s="4" t="str">
        <f t="shared" si="45"/>
        <v>建立社區照顧關懷據點並設置巷弄長照站之充實設施設備費用-經常門</v>
      </c>
    </row>
    <row r="1428" spans="1:11" ht="97.5">
      <c r="A1428" s="57" t="s">
        <v>689</v>
      </c>
      <c r="B1428" s="57" t="s">
        <v>979</v>
      </c>
      <c r="C1428" s="58" t="s">
        <v>984</v>
      </c>
      <c r="D1428" s="57" t="s">
        <v>688</v>
      </c>
      <c r="E1428" s="59">
        <v>22</v>
      </c>
      <c r="F1428" s="9" t="s">
        <v>139</v>
      </c>
      <c r="G1428" s="9"/>
      <c r="H1428" s="44" t="s">
        <v>3489</v>
      </c>
      <c r="I1428" s="9"/>
      <c r="J1428" s="4" t="str">
        <f t="shared" si="44"/>
        <v>社政業務-社會福利-推行老人福利-獎補助費-對國內團體之捐助</v>
      </c>
      <c r="K1428" s="4" t="str">
        <f t="shared" si="45"/>
        <v>建立社區照顧關懷據點並設置巷弄長照站之充實設施設備費用-資本門</v>
      </c>
    </row>
    <row r="1429" spans="1:11" ht="97.5">
      <c r="A1429" s="57" t="s">
        <v>689</v>
      </c>
      <c r="B1429" s="57" t="s">
        <v>983</v>
      </c>
      <c r="C1429" s="58" t="s">
        <v>985</v>
      </c>
      <c r="D1429" s="57" t="s">
        <v>688</v>
      </c>
      <c r="E1429" s="59">
        <v>36</v>
      </c>
      <c r="F1429" s="9" t="s">
        <v>139</v>
      </c>
      <c r="G1429" s="9"/>
      <c r="H1429" s="44" t="s">
        <v>3489</v>
      </c>
      <c r="I1429" s="9"/>
      <c r="J1429" s="4" t="str">
        <f t="shared" si="44"/>
        <v>社政業務-社會福利-推行老人福利-獎補助費-對國內團體之捐助</v>
      </c>
      <c r="K1429" s="4" t="str">
        <f t="shared" si="45"/>
        <v>建立社區照顧關懷據點並設置巷弄長照站之充實設施設備費用-經常門</v>
      </c>
    </row>
    <row r="1430" spans="1:11" ht="97.5">
      <c r="A1430" s="57" t="s">
        <v>689</v>
      </c>
      <c r="B1430" s="57" t="s">
        <v>979</v>
      </c>
      <c r="C1430" s="58" t="s">
        <v>985</v>
      </c>
      <c r="D1430" s="57" t="s">
        <v>688</v>
      </c>
      <c r="E1430" s="59">
        <v>14</v>
      </c>
      <c r="F1430" s="9" t="s">
        <v>139</v>
      </c>
      <c r="G1430" s="9"/>
      <c r="H1430" s="44" t="s">
        <v>3489</v>
      </c>
      <c r="I1430" s="9"/>
      <c r="J1430" s="4" t="str">
        <f t="shared" si="44"/>
        <v>社政業務-社會福利-推行老人福利-獎補助費-對國內團體之捐助</v>
      </c>
      <c r="K1430" s="4" t="str">
        <f t="shared" si="45"/>
        <v>建立社區照顧關懷據點並設置巷弄長照站之充實設施設備費用-資本門</v>
      </c>
    </row>
    <row r="1431" spans="1:11" ht="58.5">
      <c r="A1431" s="57" t="s">
        <v>689</v>
      </c>
      <c r="B1431" s="57" t="s">
        <v>986</v>
      </c>
      <c r="C1431" s="58" t="s">
        <v>987</v>
      </c>
      <c r="D1431" s="57" t="s">
        <v>688</v>
      </c>
      <c r="E1431" s="59">
        <v>16</v>
      </c>
      <c r="F1431" s="9" t="s">
        <v>139</v>
      </c>
      <c r="G1431" s="9"/>
      <c r="H1431" s="44" t="s">
        <v>3489</v>
      </c>
      <c r="I1431" s="9"/>
      <c r="J1431" s="4" t="str">
        <f t="shared" si="44"/>
        <v>社政業務-社會福利-推行老人福利-獎補助費-對國內團體之捐助</v>
      </c>
      <c r="K1431" s="4" t="str">
        <f t="shared" si="45"/>
        <v>113年度充實設施設備-經常門</v>
      </c>
    </row>
    <row r="1432" spans="1:11" ht="97.5">
      <c r="A1432" s="57" t="s">
        <v>689</v>
      </c>
      <c r="B1432" s="57" t="s">
        <v>983</v>
      </c>
      <c r="C1432" s="58" t="s">
        <v>988</v>
      </c>
      <c r="D1432" s="57" t="s">
        <v>688</v>
      </c>
      <c r="E1432" s="59">
        <v>20</v>
      </c>
      <c r="F1432" s="9" t="s">
        <v>139</v>
      </c>
      <c r="G1432" s="9"/>
      <c r="H1432" s="44" t="s">
        <v>3489</v>
      </c>
      <c r="I1432" s="9"/>
      <c r="J1432" s="4" t="str">
        <f t="shared" si="44"/>
        <v>社政業務-社會福利-推行老人福利-獎補助費-對國內團體之捐助</v>
      </c>
      <c r="K1432" s="4" t="str">
        <f t="shared" si="45"/>
        <v>建立社區照顧關懷據點並設置巷弄長照站之充實設施設備費用-經常門</v>
      </c>
    </row>
    <row r="1433" spans="1:11" ht="58.5">
      <c r="A1433" s="57" t="s">
        <v>689</v>
      </c>
      <c r="B1433" s="57" t="s">
        <v>946</v>
      </c>
      <c r="C1433" s="58" t="s">
        <v>989</v>
      </c>
      <c r="D1433" s="57" t="s">
        <v>688</v>
      </c>
      <c r="E1433" s="59">
        <v>30</v>
      </c>
      <c r="F1433" s="9" t="s">
        <v>139</v>
      </c>
      <c r="G1433" s="9"/>
      <c r="H1433" s="44" t="s">
        <v>3489</v>
      </c>
      <c r="I1433" s="9"/>
      <c r="J1433" s="4" t="str">
        <f t="shared" si="44"/>
        <v>社政業務-社會福利-推行老人福利-獎補助費-對國內團體之捐助</v>
      </c>
      <c r="K1433" s="4" t="str">
        <f t="shared" si="45"/>
        <v>建立社區照顧關懷據點</v>
      </c>
    </row>
    <row r="1434" spans="1:11" ht="58.5">
      <c r="A1434" s="57" t="s">
        <v>689</v>
      </c>
      <c r="B1434" s="57" t="s">
        <v>941</v>
      </c>
      <c r="C1434" s="58" t="s">
        <v>990</v>
      </c>
      <c r="D1434" s="57" t="s">
        <v>688</v>
      </c>
      <c r="E1434" s="59">
        <v>20</v>
      </c>
      <c r="F1434" s="9" t="s">
        <v>139</v>
      </c>
      <c r="G1434" s="9"/>
      <c r="H1434" s="44" t="s">
        <v>3489</v>
      </c>
      <c r="I1434" s="9"/>
      <c r="J1434" s="4" t="str">
        <f t="shared" si="44"/>
        <v>社政業務-社會福利-推行老人福利-獎補助費-對國內團體之捐助</v>
      </c>
      <c r="K1434" s="4" t="str">
        <f t="shared" si="45"/>
        <v>建立社區照顧關懷據點並設置巷弄長照站</v>
      </c>
    </row>
    <row r="1435" spans="1:11" ht="58.5">
      <c r="A1435" s="57" t="s">
        <v>689</v>
      </c>
      <c r="B1435" s="57" t="s">
        <v>941</v>
      </c>
      <c r="C1435" s="58" t="s">
        <v>991</v>
      </c>
      <c r="D1435" s="57" t="s">
        <v>688</v>
      </c>
      <c r="E1435" s="59">
        <v>20</v>
      </c>
      <c r="F1435" s="9" t="s">
        <v>139</v>
      </c>
      <c r="G1435" s="9"/>
      <c r="H1435" s="44" t="s">
        <v>3489</v>
      </c>
      <c r="I1435" s="9"/>
      <c r="J1435" s="4" t="str">
        <f t="shared" si="44"/>
        <v>社政業務-社會福利-推行老人福利-獎補助費-對國內團體之捐助</v>
      </c>
      <c r="K1435" s="4" t="str">
        <f t="shared" si="45"/>
        <v>建立社區照顧關懷據點並設置巷弄長照站</v>
      </c>
    </row>
    <row r="1436" spans="1:11" ht="58.5">
      <c r="A1436" s="57" t="s">
        <v>689</v>
      </c>
      <c r="B1436" s="57" t="s">
        <v>941</v>
      </c>
      <c r="C1436" s="58" t="s">
        <v>992</v>
      </c>
      <c r="D1436" s="57" t="s">
        <v>688</v>
      </c>
      <c r="E1436" s="59">
        <v>20</v>
      </c>
      <c r="F1436" s="9" t="s">
        <v>139</v>
      </c>
      <c r="G1436" s="9"/>
      <c r="H1436" s="44" t="s">
        <v>3489</v>
      </c>
      <c r="I1436" s="9"/>
      <c r="J1436" s="4" t="str">
        <f t="shared" si="44"/>
        <v>社政業務-社會福利-推行老人福利-獎補助費-對國內團體之捐助</v>
      </c>
      <c r="K1436" s="4" t="str">
        <f t="shared" si="45"/>
        <v>建立社區照顧關懷據點並設置巷弄長照站</v>
      </c>
    </row>
    <row r="1437" spans="1:11" ht="58.5">
      <c r="A1437" s="57" t="s">
        <v>689</v>
      </c>
      <c r="B1437" s="57" t="s">
        <v>941</v>
      </c>
      <c r="C1437" s="58" t="s">
        <v>993</v>
      </c>
      <c r="D1437" s="57" t="s">
        <v>688</v>
      </c>
      <c r="E1437" s="59">
        <v>20</v>
      </c>
      <c r="F1437" s="9" t="s">
        <v>139</v>
      </c>
      <c r="G1437" s="9"/>
      <c r="H1437" s="44" t="s">
        <v>3489</v>
      </c>
      <c r="I1437" s="9"/>
      <c r="J1437" s="4" t="str">
        <f t="shared" si="44"/>
        <v>社政業務-社會福利-推行老人福利-獎補助費-對國內團體之捐助</v>
      </c>
      <c r="K1437" s="4" t="str">
        <f t="shared" si="45"/>
        <v>建立社區照顧關懷據點並設置巷弄長照站</v>
      </c>
    </row>
    <row r="1438" spans="1:11" ht="58.5">
      <c r="A1438" s="57" t="s">
        <v>689</v>
      </c>
      <c r="B1438" s="57" t="s">
        <v>941</v>
      </c>
      <c r="C1438" s="58" t="s">
        <v>994</v>
      </c>
      <c r="D1438" s="57" t="s">
        <v>688</v>
      </c>
      <c r="E1438" s="59">
        <v>30</v>
      </c>
      <c r="F1438" s="9" t="s">
        <v>139</v>
      </c>
      <c r="G1438" s="9"/>
      <c r="H1438" s="44" t="s">
        <v>3489</v>
      </c>
      <c r="I1438" s="9"/>
      <c r="J1438" s="4" t="str">
        <f t="shared" si="44"/>
        <v>社政業務-社會福利-推行老人福利-獎補助費-對國內團體之捐助</v>
      </c>
      <c r="K1438" s="4" t="str">
        <f t="shared" si="45"/>
        <v>建立社區照顧關懷據點並設置巷弄長照站</v>
      </c>
    </row>
    <row r="1439" spans="1:11" ht="58.5">
      <c r="A1439" s="57" t="s">
        <v>689</v>
      </c>
      <c r="B1439" s="57" t="s">
        <v>941</v>
      </c>
      <c r="C1439" s="58" t="s">
        <v>995</v>
      </c>
      <c r="D1439" s="57" t="s">
        <v>688</v>
      </c>
      <c r="E1439" s="59">
        <v>30</v>
      </c>
      <c r="F1439" s="9" t="s">
        <v>139</v>
      </c>
      <c r="G1439" s="9"/>
      <c r="H1439" s="44" t="s">
        <v>3489</v>
      </c>
      <c r="I1439" s="9"/>
      <c r="J1439" s="4" t="str">
        <f t="shared" si="44"/>
        <v>社政業務-社會福利-推行老人福利-獎補助費-對國內團體之捐助</v>
      </c>
      <c r="K1439" s="4" t="str">
        <f t="shared" si="45"/>
        <v>建立社區照顧關懷據點並設置巷弄長照站</v>
      </c>
    </row>
    <row r="1440" spans="1:11" ht="58.5">
      <c r="A1440" s="57" t="s">
        <v>689</v>
      </c>
      <c r="B1440" s="57" t="s">
        <v>941</v>
      </c>
      <c r="C1440" s="58" t="s">
        <v>962</v>
      </c>
      <c r="D1440" s="57" t="s">
        <v>688</v>
      </c>
      <c r="E1440" s="59">
        <v>29</v>
      </c>
      <c r="F1440" s="9" t="s">
        <v>139</v>
      </c>
      <c r="G1440" s="9"/>
      <c r="H1440" s="44" t="s">
        <v>3489</v>
      </c>
      <c r="I1440" s="9"/>
      <c r="J1440" s="4" t="str">
        <f t="shared" si="44"/>
        <v>社政業務-社會福利-推行老人福利-獎補助費-對國內團體之捐助</v>
      </c>
      <c r="K1440" s="4" t="str">
        <f t="shared" si="45"/>
        <v>建立社區照顧關懷據點並設置巷弄長照站</v>
      </c>
    </row>
    <row r="1441" spans="1:11" ht="97.5">
      <c r="A1441" s="57" t="s">
        <v>689</v>
      </c>
      <c r="B1441" s="57" t="s">
        <v>979</v>
      </c>
      <c r="C1441" s="58" t="s">
        <v>996</v>
      </c>
      <c r="D1441" s="57" t="s">
        <v>688</v>
      </c>
      <c r="E1441" s="59">
        <v>33</v>
      </c>
      <c r="F1441" s="9" t="s">
        <v>139</v>
      </c>
      <c r="G1441" s="9"/>
      <c r="H1441" s="44" t="s">
        <v>3489</v>
      </c>
      <c r="I1441" s="9"/>
      <c r="J1441" s="4" t="str">
        <f t="shared" si="44"/>
        <v>社政業務-社會福利-推行老人福利-獎補助費-對國內團體之捐助</v>
      </c>
      <c r="K1441" s="4" t="str">
        <f t="shared" si="45"/>
        <v>建立社區照顧關懷據點並設置巷弄長照站之充實設施設備費用-資本門</v>
      </c>
    </row>
    <row r="1442" spans="1:11" ht="117">
      <c r="A1442" s="57" t="s">
        <v>689</v>
      </c>
      <c r="B1442" s="57" t="s">
        <v>997</v>
      </c>
      <c r="C1442" s="58" t="s">
        <v>996</v>
      </c>
      <c r="D1442" s="57" t="s">
        <v>688</v>
      </c>
      <c r="E1442" s="59">
        <v>28</v>
      </c>
      <c r="F1442" s="9" t="s">
        <v>139</v>
      </c>
      <c r="G1442" s="9"/>
      <c r="H1442" s="44" t="s">
        <v>3489</v>
      </c>
      <c r="I1442" s="9"/>
      <c r="J1442" s="4" t="str">
        <f t="shared" si="44"/>
        <v>社政業務-社會福利-推行老人福利-獎補助費-對國內團體之捐助</v>
      </c>
      <c r="K1442" s="4" t="str">
        <f t="shared" si="45"/>
        <v>建立社區照顧關懷據點並設置巷弄長照站之充實廚房設施設備費用-資本門</v>
      </c>
    </row>
    <row r="1443" spans="1:11" ht="97.5">
      <c r="A1443" s="57" t="s">
        <v>689</v>
      </c>
      <c r="B1443" s="57" t="s">
        <v>983</v>
      </c>
      <c r="C1443" s="58" t="s">
        <v>998</v>
      </c>
      <c r="D1443" s="57" t="s">
        <v>688</v>
      </c>
      <c r="E1443" s="59">
        <v>24</v>
      </c>
      <c r="F1443" s="9" t="s">
        <v>139</v>
      </c>
      <c r="G1443" s="9"/>
      <c r="H1443" s="44" t="s">
        <v>3489</v>
      </c>
      <c r="I1443" s="9"/>
      <c r="J1443" s="4" t="str">
        <f t="shared" si="44"/>
        <v>社政業務-社會福利-推行老人福利-獎補助費-對國內團體之捐助</v>
      </c>
      <c r="K1443" s="4" t="str">
        <f t="shared" si="45"/>
        <v>建立社區照顧關懷據點並設置巷弄長照站之充實設施設備費用-經常門</v>
      </c>
    </row>
    <row r="1444" spans="1:11" ht="97.5">
      <c r="A1444" s="57" t="s">
        <v>689</v>
      </c>
      <c r="B1444" s="57" t="s">
        <v>979</v>
      </c>
      <c r="C1444" s="58" t="s">
        <v>998</v>
      </c>
      <c r="D1444" s="57" t="s">
        <v>688</v>
      </c>
      <c r="E1444" s="59">
        <v>76</v>
      </c>
      <c r="F1444" s="9" t="s">
        <v>139</v>
      </c>
      <c r="G1444" s="9"/>
      <c r="H1444" s="44" t="s">
        <v>3489</v>
      </c>
      <c r="I1444" s="9"/>
      <c r="J1444" s="4" t="str">
        <f t="shared" si="44"/>
        <v>社政業務-社會福利-推行老人福利-獎補助費-對國內團體之捐助</v>
      </c>
      <c r="K1444" s="4" t="str">
        <f t="shared" si="45"/>
        <v>建立社區照顧關懷據點並設置巷弄長照站之充實設施設備費用-資本門</v>
      </c>
    </row>
    <row r="1445" spans="1:11" ht="97.5">
      <c r="A1445" s="57" t="s">
        <v>689</v>
      </c>
      <c r="B1445" s="57" t="s">
        <v>983</v>
      </c>
      <c r="C1445" s="58" t="s">
        <v>999</v>
      </c>
      <c r="D1445" s="57" t="s">
        <v>688</v>
      </c>
      <c r="E1445" s="59">
        <v>20</v>
      </c>
      <c r="F1445" s="9" t="s">
        <v>139</v>
      </c>
      <c r="G1445" s="9"/>
      <c r="H1445" s="44" t="s">
        <v>3489</v>
      </c>
      <c r="I1445" s="9"/>
      <c r="J1445" s="4" t="str">
        <f t="shared" si="44"/>
        <v>社政業務-社會福利-推行老人福利-獎補助費-對國內團體之捐助</v>
      </c>
      <c r="K1445" s="4" t="str">
        <f t="shared" si="45"/>
        <v>建立社區照顧關懷據點並設置巷弄長照站之充實設施設備費用-經常門</v>
      </c>
    </row>
    <row r="1446" spans="1:11" ht="78">
      <c r="A1446" s="57" t="s">
        <v>689</v>
      </c>
      <c r="B1446" s="57" t="s">
        <v>1000</v>
      </c>
      <c r="C1446" s="58" t="s">
        <v>1001</v>
      </c>
      <c r="D1446" s="57" t="s">
        <v>688</v>
      </c>
      <c r="E1446" s="59">
        <v>18</v>
      </c>
      <c r="F1446" s="9" t="s">
        <v>139</v>
      </c>
      <c r="G1446" s="9"/>
      <c r="H1446" s="44" t="s">
        <v>3489</v>
      </c>
      <c r="I1446" s="9"/>
      <c r="J1446" s="4" t="str">
        <f t="shared" si="44"/>
        <v>社政業務-社會福利-推行老人福利-獎補助費-對國內團體之捐助</v>
      </c>
      <c r="K1446" s="4" t="str">
        <f t="shared" si="45"/>
        <v>建立社區照顧關懷據點之充實設施設備-經常門</v>
      </c>
    </row>
    <row r="1447" spans="1:11" ht="97.5">
      <c r="A1447" s="57" t="s">
        <v>689</v>
      </c>
      <c r="B1447" s="57" t="s">
        <v>983</v>
      </c>
      <c r="C1447" s="58" t="s">
        <v>1002</v>
      </c>
      <c r="D1447" s="57" t="s">
        <v>688</v>
      </c>
      <c r="E1447" s="59">
        <v>10</v>
      </c>
      <c r="F1447" s="9" t="s">
        <v>139</v>
      </c>
      <c r="G1447" s="9"/>
      <c r="H1447" s="44" t="s">
        <v>3489</v>
      </c>
      <c r="I1447" s="9"/>
      <c r="J1447" s="4" t="str">
        <f t="shared" si="44"/>
        <v>社政業務-社會福利-推行老人福利-獎補助費-對國內團體之捐助</v>
      </c>
      <c r="K1447" s="4" t="str">
        <f t="shared" si="45"/>
        <v>建立社區照顧關懷據點並設置巷弄長照站之充實設施設備費用-經常門</v>
      </c>
    </row>
    <row r="1448" spans="1:11" ht="58.5">
      <c r="A1448" s="57" t="s">
        <v>689</v>
      </c>
      <c r="B1448" s="57" t="s">
        <v>946</v>
      </c>
      <c r="C1448" s="58" t="s">
        <v>1003</v>
      </c>
      <c r="D1448" s="57" t="s">
        <v>688</v>
      </c>
      <c r="E1448" s="59">
        <v>20</v>
      </c>
      <c r="F1448" s="9" t="s">
        <v>139</v>
      </c>
      <c r="G1448" s="9"/>
      <c r="H1448" s="44" t="s">
        <v>3489</v>
      </c>
      <c r="I1448" s="9"/>
      <c r="J1448" s="4" t="str">
        <f t="shared" si="44"/>
        <v>社政業務-社會福利-推行老人福利-獎補助費-對國內團體之捐助</v>
      </c>
      <c r="K1448" s="4" t="str">
        <f t="shared" si="45"/>
        <v>建立社區照顧關懷據點</v>
      </c>
    </row>
    <row r="1449" spans="1:11" ht="58.5">
      <c r="A1449" s="57" t="s">
        <v>689</v>
      </c>
      <c r="B1449" s="57" t="s">
        <v>941</v>
      </c>
      <c r="C1449" s="58" t="s">
        <v>1004</v>
      </c>
      <c r="D1449" s="57" t="s">
        <v>688</v>
      </c>
      <c r="E1449" s="59">
        <v>20</v>
      </c>
      <c r="F1449" s="9" t="s">
        <v>139</v>
      </c>
      <c r="G1449" s="9"/>
      <c r="H1449" s="44" t="s">
        <v>3489</v>
      </c>
      <c r="I1449" s="9"/>
      <c r="J1449" s="4" t="str">
        <f t="shared" si="44"/>
        <v>社政業務-社會福利-推行老人福利-獎補助費-對國內團體之捐助</v>
      </c>
      <c r="K1449" s="4" t="str">
        <f t="shared" si="45"/>
        <v>建立社區照顧關懷據點並設置巷弄長照站</v>
      </c>
    </row>
    <row r="1450" spans="1:11" ht="97.5">
      <c r="A1450" s="57" t="s">
        <v>689</v>
      </c>
      <c r="B1450" s="57" t="s">
        <v>983</v>
      </c>
      <c r="C1450" s="58" t="s">
        <v>1005</v>
      </c>
      <c r="D1450" s="57" t="s">
        <v>688</v>
      </c>
      <c r="E1450" s="59">
        <v>6</v>
      </c>
      <c r="F1450" s="9" t="s">
        <v>139</v>
      </c>
      <c r="G1450" s="9"/>
      <c r="H1450" s="44" t="s">
        <v>3489</v>
      </c>
      <c r="I1450" s="9"/>
      <c r="J1450" s="4" t="str">
        <f t="shared" si="44"/>
        <v>社政業務-社會福利-推行老人福利-獎補助費-對國內團體之捐助</v>
      </c>
      <c r="K1450" s="4" t="str">
        <f t="shared" si="45"/>
        <v>建立社區照顧關懷據點並設置巷弄長照站之充實設施設備費用-經常門</v>
      </c>
    </row>
    <row r="1451" spans="1:11" ht="97.5">
      <c r="A1451" s="57" t="s">
        <v>689</v>
      </c>
      <c r="B1451" s="57" t="s">
        <v>979</v>
      </c>
      <c r="C1451" s="58" t="s">
        <v>1006</v>
      </c>
      <c r="D1451" s="57" t="s">
        <v>688</v>
      </c>
      <c r="E1451" s="59">
        <v>29</v>
      </c>
      <c r="F1451" s="9" t="s">
        <v>139</v>
      </c>
      <c r="G1451" s="9"/>
      <c r="H1451" s="44" t="s">
        <v>3489</v>
      </c>
      <c r="I1451" s="9"/>
      <c r="J1451" s="4" t="str">
        <f t="shared" si="44"/>
        <v>社政業務-社會福利-推行老人福利-獎補助費-對國內團體之捐助</v>
      </c>
      <c r="K1451" s="4" t="str">
        <f t="shared" si="45"/>
        <v>建立社區照顧關懷據點並設置巷弄長照站之充實設施設備費用-資本門</v>
      </c>
    </row>
    <row r="1452" spans="1:11" ht="97.5">
      <c r="A1452" s="57" t="s">
        <v>689</v>
      </c>
      <c r="B1452" s="57" t="s">
        <v>1007</v>
      </c>
      <c r="C1452" s="58" t="s">
        <v>1006</v>
      </c>
      <c r="D1452" s="57" t="s">
        <v>688</v>
      </c>
      <c r="E1452" s="59">
        <v>21</v>
      </c>
      <c r="F1452" s="9" t="s">
        <v>139</v>
      </c>
      <c r="G1452" s="9"/>
      <c r="H1452" s="44" t="s">
        <v>3489</v>
      </c>
      <c r="I1452" s="9"/>
      <c r="J1452" s="4" t="str">
        <f t="shared" si="44"/>
        <v>社政業務-社會福利-推行老人福利-獎補助費-對國內團體之捐助</v>
      </c>
      <c r="K1452" s="4" t="str">
        <f t="shared" si="45"/>
        <v>建立社區照顧關懷據點並設置巷弄長照站之充實設施設備</v>
      </c>
    </row>
    <row r="1453" spans="1:11" ht="97.5">
      <c r="A1453" s="57" t="s">
        <v>689</v>
      </c>
      <c r="B1453" s="57" t="s">
        <v>983</v>
      </c>
      <c r="C1453" s="58" t="s">
        <v>1008</v>
      </c>
      <c r="D1453" s="57" t="s">
        <v>688</v>
      </c>
      <c r="E1453" s="59">
        <v>36</v>
      </c>
      <c r="F1453" s="9" t="s">
        <v>139</v>
      </c>
      <c r="G1453" s="9"/>
      <c r="H1453" s="44" t="s">
        <v>3489</v>
      </c>
      <c r="I1453" s="9"/>
      <c r="J1453" s="4" t="str">
        <f t="shared" si="44"/>
        <v>社政業務-社會福利-推行老人福利-獎補助費-對國內團體之捐助</v>
      </c>
      <c r="K1453" s="4" t="str">
        <f t="shared" si="45"/>
        <v>建立社區照顧關懷據點並設置巷弄長照站之充實設施設備費用-經常門</v>
      </c>
    </row>
    <row r="1454" spans="1:11" ht="97.5">
      <c r="A1454" s="57" t="s">
        <v>689</v>
      </c>
      <c r="B1454" s="57" t="s">
        <v>983</v>
      </c>
      <c r="C1454" s="58" t="s">
        <v>1009</v>
      </c>
      <c r="D1454" s="57" t="s">
        <v>688</v>
      </c>
      <c r="E1454" s="59">
        <v>26</v>
      </c>
      <c r="F1454" s="9" t="s">
        <v>139</v>
      </c>
      <c r="G1454" s="9"/>
      <c r="H1454" s="44" t="s">
        <v>3489</v>
      </c>
      <c r="I1454" s="9"/>
      <c r="J1454" s="4" t="str">
        <f t="shared" si="44"/>
        <v>社政業務-社會福利-推行老人福利-獎補助費-對國內團體之捐助</v>
      </c>
      <c r="K1454" s="4" t="str">
        <f t="shared" si="45"/>
        <v>建立社區照顧關懷據點並設置巷弄長照站之充實設施設備費用-經常門</v>
      </c>
    </row>
    <row r="1455" spans="1:11" ht="97.5">
      <c r="A1455" s="57" t="s">
        <v>689</v>
      </c>
      <c r="B1455" s="57" t="s">
        <v>983</v>
      </c>
      <c r="C1455" s="58" t="s">
        <v>1010</v>
      </c>
      <c r="D1455" s="57" t="s">
        <v>688</v>
      </c>
      <c r="E1455" s="59">
        <v>15</v>
      </c>
      <c r="F1455" s="9" t="s">
        <v>139</v>
      </c>
      <c r="G1455" s="9"/>
      <c r="H1455" s="44" t="s">
        <v>3489</v>
      </c>
      <c r="I1455" s="9"/>
      <c r="J1455" s="4" t="str">
        <f t="shared" si="44"/>
        <v>社政業務-社會福利-推行老人福利-獎補助費-對國內團體之捐助</v>
      </c>
      <c r="K1455" s="4" t="str">
        <f t="shared" si="45"/>
        <v>建立社區照顧關懷據點並設置巷弄長照站之充實設施設備費用-經常門</v>
      </c>
    </row>
    <row r="1456" spans="1:11" ht="97.5">
      <c r="A1456" s="57" t="s">
        <v>689</v>
      </c>
      <c r="B1456" s="57" t="s">
        <v>983</v>
      </c>
      <c r="C1456" s="58" t="s">
        <v>953</v>
      </c>
      <c r="D1456" s="57" t="s">
        <v>688</v>
      </c>
      <c r="E1456" s="59">
        <v>15</v>
      </c>
      <c r="F1456" s="9" t="s">
        <v>139</v>
      </c>
      <c r="G1456" s="9"/>
      <c r="H1456" s="44" t="s">
        <v>3489</v>
      </c>
      <c r="I1456" s="9"/>
      <c r="J1456" s="4" t="str">
        <f t="shared" si="44"/>
        <v>社政業務-社會福利-推行老人福利-獎補助費-對國內團體之捐助</v>
      </c>
      <c r="K1456" s="4" t="str">
        <f t="shared" si="45"/>
        <v>建立社區照顧關懷據點並設置巷弄長照站之充實設施設備費用-經常門</v>
      </c>
    </row>
    <row r="1457" spans="1:11" ht="97.5">
      <c r="A1457" s="57" t="s">
        <v>689</v>
      </c>
      <c r="B1457" s="57" t="s">
        <v>979</v>
      </c>
      <c r="C1457" s="58" t="s">
        <v>953</v>
      </c>
      <c r="D1457" s="57" t="s">
        <v>688</v>
      </c>
      <c r="E1457" s="59">
        <v>15</v>
      </c>
      <c r="F1457" s="9" t="s">
        <v>139</v>
      </c>
      <c r="G1457" s="9"/>
      <c r="H1457" s="44" t="s">
        <v>3489</v>
      </c>
      <c r="I1457" s="9"/>
      <c r="J1457" s="4" t="str">
        <f t="shared" si="44"/>
        <v>社政業務-社會福利-推行老人福利-獎補助費-對國內團體之捐助</v>
      </c>
      <c r="K1457" s="4" t="str">
        <f t="shared" si="45"/>
        <v>建立社區照顧關懷據點並設置巷弄長照站之充實設施設備費用-資本門</v>
      </c>
    </row>
    <row r="1458" spans="1:11" ht="97.5">
      <c r="A1458" s="57" t="s">
        <v>689</v>
      </c>
      <c r="B1458" s="57" t="s">
        <v>983</v>
      </c>
      <c r="C1458" s="58" t="s">
        <v>1011</v>
      </c>
      <c r="D1458" s="57" t="s">
        <v>688</v>
      </c>
      <c r="E1458" s="59">
        <v>9</v>
      </c>
      <c r="F1458" s="9" t="s">
        <v>139</v>
      </c>
      <c r="G1458" s="9"/>
      <c r="H1458" s="44" t="s">
        <v>3489</v>
      </c>
      <c r="I1458" s="9"/>
      <c r="J1458" s="4" t="str">
        <f t="shared" si="44"/>
        <v>社政業務-社會福利-推行老人福利-獎補助費-對國內團體之捐助</v>
      </c>
      <c r="K1458" s="4" t="str">
        <f t="shared" si="45"/>
        <v>建立社區照顧關懷據點並設置巷弄長照站之充實設施設備費用-經常門</v>
      </c>
    </row>
    <row r="1459" spans="1:11" ht="97.5">
      <c r="A1459" s="57" t="s">
        <v>689</v>
      </c>
      <c r="B1459" s="57" t="s">
        <v>979</v>
      </c>
      <c r="C1459" s="58" t="s">
        <v>1011</v>
      </c>
      <c r="D1459" s="57" t="s">
        <v>688</v>
      </c>
      <c r="E1459" s="59">
        <v>42</v>
      </c>
      <c r="F1459" s="9" t="s">
        <v>139</v>
      </c>
      <c r="G1459" s="9"/>
      <c r="H1459" s="44" t="s">
        <v>3489</v>
      </c>
      <c r="I1459" s="9"/>
      <c r="J1459" s="4" t="str">
        <f t="shared" si="44"/>
        <v>社政業務-社會福利-推行老人福利-獎補助費-對國內團體之捐助</v>
      </c>
      <c r="K1459" s="4" t="str">
        <f t="shared" si="45"/>
        <v>建立社區照顧關懷據點並設置巷弄長照站之充實設施設備費用-資本門</v>
      </c>
    </row>
    <row r="1460" spans="1:11" ht="97.5">
      <c r="A1460" s="57" t="s">
        <v>689</v>
      </c>
      <c r="B1460" s="57" t="s">
        <v>979</v>
      </c>
      <c r="C1460" s="58" t="s">
        <v>1011</v>
      </c>
      <c r="D1460" s="57" t="s">
        <v>688</v>
      </c>
      <c r="E1460" s="59">
        <v>44</v>
      </c>
      <c r="F1460" s="9" t="s">
        <v>139</v>
      </c>
      <c r="G1460" s="9"/>
      <c r="H1460" s="44" t="s">
        <v>3489</v>
      </c>
      <c r="I1460" s="9"/>
      <c r="J1460" s="4" t="str">
        <f t="shared" si="44"/>
        <v>社政業務-社會福利-推行老人福利-獎補助費-對國內團體之捐助</v>
      </c>
      <c r="K1460" s="4" t="str">
        <f t="shared" si="45"/>
        <v>建立社區照顧關懷據點並設置巷弄長照站之充實設施設備費用-資本門</v>
      </c>
    </row>
    <row r="1461" spans="1:11" ht="97.5">
      <c r="A1461" s="57" t="s">
        <v>689</v>
      </c>
      <c r="B1461" s="57" t="s">
        <v>983</v>
      </c>
      <c r="C1461" s="58" t="s">
        <v>1011</v>
      </c>
      <c r="D1461" s="57" t="s">
        <v>688</v>
      </c>
      <c r="E1461" s="59">
        <v>7</v>
      </c>
      <c r="F1461" s="9" t="s">
        <v>139</v>
      </c>
      <c r="G1461" s="9"/>
      <c r="H1461" s="44" t="s">
        <v>3489</v>
      </c>
      <c r="I1461" s="9"/>
      <c r="J1461" s="4" t="str">
        <f t="shared" si="44"/>
        <v>社政業務-社會福利-推行老人福利-獎補助費-對國內團體之捐助</v>
      </c>
      <c r="K1461" s="4" t="str">
        <f t="shared" si="45"/>
        <v>建立社區照顧關懷據點並設置巷弄長照站之充實設施設備費用-經常門</v>
      </c>
    </row>
    <row r="1462" spans="1:11" ht="58.5">
      <c r="A1462" s="57" t="s">
        <v>689</v>
      </c>
      <c r="B1462" s="57" t="s">
        <v>941</v>
      </c>
      <c r="C1462" s="58" t="s">
        <v>1012</v>
      </c>
      <c r="D1462" s="57" t="s">
        <v>688</v>
      </c>
      <c r="E1462" s="59">
        <v>36</v>
      </c>
      <c r="F1462" s="9" t="s">
        <v>139</v>
      </c>
      <c r="G1462" s="9"/>
      <c r="H1462" s="44" t="s">
        <v>3489</v>
      </c>
      <c r="I1462" s="9"/>
      <c r="J1462" s="4" t="str">
        <f t="shared" si="44"/>
        <v>社政業務-社會福利-推行老人福利-獎補助費-對國內團體之捐助</v>
      </c>
      <c r="K1462" s="4" t="str">
        <f t="shared" si="45"/>
        <v>建立社區照顧關懷據點並設置巷弄長照站</v>
      </c>
    </row>
    <row r="1463" spans="1:11" ht="97.5">
      <c r="A1463" s="57" t="s">
        <v>689</v>
      </c>
      <c r="B1463" s="57" t="s">
        <v>1013</v>
      </c>
      <c r="C1463" s="58" t="s">
        <v>1014</v>
      </c>
      <c r="D1463" s="57" t="s">
        <v>688</v>
      </c>
      <c r="E1463" s="59">
        <v>20</v>
      </c>
      <c r="F1463" s="9" t="s">
        <v>139</v>
      </c>
      <c r="G1463" s="9"/>
      <c r="H1463" s="44" t="s">
        <v>3489</v>
      </c>
      <c r="I1463" s="9"/>
      <c r="J1463" s="4" t="str">
        <f t="shared" si="44"/>
        <v>社政業務-社會福利-推行老人福利-獎補助費-對國內團體之捐助</v>
      </c>
      <c r="K1463" s="4" t="str">
        <f t="shared" si="45"/>
        <v>日間托老服務計畫暨建立社區照顧關懷據點並設置巷弄長照站</v>
      </c>
    </row>
    <row r="1464" spans="1:11" ht="58.5">
      <c r="A1464" s="57" t="s">
        <v>689</v>
      </c>
      <c r="B1464" s="57" t="s">
        <v>941</v>
      </c>
      <c r="C1464" s="58" t="s">
        <v>1015</v>
      </c>
      <c r="D1464" s="57" t="s">
        <v>688</v>
      </c>
      <c r="E1464" s="59">
        <v>20</v>
      </c>
      <c r="F1464" s="9" t="s">
        <v>139</v>
      </c>
      <c r="G1464" s="9"/>
      <c r="H1464" s="44" t="s">
        <v>3489</v>
      </c>
      <c r="I1464" s="9"/>
      <c r="J1464" s="4" t="str">
        <f t="shared" si="44"/>
        <v>社政業務-社會福利-推行老人福利-獎補助費-對國內團體之捐助</v>
      </c>
      <c r="K1464" s="4" t="str">
        <f t="shared" si="45"/>
        <v>建立社區照顧關懷據點並設置巷弄長照站</v>
      </c>
    </row>
    <row r="1465" spans="1:11" ht="58.5">
      <c r="A1465" s="57" t="s">
        <v>689</v>
      </c>
      <c r="B1465" s="57" t="s">
        <v>946</v>
      </c>
      <c r="C1465" s="58" t="s">
        <v>1016</v>
      </c>
      <c r="D1465" s="57" t="s">
        <v>688</v>
      </c>
      <c r="E1465" s="59">
        <v>30</v>
      </c>
      <c r="F1465" s="9" t="s">
        <v>139</v>
      </c>
      <c r="G1465" s="9"/>
      <c r="H1465" s="44" t="s">
        <v>3489</v>
      </c>
      <c r="I1465" s="9"/>
      <c r="J1465" s="4" t="str">
        <f t="shared" si="44"/>
        <v>社政業務-社會福利-推行老人福利-獎補助費-對國內團體之捐助</v>
      </c>
      <c r="K1465" s="4" t="str">
        <f t="shared" si="45"/>
        <v>建立社區照顧關懷據點</v>
      </c>
    </row>
    <row r="1466" spans="1:11" ht="58.5">
      <c r="A1466" s="57" t="s">
        <v>689</v>
      </c>
      <c r="B1466" s="57" t="s">
        <v>946</v>
      </c>
      <c r="C1466" s="58" t="s">
        <v>1017</v>
      </c>
      <c r="D1466" s="57" t="s">
        <v>688</v>
      </c>
      <c r="E1466" s="59">
        <v>20</v>
      </c>
      <c r="F1466" s="9" t="s">
        <v>139</v>
      </c>
      <c r="G1466" s="9"/>
      <c r="H1466" s="44" t="s">
        <v>3489</v>
      </c>
      <c r="I1466" s="9"/>
      <c r="J1466" s="4" t="str">
        <f t="shared" si="44"/>
        <v>社政業務-社會福利-推行老人福利-獎補助費-對國內團體之捐助</v>
      </c>
      <c r="K1466" s="4" t="str">
        <f t="shared" si="45"/>
        <v>建立社區照顧關懷據點</v>
      </c>
    </row>
    <row r="1467" spans="1:11" ht="58.5">
      <c r="A1467" s="57" t="s">
        <v>689</v>
      </c>
      <c r="B1467" s="57" t="s">
        <v>946</v>
      </c>
      <c r="C1467" s="58" t="s">
        <v>1018</v>
      </c>
      <c r="D1467" s="57" t="s">
        <v>688</v>
      </c>
      <c r="E1467" s="59">
        <v>20</v>
      </c>
      <c r="F1467" s="9" t="s">
        <v>139</v>
      </c>
      <c r="G1467" s="9"/>
      <c r="H1467" s="44" t="s">
        <v>3489</v>
      </c>
      <c r="I1467" s="9"/>
      <c r="J1467" s="4" t="str">
        <f t="shared" si="44"/>
        <v>社政業務-社會福利-推行老人福利-獎補助費-對國內團體之捐助</v>
      </c>
      <c r="K1467" s="4" t="str">
        <f t="shared" si="45"/>
        <v>建立社區照顧關懷據點</v>
      </c>
    </row>
    <row r="1468" spans="1:11" ht="58.5">
      <c r="A1468" s="57" t="s">
        <v>689</v>
      </c>
      <c r="B1468" s="57" t="s">
        <v>946</v>
      </c>
      <c r="C1468" s="58" t="s">
        <v>1019</v>
      </c>
      <c r="D1468" s="57" t="s">
        <v>688</v>
      </c>
      <c r="E1468" s="59">
        <v>20</v>
      </c>
      <c r="F1468" s="9" t="s">
        <v>139</v>
      </c>
      <c r="G1468" s="9"/>
      <c r="H1468" s="44" t="s">
        <v>3489</v>
      </c>
      <c r="I1468" s="9"/>
      <c r="J1468" s="4" t="str">
        <f t="shared" si="44"/>
        <v>社政業務-社會福利-推行老人福利-獎補助費-對國內團體之捐助</v>
      </c>
      <c r="K1468" s="4" t="str">
        <f t="shared" si="45"/>
        <v>建立社區照顧關懷據點</v>
      </c>
    </row>
    <row r="1469" spans="1:11" ht="58.5">
      <c r="A1469" s="57" t="s">
        <v>689</v>
      </c>
      <c r="B1469" s="57" t="s">
        <v>941</v>
      </c>
      <c r="C1469" s="58" t="s">
        <v>1020</v>
      </c>
      <c r="D1469" s="57" t="s">
        <v>688</v>
      </c>
      <c r="E1469" s="59">
        <v>20</v>
      </c>
      <c r="F1469" s="9" t="s">
        <v>139</v>
      </c>
      <c r="G1469" s="9"/>
      <c r="H1469" s="44" t="s">
        <v>3489</v>
      </c>
      <c r="I1469" s="9"/>
      <c r="J1469" s="4" t="str">
        <f t="shared" si="44"/>
        <v>社政業務-社會福利-推行老人福利-獎補助費-對國內團體之捐助</v>
      </c>
      <c r="K1469" s="4" t="str">
        <f t="shared" si="45"/>
        <v>建立社區照顧關懷據點並設置巷弄長照站</v>
      </c>
    </row>
    <row r="1470" spans="1:11" ht="58.5">
      <c r="A1470" s="57" t="s">
        <v>689</v>
      </c>
      <c r="B1470" s="57" t="s">
        <v>941</v>
      </c>
      <c r="C1470" s="58" t="s">
        <v>1021</v>
      </c>
      <c r="D1470" s="57" t="s">
        <v>688</v>
      </c>
      <c r="E1470" s="59">
        <v>10</v>
      </c>
      <c r="F1470" s="9" t="s">
        <v>139</v>
      </c>
      <c r="G1470" s="9"/>
      <c r="H1470" s="44" t="s">
        <v>3489</v>
      </c>
      <c r="I1470" s="9"/>
      <c r="J1470" s="4" t="str">
        <f t="shared" si="44"/>
        <v>社政業務-社會福利-推行老人福利-獎補助費-對國內團體之捐助</v>
      </c>
      <c r="K1470" s="4" t="str">
        <f t="shared" si="45"/>
        <v>建立社區照顧關懷據點並設置巷弄長照站</v>
      </c>
    </row>
    <row r="1471" spans="1:11" ht="58.5">
      <c r="A1471" s="57" t="s">
        <v>689</v>
      </c>
      <c r="B1471" s="57" t="s">
        <v>946</v>
      </c>
      <c r="C1471" s="58" t="s">
        <v>1022</v>
      </c>
      <c r="D1471" s="57" t="s">
        <v>688</v>
      </c>
      <c r="E1471" s="59">
        <v>20</v>
      </c>
      <c r="F1471" s="9" t="s">
        <v>139</v>
      </c>
      <c r="G1471" s="9"/>
      <c r="H1471" s="44" t="s">
        <v>3489</v>
      </c>
      <c r="I1471" s="9"/>
      <c r="J1471" s="4" t="str">
        <f t="shared" si="44"/>
        <v>社政業務-社會福利-推行老人福利-獎補助費-對國內團體之捐助</v>
      </c>
      <c r="K1471" s="4" t="str">
        <f t="shared" si="45"/>
        <v>建立社區照顧關懷據點</v>
      </c>
    </row>
    <row r="1472" spans="1:11" ht="58.5">
      <c r="A1472" s="57" t="s">
        <v>689</v>
      </c>
      <c r="B1472" s="57" t="s">
        <v>946</v>
      </c>
      <c r="C1472" s="58" t="s">
        <v>1023</v>
      </c>
      <c r="D1472" s="57" t="s">
        <v>688</v>
      </c>
      <c r="E1472" s="59">
        <v>20</v>
      </c>
      <c r="F1472" s="9" t="s">
        <v>139</v>
      </c>
      <c r="G1472" s="9"/>
      <c r="H1472" s="44" t="s">
        <v>3489</v>
      </c>
      <c r="I1472" s="9"/>
      <c r="J1472" s="4" t="str">
        <f t="shared" si="44"/>
        <v>社政業務-社會福利-推行老人福利-獎補助費-對國內團體之捐助</v>
      </c>
      <c r="K1472" s="4" t="str">
        <f t="shared" si="45"/>
        <v>建立社區照顧關懷據點</v>
      </c>
    </row>
    <row r="1473" spans="1:11" ht="58.5">
      <c r="A1473" s="57" t="s">
        <v>689</v>
      </c>
      <c r="B1473" s="57" t="s">
        <v>941</v>
      </c>
      <c r="C1473" s="58" t="s">
        <v>1024</v>
      </c>
      <c r="D1473" s="57" t="s">
        <v>688</v>
      </c>
      <c r="E1473" s="59">
        <v>30</v>
      </c>
      <c r="F1473" s="9" t="s">
        <v>139</v>
      </c>
      <c r="G1473" s="9"/>
      <c r="H1473" s="44" t="s">
        <v>3489</v>
      </c>
      <c r="I1473" s="9"/>
      <c r="J1473" s="4" t="str">
        <f t="shared" si="44"/>
        <v>社政業務-社會福利-推行老人福利-獎補助費-對國內團體之捐助</v>
      </c>
      <c r="K1473" s="4" t="str">
        <f t="shared" si="45"/>
        <v>建立社區照顧關懷據點並設置巷弄長照站</v>
      </c>
    </row>
    <row r="1474" spans="1:11" ht="58.5">
      <c r="A1474" s="57" t="s">
        <v>689</v>
      </c>
      <c r="B1474" s="57" t="s">
        <v>941</v>
      </c>
      <c r="C1474" s="58" t="s">
        <v>1025</v>
      </c>
      <c r="D1474" s="57" t="s">
        <v>688</v>
      </c>
      <c r="E1474" s="59">
        <v>20</v>
      </c>
      <c r="F1474" s="9" t="s">
        <v>139</v>
      </c>
      <c r="G1474" s="9"/>
      <c r="H1474" s="44" t="s">
        <v>3489</v>
      </c>
      <c r="I1474" s="9"/>
      <c r="J1474" s="4" t="str">
        <f t="shared" si="44"/>
        <v>社政業務-社會福利-推行老人福利-獎補助費-對國內團體之捐助</v>
      </c>
      <c r="K1474" s="4" t="str">
        <f t="shared" si="45"/>
        <v>建立社區照顧關懷據點並設置巷弄長照站</v>
      </c>
    </row>
    <row r="1475" spans="1:11" ht="58.5">
      <c r="A1475" s="57" t="s">
        <v>689</v>
      </c>
      <c r="B1475" s="57" t="s">
        <v>941</v>
      </c>
      <c r="C1475" s="58" t="s">
        <v>992</v>
      </c>
      <c r="D1475" s="57" t="s">
        <v>688</v>
      </c>
      <c r="E1475" s="59">
        <v>36</v>
      </c>
      <c r="F1475" s="9" t="s">
        <v>139</v>
      </c>
      <c r="G1475" s="9"/>
      <c r="H1475" s="44" t="s">
        <v>3489</v>
      </c>
      <c r="I1475" s="9"/>
      <c r="J1475" s="4" t="str">
        <f t="shared" si="44"/>
        <v>社政業務-社會福利-推行老人福利-獎補助費-對國內團體之捐助</v>
      </c>
      <c r="K1475" s="4" t="str">
        <f t="shared" si="45"/>
        <v>建立社區照顧關懷據點並設置巷弄長照站</v>
      </c>
    </row>
    <row r="1476" spans="1:11" ht="58.5">
      <c r="A1476" s="57" t="s">
        <v>689</v>
      </c>
      <c r="B1476" s="57" t="s">
        <v>941</v>
      </c>
      <c r="C1476" s="58" t="s">
        <v>1026</v>
      </c>
      <c r="D1476" s="57" t="s">
        <v>688</v>
      </c>
      <c r="E1476" s="59">
        <v>20</v>
      </c>
      <c r="F1476" s="9" t="s">
        <v>139</v>
      </c>
      <c r="G1476" s="9"/>
      <c r="H1476" s="44" t="s">
        <v>3489</v>
      </c>
      <c r="I1476" s="9"/>
      <c r="J1476" s="4" t="str">
        <f t="shared" si="44"/>
        <v>社政業務-社會福利-推行老人福利-獎補助費-對國內團體之捐助</v>
      </c>
      <c r="K1476" s="4" t="str">
        <f t="shared" si="45"/>
        <v>建立社區照顧關懷據點並設置巷弄長照站</v>
      </c>
    </row>
    <row r="1477" spans="1:11" ht="58.5">
      <c r="A1477" s="57" t="s">
        <v>689</v>
      </c>
      <c r="B1477" s="57" t="s">
        <v>941</v>
      </c>
      <c r="C1477" s="58" t="s">
        <v>994</v>
      </c>
      <c r="D1477" s="57" t="s">
        <v>688</v>
      </c>
      <c r="E1477" s="59">
        <v>20</v>
      </c>
      <c r="F1477" s="9" t="s">
        <v>139</v>
      </c>
      <c r="G1477" s="9"/>
      <c r="H1477" s="44" t="s">
        <v>3489</v>
      </c>
      <c r="I1477" s="9"/>
      <c r="J1477" s="4" t="str">
        <f t="shared" si="44"/>
        <v>社政業務-社會福利-推行老人福利-獎補助費-對國內團體之捐助</v>
      </c>
      <c r="K1477" s="4" t="str">
        <f t="shared" si="45"/>
        <v>建立社區照顧關懷據點並設置巷弄長照站</v>
      </c>
    </row>
    <row r="1478" spans="1:11" ht="58.5">
      <c r="A1478" s="57" t="s">
        <v>689</v>
      </c>
      <c r="B1478" s="57" t="s">
        <v>941</v>
      </c>
      <c r="C1478" s="58" t="s">
        <v>1027</v>
      </c>
      <c r="D1478" s="57" t="s">
        <v>688</v>
      </c>
      <c r="E1478" s="59">
        <v>36</v>
      </c>
      <c r="F1478" s="9" t="s">
        <v>139</v>
      </c>
      <c r="G1478" s="9"/>
      <c r="H1478" s="44" t="s">
        <v>3489</v>
      </c>
      <c r="I1478" s="9"/>
      <c r="J1478" s="4" t="str">
        <f t="shared" si="44"/>
        <v>社政業務-社會福利-推行老人福利-獎補助費-對國內團體之捐助</v>
      </c>
      <c r="K1478" s="4" t="str">
        <f t="shared" si="45"/>
        <v>建立社區照顧關懷據點並設置巷弄長照站</v>
      </c>
    </row>
    <row r="1479" spans="1:11" ht="58.5">
      <c r="A1479" s="57" t="s">
        <v>689</v>
      </c>
      <c r="B1479" s="57" t="s">
        <v>941</v>
      </c>
      <c r="C1479" s="58" t="s">
        <v>1028</v>
      </c>
      <c r="D1479" s="57" t="s">
        <v>688</v>
      </c>
      <c r="E1479" s="59">
        <v>36</v>
      </c>
      <c r="F1479" s="9" t="s">
        <v>139</v>
      </c>
      <c r="G1479" s="9"/>
      <c r="H1479" s="44" t="s">
        <v>3489</v>
      </c>
      <c r="I1479" s="9"/>
      <c r="J1479" s="4" t="str">
        <f t="shared" si="44"/>
        <v>社政業務-社會福利-推行老人福利-獎補助費-對國內團體之捐助</v>
      </c>
      <c r="K1479" s="4" t="str">
        <f t="shared" si="45"/>
        <v>建立社區照顧關懷據點並設置巷弄長照站</v>
      </c>
    </row>
    <row r="1480" spans="1:11" ht="58.5">
      <c r="A1480" s="57" t="s">
        <v>689</v>
      </c>
      <c r="B1480" s="57" t="s">
        <v>941</v>
      </c>
      <c r="C1480" s="58" t="s">
        <v>1021</v>
      </c>
      <c r="D1480" s="57" t="s">
        <v>688</v>
      </c>
      <c r="E1480" s="59">
        <v>20</v>
      </c>
      <c r="F1480" s="9" t="s">
        <v>139</v>
      </c>
      <c r="G1480" s="9"/>
      <c r="H1480" s="44" t="s">
        <v>3489</v>
      </c>
      <c r="I1480" s="9"/>
      <c r="J1480" s="4" t="str">
        <f t="shared" ref="J1480:J1543" si="46">A1480</f>
        <v>社政業務-社會福利-推行老人福利-獎補助費-對國內團體之捐助</v>
      </c>
      <c r="K1480" s="4" t="str">
        <f t="shared" ref="K1480:K1543" si="47">B1480</f>
        <v>建立社區照顧關懷據點並設置巷弄長照站</v>
      </c>
    </row>
    <row r="1481" spans="1:11" ht="58.5">
      <c r="A1481" s="57" t="s">
        <v>689</v>
      </c>
      <c r="B1481" s="57" t="s">
        <v>941</v>
      </c>
      <c r="C1481" s="58" t="s">
        <v>945</v>
      </c>
      <c r="D1481" s="57" t="s">
        <v>688</v>
      </c>
      <c r="E1481" s="59">
        <v>30</v>
      </c>
      <c r="F1481" s="9" t="s">
        <v>139</v>
      </c>
      <c r="G1481" s="9"/>
      <c r="H1481" s="44" t="s">
        <v>3489</v>
      </c>
      <c r="I1481" s="9"/>
      <c r="J1481" s="4" t="str">
        <f t="shared" si="46"/>
        <v>社政業務-社會福利-推行老人福利-獎補助費-對國內團體之捐助</v>
      </c>
      <c r="K1481" s="4" t="str">
        <f t="shared" si="47"/>
        <v>建立社區照顧關懷據點並設置巷弄長照站</v>
      </c>
    </row>
    <row r="1482" spans="1:11" ht="58.5">
      <c r="A1482" s="57" t="s">
        <v>689</v>
      </c>
      <c r="B1482" s="57" t="s">
        <v>941</v>
      </c>
      <c r="C1482" s="58" t="s">
        <v>990</v>
      </c>
      <c r="D1482" s="57" t="s">
        <v>688</v>
      </c>
      <c r="E1482" s="59">
        <v>36</v>
      </c>
      <c r="F1482" s="9" t="s">
        <v>139</v>
      </c>
      <c r="G1482" s="9"/>
      <c r="H1482" s="44" t="s">
        <v>3489</v>
      </c>
      <c r="I1482" s="9"/>
      <c r="J1482" s="4" t="str">
        <f t="shared" si="46"/>
        <v>社政業務-社會福利-推行老人福利-獎補助費-對國內團體之捐助</v>
      </c>
      <c r="K1482" s="4" t="str">
        <f t="shared" si="47"/>
        <v>建立社區照顧關懷據點並設置巷弄長照站</v>
      </c>
    </row>
    <row r="1483" spans="1:11" ht="58.5">
      <c r="A1483" s="57" t="s">
        <v>689</v>
      </c>
      <c r="B1483" s="57" t="s">
        <v>941</v>
      </c>
      <c r="C1483" s="58" t="s">
        <v>1011</v>
      </c>
      <c r="D1483" s="57" t="s">
        <v>688</v>
      </c>
      <c r="E1483" s="59">
        <v>36</v>
      </c>
      <c r="F1483" s="9" t="s">
        <v>139</v>
      </c>
      <c r="G1483" s="9"/>
      <c r="H1483" s="44" t="s">
        <v>3489</v>
      </c>
      <c r="I1483" s="9"/>
      <c r="J1483" s="4" t="str">
        <f t="shared" si="46"/>
        <v>社政業務-社會福利-推行老人福利-獎補助費-對國內團體之捐助</v>
      </c>
      <c r="K1483" s="4" t="str">
        <f t="shared" si="47"/>
        <v>建立社區照顧關懷據點並設置巷弄長照站</v>
      </c>
    </row>
    <row r="1484" spans="1:11" ht="58.5">
      <c r="A1484" s="57" t="s">
        <v>689</v>
      </c>
      <c r="B1484" s="57" t="s">
        <v>941</v>
      </c>
      <c r="C1484" s="58" t="s">
        <v>1011</v>
      </c>
      <c r="D1484" s="57" t="s">
        <v>688</v>
      </c>
      <c r="E1484" s="59">
        <v>36</v>
      </c>
      <c r="F1484" s="9" t="s">
        <v>139</v>
      </c>
      <c r="G1484" s="9"/>
      <c r="H1484" s="44" t="s">
        <v>3489</v>
      </c>
      <c r="I1484" s="9"/>
      <c r="J1484" s="4" t="str">
        <f t="shared" si="46"/>
        <v>社政業務-社會福利-推行老人福利-獎補助費-對國內團體之捐助</v>
      </c>
      <c r="K1484" s="4" t="str">
        <f t="shared" si="47"/>
        <v>建立社區照顧關懷據點並設置巷弄長照站</v>
      </c>
    </row>
    <row r="1485" spans="1:11" ht="78">
      <c r="A1485" s="57" t="s">
        <v>689</v>
      </c>
      <c r="B1485" s="57" t="s">
        <v>1029</v>
      </c>
      <c r="C1485" s="58" t="s">
        <v>1030</v>
      </c>
      <c r="D1485" s="57" t="s">
        <v>688</v>
      </c>
      <c r="E1485" s="59">
        <v>36</v>
      </c>
      <c r="F1485" s="9" t="s">
        <v>139</v>
      </c>
      <c r="G1485" s="9"/>
      <c r="H1485" s="44" t="s">
        <v>3489</v>
      </c>
      <c r="I1485" s="9"/>
      <c r="J1485" s="4" t="str">
        <f t="shared" si="46"/>
        <v>社政業務-社會福利-推行老人福利-獎補助費-對國內團體之捐助</v>
      </c>
      <c r="K1485" s="4" t="str">
        <f t="shared" si="47"/>
        <v>建立社區照顧關懷據點並設置巷弄站長照站</v>
      </c>
    </row>
    <row r="1486" spans="1:11" ht="78">
      <c r="A1486" s="57" t="s">
        <v>689</v>
      </c>
      <c r="B1486" s="57" t="s">
        <v>1029</v>
      </c>
      <c r="C1486" s="58" t="s">
        <v>1031</v>
      </c>
      <c r="D1486" s="57" t="s">
        <v>688</v>
      </c>
      <c r="E1486" s="59">
        <v>36</v>
      </c>
      <c r="F1486" s="9" t="s">
        <v>139</v>
      </c>
      <c r="G1486" s="9"/>
      <c r="H1486" s="44" t="s">
        <v>3489</v>
      </c>
      <c r="I1486" s="9"/>
      <c r="J1486" s="4" t="str">
        <f t="shared" si="46"/>
        <v>社政業務-社會福利-推行老人福利-獎補助費-對國內團體之捐助</v>
      </c>
      <c r="K1486" s="4" t="str">
        <f t="shared" si="47"/>
        <v>建立社區照顧關懷據點並設置巷弄站長照站</v>
      </c>
    </row>
    <row r="1487" spans="1:11" ht="97.5">
      <c r="A1487" s="57" t="s">
        <v>689</v>
      </c>
      <c r="B1487" s="57" t="s">
        <v>983</v>
      </c>
      <c r="C1487" s="58" t="s">
        <v>1032</v>
      </c>
      <c r="D1487" s="57" t="s">
        <v>688</v>
      </c>
      <c r="E1487" s="59">
        <v>8</v>
      </c>
      <c r="F1487" s="9" t="s">
        <v>139</v>
      </c>
      <c r="G1487" s="9"/>
      <c r="H1487" s="44" t="s">
        <v>3489</v>
      </c>
      <c r="I1487" s="9"/>
      <c r="J1487" s="4" t="str">
        <f t="shared" si="46"/>
        <v>社政業務-社會福利-推行老人福利-獎補助費-對國內團體之捐助</v>
      </c>
      <c r="K1487" s="4" t="str">
        <f t="shared" si="47"/>
        <v>建立社區照顧關懷據點並設置巷弄長照站之充實設施設備費用-經常門</v>
      </c>
    </row>
    <row r="1488" spans="1:11" ht="97.5">
      <c r="A1488" s="57" t="s">
        <v>689</v>
      </c>
      <c r="B1488" s="57" t="s">
        <v>1033</v>
      </c>
      <c r="C1488" s="58" t="s">
        <v>1034</v>
      </c>
      <c r="D1488" s="57" t="s">
        <v>688</v>
      </c>
      <c r="E1488" s="59">
        <v>76</v>
      </c>
      <c r="F1488" s="9" t="s">
        <v>139</v>
      </c>
      <c r="G1488" s="9"/>
      <c r="H1488" s="44" t="s">
        <v>3489</v>
      </c>
      <c r="I1488" s="9"/>
      <c r="J1488" s="4" t="str">
        <f t="shared" si="46"/>
        <v>社政業務-社會福利-推行老人福利-獎補助費-對國內團體之捐助</v>
      </c>
      <c r="K1488" s="4" t="str">
        <f t="shared" si="47"/>
        <v>建立社區照顧關懷據點並設置巷弄長照站之開辦設施設備費用-資本門</v>
      </c>
    </row>
    <row r="1489" spans="1:11" ht="97.5">
      <c r="A1489" s="57" t="s">
        <v>689</v>
      </c>
      <c r="B1489" s="57" t="s">
        <v>981</v>
      </c>
      <c r="C1489" s="58" t="s">
        <v>1034</v>
      </c>
      <c r="D1489" s="57" t="s">
        <v>688</v>
      </c>
      <c r="E1489" s="59">
        <v>24</v>
      </c>
      <c r="F1489" s="9" t="s">
        <v>139</v>
      </c>
      <c r="G1489" s="9"/>
      <c r="H1489" s="44" t="s">
        <v>3489</v>
      </c>
      <c r="I1489" s="9"/>
      <c r="J1489" s="4" t="str">
        <f t="shared" si="46"/>
        <v>社政業務-社會福利-推行老人福利-獎補助費-對國內團體之捐助</v>
      </c>
      <c r="K1489" s="4" t="str">
        <f t="shared" si="47"/>
        <v>建立社區照顧關懷據點並設置巷弄長照站之開辦設施設備費用-經常門</v>
      </c>
    </row>
    <row r="1490" spans="1:11" ht="78">
      <c r="A1490" s="57" t="s">
        <v>689</v>
      </c>
      <c r="B1490" s="57" t="s">
        <v>1000</v>
      </c>
      <c r="C1490" s="58" t="s">
        <v>1035</v>
      </c>
      <c r="D1490" s="57" t="s">
        <v>688</v>
      </c>
      <c r="E1490" s="59">
        <v>9</v>
      </c>
      <c r="F1490" s="9" t="s">
        <v>139</v>
      </c>
      <c r="G1490" s="9"/>
      <c r="H1490" s="44" t="s">
        <v>3489</v>
      </c>
      <c r="I1490" s="9"/>
      <c r="J1490" s="4" t="str">
        <f t="shared" si="46"/>
        <v>社政業務-社會福利-推行老人福利-獎補助費-對國內團體之捐助</v>
      </c>
      <c r="K1490" s="4" t="str">
        <f t="shared" si="47"/>
        <v>建立社區照顧關懷據點之充實設施設備-經常門</v>
      </c>
    </row>
    <row r="1491" spans="1:11" ht="136.5">
      <c r="A1491" s="57" t="s">
        <v>689</v>
      </c>
      <c r="B1491" s="57" t="s">
        <v>1036</v>
      </c>
      <c r="C1491" s="58" t="s">
        <v>959</v>
      </c>
      <c r="D1491" s="57" t="s">
        <v>688</v>
      </c>
      <c r="E1491" s="59">
        <v>20</v>
      </c>
      <c r="F1491" s="9" t="s">
        <v>139</v>
      </c>
      <c r="G1491" s="9"/>
      <c r="H1491" s="44" t="s">
        <v>3489</v>
      </c>
      <c r="I1491" s="9"/>
      <c r="J1491" s="4" t="str">
        <f t="shared" si="46"/>
        <v>社政業務-社會福利-推行老人福利-獎補助費-對國內團體之捐助</v>
      </c>
      <c r="K1491" s="4" t="str">
        <f t="shared" si="47"/>
        <v>社區照顧關懷據點整合性補助計畫-「春節期間加強關懷獨居老人服務計畫之據點圍爐服務案」</v>
      </c>
    </row>
    <row r="1492" spans="1:11" ht="58.5">
      <c r="A1492" s="57" t="s">
        <v>689</v>
      </c>
      <c r="B1492" s="57" t="s">
        <v>946</v>
      </c>
      <c r="C1492" s="58" t="s">
        <v>1037</v>
      </c>
      <c r="D1492" s="57" t="s">
        <v>688</v>
      </c>
      <c r="E1492" s="59">
        <v>20</v>
      </c>
      <c r="F1492" s="9" t="s">
        <v>139</v>
      </c>
      <c r="G1492" s="9"/>
      <c r="H1492" s="44" t="s">
        <v>3489</v>
      </c>
      <c r="I1492" s="9"/>
      <c r="J1492" s="4" t="str">
        <f t="shared" si="46"/>
        <v>社政業務-社會福利-推行老人福利-獎補助費-對國內團體之捐助</v>
      </c>
      <c r="K1492" s="4" t="str">
        <f t="shared" si="47"/>
        <v>建立社區照顧關懷據點</v>
      </c>
    </row>
    <row r="1493" spans="1:11" ht="58.5">
      <c r="A1493" s="57" t="s">
        <v>689</v>
      </c>
      <c r="B1493" s="57" t="s">
        <v>941</v>
      </c>
      <c r="C1493" s="58" t="s">
        <v>1020</v>
      </c>
      <c r="D1493" s="57" t="s">
        <v>688</v>
      </c>
      <c r="E1493" s="59">
        <v>30</v>
      </c>
      <c r="F1493" s="9" t="s">
        <v>139</v>
      </c>
      <c r="G1493" s="9"/>
      <c r="H1493" s="44" t="s">
        <v>3489</v>
      </c>
      <c r="I1493" s="9"/>
      <c r="J1493" s="4" t="str">
        <f t="shared" si="46"/>
        <v>社政業務-社會福利-推行老人福利-獎補助費-對國內團體之捐助</v>
      </c>
      <c r="K1493" s="4" t="str">
        <f t="shared" si="47"/>
        <v>建立社區照顧關懷據點並設置巷弄長照站</v>
      </c>
    </row>
    <row r="1494" spans="1:11" ht="58.5">
      <c r="A1494" s="57" t="s">
        <v>689</v>
      </c>
      <c r="B1494" s="57" t="s">
        <v>946</v>
      </c>
      <c r="C1494" s="58" t="s">
        <v>1038</v>
      </c>
      <c r="D1494" s="57" t="s">
        <v>688</v>
      </c>
      <c r="E1494" s="59">
        <v>20</v>
      </c>
      <c r="F1494" s="9" t="s">
        <v>139</v>
      </c>
      <c r="G1494" s="9"/>
      <c r="H1494" s="44" t="s">
        <v>3489</v>
      </c>
      <c r="I1494" s="9"/>
      <c r="J1494" s="4" t="str">
        <f t="shared" si="46"/>
        <v>社政業務-社會福利-推行老人福利-獎補助費-對國內團體之捐助</v>
      </c>
      <c r="K1494" s="4" t="str">
        <f t="shared" si="47"/>
        <v>建立社區照顧關懷據點</v>
      </c>
    </row>
    <row r="1495" spans="1:11" ht="58.5">
      <c r="A1495" s="57" t="s">
        <v>689</v>
      </c>
      <c r="B1495" s="57" t="s">
        <v>941</v>
      </c>
      <c r="C1495" s="58" t="s">
        <v>1039</v>
      </c>
      <c r="D1495" s="57" t="s">
        <v>688</v>
      </c>
      <c r="E1495" s="59">
        <v>30</v>
      </c>
      <c r="F1495" s="9" t="s">
        <v>139</v>
      </c>
      <c r="G1495" s="9"/>
      <c r="H1495" s="44" t="s">
        <v>3489</v>
      </c>
      <c r="I1495" s="9"/>
      <c r="J1495" s="4" t="str">
        <f t="shared" si="46"/>
        <v>社政業務-社會福利-推行老人福利-獎補助費-對國內團體之捐助</v>
      </c>
      <c r="K1495" s="4" t="str">
        <f t="shared" si="47"/>
        <v>建立社區照顧關懷據點並設置巷弄長照站</v>
      </c>
    </row>
    <row r="1496" spans="1:11" ht="58.5">
      <c r="A1496" s="57" t="s">
        <v>689</v>
      </c>
      <c r="B1496" s="57" t="s">
        <v>941</v>
      </c>
      <c r="C1496" s="58" t="s">
        <v>1040</v>
      </c>
      <c r="D1496" s="57" t="s">
        <v>688</v>
      </c>
      <c r="E1496" s="59">
        <v>20</v>
      </c>
      <c r="F1496" s="9" t="s">
        <v>139</v>
      </c>
      <c r="G1496" s="9"/>
      <c r="H1496" s="44" t="s">
        <v>3489</v>
      </c>
      <c r="I1496" s="9"/>
      <c r="J1496" s="4" t="str">
        <f t="shared" si="46"/>
        <v>社政業務-社會福利-推行老人福利-獎補助費-對國內團體之捐助</v>
      </c>
      <c r="K1496" s="4" t="str">
        <f t="shared" si="47"/>
        <v>建立社區照顧關懷據點並設置巷弄長照站</v>
      </c>
    </row>
    <row r="1497" spans="1:11" ht="58.5">
      <c r="A1497" s="57" t="s">
        <v>689</v>
      </c>
      <c r="B1497" s="57" t="s">
        <v>941</v>
      </c>
      <c r="C1497" s="58" t="s">
        <v>1041</v>
      </c>
      <c r="D1497" s="57" t="s">
        <v>688</v>
      </c>
      <c r="E1497" s="59">
        <v>20</v>
      </c>
      <c r="F1497" s="9" t="s">
        <v>139</v>
      </c>
      <c r="G1497" s="9"/>
      <c r="H1497" s="44" t="s">
        <v>3489</v>
      </c>
      <c r="I1497" s="9"/>
      <c r="J1497" s="4" t="str">
        <f t="shared" si="46"/>
        <v>社政業務-社會福利-推行老人福利-獎補助費-對國內團體之捐助</v>
      </c>
      <c r="K1497" s="4" t="str">
        <f t="shared" si="47"/>
        <v>建立社區照顧關懷據點並設置巷弄長照站</v>
      </c>
    </row>
    <row r="1498" spans="1:11" ht="58.5">
      <c r="A1498" s="57" t="s">
        <v>689</v>
      </c>
      <c r="B1498" s="57" t="s">
        <v>941</v>
      </c>
      <c r="C1498" s="58" t="s">
        <v>1042</v>
      </c>
      <c r="D1498" s="57" t="s">
        <v>688</v>
      </c>
      <c r="E1498" s="59">
        <v>20</v>
      </c>
      <c r="F1498" s="9" t="s">
        <v>139</v>
      </c>
      <c r="G1498" s="9"/>
      <c r="H1498" s="44" t="s">
        <v>3489</v>
      </c>
      <c r="I1498" s="9"/>
      <c r="J1498" s="4" t="str">
        <f t="shared" si="46"/>
        <v>社政業務-社會福利-推行老人福利-獎補助費-對國內團體之捐助</v>
      </c>
      <c r="K1498" s="4" t="str">
        <f t="shared" si="47"/>
        <v>建立社區照顧關懷據點並設置巷弄長照站</v>
      </c>
    </row>
    <row r="1499" spans="1:11" ht="136.5">
      <c r="A1499" s="57" t="s">
        <v>689</v>
      </c>
      <c r="B1499" s="57" t="s">
        <v>1043</v>
      </c>
      <c r="C1499" s="58" t="s">
        <v>1044</v>
      </c>
      <c r="D1499" s="57" t="s">
        <v>688</v>
      </c>
      <c r="E1499" s="59">
        <v>18</v>
      </c>
      <c r="F1499" s="9" t="s">
        <v>139</v>
      </c>
      <c r="G1499" s="9"/>
      <c r="H1499" s="44" t="s">
        <v>3489</v>
      </c>
      <c r="I1499" s="9"/>
      <c r="J1499" s="4" t="str">
        <f t="shared" si="46"/>
        <v>社政業務-社會福利-推行老人福利-獎補助費-對國內團體之捐助</v>
      </c>
      <c r="K1499" s="4" t="str">
        <f t="shared" si="47"/>
        <v>社區照顧關懷據點整合性補助計畫之「春節期間加強關懷獨居老人服務計畫之據點圍爐服務案」</v>
      </c>
    </row>
    <row r="1500" spans="1:11" ht="78">
      <c r="A1500" s="57" t="s">
        <v>689</v>
      </c>
      <c r="B1500" s="57" t="s">
        <v>1045</v>
      </c>
      <c r="C1500" s="58" t="s">
        <v>1046</v>
      </c>
      <c r="D1500" s="57" t="s">
        <v>688</v>
      </c>
      <c r="E1500" s="59">
        <v>48</v>
      </c>
      <c r="F1500" s="9" t="s">
        <v>139</v>
      </c>
      <c r="G1500" s="9"/>
      <c r="H1500" s="44" t="s">
        <v>3489</v>
      </c>
      <c r="I1500" s="9"/>
      <c r="J1500" s="4" t="str">
        <f t="shared" si="46"/>
        <v>社政業務-社會福利-推行老人福利-獎補助費-對國內團體之捐助</v>
      </c>
      <c r="K1500" s="4" t="str">
        <f t="shared" si="47"/>
        <v>建立社區照顧關懷據點並設置巷弄長照站之開辦費</v>
      </c>
    </row>
    <row r="1501" spans="1:11" ht="97.5">
      <c r="A1501" s="57" t="s">
        <v>689</v>
      </c>
      <c r="B1501" s="57" t="s">
        <v>983</v>
      </c>
      <c r="C1501" s="58" t="s">
        <v>1047</v>
      </c>
      <c r="D1501" s="57" t="s">
        <v>688</v>
      </c>
      <c r="E1501" s="59">
        <v>8</v>
      </c>
      <c r="F1501" s="9" t="s">
        <v>139</v>
      </c>
      <c r="G1501" s="9"/>
      <c r="H1501" s="44" t="s">
        <v>3489</v>
      </c>
      <c r="I1501" s="9"/>
      <c r="J1501" s="4" t="str">
        <f t="shared" si="46"/>
        <v>社政業務-社會福利-推行老人福利-獎補助費-對國內團體之捐助</v>
      </c>
      <c r="K1501" s="4" t="str">
        <f t="shared" si="47"/>
        <v>建立社區照顧關懷據點並設置巷弄長照站之充實設施設備費用-經常門</v>
      </c>
    </row>
    <row r="1502" spans="1:11" ht="58.5">
      <c r="A1502" s="57" t="s">
        <v>689</v>
      </c>
      <c r="B1502" s="57" t="s">
        <v>1048</v>
      </c>
      <c r="C1502" s="58" t="s">
        <v>1049</v>
      </c>
      <c r="D1502" s="57" t="s">
        <v>688</v>
      </c>
      <c r="E1502" s="59">
        <v>20</v>
      </c>
      <c r="F1502" s="9" t="s">
        <v>139</v>
      </c>
      <c r="G1502" s="9"/>
      <c r="H1502" s="44" t="s">
        <v>3489</v>
      </c>
      <c r="I1502" s="9"/>
      <c r="J1502" s="4" t="str">
        <f t="shared" si="46"/>
        <v>社政業務-社會福利-推行老人福利-獎補助費-對國內團體之捐助</v>
      </c>
      <c r="K1502" s="4" t="str">
        <f t="shared" si="47"/>
        <v>清明佳節社區長青美食技藝傳承活動</v>
      </c>
    </row>
    <row r="1503" spans="1:11" ht="97.5">
      <c r="A1503" s="57" t="s">
        <v>689</v>
      </c>
      <c r="B1503" s="57" t="s">
        <v>983</v>
      </c>
      <c r="C1503" s="58" t="s">
        <v>1050</v>
      </c>
      <c r="D1503" s="57" t="s">
        <v>688</v>
      </c>
      <c r="E1503" s="59">
        <v>4</v>
      </c>
      <c r="F1503" s="9" t="s">
        <v>139</v>
      </c>
      <c r="G1503" s="9"/>
      <c r="H1503" s="44" t="s">
        <v>3489</v>
      </c>
      <c r="I1503" s="9"/>
      <c r="J1503" s="4" t="str">
        <f t="shared" si="46"/>
        <v>社政業務-社會福利-推行老人福利-獎補助費-對國內團體之捐助</v>
      </c>
      <c r="K1503" s="4" t="str">
        <f t="shared" si="47"/>
        <v>建立社區照顧關懷據點並設置巷弄長照站之充實設施設備費用-經常門</v>
      </c>
    </row>
    <row r="1504" spans="1:11" ht="97.5">
      <c r="A1504" s="57" t="s">
        <v>689</v>
      </c>
      <c r="B1504" s="57" t="s">
        <v>983</v>
      </c>
      <c r="C1504" s="58" t="s">
        <v>1051</v>
      </c>
      <c r="D1504" s="57" t="s">
        <v>688</v>
      </c>
      <c r="E1504" s="59">
        <v>6</v>
      </c>
      <c r="F1504" s="9" t="s">
        <v>139</v>
      </c>
      <c r="G1504" s="9"/>
      <c r="H1504" s="44" t="s">
        <v>3489</v>
      </c>
      <c r="I1504" s="9"/>
      <c r="J1504" s="4" t="str">
        <f t="shared" si="46"/>
        <v>社政業務-社會福利-推行老人福利-獎補助費-對國內團體之捐助</v>
      </c>
      <c r="K1504" s="4" t="str">
        <f t="shared" si="47"/>
        <v>建立社區照顧關懷據點並設置巷弄長照站之充實設施設備費用-經常門</v>
      </c>
    </row>
    <row r="1505" spans="1:11" ht="58.5">
      <c r="A1505" s="57" t="s">
        <v>689</v>
      </c>
      <c r="B1505" s="57" t="s">
        <v>941</v>
      </c>
      <c r="C1505" s="58" t="s">
        <v>1052</v>
      </c>
      <c r="D1505" s="57" t="s">
        <v>688</v>
      </c>
      <c r="E1505" s="59">
        <v>36</v>
      </c>
      <c r="F1505" s="9" t="s">
        <v>139</v>
      </c>
      <c r="G1505" s="9"/>
      <c r="H1505" s="44" t="s">
        <v>3489</v>
      </c>
      <c r="I1505" s="9"/>
      <c r="J1505" s="4" t="str">
        <f t="shared" si="46"/>
        <v>社政業務-社會福利-推行老人福利-獎補助費-對國內團體之捐助</v>
      </c>
      <c r="K1505" s="4" t="str">
        <f t="shared" si="47"/>
        <v>建立社區照顧關懷據點並設置巷弄長照站</v>
      </c>
    </row>
    <row r="1506" spans="1:11" ht="58.5">
      <c r="A1506" s="57" t="s">
        <v>689</v>
      </c>
      <c r="B1506" s="57" t="s">
        <v>941</v>
      </c>
      <c r="C1506" s="58" t="s">
        <v>1053</v>
      </c>
      <c r="D1506" s="57" t="s">
        <v>688</v>
      </c>
      <c r="E1506" s="59">
        <v>36</v>
      </c>
      <c r="F1506" s="9" t="s">
        <v>139</v>
      </c>
      <c r="G1506" s="9"/>
      <c r="H1506" s="44" t="s">
        <v>3489</v>
      </c>
      <c r="I1506" s="9"/>
      <c r="J1506" s="4" t="str">
        <f t="shared" si="46"/>
        <v>社政業務-社會福利-推行老人福利-獎補助費-對國內團體之捐助</v>
      </c>
      <c r="K1506" s="4" t="str">
        <f t="shared" si="47"/>
        <v>建立社區照顧關懷據點並設置巷弄長照站</v>
      </c>
    </row>
    <row r="1507" spans="1:11" ht="58.5">
      <c r="A1507" s="57" t="s">
        <v>689</v>
      </c>
      <c r="B1507" s="57" t="s">
        <v>941</v>
      </c>
      <c r="C1507" s="58" t="s">
        <v>1054</v>
      </c>
      <c r="D1507" s="57" t="s">
        <v>688</v>
      </c>
      <c r="E1507" s="59">
        <v>36</v>
      </c>
      <c r="F1507" s="9" t="s">
        <v>139</v>
      </c>
      <c r="G1507" s="9"/>
      <c r="H1507" s="44" t="s">
        <v>3489</v>
      </c>
      <c r="I1507" s="9"/>
      <c r="J1507" s="4" t="str">
        <f t="shared" si="46"/>
        <v>社政業務-社會福利-推行老人福利-獎補助費-對國內團體之捐助</v>
      </c>
      <c r="K1507" s="4" t="str">
        <f t="shared" si="47"/>
        <v>建立社區照顧關懷據點並設置巷弄長照站</v>
      </c>
    </row>
    <row r="1508" spans="1:11" ht="58.5">
      <c r="A1508" s="57" t="s">
        <v>689</v>
      </c>
      <c r="B1508" s="57" t="s">
        <v>941</v>
      </c>
      <c r="C1508" s="58" t="s">
        <v>1055</v>
      </c>
      <c r="D1508" s="57" t="s">
        <v>688</v>
      </c>
      <c r="E1508" s="59">
        <v>36</v>
      </c>
      <c r="F1508" s="9" t="s">
        <v>139</v>
      </c>
      <c r="G1508" s="9"/>
      <c r="H1508" s="44" t="s">
        <v>3489</v>
      </c>
      <c r="I1508" s="9"/>
      <c r="J1508" s="4" t="str">
        <f t="shared" si="46"/>
        <v>社政業務-社會福利-推行老人福利-獎補助費-對國內團體之捐助</v>
      </c>
      <c r="K1508" s="4" t="str">
        <f t="shared" si="47"/>
        <v>建立社區照顧關懷據點並設置巷弄長照站</v>
      </c>
    </row>
    <row r="1509" spans="1:11" ht="78">
      <c r="A1509" s="57" t="s">
        <v>689</v>
      </c>
      <c r="B1509" s="57" t="s">
        <v>1029</v>
      </c>
      <c r="C1509" s="58" t="s">
        <v>1052</v>
      </c>
      <c r="D1509" s="57" t="s">
        <v>688</v>
      </c>
      <c r="E1509" s="59">
        <v>36</v>
      </c>
      <c r="F1509" s="9" t="s">
        <v>139</v>
      </c>
      <c r="G1509" s="9"/>
      <c r="H1509" s="44" t="s">
        <v>3489</v>
      </c>
      <c r="I1509" s="9"/>
      <c r="J1509" s="4" t="str">
        <f t="shared" si="46"/>
        <v>社政業務-社會福利-推行老人福利-獎補助費-對國內團體之捐助</v>
      </c>
      <c r="K1509" s="4" t="str">
        <f t="shared" si="47"/>
        <v>建立社區照顧關懷據點並設置巷弄站長照站</v>
      </c>
    </row>
    <row r="1510" spans="1:11" ht="58.5">
      <c r="A1510" s="57" t="s">
        <v>689</v>
      </c>
      <c r="B1510" s="57" t="s">
        <v>941</v>
      </c>
      <c r="C1510" s="58" t="s">
        <v>1056</v>
      </c>
      <c r="D1510" s="57" t="s">
        <v>688</v>
      </c>
      <c r="E1510" s="59">
        <v>36</v>
      </c>
      <c r="F1510" s="9" t="s">
        <v>139</v>
      </c>
      <c r="G1510" s="9"/>
      <c r="H1510" s="44" t="s">
        <v>3489</v>
      </c>
      <c r="I1510" s="9"/>
      <c r="J1510" s="4" t="str">
        <f t="shared" si="46"/>
        <v>社政業務-社會福利-推行老人福利-獎補助費-對國內團體之捐助</v>
      </c>
      <c r="K1510" s="4" t="str">
        <f t="shared" si="47"/>
        <v>建立社區照顧關懷據點並設置巷弄長照站</v>
      </c>
    </row>
    <row r="1511" spans="1:11" ht="58.5">
      <c r="A1511" s="57" t="s">
        <v>689</v>
      </c>
      <c r="B1511" s="57" t="s">
        <v>941</v>
      </c>
      <c r="C1511" s="58" t="s">
        <v>1057</v>
      </c>
      <c r="D1511" s="57" t="s">
        <v>688</v>
      </c>
      <c r="E1511" s="59">
        <v>36</v>
      </c>
      <c r="F1511" s="9" t="s">
        <v>139</v>
      </c>
      <c r="G1511" s="9"/>
      <c r="H1511" s="44" t="s">
        <v>3489</v>
      </c>
      <c r="I1511" s="9"/>
      <c r="J1511" s="4" t="str">
        <f t="shared" si="46"/>
        <v>社政業務-社會福利-推行老人福利-獎補助費-對國內團體之捐助</v>
      </c>
      <c r="K1511" s="4" t="str">
        <f t="shared" si="47"/>
        <v>建立社區照顧關懷據點並設置巷弄長照站</v>
      </c>
    </row>
    <row r="1512" spans="1:11" ht="58.5">
      <c r="A1512" s="57" t="s">
        <v>689</v>
      </c>
      <c r="B1512" s="57" t="s">
        <v>941</v>
      </c>
      <c r="C1512" s="58" t="s">
        <v>991</v>
      </c>
      <c r="D1512" s="57" t="s">
        <v>688</v>
      </c>
      <c r="E1512" s="59">
        <v>36</v>
      </c>
      <c r="F1512" s="9" t="s">
        <v>139</v>
      </c>
      <c r="G1512" s="9"/>
      <c r="H1512" s="44" t="s">
        <v>3489</v>
      </c>
      <c r="I1512" s="9"/>
      <c r="J1512" s="4" t="str">
        <f t="shared" si="46"/>
        <v>社政業務-社會福利-推行老人福利-獎補助費-對國內團體之捐助</v>
      </c>
      <c r="K1512" s="4" t="str">
        <f t="shared" si="47"/>
        <v>建立社區照顧關懷據點並設置巷弄長照站</v>
      </c>
    </row>
    <row r="1513" spans="1:11" ht="58.5">
      <c r="A1513" s="57" t="s">
        <v>689</v>
      </c>
      <c r="B1513" s="57" t="s">
        <v>941</v>
      </c>
      <c r="C1513" s="58" t="s">
        <v>1058</v>
      </c>
      <c r="D1513" s="57" t="s">
        <v>688</v>
      </c>
      <c r="E1513" s="59">
        <v>36</v>
      </c>
      <c r="F1513" s="9" t="s">
        <v>139</v>
      </c>
      <c r="G1513" s="9"/>
      <c r="H1513" s="44" t="s">
        <v>3489</v>
      </c>
      <c r="I1513" s="9"/>
      <c r="J1513" s="4" t="str">
        <f t="shared" si="46"/>
        <v>社政業務-社會福利-推行老人福利-獎補助費-對國內團體之捐助</v>
      </c>
      <c r="K1513" s="4" t="str">
        <f t="shared" si="47"/>
        <v>建立社區照顧關懷據點並設置巷弄長照站</v>
      </c>
    </row>
    <row r="1514" spans="1:11" ht="58.5">
      <c r="A1514" s="57" t="s">
        <v>689</v>
      </c>
      <c r="B1514" s="57" t="s">
        <v>941</v>
      </c>
      <c r="C1514" s="58" t="s">
        <v>950</v>
      </c>
      <c r="D1514" s="57" t="s">
        <v>688</v>
      </c>
      <c r="E1514" s="59">
        <v>36</v>
      </c>
      <c r="F1514" s="9" t="s">
        <v>139</v>
      </c>
      <c r="G1514" s="9"/>
      <c r="H1514" s="44" t="s">
        <v>3489</v>
      </c>
      <c r="I1514" s="9"/>
      <c r="J1514" s="4" t="str">
        <f t="shared" si="46"/>
        <v>社政業務-社會福利-推行老人福利-獎補助費-對國內團體之捐助</v>
      </c>
      <c r="K1514" s="4" t="str">
        <f t="shared" si="47"/>
        <v>建立社區照顧關懷據點並設置巷弄長照站</v>
      </c>
    </row>
    <row r="1515" spans="1:11" ht="58.5">
      <c r="A1515" s="57" t="s">
        <v>689</v>
      </c>
      <c r="B1515" s="57" t="s">
        <v>941</v>
      </c>
      <c r="C1515" s="58" t="s">
        <v>1059</v>
      </c>
      <c r="D1515" s="57" t="s">
        <v>688</v>
      </c>
      <c r="E1515" s="59">
        <v>30</v>
      </c>
      <c r="F1515" s="9" t="s">
        <v>139</v>
      </c>
      <c r="G1515" s="9"/>
      <c r="H1515" s="44" t="s">
        <v>3489</v>
      </c>
      <c r="I1515" s="9"/>
      <c r="J1515" s="4" t="str">
        <f t="shared" si="46"/>
        <v>社政業務-社會福利-推行老人福利-獎補助費-對國內團體之捐助</v>
      </c>
      <c r="K1515" s="4" t="str">
        <f t="shared" si="47"/>
        <v>建立社區照顧關懷據點並設置巷弄長照站</v>
      </c>
    </row>
    <row r="1516" spans="1:11" ht="58.5">
      <c r="A1516" s="57" t="s">
        <v>689</v>
      </c>
      <c r="B1516" s="57" t="s">
        <v>941</v>
      </c>
      <c r="C1516" s="58" t="s">
        <v>990</v>
      </c>
      <c r="D1516" s="57" t="s">
        <v>688</v>
      </c>
      <c r="E1516" s="59">
        <v>30</v>
      </c>
      <c r="F1516" s="9" t="s">
        <v>139</v>
      </c>
      <c r="G1516" s="9"/>
      <c r="H1516" s="44" t="s">
        <v>3489</v>
      </c>
      <c r="I1516" s="9"/>
      <c r="J1516" s="4" t="str">
        <f t="shared" si="46"/>
        <v>社政業務-社會福利-推行老人福利-獎補助費-對國內團體之捐助</v>
      </c>
      <c r="K1516" s="4" t="str">
        <f t="shared" si="47"/>
        <v>建立社區照顧關懷據點並設置巷弄長照站</v>
      </c>
    </row>
    <row r="1517" spans="1:11" ht="58.5">
      <c r="A1517" s="57" t="s">
        <v>689</v>
      </c>
      <c r="B1517" s="57" t="s">
        <v>941</v>
      </c>
      <c r="C1517" s="58" t="s">
        <v>1060</v>
      </c>
      <c r="D1517" s="57" t="s">
        <v>688</v>
      </c>
      <c r="E1517" s="59">
        <v>30</v>
      </c>
      <c r="F1517" s="9" t="s">
        <v>139</v>
      </c>
      <c r="G1517" s="9"/>
      <c r="H1517" s="44" t="s">
        <v>3489</v>
      </c>
      <c r="I1517" s="9"/>
      <c r="J1517" s="4" t="str">
        <f t="shared" si="46"/>
        <v>社政業務-社會福利-推行老人福利-獎補助費-對國內團體之捐助</v>
      </c>
      <c r="K1517" s="4" t="str">
        <f t="shared" si="47"/>
        <v>建立社區照顧關懷據點並設置巷弄長照站</v>
      </c>
    </row>
    <row r="1518" spans="1:11" ht="58.5">
      <c r="A1518" s="57" t="s">
        <v>689</v>
      </c>
      <c r="B1518" s="57" t="s">
        <v>941</v>
      </c>
      <c r="C1518" s="58" t="s">
        <v>1061</v>
      </c>
      <c r="D1518" s="57" t="s">
        <v>688</v>
      </c>
      <c r="E1518" s="59">
        <v>30</v>
      </c>
      <c r="F1518" s="9" t="s">
        <v>139</v>
      </c>
      <c r="G1518" s="9"/>
      <c r="H1518" s="44" t="s">
        <v>3489</v>
      </c>
      <c r="I1518" s="9"/>
      <c r="J1518" s="4" t="str">
        <f t="shared" si="46"/>
        <v>社政業務-社會福利-推行老人福利-獎補助費-對國內團體之捐助</v>
      </c>
      <c r="K1518" s="4" t="str">
        <f t="shared" si="47"/>
        <v>建立社區照顧關懷據點並設置巷弄長照站</v>
      </c>
    </row>
    <row r="1519" spans="1:11" ht="58.5">
      <c r="A1519" s="57" t="s">
        <v>689</v>
      </c>
      <c r="B1519" s="57" t="s">
        <v>941</v>
      </c>
      <c r="C1519" s="58" t="s">
        <v>1062</v>
      </c>
      <c r="D1519" s="57" t="s">
        <v>688</v>
      </c>
      <c r="E1519" s="59">
        <v>30</v>
      </c>
      <c r="F1519" s="9" t="s">
        <v>139</v>
      </c>
      <c r="G1519" s="9"/>
      <c r="H1519" s="44" t="s">
        <v>3489</v>
      </c>
      <c r="I1519" s="9"/>
      <c r="J1519" s="4" t="str">
        <f t="shared" si="46"/>
        <v>社政業務-社會福利-推行老人福利-獎補助費-對國內團體之捐助</v>
      </c>
      <c r="K1519" s="4" t="str">
        <f t="shared" si="47"/>
        <v>建立社區照顧關懷據點並設置巷弄長照站</v>
      </c>
    </row>
    <row r="1520" spans="1:11" ht="58.5">
      <c r="A1520" s="57" t="s">
        <v>689</v>
      </c>
      <c r="B1520" s="57" t="s">
        <v>946</v>
      </c>
      <c r="C1520" s="58" t="s">
        <v>1063</v>
      </c>
      <c r="D1520" s="57" t="s">
        <v>688</v>
      </c>
      <c r="E1520" s="59">
        <v>20</v>
      </c>
      <c r="F1520" s="9" t="s">
        <v>139</v>
      </c>
      <c r="G1520" s="9"/>
      <c r="H1520" s="44" t="s">
        <v>3489</v>
      </c>
      <c r="I1520" s="9"/>
      <c r="J1520" s="4" t="str">
        <f t="shared" si="46"/>
        <v>社政業務-社會福利-推行老人福利-獎補助費-對國內團體之捐助</v>
      </c>
      <c r="K1520" s="4" t="str">
        <f t="shared" si="47"/>
        <v>建立社區照顧關懷據點</v>
      </c>
    </row>
    <row r="1521" spans="1:11" ht="58.5">
      <c r="A1521" s="57" t="s">
        <v>689</v>
      </c>
      <c r="B1521" s="57" t="s">
        <v>946</v>
      </c>
      <c r="C1521" s="58" t="s">
        <v>1016</v>
      </c>
      <c r="D1521" s="57" t="s">
        <v>688</v>
      </c>
      <c r="E1521" s="59">
        <v>20</v>
      </c>
      <c r="F1521" s="9" t="s">
        <v>139</v>
      </c>
      <c r="G1521" s="9"/>
      <c r="H1521" s="44" t="s">
        <v>3489</v>
      </c>
      <c r="I1521" s="9"/>
      <c r="J1521" s="4" t="str">
        <f t="shared" si="46"/>
        <v>社政業務-社會福利-推行老人福利-獎補助費-對國內團體之捐助</v>
      </c>
      <c r="K1521" s="4" t="str">
        <f t="shared" si="47"/>
        <v>建立社區照顧關懷據點</v>
      </c>
    </row>
    <row r="1522" spans="1:11" ht="58.5">
      <c r="A1522" s="57" t="s">
        <v>689</v>
      </c>
      <c r="B1522" s="57" t="s">
        <v>946</v>
      </c>
      <c r="C1522" s="58" t="s">
        <v>1064</v>
      </c>
      <c r="D1522" s="57" t="s">
        <v>688</v>
      </c>
      <c r="E1522" s="59">
        <v>20</v>
      </c>
      <c r="F1522" s="9" t="s">
        <v>139</v>
      </c>
      <c r="G1522" s="9"/>
      <c r="H1522" s="44" t="s">
        <v>3489</v>
      </c>
      <c r="I1522" s="9"/>
      <c r="J1522" s="4" t="str">
        <f t="shared" si="46"/>
        <v>社政業務-社會福利-推行老人福利-獎補助費-對國內團體之捐助</v>
      </c>
      <c r="K1522" s="4" t="str">
        <f t="shared" si="47"/>
        <v>建立社區照顧關懷據點</v>
      </c>
    </row>
    <row r="1523" spans="1:11" ht="58.5">
      <c r="A1523" s="57" t="s">
        <v>689</v>
      </c>
      <c r="B1523" s="57" t="s">
        <v>941</v>
      </c>
      <c r="C1523" s="58" t="s">
        <v>1065</v>
      </c>
      <c r="D1523" s="57" t="s">
        <v>688</v>
      </c>
      <c r="E1523" s="59">
        <v>20</v>
      </c>
      <c r="F1523" s="9" t="s">
        <v>139</v>
      </c>
      <c r="G1523" s="9"/>
      <c r="H1523" s="44" t="s">
        <v>3489</v>
      </c>
      <c r="I1523" s="9"/>
      <c r="J1523" s="4" t="str">
        <f t="shared" si="46"/>
        <v>社政業務-社會福利-推行老人福利-獎補助費-對國內團體之捐助</v>
      </c>
      <c r="K1523" s="4" t="str">
        <f t="shared" si="47"/>
        <v>建立社區照顧關懷據點並設置巷弄長照站</v>
      </c>
    </row>
    <row r="1524" spans="1:11" ht="58.5">
      <c r="A1524" s="57" t="s">
        <v>689</v>
      </c>
      <c r="B1524" s="57" t="s">
        <v>941</v>
      </c>
      <c r="C1524" s="58" t="s">
        <v>1062</v>
      </c>
      <c r="D1524" s="57" t="s">
        <v>688</v>
      </c>
      <c r="E1524" s="59">
        <v>20</v>
      </c>
      <c r="F1524" s="9" t="s">
        <v>139</v>
      </c>
      <c r="G1524" s="9"/>
      <c r="H1524" s="44" t="s">
        <v>3489</v>
      </c>
      <c r="I1524" s="9"/>
      <c r="J1524" s="4" t="str">
        <f t="shared" si="46"/>
        <v>社政業務-社會福利-推行老人福利-獎補助費-對國內團體之捐助</v>
      </c>
      <c r="K1524" s="4" t="str">
        <f t="shared" si="47"/>
        <v>建立社區照顧關懷據點並設置巷弄長照站</v>
      </c>
    </row>
    <row r="1525" spans="1:11" ht="58.5">
      <c r="A1525" s="57" t="s">
        <v>689</v>
      </c>
      <c r="B1525" s="57" t="s">
        <v>941</v>
      </c>
      <c r="C1525" s="58" t="s">
        <v>1066</v>
      </c>
      <c r="D1525" s="57" t="s">
        <v>688</v>
      </c>
      <c r="E1525" s="59">
        <v>20</v>
      </c>
      <c r="F1525" s="9" t="s">
        <v>139</v>
      </c>
      <c r="G1525" s="9"/>
      <c r="H1525" s="44" t="s">
        <v>3489</v>
      </c>
      <c r="I1525" s="9"/>
      <c r="J1525" s="4" t="str">
        <f t="shared" si="46"/>
        <v>社政業務-社會福利-推行老人福利-獎補助費-對國內團體之捐助</v>
      </c>
      <c r="K1525" s="4" t="str">
        <f t="shared" si="47"/>
        <v>建立社區照顧關懷據點並設置巷弄長照站</v>
      </c>
    </row>
    <row r="1526" spans="1:11" ht="58.5">
      <c r="A1526" s="57" t="s">
        <v>689</v>
      </c>
      <c r="B1526" s="57" t="s">
        <v>941</v>
      </c>
      <c r="C1526" s="58" t="s">
        <v>1005</v>
      </c>
      <c r="D1526" s="57" t="s">
        <v>688</v>
      </c>
      <c r="E1526" s="59">
        <v>29</v>
      </c>
      <c r="F1526" s="9" t="s">
        <v>139</v>
      </c>
      <c r="G1526" s="9"/>
      <c r="H1526" s="44" t="s">
        <v>3489</v>
      </c>
      <c r="I1526" s="9"/>
      <c r="J1526" s="4" t="str">
        <f t="shared" si="46"/>
        <v>社政業務-社會福利-推行老人福利-獎補助費-對國內團體之捐助</v>
      </c>
      <c r="K1526" s="4" t="str">
        <f t="shared" si="47"/>
        <v>建立社區照顧關懷據點並設置巷弄長照站</v>
      </c>
    </row>
    <row r="1527" spans="1:11" ht="58.5">
      <c r="A1527" s="57" t="s">
        <v>689</v>
      </c>
      <c r="B1527" s="57" t="s">
        <v>941</v>
      </c>
      <c r="C1527" s="58" t="s">
        <v>1067</v>
      </c>
      <c r="D1527" s="57" t="s">
        <v>688</v>
      </c>
      <c r="E1527" s="59">
        <v>36</v>
      </c>
      <c r="F1527" s="9" t="s">
        <v>139</v>
      </c>
      <c r="G1527" s="9"/>
      <c r="H1527" s="44" t="s">
        <v>3489</v>
      </c>
      <c r="I1527" s="9"/>
      <c r="J1527" s="4" t="str">
        <f t="shared" si="46"/>
        <v>社政業務-社會福利-推行老人福利-獎補助費-對國內團體之捐助</v>
      </c>
      <c r="K1527" s="4" t="str">
        <f t="shared" si="47"/>
        <v>建立社區照顧關懷據點並設置巷弄長照站</v>
      </c>
    </row>
    <row r="1528" spans="1:11" ht="58.5">
      <c r="A1528" s="57" t="s">
        <v>689</v>
      </c>
      <c r="B1528" s="57" t="s">
        <v>941</v>
      </c>
      <c r="C1528" s="58" t="s">
        <v>1039</v>
      </c>
      <c r="D1528" s="57" t="s">
        <v>688</v>
      </c>
      <c r="E1528" s="59">
        <v>36</v>
      </c>
      <c r="F1528" s="9" t="s">
        <v>139</v>
      </c>
      <c r="G1528" s="9"/>
      <c r="H1528" s="44" t="s">
        <v>3489</v>
      </c>
      <c r="I1528" s="9"/>
      <c r="J1528" s="4" t="str">
        <f t="shared" si="46"/>
        <v>社政業務-社會福利-推行老人福利-獎補助費-對國內團體之捐助</v>
      </c>
      <c r="K1528" s="4" t="str">
        <f t="shared" si="47"/>
        <v>建立社區照顧關懷據點並設置巷弄長照站</v>
      </c>
    </row>
    <row r="1529" spans="1:11" ht="58.5">
      <c r="A1529" s="57" t="s">
        <v>689</v>
      </c>
      <c r="B1529" s="57" t="s">
        <v>1068</v>
      </c>
      <c r="C1529" s="58" t="s">
        <v>1069</v>
      </c>
      <c r="D1529" s="57" t="s">
        <v>688</v>
      </c>
      <c r="E1529" s="59">
        <v>20</v>
      </c>
      <c r="F1529" s="9" t="s">
        <v>139</v>
      </c>
      <c r="G1529" s="9"/>
      <c r="H1529" s="44" t="s">
        <v>3489</v>
      </c>
      <c r="I1529" s="9"/>
      <c r="J1529" s="4" t="str">
        <f t="shared" si="46"/>
        <v>社政業務-社會福利-推行老人福利-獎補助費-對國內團體之捐助</v>
      </c>
      <c r="K1529" s="4" t="str">
        <f t="shared" si="47"/>
        <v>溫馨五月情-愛在五月感謝媽媽</v>
      </c>
    </row>
    <row r="1530" spans="1:11" ht="97.5">
      <c r="A1530" s="57" t="s">
        <v>689</v>
      </c>
      <c r="B1530" s="57" t="s">
        <v>1070</v>
      </c>
      <c r="C1530" s="58" t="s">
        <v>1071</v>
      </c>
      <c r="D1530" s="57" t="s">
        <v>688</v>
      </c>
      <c r="E1530" s="59">
        <v>36</v>
      </c>
      <c r="F1530" s="9" t="s">
        <v>139</v>
      </c>
      <c r="G1530" s="9"/>
      <c r="H1530" s="44" t="s">
        <v>3489</v>
      </c>
      <c r="I1530" s="9"/>
      <c r="J1530" s="4" t="str">
        <f t="shared" si="46"/>
        <v>社政業務-社會福利-推行老人福利-獎補助費-對國內團體之捐助</v>
      </c>
      <c r="K1530" s="4" t="str">
        <f t="shared" si="47"/>
        <v>建立社區照顧關懷據點並設置巷弄長照站之預防及延緩失能照護計畫</v>
      </c>
    </row>
    <row r="1531" spans="1:11" ht="97.5">
      <c r="A1531" s="57" t="s">
        <v>689</v>
      </c>
      <c r="B1531" s="57" t="s">
        <v>983</v>
      </c>
      <c r="C1531" s="58" t="s">
        <v>1072</v>
      </c>
      <c r="D1531" s="57" t="s">
        <v>688</v>
      </c>
      <c r="E1531" s="59">
        <v>50</v>
      </c>
      <c r="F1531" s="9" t="s">
        <v>139</v>
      </c>
      <c r="G1531" s="9"/>
      <c r="H1531" s="44" t="s">
        <v>3489</v>
      </c>
      <c r="I1531" s="9"/>
      <c r="J1531" s="4" t="str">
        <f t="shared" si="46"/>
        <v>社政業務-社會福利-推行老人福利-獎補助費-對國內團體之捐助</v>
      </c>
      <c r="K1531" s="4" t="str">
        <f t="shared" si="47"/>
        <v>建立社區照顧關懷據點並設置巷弄長照站之充實設施設備費用-經常門</v>
      </c>
    </row>
    <row r="1532" spans="1:11" ht="78">
      <c r="A1532" s="57" t="s">
        <v>689</v>
      </c>
      <c r="B1532" s="57" t="s">
        <v>1073</v>
      </c>
      <c r="C1532" s="58" t="s">
        <v>959</v>
      </c>
      <c r="D1532" s="57" t="s">
        <v>688</v>
      </c>
      <c r="E1532" s="59">
        <v>10</v>
      </c>
      <c r="F1532" s="9" t="s">
        <v>139</v>
      </c>
      <c r="G1532" s="9"/>
      <c r="H1532" s="44" t="s">
        <v>3489</v>
      </c>
      <c r="I1532" s="9"/>
      <c r="J1532" s="4" t="str">
        <f t="shared" si="46"/>
        <v>社政業務-社會福利-推行老人福利-獎補助費-對國內團體之捐助</v>
      </c>
      <c r="K1532" s="4" t="str">
        <f t="shared" si="47"/>
        <v>社區照顧關懷據點整合性補助計畫-「銀髮公共服務案」</v>
      </c>
    </row>
    <row r="1533" spans="1:11" ht="58.5">
      <c r="A1533" s="57" t="s">
        <v>689</v>
      </c>
      <c r="B1533" s="57" t="s">
        <v>1074</v>
      </c>
      <c r="C1533" s="58" t="s">
        <v>1075</v>
      </c>
      <c r="D1533" s="57" t="s">
        <v>688</v>
      </c>
      <c r="E1533" s="59">
        <v>20</v>
      </c>
      <c r="F1533" s="9" t="s">
        <v>139</v>
      </c>
      <c r="G1533" s="9"/>
      <c r="H1533" s="44" t="s">
        <v>3489</v>
      </c>
      <c r="I1533" s="9"/>
      <c r="J1533" s="4" t="str">
        <f t="shared" si="46"/>
        <v>社政業務-社會福利-推行老人福利-獎補助費-對國內團體之捐助</v>
      </c>
      <c r="K1533" s="4" t="str">
        <f t="shared" si="47"/>
        <v>樂齡活力唱出生命力</v>
      </c>
    </row>
    <row r="1534" spans="1:11" ht="58.5">
      <c r="A1534" s="57" t="s">
        <v>689</v>
      </c>
      <c r="B1534" s="57" t="s">
        <v>941</v>
      </c>
      <c r="C1534" s="58" t="s">
        <v>1076</v>
      </c>
      <c r="D1534" s="57" t="s">
        <v>688</v>
      </c>
      <c r="E1534" s="59">
        <v>36</v>
      </c>
      <c r="F1534" s="9" t="s">
        <v>139</v>
      </c>
      <c r="G1534" s="9"/>
      <c r="H1534" s="44" t="s">
        <v>3489</v>
      </c>
      <c r="I1534" s="9"/>
      <c r="J1534" s="4" t="str">
        <f t="shared" si="46"/>
        <v>社政業務-社會福利-推行老人福利-獎補助費-對國內團體之捐助</v>
      </c>
      <c r="K1534" s="4" t="str">
        <f t="shared" si="47"/>
        <v>建立社區照顧關懷據點並設置巷弄長照站</v>
      </c>
    </row>
    <row r="1535" spans="1:11" ht="58.5">
      <c r="A1535" s="57" t="s">
        <v>689</v>
      </c>
      <c r="B1535" s="57" t="s">
        <v>941</v>
      </c>
      <c r="C1535" s="58" t="s">
        <v>1077</v>
      </c>
      <c r="D1535" s="57" t="s">
        <v>688</v>
      </c>
      <c r="E1535" s="59">
        <v>36</v>
      </c>
      <c r="F1535" s="9" t="s">
        <v>139</v>
      </c>
      <c r="G1535" s="9"/>
      <c r="H1535" s="44" t="s">
        <v>3489</v>
      </c>
      <c r="I1535" s="9"/>
      <c r="J1535" s="4" t="str">
        <f t="shared" si="46"/>
        <v>社政業務-社會福利-推行老人福利-獎補助費-對國內團體之捐助</v>
      </c>
      <c r="K1535" s="4" t="str">
        <f t="shared" si="47"/>
        <v>建立社區照顧關懷據點並設置巷弄長照站</v>
      </c>
    </row>
    <row r="1536" spans="1:11" ht="58.5">
      <c r="A1536" s="57" t="s">
        <v>689</v>
      </c>
      <c r="B1536" s="57" t="s">
        <v>941</v>
      </c>
      <c r="C1536" s="58" t="s">
        <v>1078</v>
      </c>
      <c r="D1536" s="57" t="s">
        <v>688</v>
      </c>
      <c r="E1536" s="59">
        <v>36</v>
      </c>
      <c r="F1536" s="9" t="s">
        <v>139</v>
      </c>
      <c r="G1536" s="9"/>
      <c r="H1536" s="44" t="s">
        <v>3489</v>
      </c>
      <c r="I1536" s="9"/>
      <c r="J1536" s="4" t="str">
        <f t="shared" si="46"/>
        <v>社政業務-社會福利-推行老人福利-獎補助費-對國內團體之捐助</v>
      </c>
      <c r="K1536" s="4" t="str">
        <f t="shared" si="47"/>
        <v>建立社區照顧關懷據點並設置巷弄長照站</v>
      </c>
    </row>
    <row r="1537" spans="1:11" ht="58.5">
      <c r="A1537" s="57" t="s">
        <v>689</v>
      </c>
      <c r="B1537" s="57" t="s">
        <v>941</v>
      </c>
      <c r="C1537" s="58" t="s">
        <v>991</v>
      </c>
      <c r="D1537" s="57" t="s">
        <v>688</v>
      </c>
      <c r="E1537" s="59">
        <v>30</v>
      </c>
      <c r="F1537" s="9" t="s">
        <v>139</v>
      </c>
      <c r="G1537" s="9"/>
      <c r="H1537" s="44" t="s">
        <v>3489</v>
      </c>
      <c r="I1537" s="9"/>
      <c r="J1537" s="4" t="str">
        <f t="shared" si="46"/>
        <v>社政業務-社會福利-推行老人福利-獎補助費-對國內團體之捐助</v>
      </c>
      <c r="K1537" s="4" t="str">
        <f t="shared" si="47"/>
        <v>建立社區照顧關懷據點並設置巷弄長照站</v>
      </c>
    </row>
    <row r="1538" spans="1:11" ht="58.5">
      <c r="A1538" s="57" t="s">
        <v>689</v>
      </c>
      <c r="B1538" s="57" t="s">
        <v>941</v>
      </c>
      <c r="C1538" s="58" t="s">
        <v>992</v>
      </c>
      <c r="D1538" s="57" t="s">
        <v>688</v>
      </c>
      <c r="E1538" s="59">
        <v>10</v>
      </c>
      <c r="F1538" s="9" t="s">
        <v>139</v>
      </c>
      <c r="G1538" s="9"/>
      <c r="H1538" s="44" t="s">
        <v>3489</v>
      </c>
      <c r="I1538" s="9"/>
      <c r="J1538" s="4" t="str">
        <f t="shared" si="46"/>
        <v>社政業務-社會福利-推行老人福利-獎補助費-對國內團體之捐助</v>
      </c>
      <c r="K1538" s="4" t="str">
        <f t="shared" si="47"/>
        <v>建立社區照顧關懷據點並設置巷弄長照站</v>
      </c>
    </row>
    <row r="1539" spans="1:11" ht="97.5">
      <c r="A1539" s="57" t="s">
        <v>689</v>
      </c>
      <c r="B1539" s="57" t="s">
        <v>983</v>
      </c>
      <c r="C1539" s="58" t="s">
        <v>1079</v>
      </c>
      <c r="D1539" s="57" t="s">
        <v>688</v>
      </c>
      <c r="E1539" s="59">
        <v>28</v>
      </c>
      <c r="F1539" s="9" t="s">
        <v>139</v>
      </c>
      <c r="G1539" s="9"/>
      <c r="H1539" s="44" t="s">
        <v>3489</v>
      </c>
      <c r="I1539" s="9"/>
      <c r="J1539" s="4" t="str">
        <f t="shared" si="46"/>
        <v>社政業務-社會福利-推行老人福利-獎補助費-對國內團體之捐助</v>
      </c>
      <c r="K1539" s="4" t="str">
        <f t="shared" si="47"/>
        <v>建立社區照顧關懷據點並設置巷弄長照站之充實設施設備費用-經常門</v>
      </c>
    </row>
    <row r="1540" spans="1:11" ht="58.5">
      <c r="A1540" s="57" t="s">
        <v>689</v>
      </c>
      <c r="B1540" s="57" t="s">
        <v>941</v>
      </c>
      <c r="C1540" s="58" t="s">
        <v>1026</v>
      </c>
      <c r="D1540" s="57" t="s">
        <v>688</v>
      </c>
      <c r="E1540" s="59">
        <v>30</v>
      </c>
      <c r="F1540" s="9" t="s">
        <v>139</v>
      </c>
      <c r="G1540" s="9"/>
      <c r="H1540" s="44" t="s">
        <v>3489</v>
      </c>
      <c r="I1540" s="9"/>
      <c r="J1540" s="4" t="str">
        <f t="shared" si="46"/>
        <v>社政業務-社會福利-推行老人福利-獎補助費-對國內團體之捐助</v>
      </c>
      <c r="K1540" s="4" t="str">
        <f t="shared" si="47"/>
        <v>建立社區照顧關懷據點並設置巷弄長照站</v>
      </c>
    </row>
    <row r="1541" spans="1:11" ht="97.5">
      <c r="A1541" s="57" t="s">
        <v>689</v>
      </c>
      <c r="B1541" s="57" t="s">
        <v>979</v>
      </c>
      <c r="C1541" s="58" t="s">
        <v>1071</v>
      </c>
      <c r="D1541" s="57" t="s">
        <v>688</v>
      </c>
      <c r="E1541" s="59">
        <v>45</v>
      </c>
      <c r="F1541" s="9" t="s">
        <v>139</v>
      </c>
      <c r="G1541" s="9"/>
      <c r="H1541" s="44" t="s">
        <v>3489</v>
      </c>
      <c r="I1541" s="9"/>
      <c r="J1541" s="4" t="str">
        <f t="shared" si="46"/>
        <v>社政業務-社會福利-推行老人福利-獎補助費-對國內團體之捐助</v>
      </c>
      <c r="K1541" s="4" t="str">
        <f t="shared" si="47"/>
        <v>建立社區照顧關懷據點並設置巷弄長照站之充實設施設備費用-資本門</v>
      </c>
    </row>
    <row r="1542" spans="1:11" ht="97.5">
      <c r="A1542" s="57" t="s">
        <v>689</v>
      </c>
      <c r="B1542" s="57" t="s">
        <v>983</v>
      </c>
      <c r="C1542" s="58" t="s">
        <v>1071</v>
      </c>
      <c r="D1542" s="57" t="s">
        <v>688</v>
      </c>
      <c r="E1542" s="59">
        <v>5</v>
      </c>
      <c r="F1542" s="9" t="s">
        <v>139</v>
      </c>
      <c r="G1542" s="9"/>
      <c r="H1542" s="44" t="s">
        <v>3489</v>
      </c>
      <c r="I1542" s="9"/>
      <c r="J1542" s="4" t="str">
        <f t="shared" si="46"/>
        <v>社政業務-社會福利-推行老人福利-獎補助費-對國內團體之捐助</v>
      </c>
      <c r="K1542" s="4" t="str">
        <f t="shared" si="47"/>
        <v>建立社區照顧關懷據點並設置巷弄長照站之充實設施設備費用-經常門</v>
      </c>
    </row>
    <row r="1543" spans="1:11" ht="97.5">
      <c r="A1543" s="57" t="s">
        <v>689</v>
      </c>
      <c r="B1543" s="57" t="s">
        <v>983</v>
      </c>
      <c r="C1543" s="58" t="s">
        <v>1080</v>
      </c>
      <c r="D1543" s="57" t="s">
        <v>688</v>
      </c>
      <c r="E1543" s="59">
        <v>13</v>
      </c>
      <c r="F1543" s="9" t="s">
        <v>139</v>
      </c>
      <c r="G1543" s="9"/>
      <c r="H1543" s="44" t="s">
        <v>3489</v>
      </c>
      <c r="I1543" s="9"/>
      <c r="J1543" s="4" t="str">
        <f t="shared" si="46"/>
        <v>社政業務-社會福利-推行老人福利-獎補助費-對國內團體之捐助</v>
      </c>
      <c r="K1543" s="4" t="str">
        <f t="shared" si="47"/>
        <v>建立社區照顧關懷據點並設置巷弄長照站之充實設施設備費用-經常門</v>
      </c>
    </row>
    <row r="1544" spans="1:11" ht="97.5">
      <c r="A1544" s="57" t="s">
        <v>689</v>
      </c>
      <c r="B1544" s="57" t="s">
        <v>979</v>
      </c>
      <c r="C1544" s="58" t="s">
        <v>1080</v>
      </c>
      <c r="D1544" s="57" t="s">
        <v>688</v>
      </c>
      <c r="E1544" s="59">
        <v>30</v>
      </c>
      <c r="F1544" s="9" t="s">
        <v>139</v>
      </c>
      <c r="G1544" s="9"/>
      <c r="H1544" s="44" t="s">
        <v>3489</v>
      </c>
      <c r="I1544" s="9"/>
      <c r="J1544" s="4" t="str">
        <f t="shared" ref="J1544:J1607" si="48">A1544</f>
        <v>社政業務-社會福利-推行老人福利-獎補助費-對國內團體之捐助</v>
      </c>
      <c r="K1544" s="4" t="str">
        <f t="shared" ref="K1544:K1607" si="49">B1544</f>
        <v>建立社區照顧關懷據點並設置巷弄長照站之充實設施設備費用-資本門</v>
      </c>
    </row>
    <row r="1545" spans="1:11" ht="78">
      <c r="A1545" s="57" t="s">
        <v>689</v>
      </c>
      <c r="B1545" s="57" t="s">
        <v>1081</v>
      </c>
      <c r="C1545" s="58" t="s">
        <v>1019</v>
      </c>
      <c r="D1545" s="57" t="s">
        <v>688</v>
      </c>
      <c r="E1545" s="59">
        <v>76</v>
      </c>
      <c r="F1545" s="9" t="s">
        <v>139</v>
      </c>
      <c r="G1545" s="9"/>
      <c r="H1545" s="44" t="s">
        <v>3489</v>
      </c>
      <c r="I1545" s="9"/>
      <c r="J1545" s="4" t="str">
        <f t="shared" si="48"/>
        <v>社政業務-社會福利-推行老人福利-獎補助費-對國內團體之捐助</v>
      </c>
      <c r="K1545" s="4" t="str">
        <f t="shared" si="49"/>
        <v>建立社區照顧關懷據點之開辦設施設備費-資本門</v>
      </c>
    </row>
    <row r="1546" spans="1:11" ht="78">
      <c r="A1546" s="57" t="s">
        <v>689</v>
      </c>
      <c r="B1546" s="57" t="s">
        <v>1082</v>
      </c>
      <c r="C1546" s="58" t="s">
        <v>1019</v>
      </c>
      <c r="D1546" s="57" t="s">
        <v>688</v>
      </c>
      <c r="E1546" s="59">
        <v>22</v>
      </c>
      <c r="F1546" s="9" t="s">
        <v>139</v>
      </c>
      <c r="G1546" s="9"/>
      <c r="H1546" s="44" t="s">
        <v>3489</v>
      </c>
      <c r="I1546" s="9"/>
      <c r="J1546" s="4" t="str">
        <f t="shared" si="48"/>
        <v>社政業務-社會福利-推行老人福利-獎補助費-對國內團體之捐助</v>
      </c>
      <c r="K1546" s="4" t="str">
        <f t="shared" si="49"/>
        <v>建立社區照顧關懷據點之開辦設施設備費-經常門</v>
      </c>
    </row>
    <row r="1547" spans="1:11" ht="97.5">
      <c r="A1547" s="57" t="s">
        <v>689</v>
      </c>
      <c r="B1547" s="57" t="s">
        <v>983</v>
      </c>
      <c r="C1547" s="58" t="s">
        <v>1083</v>
      </c>
      <c r="D1547" s="57" t="s">
        <v>688</v>
      </c>
      <c r="E1547" s="59">
        <v>19</v>
      </c>
      <c r="F1547" s="9" t="s">
        <v>139</v>
      </c>
      <c r="G1547" s="9"/>
      <c r="H1547" s="44" t="s">
        <v>3489</v>
      </c>
      <c r="I1547" s="9"/>
      <c r="J1547" s="4" t="str">
        <f t="shared" si="48"/>
        <v>社政業務-社會福利-推行老人福利-獎補助費-對國內團體之捐助</v>
      </c>
      <c r="K1547" s="4" t="str">
        <f t="shared" si="49"/>
        <v>建立社區照顧關懷據點並設置巷弄長照站之充實設施設備費用-經常門</v>
      </c>
    </row>
    <row r="1548" spans="1:11" ht="97.5">
      <c r="A1548" s="57" t="s">
        <v>689</v>
      </c>
      <c r="B1548" s="57" t="s">
        <v>979</v>
      </c>
      <c r="C1548" s="58" t="s">
        <v>1084</v>
      </c>
      <c r="D1548" s="57" t="s">
        <v>688</v>
      </c>
      <c r="E1548" s="59">
        <v>43</v>
      </c>
      <c r="F1548" s="9" t="s">
        <v>139</v>
      </c>
      <c r="G1548" s="9"/>
      <c r="H1548" s="44" t="s">
        <v>3489</v>
      </c>
      <c r="I1548" s="9"/>
      <c r="J1548" s="4" t="str">
        <f t="shared" si="48"/>
        <v>社政業務-社會福利-推行老人福利-獎補助費-對國內團體之捐助</v>
      </c>
      <c r="K1548" s="4" t="str">
        <f t="shared" si="49"/>
        <v>建立社區照顧關懷據點並設置巷弄長照站之充實設施設備費用-資本門</v>
      </c>
    </row>
    <row r="1549" spans="1:11" ht="97.5">
      <c r="A1549" s="57" t="s">
        <v>689</v>
      </c>
      <c r="B1549" s="57" t="s">
        <v>983</v>
      </c>
      <c r="C1549" s="58" t="s">
        <v>1084</v>
      </c>
      <c r="D1549" s="57" t="s">
        <v>688</v>
      </c>
      <c r="E1549" s="59">
        <v>7</v>
      </c>
      <c r="F1549" s="9" t="s">
        <v>139</v>
      </c>
      <c r="G1549" s="9"/>
      <c r="H1549" s="44" t="s">
        <v>3489</v>
      </c>
      <c r="I1549" s="9"/>
      <c r="J1549" s="4" t="str">
        <f t="shared" si="48"/>
        <v>社政業務-社會福利-推行老人福利-獎補助費-對國內團體之捐助</v>
      </c>
      <c r="K1549" s="4" t="str">
        <f t="shared" si="49"/>
        <v>建立社區照顧關懷據點並設置巷弄長照站之充實設施設備費用-經常門</v>
      </c>
    </row>
    <row r="1550" spans="1:11" ht="97.5">
      <c r="A1550" s="57" t="s">
        <v>689</v>
      </c>
      <c r="B1550" s="57" t="s">
        <v>983</v>
      </c>
      <c r="C1550" s="58" t="s">
        <v>1085</v>
      </c>
      <c r="D1550" s="57" t="s">
        <v>688</v>
      </c>
      <c r="E1550" s="59">
        <v>20</v>
      </c>
      <c r="F1550" s="9" t="s">
        <v>139</v>
      </c>
      <c r="G1550" s="9"/>
      <c r="H1550" s="44" t="s">
        <v>3489</v>
      </c>
      <c r="I1550" s="9"/>
      <c r="J1550" s="4" t="str">
        <f t="shared" si="48"/>
        <v>社政業務-社會福利-推行老人福利-獎補助費-對國內團體之捐助</v>
      </c>
      <c r="K1550" s="4" t="str">
        <f t="shared" si="49"/>
        <v>建立社區照顧關懷據點並設置巷弄長照站之充實設施設備費用-經常門</v>
      </c>
    </row>
    <row r="1551" spans="1:11" ht="97.5">
      <c r="A1551" s="57" t="s">
        <v>689</v>
      </c>
      <c r="B1551" s="57" t="s">
        <v>1086</v>
      </c>
      <c r="C1551" s="58" t="s">
        <v>993</v>
      </c>
      <c r="D1551" s="57" t="s">
        <v>688</v>
      </c>
      <c r="E1551" s="59">
        <v>9</v>
      </c>
      <c r="F1551" s="9" t="s">
        <v>139</v>
      </c>
      <c r="G1551" s="9"/>
      <c r="H1551" s="44" t="s">
        <v>3489</v>
      </c>
      <c r="I1551" s="9"/>
      <c r="J1551" s="4" t="str">
        <f t="shared" si="48"/>
        <v>社政業務-社會福利-推行老人福利-獎補助費-對國內團體之捐助</v>
      </c>
      <c r="K1551" s="4" t="str">
        <f t="shared" si="49"/>
        <v>建立社區照顧關懷據點並設置巷弄長照站之充實設施設備費</v>
      </c>
    </row>
    <row r="1552" spans="1:11" ht="97.5">
      <c r="A1552" s="57" t="s">
        <v>689</v>
      </c>
      <c r="B1552" s="57" t="s">
        <v>983</v>
      </c>
      <c r="C1552" s="58" t="s">
        <v>1087</v>
      </c>
      <c r="D1552" s="57" t="s">
        <v>688</v>
      </c>
      <c r="E1552" s="59">
        <v>10</v>
      </c>
      <c r="F1552" s="9" t="s">
        <v>139</v>
      </c>
      <c r="G1552" s="9"/>
      <c r="H1552" s="44" t="s">
        <v>3489</v>
      </c>
      <c r="I1552" s="9"/>
      <c r="J1552" s="4" t="str">
        <f t="shared" si="48"/>
        <v>社政業務-社會福利-推行老人福利-獎補助費-對國內團體之捐助</v>
      </c>
      <c r="K1552" s="4" t="str">
        <f t="shared" si="49"/>
        <v>建立社區照顧關懷據點並設置巷弄長照站之充實設施設備費用-經常門</v>
      </c>
    </row>
    <row r="1553" spans="1:11" ht="97.5">
      <c r="A1553" s="57" t="s">
        <v>689</v>
      </c>
      <c r="B1553" s="57" t="s">
        <v>981</v>
      </c>
      <c r="C1553" s="58" t="s">
        <v>1088</v>
      </c>
      <c r="D1553" s="57" t="s">
        <v>688</v>
      </c>
      <c r="E1553" s="59">
        <v>25</v>
      </c>
      <c r="F1553" s="9" t="s">
        <v>139</v>
      </c>
      <c r="G1553" s="9"/>
      <c r="H1553" s="44" t="s">
        <v>3489</v>
      </c>
      <c r="I1553" s="9"/>
      <c r="J1553" s="4" t="str">
        <f t="shared" si="48"/>
        <v>社政業務-社會福利-推行老人福利-獎補助費-對國內團體之捐助</v>
      </c>
      <c r="K1553" s="4" t="str">
        <f t="shared" si="49"/>
        <v>建立社區照顧關懷據點並設置巷弄長照站之開辦設施設備費用-經常門</v>
      </c>
    </row>
    <row r="1554" spans="1:11" ht="97.5">
      <c r="A1554" s="57" t="s">
        <v>689</v>
      </c>
      <c r="B1554" s="57" t="s">
        <v>979</v>
      </c>
      <c r="C1554" s="58" t="s">
        <v>1089</v>
      </c>
      <c r="D1554" s="57" t="s">
        <v>688</v>
      </c>
      <c r="E1554" s="59">
        <v>50</v>
      </c>
      <c r="F1554" s="9" t="s">
        <v>139</v>
      </c>
      <c r="G1554" s="9"/>
      <c r="H1554" s="44" t="s">
        <v>3489</v>
      </c>
      <c r="I1554" s="9"/>
      <c r="J1554" s="4" t="str">
        <f t="shared" si="48"/>
        <v>社政業務-社會福利-推行老人福利-獎補助費-對國內團體之捐助</v>
      </c>
      <c r="K1554" s="4" t="str">
        <f t="shared" si="49"/>
        <v>建立社區照顧關懷據點並設置巷弄長照站之充實設施設備費用-資本門</v>
      </c>
    </row>
    <row r="1555" spans="1:11" ht="97.5">
      <c r="A1555" s="57" t="s">
        <v>689</v>
      </c>
      <c r="B1555" s="57" t="s">
        <v>1070</v>
      </c>
      <c r="C1555" s="58" t="s">
        <v>1090</v>
      </c>
      <c r="D1555" s="57" t="s">
        <v>688</v>
      </c>
      <c r="E1555" s="59">
        <v>36</v>
      </c>
      <c r="F1555" s="9" t="s">
        <v>139</v>
      </c>
      <c r="G1555" s="9"/>
      <c r="H1555" s="44" t="s">
        <v>3489</v>
      </c>
      <c r="I1555" s="9"/>
      <c r="J1555" s="4" t="str">
        <f t="shared" si="48"/>
        <v>社政業務-社會福利-推行老人福利-獎補助費-對國內團體之捐助</v>
      </c>
      <c r="K1555" s="4" t="str">
        <f t="shared" si="49"/>
        <v>建立社區照顧關懷據點並設置巷弄長照站之預防及延緩失能照護計畫</v>
      </c>
    </row>
    <row r="1556" spans="1:11" ht="117">
      <c r="A1556" s="57" t="s">
        <v>689</v>
      </c>
      <c r="B1556" s="57" t="s">
        <v>1091</v>
      </c>
      <c r="C1556" s="58" t="s">
        <v>1092</v>
      </c>
      <c r="D1556" s="57" t="s">
        <v>688</v>
      </c>
      <c r="E1556" s="59">
        <v>36</v>
      </c>
      <c r="F1556" s="9" t="s">
        <v>139</v>
      </c>
      <c r="G1556" s="9"/>
      <c r="H1556" s="44" t="s">
        <v>3489</v>
      </c>
      <c r="I1556" s="9"/>
      <c r="J1556" s="4" t="str">
        <f t="shared" si="48"/>
        <v>社政業務-社會福利-推行老人福利-獎補助費-對國內團體之捐助</v>
      </c>
      <c r="K1556" s="4" t="str">
        <f t="shared" si="49"/>
        <v>建立社區照顧關懷據點並設置巷弄站之「預防及延緩失能照護計畫費用」</v>
      </c>
    </row>
    <row r="1557" spans="1:11" ht="58.5">
      <c r="A1557" s="57" t="s">
        <v>689</v>
      </c>
      <c r="B1557" s="57" t="s">
        <v>941</v>
      </c>
      <c r="C1557" s="58" t="s">
        <v>1093</v>
      </c>
      <c r="D1557" s="57" t="s">
        <v>688</v>
      </c>
      <c r="E1557" s="59">
        <v>36</v>
      </c>
      <c r="F1557" s="9" t="s">
        <v>139</v>
      </c>
      <c r="G1557" s="9"/>
      <c r="H1557" s="44" t="s">
        <v>3489</v>
      </c>
      <c r="I1557" s="9"/>
      <c r="J1557" s="4" t="str">
        <f t="shared" si="48"/>
        <v>社政業務-社會福利-推行老人福利-獎補助費-對國內團體之捐助</v>
      </c>
      <c r="K1557" s="4" t="str">
        <f t="shared" si="49"/>
        <v>建立社區照顧關懷據點並設置巷弄長照站</v>
      </c>
    </row>
    <row r="1558" spans="1:11" ht="58.5">
      <c r="A1558" s="57" t="s">
        <v>689</v>
      </c>
      <c r="B1558" s="57" t="s">
        <v>941</v>
      </c>
      <c r="C1558" s="58" t="s">
        <v>1094</v>
      </c>
      <c r="D1558" s="57" t="s">
        <v>688</v>
      </c>
      <c r="E1558" s="59">
        <v>36</v>
      </c>
      <c r="F1558" s="9" t="s">
        <v>139</v>
      </c>
      <c r="G1558" s="9"/>
      <c r="H1558" s="44" t="s">
        <v>3489</v>
      </c>
      <c r="I1558" s="9"/>
      <c r="J1558" s="4" t="str">
        <f t="shared" si="48"/>
        <v>社政業務-社會福利-推行老人福利-獎補助費-對國內團體之捐助</v>
      </c>
      <c r="K1558" s="4" t="str">
        <f t="shared" si="49"/>
        <v>建立社區照顧關懷據點並設置巷弄長照站</v>
      </c>
    </row>
    <row r="1559" spans="1:11" ht="58.5">
      <c r="A1559" s="57" t="s">
        <v>689</v>
      </c>
      <c r="B1559" s="57" t="s">
        <v>941</v>
      </c>
      <c r="C1559" s="58" t="s">
        <v>1095</v>
      </c>
      <c r="D1559" s="57" t="s">
        <v>688</v>
      </c>
      <c r="E1559" s="59">
        <v>36</v>
      </c>
      <c r="F1559" s="9" t="s">
        <v>139</v>
      </c>
      <c r="G1559" s="9"/>
      <c r="H1559" s="44" t="s">
        <v>3489</v>
      </c>
      <c r="I1559" s="9"/>
      <c r="J1559" s="4" t="str">
        <f t="shared" si="48"/>
        <v>社政業務-社會福利-推行老人福利-獎補助費-對國內團體之捐助</v>
      </c>
      <c r="K1559" s="4" t="str">
        <f t="shared" si="49"/>
        <v>建立社區照顧關懷據點並設置巷弄長照站</v>
      </c>
    </row>
    <row r="1560" spans="1:11" ht="58.5">
      <c r="A1560" s="57" t="s">
        <v>689</v>
      </c>
      <c r="B1560" s="57" t="s">
        <v>941</v>
      </c>
      <c r="C1560" s="58" t="s">
        <v>1096</v>
      </c>
      <c r="D1560" s="57" t="s">
        <v>688</v>
      </c>
      <c r="E1560" s="59">
        <v>36</v>
      </c>
      <c r="F1560" s="9" t="s">
        <v>139</v>
      </c>
      <c r="G1560" s="9"/>
      <c r="H1560" s="44" t="s">
        <v>3489</v>
      </c>
      <c r="I1560" s="9"/>
      <c r="J1560" s="4" t="str">
        <f t="shared" si="48"/>
        <v>社政業務-社會福利-推行老人福利-獎補助費-對國內團體之捐助</v>
      </c>
      <c r="K1560" s="4" t="str">
        <f t="shared" si="49"/>
        <v>建立社區照顧關懷據點並設置巷弄長照站</v>
      </c>
    </row>
    <row r="1561" spans="1:11" ht="78">
      <c r="A1561" s="57" t="s">
        <v>689</v>
      </c>
      <c r="B1561" s="57" t="s">
        <v>1029</v>
      </c>
      <c r="C1561" s="58" t="s">
        <v>1097</v>
      </c>
      <c r="D1561" s="57" t="s">
        <v>688</v>
      </c>
      <c r="E1561" s="59">
        <v>36</v>
      </c>
      <c r="F1561" s="9" t="s">
        <v>139</v>
      </c>
      <c r="G1561" s="9"/>
      <c r="H1561" s="44" t="s">
        <v>3489</v>
      </c>
      <c r="I1561" s="9"/>
      <c r="J1561" s="4" t="str">
        <f t="shared" si="48"/>
        <v>社政業務-社會福利-推行老人福利-獎補助費-對國內團體之捐助</v>
      </c>
      <c r="K1561" s="4" t="str">
        <f t="shared" si="49"/>
        <v>建立社區照顧關懷據點並設置巷弄站長照站</v>
      </c>
    </row>
    <row r="1562" spans="1:11" ht="58.5">
      <c r="A1562" s="57" t="s">
        <v>689</v>
      </c>
      <c r="B1562" s="57" t="s">
        <v>941</v>
      </c>
      <c r="C1562" s="58" t="s">
        <v>1056</v>
      </c>
      <c r="D1562" s="57" t="s">
        <v>688</v>
      </c>
      <c r="E1562" s="59">
        <v>30</v>
      </c>
      <c r="F1562" s="9" t="s">
        <v>139</v>
      </c>
      <c r="G1562" s="9"/>
      <c r="H1562" s="44" t="s">
        <v>3489</v>
      </c>
      <c r="I1562" s="9"/>
      <c r="J1562" s="4" t="str">
        <f t="shared" si="48"/>
        <v>社政業務-社會福利-推行老人福利-獎補助費-對國內團體之捐助</v>
      </c>
      <c r="K1562" s="4" t="str">
        <f t="shared" si="49"/>
        <v>建立社區照顧關懷據點並設置巷弄長照站</v>
      </c>
    </row>
    <row r="1563" spans="1:11" ht="58.5">
      <c r="A1563" s="57" t="s">
        <v>689</v>
      </c>
      <c r="B1563" s="57" t="s">
        <v>946</v>
      </c>
      <c r="C1563" s="58" t="s">
        <v>1084</v>
      </c>
      <c r="D1563" s="57" t="s">
        <v>688</v>
      </c>
      <c r="E1563" s="59">
        <v>20</v>
      </c>
      <c r="F1563" s="9" t="s">
        <v>139</v>
      </c>
      <c r="G1563" s="9"/>
      <c r="H1563" s="44" t="s">
        <v>3489</v>
      </c>
      <c r="I1563" s="9"/>
      <c r="J1563" s="4" t="str">
        <f t="shared" si="48"/>
        <v>社政業務-社會福利-推行老人福利-獎補助費-對國內團體之捐助</v>
      </c>
      <c r="K1563" s="4" t="str">
        <f t="shared" si="49"/>
        <v>建立社區照顧關懷據點</v>
      </c>
    </row>
    <row r="1564" spans="1:11" ht="58.5">
      <c r="A1564" s="57" t="s">
        <v>689</v>
      </c>
      <c r="B1564" s="57" t="s">
        <v>946</v>
      </c>
      <c r="C1564" s="58" t="s">
        <v>1098</v>
      </c>
      <c r="D1564" s="57" t="s">
        <v>688</v>
      </c>
      <c r="E1564" s="59">
        <v>20</v>
      </c>
      <c r="F1564" s="9" t="s">
        <v>139</v>
      </c>
      <c r="G1564" s="9"/>
      <c r="H1564" s="44" t="s">
        <v>3489</v>
      </c>
      <c r="I1564" s="9"/>
      <c r="J1564" s="4" t="str">
        <f t="shared" si="48"/>
        <v>社政業務-社會福利-推行老人福利-獎補助費-對國內團體之捐助</v>
      </c>
      <c r="K1564" s="4" t="str">
        <f t="shared" si="49"/>
        <v>建立社區照顧關懷據點</v>
      </c>
    </row>
    <row r="1565" spans="1:11" ht="58.5">
      <c r="A1565" s="57" t="s">
        <v>689</v>
      </c>
      <c r="B1565" s="57" t="s">
        <v>946</v>
      </c>
      <c r="C1565" s="58" t="s">
        <v>1099</v>
      </c>
      <c r="D1565" s="57" t="s">
        <v>688</v>
      </c>
      <c r="E1565" s="59">
        <v>20</v>
      </c>
      <c r="F1565" s="9" t="s">
        <v>139</v>
      </c>
      <c r="G1565" s="9"/>
      <c r="H1565" s="44" t="s">
        <v>3489</v>
      </c>
      <c r="I1565" s="9"/>
      <c r="J1565" s="4" t="str">
        <f t="shared" si="48"/>
        <v>社政業務-社會福利-推行老人福利-獎補助費-對國內團體之捐助</v>
      </c>
      <c r="K1565" s="4" t="str">
        <f t="shared" si="49"/>
        <v>建立社區照顧關懷據點</v>
      </c>
    </row>
    <row r="1566" spans="1:11" ht="58.5">
      <c r="A1566" s="57" t="s">
        <v>689</v>
      </c>
      <c r="B1566" s="57" t="s">
        <v>941</v>
      </c>
      <c r="C1566" s="58" t="s">
        <v>945</v>
      </c>
      <c r="D1566" s="57" t="s">
        <v>688</v>
      </c>
      <c r="E1566" s="59">
        <v>20</v>
      </c>
      <c r="F1566" s="9" t="s">
        <v>139</v>
      </c>
      <c r="G1566" s="9"/>
      <c r="H1566" s="44" t="s">
        <v>3489</v>
      </c>
      <c r="I1566" s="9"/>
      <c r="J1566" s="4" t="str">
        <f t="shared" si="48"/>
        <v>社政業務-社會福利-推行老人福利-獎補助費-對國內團體之捐助</v>
      </c>
      <c r="K1566" s="4" t="str">
        <f t="shared" si="49"/>
        <v>建立社區照顧關懷據點並設置巷弄長照站</v>
      </c>
    </row>
    <row r="1567" spans="1:11" ht="78">
      <c r="A1567" s="57" t="s">
        <v>689</v>
      </c>
      <c r="B1567" s="57" t="s">
        <v>1029</v>
      </c>
      <c r="C1567" s="58" t="s">
        <v>1100</v>
      </c>
      <c r="D1567" s="57" t="s">
        <v>688</v>
      </c>
      <c r="E1567" s="59">
        <v>36</v>
      </c>
      <c r="F1567" s="9" t="s">
        <v>139</v>
      </c>
      <c r="G1567" s="9"/>
      <c r="H1567" s="44" t="s">
        <v>3489</v>
      </c>
      <c r="I1567" s="9"/>
      <c r="J1567" s="4" t="str">
        <f t="shared" si="48"/>
        <v>社政業務-社會福利-推行老人福利-獎補助費-對國內團體之捐助</v>
      </c>
      <c r="K1567" s="4" t="str">
        <f t="shared" si="49"/>
        <v>建立社區照顧關懷據點並設置巷弄站長照站</v>
      </c>
    </row>
    <row r="1568" spans="1:11" ht="58.5">
      <c r="A1568" s="57" t="s">
        <v>689</v>
      </c>
      <c r="B1568" s="57" t="s">
        <v>1101</v>
      </c>
      <c r="C1568" s="58" t="s">
        <v>1102</v>
      </c>
      <c r="D1568" s="57" t="s">
        <v>688</v>
      </c>
      <c r="E1568" s="59">
        <v>20</v>
      </c>
      <c r="F1568" s="9" t="s">
        <v>139</v>
      </c>
      <c r="G1568" s="9"/>
      <c r="H1568" s="44" t="s">
        <v>3489</v>
      </c>
      <c r="I1568" s="9"/>
      <c r="J1568" s="4" t="str">
        <f t="shared" si="48"/>
        <v>社政業務-社會福利-推行老人福利-獎補助費-對國內團體之捐助</v>
      </c>
      <c r="K1568" s="4" t="str">
        <f t="shared" si="49"/>
        <v>端午節綁粽子送溫馨</v>
      </c>
    </row>
    <row r="1569" spans="1:11" ht="136.5">
      <c r="A1569" s="57" t="s">
        <v>689</v>
      </c>
      <c r="B1569" s="57" t="s">
        <v>1103</v>
      </c>
      <c r="C1569" s="58" t="s">
        <v>1104</v>
      </c>
      <c r="D1569" s="57" t="s">
        <v>688</v>
      </c>
      <c r="E1569" s="59">
        <v>20</v>
      </c>
      <c r="F1569" s="9" t="s">
        <v>139</v>
      </c>
      <c r="G1569" s="9"/>
      <c r="H1569" s="44" t="s">
        <v>3489</v>
      </c>
      <c r="I1569" s="9"/>
      <c r="J1569" s="4" t="str">
        <f t="shared" si="48"/>
        <v>社政業務-社會福利-推行老人福利-獎補助費-對國內團體之捐助</v>
      </c>
      <c r="K1569" s="4" t="str">
        <f t="shared" si="49"/>
        <v>社區照顧關懷據點整合性補助計畫「春節期間加強關懷獨居老人之服務計畫之據點圍爐服務」</v>
      </c>
    </row>
    <row r="1570" spans="1:11" ht="78">
      <c r="A1570" s="57" t="s">
        <v>689</v>
      </c>
      <c r="B1570" s="57" t="s">
        <v>1105</v>
      </c>
      <c r="C1570" s="58" t="s">
        <v>947</v>
      </c>
      <c r="D1570" s="57" t="s">
        <v>688</v>
      </c>
      <c r="E1570" s="59">
        <v>30</v>
      </c>
      <c r="F1570" s="9" t="s">
        <v>139</v>
      </c>
      <c r="G1570" s="9"/>
      <c r="H1570" s="44" t="s">
        <v>3489</v>
      </c>
      <c r="I1570" s="9"/>
      <c r="J1570" s="4" t="str">
        <f t="shared" si="48"/>
        <v>社政業務-社會福利-推行老人福利-獎補助費-對國內團體之捐助</v>
      </c>
      <c r="K1570" s="4" t="str">
        <f t="shared" si="49"/>
        <v>建立社區照顧關懷據點之充實廚房設施設備費用-資本門</v>
      </c>
    </row>
    <row r="1571" spans="1:11" ht="117">
      <c r="A1571" s="57" t="s">
        <v>689</v>
      </c>
      <c r="B1571" s="57" t="s">
        <v>1106</v>
      </c>
      <c r="C1571" s="58" t="s">
        <v>1107</v>
      </c>
      <c r="D1571" s="57" t="s">
        <v>688</v>
      </c>
      <c r="E1571" s="59">
        <v>36</v>
      </c>
      <c r="F1571" s="9" t="s">
        <v>139</v>
      </c>
      <c r="G1571" s="9"/>
      <c r="H1571" s="44" t="s">
        <v>3489</v>
      </c>
      <c r="I1571" s="9"/>
      <c r="J1571" s="4" t="str">
        <f t="shared" si="48"/>
        <v>社政業務-社會福利-推行老人福利-獎補助費-對國內團體之捐助</v>
      </c>
      <c r="K1571" s="4" t="str">
        <f t="shared" si="49"/>
        <v>建立社區照顧關懷據點並設置巷弄長照站之「預防及延緩失能照護計畫費用」</v>
      </c>
    </row>
    <row r="1572" spans="1:11" ht="97.5">
      <c r="A1572" s="57" t="s">
        <v>689</v>
      </c>
      <c r="B1572" s="57" t="s">
        <v>983</v>
      </c>
      <c r="C1572" s="58" t="s">
        <v>1108</v>
      </c>
      <c r="D1572" s="57" t="s">
        <v>688</v>
      </c>
      <c r="E1572" s="59">
        <v>30</v>
      </c>
      <c r="F1572" s="9" t="s">
        <v>139</v>
      </c>
      <c r="G1572" s="9"/>
      <c r="H1572" s="44" t="s">
        <v>3489</v>
      </c>
      <c r="I1572" s="9"/>
      <c r="J1572" s="4" t="str">
        <f t="shared" si="48"/>
        <v>社政業務-社會福利-推行老人福利-獎補助費-對國內團體之捐助</v>
      </c>
      <c r="K1572" s="4" t="str">
        <f t="shared" si="49"/>
        <v>建立社區照顧關懷據點並設置巷弄長照站之充實設施設備費用-經常門</v>
      </c>
    </row>
    <row r="1573" spans="1:11" ht="97.5">
      <c r="A1573" s="57" t="s">
        <v>689</v>
      </c>
      <c r="B1573" s="57" t="s">
        <v>979</v>
      </c>
      <c r="C1573" s="58" t="s">
        <v>1109</v>
      </c>
      <c r="D1573" s="57" t="s">
        <v>688</v>
      </c>
      <c r="E1573" s="59">
        <v>30</v>
      </c>
      <c r="F1573" s="9" t="s">
        <v>139</v>
      </c>
      <c r="G1573" s="9"/>
      <c r="H1573" s="44" t="s">
        <v>3489</v>
      </c>
      <c r="I1573" s="9"/>
      <c r="J1573" s="4" t="str">
        <f t="shared" si="48"/>
        <v>社政業務-社會福利-推行老人福利-獎補助費-對國內團體之捐助</v>
      </c>
      <c r="K1573" s="4" t="str">
        <f t="shared" si="49"/>
        <v>建立社區照顧關懷據點並設置巷弄長照站之充實設施設備費用-資本門</v>
      </c>
    </row>
    <row r="1574" spans="1:11" ht="97.5">
      <c r="A1574" s="57" t="s">
        <v>689</v>
      </c>
      <c r="B1574" s="57" t="s">
        <v>983</v>
      </c>
      <c r="C1574" s="58" t="s">
        <v>1109</v>
      </c>
      <c r="D1574" s="57" t="s">
        <v>688</v>
      </c>
      <c r="E1574" s="59">
        <v>12</v>
      </c>
      <c r="F1574" s="9" t="s">
        <v>139</v>
      </c>
      <c r="G1574" s="9"/>
      <c r="H1574" s="44" t="s">
        <v>3489</v>
      </c>
      <c r="I1574" s="9"/>
      <c r="J1574" s="4" t="str">
        <f t="shared" si="48"/>
        <v>社政業務-社會福利-推行老人福利-獎補助費-對國內團體之捐助</v>
      </c>
      <c r="K1574" s="4" t="str">
        <f t="shared" si="49"/>
        <v>建立社區照顧關懷據點並設置巷弄長照站之充實設施設備費用-經常門</v>
      </c>
    </row>
    <row r="1575" spans="1:11" ht="97.5">
      <c r="A1575" s="57" t="s">
        <v>689</v>
      </c>
      <c r="B1575" s="57" t="s">
        <v>979</v>
      </c>
      <c r="C1575" s="58" t="s">
        <v>1058</v>
      </c>
      <c r="D1575" s="57" t="s">
        <v>688</v>
      </c>
      <c r="E1575" s="59">
        <v>32</v>
      </c>
      <c r="F1575" s="9" t="s">
        <v>139</v>
      </c>
      <c r="G1575" s="9"/>
      <c r="H1575" s="44" t="s">
        <v>3489</v>
      </c>
      <c r="I1575" s="9"/>
      <c r="J1575" s="4" t="str">
        <f t="shared" si="48"/>
        <v>社政業務-社會福利-推行老人福利-獎補助費-對國內團體之捐助</v>
      </c>
      <c r="K1575" s="4" t="str">
        <f t="shared" si="49"/>
        <v>建立社區照顧關懷據點並設置巷弄長照站之充實設施設備費用-資本門</v>
      </c>
    </row>
    <row r="1576" spans="1:11" ht="97.5">
      <c r="A1576" s="57" t="s">
        <v>689</v>
      </c>
      <c r="B1576" s="57" t="s">
        <v>983</v>
      </c>
      <c r="C1576" s="58" t="s">
        <v>1058</v>
      </c>
      <c r="D1576" s="57" t="s">
        <v>688</v>
      </c>
      <c r="E1576" s="59">
        <v>18</v>
      </c>
      <c r="F1576" s="9" t="s">
        <v>139</v>
      </c>
      <c r="G1576" s="9"/>
      <c r="H1576" s="44" t="s">
        <v>3489</v>
      </c>
      <c r="I1576" s="9"/>
      <c r="J1576" s="4" t="str">
        <f t="shared" si="48"/>
        <v>社政業務-社會福利-推行老人福利-獎補助費-對國內團體之捐助</v>
      </c>
      <c r="K1576" s="4" t="str">
        <f t="shared" si="49"/>
        <v>建立社區照顧關懷據點並設置巷弄長照站之充實設施設備費用-經常門</v>
      </c>
    </row>
    <row r="1577" spans="1:11" ht="117">
      <c r="A1577" s="57" t="s">
        <v>689</v>
      </c>
      <c r="B1577" s="57" t="s">
        <v>1106</v>
      </c>
      <c r="C1577" s="58" t="s">
        <v>1110</v>
      </c>
      <c r="D1577" s="57" t="s">
        <v>688</v>
      </c>
      <c r="E1577" s="59">
        <v>36</v>
      </c>
      <c r="F1577" s="9" t="s">
        <v>139</v>
      </c>
      <c r="G1577" s="9"/>
      <c r="H1577" s="44" t="s">
        <v>3489</v>
      </c>
      <c r="I1577" s="9"/>
      <c r="J1577" s="4" t="str">
        <f t="shared" si="48"/>
        <v>社政業務-社會福利-推行老人福利-獎補助費-對國內團體之捐助</v>
      </c>
      <c r="K1577" s="4" t="str">
        <f t="shared" si="49"/>
        <v>建立社區照顧關懷據點並設置巷弄長照站之「預防及延緩失能照護計畫費用」</v>
      </c>
    </row>
    <row r="1578" spans="1:11" ht="58.5">
      <c r="A1578" s="57" t="s">
        <v>689</v>
      </c>
      <c r="B1578" s="57" t="s">
        <v>941</v>
      </c>
      <c r="C1578" s="58" t="s">
        <v>980</v>
      </c>
      <c r="D1578" s="57" t="s">
        <v>688</v>
      </c>
      <c r="E1578" s="59">
        <v>30</v>
      </c>
      <c r="F1578" s="9" t="s">
        <v>139</v>
      </c>
      <c r="G1578" s="9"/>
      <c r="H1578" s="44" t="s">
        <v>3489</v>
      </c>
      <c r="I1578" s="9"/>
      <c r="J1578" s="4" t="str">
        <f t="shared" si="48"/>
        <v>社政業務-社會福利-推行老人福利-獎補助費-對國內團體之捐助</v>
      </c>
      <c r="K1578" s="4" t="str">
        <f t="shared" si="49"/>
        <v>建立社區照顧關懷據點並設置巷弄長照站</v>
      </c>
    </row>
    <row r="1579" spans="1:11" ht="58.5">
      <c r="A1579" s="57" t="s">
        <v>689</v>
      </c>
      <c r="B1579" s="57" t="s">
        <v>946</v>
      </c>
      <c r="C1579" s="58" t="s">
        <v>1111</v>
      </c>
      <c r="D1579" s="57" t="s">
        <v>688</v>
      </c>
      <c r="E1579" s="59">
        <v>36</v>
      </c>
      <c r="F1579" s="9" t="s">
        <v>139</v>
      </c>
      <c r="G1579" s="9"/>
      <c r="H1579" s="44" t="s">
        <v>3489</v>
      </c>
      <c r="I1579" s="9"/>
      <c r="J1579" s="4" t="str">
        <f t="shared" si="48"/>
        <v>社政業務-社會福利-推行老人福利-獎補助費-對國內團體之捐助</v>
      </c>
      <c r="K1579" s="4" t="str">
        <f t="shared" si="49"/>
        <v>建立社區照顧關懷據點</v>
      </c>
    </row>
    <row r="1580" spans="1:11" ht="58.5">
      <c r="A1580" s="57" t="s">
        <v>689</v>
      </c>
      <c r="B1580" s="57" t="s">
        <v>946</v>
      </c>
      <c r="C1580" s="58" t="s">
        <v>1112</v>
      </c>
      <c r="D1580" s="57" t="s">
        <v>688</v>
      </c>
      <c r="E1580" s="59">
        <v>36</v>
      </c>
      <c r="F1580" s="9" t="s">
        <v>139</v>
      </c>
      <c r="G1580" s="9"/>
      <c r="H1580" s="44" t="s">
        <v>3489</v>
      </c>
      <c r="I1580" s="9"/>
      <c r="J1580" s="4" t="str">
        <f t="shared" si="48"/>
        <v>社政業務-社會福利-推行老人福利-獎補助費-對國內團體之捐助</v>
      </c>
      <c r="K1580" s="4" t="str">
        <f t="shared" si="49"/>
        <v>建立社區照顧關懷據點</v>
      </c>
    </row>
    <row r="1581" spans="1:11" ht="58.5">
      <c r="A1581" s="57" t="s">
        <v>689</v>
      </c>
      <c r="B1581" s="57" t="s">
        <v>941</v>
      </c>
      <c r="C1581" s="58" t="s">
        <v>1113</v>
      </c>
      <c r="D1581" s="57" t="s">
        <v>688</v>
      </c>
      <c r="E1581" s="59">
        <v>36</v>
      </c>
      <c r="F1581" s="9" t="s">
        <v>139</v>
      </c>
      <c r="G1581" s="9"/>
      <c r="H1581" s="44" t="s">
        <v>3489</v>
      </c>
      <c r="I1581" s="9"/>
      <c r="J1581" s="4" t="str">
        <f t="shared" si="48"/>
        <v>社政業務-社會福利-推行老人福利-獎補助費-對國內團體之捐助</v>
      </c>
      <c r="K1581" s="4" t="str">
        <f t="shared" si="49"/>
        <v>建立社區照顧關懷據點並設置巷弄長照站</v>
      </c>
    </row>
    <row r="1582" spans="1:11" ht="58.5">
      <c r="A1582" s="57" t="s">
        <v>689</v>
      </c>
      <c r="B1582" s="57" t="s">
        <v>941</v>
      </c>
      <c r="C1582" s="58" t="s">
        <v>1059</v>
      </c>
      <c r="D1582" s="57" t="s">
        <v>688</v>
      </c>
      <c r="E1582" s="59">
        <v>36</v>
      </c>
      <c r="F1582" s="9" t="s">
        <v>139</v>
      </c>
      <c r="G1582" s="9"/>
      <c r="H1582" s="44" t="s">
        <v>3489</v>
      </c>
      <c r="I1582" s="9"/>
      <c r="J1582" s="4" t="str">
        <f t="shared" si="48"/>
        <v>社政業務-社會福利-推行老人福利-獎補助費-對國內團體之捐助</v>
      </c>
      <c r="K1582" s="4" t="str">
        <f t="shared" si="49"/>
        <v>建立社區照顧關懷據點並設置巷弄長照站</v>
      </c>
    </row>
    <row r="1583" spans="1:11" ht="58.5">
      <c r="A1583" s="57" t="s">
        <v>689</v>
      </c>
      <c r="B1583" s="57" t="s">
        <v>941</v>
      </c>
      <c r="C1583" s="58" t="s">
        <v>995</v>
      </c>
      <c r="D1583" s="57" t="s">
        <v>688</v>
      </c>
      <c r="E1583" s="59">
        <v>36</v>
      </c>
      <c r="F1583" s="9" t="s">
        <v>139</v>
      </c>
      <c r="G1583" s="9"/>
      <c r="H1583" s="44" t="s">
        <v>3489</v>
      </c>
      <c r="I1583" s="9"/>
      <c r="J1583" s="4" t="str">
        <f t="shared" si="48"/>
        <v>社政業務-社會福利-推行老人福利-獎補助費-對國內團體之捐助</v>
      </c>
      <c r="K1583" s="4" t="str">
        <f t="shared" si="49"/>
        <v>建立社區照顧關懷據點並設置巷弄長照站</v>
      </c>
    </row>
    <row r="1584" spans="1:11" ht="58.5">
      <c r="A1584" s="57" t="s">
        <v>689</v>
      </c>
      <c r="B1584" s="57" t="s">
        <v>941</v>
      </c>
      <c r="C1584" s="58" t="s">
        <v>1114</v>
      </c>
      <c r="D1584" s="57" t="s">
        <v>688</v>
      </c>
      <c r="E1584" s="59">
        <v>36</v>
      </c>
      <c r="F1584" s="9" t="s">
        <v>139</v>
      </c>
      <c r="G1584" s="9"/>
      <c r="H1584" s="44" t="s">
        <v>3489</v>
      </c>
      <c r="I1584" s="9"/>
      <c r="J1584" s="4" t="str">
        <f t="shared" si="48"/>
        <v>社政業務-社會福利-推行老人福利-獎補助費-對國內團體之捐助</v>
      </c>
      <c r="K1584" s="4" t="str">
        <f t="shared" si="49"/>
        <v>建立社區照顧關懷據點並設置巷弄長照站</v>
      </c>
    </row>
    <row r="1585" spans="1:11" ht="58.5">
      <c r="A1585" s="57" t="s">
        <v>689</v>
      </c>
      <c r="B1585" s="57" t="s">
        <v>941</v>
      </c>
      <c r="C1585" s="58" t="s">
        <v>1114</v>
      </c>
      <c r="D1585" s="57" t="s">
        <v>688</v>
      </c>
      <c r="E1585" s="59">
        <v>30</v>
      </c>
      <c r="F1585" s="9" t="s">
        <v>139</v>
      </c>
      <c r="G1585" s="9"/>
      <c r="H1585" s="44" t="s">
        <v>3489</v>
      </c>
      <c r="I1585" s="9"/>
      <c r="J1585" s="4" t="str">
        <f t="shared" si="48"/>
        <v>社政業務-社會福利-推行老人福利-獎補助費-對國內團體之捐助</v>
      </c>
      <c r="K1585" s="4" t="str">
        <f t="shared" si="49"/>
        <v>建立社區照顧關懷據點並設置巷弄長照站</v>
      </c>
    </row>
    <row r="1586" spans="1:11" ht="97.5">
      <c r="A1586" s="57" t="s">
        <v>689</v>
      </c>
      <c r="B1586" s="57" t="s">
        <v>1070</v>
      </c>
      <c r="C1586" s="58" t="s">
        <v>1115</v>
      </c>
      <c r="D1586" s="57" t="s">
        <v>688</v>
      </c>
      <c r="E1586" s="59">
        <v>36</v>
      </c>
      <c r="F1586" s="9" t="s">
        <v>139</v>
      </c>
      <c r="G1586" s="9"/>
      <c r="H1586" s="44" t="s">
        <v>3489</v>
      </c>
      <c r="I1586" s="9"/>
      <c r="J1586" s="4" t="str">
        <f t="shared" si="48"/>
        <v>社政業務-社會福利-推行老人福利-獎補助費-對國內團體之捐助</v>
      </c>
      <c r="K1586" s="4" t="str">
        <f t="shared" si="49"/>
        <v>建立社區照顧關懷據點並設置巷弄長照站之預防及延緩失能照護計畫</v>
      </c>
    </row>
    <row r="1587" spans="1:11" ht="78">
      <c r="A1587" s="57" t="s">
        <v>689</v>
      </c>
      <c r="B1587" s="57" t="s">
        <v>1000</v>
      </c>
      <c r="C1587" s="58" t="s">
        <v>1116</v>
      </c>
      <c r="D1587" s="57" t="s">
        <v>688</v>
      </c>
      <c r="E1587" s="59">
        <v>12</v>
      </c>
      <c r="F1587" s="9" t="s">
        <v>139</v>
      </c>
      <c r="G1587" s="9"/>
      <c r="H1587" s="44" t="s">
        <v>3489</v>
      </c>
      <c r="I1587" s="9"/>
      <c r="J1587" s="4" t="str">
        <f t="shared" si="48"/>
        <v>社政業務-社會福利-推行老人福利-獎補助費-對國內團體之捐助</v>
      </c>
      <c r="K1587" s="4" t="str">
        <f t="shared" si="49"/>
        <v>建立社區照顧關懷據點之充實設施設備-經常門</v>
      </c>
    </row>
    <row r="1588" spans="1:11" ht="58.5">
      <c r="A1588" s="57" t="s">
        <v>689</v>
      </c>
      <c r="B1588" s="57" t="s">
        <v>1117</v>
      </c>
      <c r="C1588" s="58" t="s">
        <v>1118</v>
      </c>
      <c r="D1588" s="57" t="s">
        <v>688</v>
      </c>
      <c r="E1588" s="59">
        <v>20</v>
      </c>
      <c r="F1588" s="9" t="s">
        <v>139</v>
      </c>
      <c r="G1588" s="9"/>
      <c r="H1588" s="44" t="s">
        <v>3489</v>
      </c>
      <c r="I1588" s="9"/>
      <c r="J1588" s="4" t="str">
        <f t="shared" si="48"/>
        <v>社政業務-社會福利-推行老人福利-獎補助費-對國內團體之捐助</v>
      </c>
      <c r="K1588" s="4" t="str">
        <f t="shared" si="49"/>
        <v>端午節銀髮族包粽子暨康樂活動</v>
      </c>
    </row>
    <row r="1589" spans="1:11" ht="58.5">
      <c r="A1589" s="57" t="s">
        <v>689</v>
      </c>
      <c r="B1589" s="57" t="s">
        <v>1119</v>
      </c>
      <c r="C1589" s="58" t="s">
        <v>1120</v>
      </c>
      <c r="D1589" s="57" t="s">
        <v>688</v>
      </c>
      <c r="E1589" s="59">
        <v>20</v>
      </c>
      <c r="F1589" s="9" t="s">
        <v>139</v>
      </c>
      <c r="G1589" s="9"/>
      <c r="H1589" s="44" t="s">
        <v>3489</v>
      </c>
      <c r="I1589" s="9"/>
      <c r="J1589" s="4" t="str">
        <f t="shared" si="48"/>
        <v>社政業務-社會福利-推行老人福利-獎補助費-對國內團體之捐助</v>
      </c>
      <c r="K1589" s="4" t="str">
        <f t="shared" si="49"/>
        <v>端午佳節粽飄香-關懷弱勢老人</v>
      </c>
    </row>
    <row r="1590" spans="1:11" ht="78">
      <c r="A1590" s="57" t="s">
        <v>689</v>
      </c>
      <c r="B1590" s="57" t="s">
        <v>1121</v>
      </c>
      <c r="C1590" s="58" t="s">
        <v>1122</v>
      </c>
      <c r="D1590" s="57" t="s">
        <v>688</v>
      </c>
      <c r="E1590" s="59">
        <v>33</v>
      </c>
      <c r="F1590" s="9" t="s">
        <v>139</v>
      </c>
      <c r="G1590" s="9"/>
      <c r="H1590" s="44" t="s">
        <v>3489</v>
      </c>
      <c r="I1590" s="9"/>
      <c r="J1590" s="4" t="str">
        <f t="shared" si="48"/>
        <v>社政業務-社會福利-推行老人福利-獎補助費-對國內團體之捐助</v>
      </c>
      <c r="K1590" s="4" t="str">
        <f t="shared" si="49"/>
        <v>建立社區照顧關懷據點之充實設施設備費用-經常門</v>
      </c>
    </row>
    <row r="1591" spans="1:11" ht="97.5">
      <c r="A1591" s="57" t="s">
        <v>689</v>
      </c>
      <c r="B1591" s="57" t="s">
        <v>983</v>
      </c>
      <c r="C1591" s="58" t="s">
        <v>1123</v>
      </c>
      <c r="D1591" s="57" t="s">
        <v>688</v>
      </c>
      <c r="E1591" s="59">
        <v>34</v>
      </c>
      <c r="F1591" s="9" t="s">
        <v>139</v>
      </c>
      <c r="G1591" s="9"/>
      <c r="H1591" s="44" t="s">
        <v>3489</v>
      </c>
      <c r="I1591" s="9"/>
      <c r="J1591" s="4" t="str">
        <f t="shared" si="48"/>
        <v>社政業務-社會福利-推行老人福利-獎補助費-對國內團體之捐助</v>
      </c>
      <c r="K1591" s="4" t="str">
        <f t="shared" si="49"/>
        <v>建立社區照顧關懷據點並設置巷弄長照站之充實設施設備費用-經常門</v>
      </c>
    </row>
    <row r="1592" spans="1:11" ht="97.5">
      <c r="A1592" s="57" t="s">
        <v>689</v>
      </c>
      <c r="B1592" s="57" t="s">
        <v>979</v>
      </c>
      <c r="C1592" s="58" t="s">
        <v>1123</v>
      </c>
      <c r="D1592" s="57" t="s">
        <v>688</v>
      </c>
      <c r="E1592" s="59">
        <v>16</v>
      </c>
      <c r="F1592" s="9" t="s">
        <v>139</v>
      </c>
      <c r="G1592" s="9"/>
      <c r="H1592" s="44" t="s">
        <v>3489</v>
      </c>
      <c r="I1592" s="9"/>
      <c r="J1592" s="4" t="str">
        <f t="shared" si="48"/>
        <v>社政業務-社會福利-推行老人福利-獎補助費-對國內團體之捐助</v>
      </c>
      <c r="K1592" s="4" t="str">
        <f t="shared" si="49"/>
        <v>建立社區照顧關懷據點並設置巷弄長照站之充實設施設備費用-資本門</v>
      </c>
    </row>
    <row r="1593" spans="1:11" ht="58.5">
      <c r="A1593" s="57" t="s">
        <v>689</v>
      </c>
      <c r="B1593" s="57" t="s">
        <v>1124</v>
      </c>
      <c r="C1593" s="58" t="s">
        <v>1125</v>
      </c>
      <c r="D1593" s="57" t="s">
        <v>688</v>
      </c>
      <c r="E1593" s="59">
        <v>20</v>
      </c>
      <c r="F1593" s="9" t="s">
        <v>139</v>
      </c>
      <c r="G1593" s="9"/>
      <c r="H1593" s="44" t="s">
        <v>3489</v>
      </c>
      <c r="I1593" s="9"/>
      <c r="J1593" s="4" t="str">
        <f t="shared" si="48"/>
        <v>社政業務-社會福利-推行老人福利-獎補助費-對國內團體之捐助</v>
      </c>
      <c r="K1593" s="4" t="str">
        <f t="shared" si="49"/>
        <v>粽香愛心慶端陽</v>
      </c>
    </row>
    <row r="1594" spans="1:11" ht="58.5">
      <c r="A1594" s="57" t="s">
        <v>689</v>
      </c>
      <c r="B1594" s="57" t="s">
        <v>946</v>
      </c>
      <c r="C1594" s="58" t="s">
        <v>1126</v>
      </c>
      <c r="D1594" s="57" t="s">
        <v>688</v>
      </c>
      <c r="E1594" s="59">
        <v>30</v>
      </c>
      <c r="F1594" s="9" t="s">
        <v>139</v>
      </c>
      <c r="G1594" s="9"/>
      <c r="H1594" s="44" t="s">
        <v>3489</v>
      </c>
      <c r="I1594" s="9"/>
      <c r="J1594" s="4" t="str">
        <f t="shared" si="48"/>
        <v>社政業務-社會福利-推行老人福利-獎補助費-對國內團體之捐助</v>
      </c>
      <c r="K1594" s="4" t="str">
        <f t="shared" si="49"/>
        <v>建立社區照顧關懷據點</v>
      </c>
    </row>
    <row r="1595" spans="1:11" ht="58.5">
      <c r="A1595" s="57" t="s">
        <v>689</v>
      </c>
      <c r="B1595" s="57" t="s">
        <v>946</v>
      </c>
      <c r="C1595" s="58" t="s">
        <v>1038</v>
      </c>
      <c r="D1595" s="57" t="s">
        <v>688</v>
      </c>
      <c r="E1595" s="59">
        <v>30</v>
      </c>
      <c r="F1595" s="9" t="s">
        <v>139</v>
      </c>
      <c r="G1595" s="9"/>
      <c r="H1595" s="44" t="s">
        <v>3489</v>
      </c>
      <c r="I1595" s="9"/>
      <c r="J1595" s="4" t="str">
        <f t="shared" si="48"/>
        <v>社政業務-社會福利-推行老人福利-獎補助費-對國內團體之捐助</v>
      </c>
      <c r="K1595" s="4" t="str">
        <f t="shared" si="49"/>
        <v>建立社區照顧關懷據點</v>
      </c>
    </row>
    <row r="1596" spans="1:11" ht="58.5">
      <c r="A1596" s="57" t="s">
        <v>689</v>
      </c>
      <c r="B1596" s="57" t="s">
        <v>941</v>
      </c>
      <c r="C1596" s="58" t="s">
        <v>1021</v>
      </c>
      <c r="D1596" s="57" t="s">
        <v>688</v>
      </c>
      <c r="E1596" s="59">
        <v>36</v>
      </c>
      <c r="F1596" s="9" t="s">
        <v>139</v>
      </c>
      <c r="G1596" s="9"/>
      <c r="H1596" s="44" t="s">
        <v>3489</v>
      </c>
      <c r="I1596" s="9"/>
      <c r="J1596" s="4" t="str">
        <f t="shared" si="48"/>
        <v>社政業務-社會福利-推行老人福利-獎補助費-對國內團體之捐助</v>
      </c>
      <c r="K1596" s="4" t="str">
        <f t="shared" si="49"/>
        <v>建立社區照顧關懷據點並設置巷弄長照站</v>
      </c>
    </row>
    <row r="1597" spans="1:11" ht="58.5">
      <c r="A1597" s="57" t="s">
        <v>689</v>
      </c>
      <c r="B1597" s="57" t="s">
        <v>941</v>
      </c>
      <c r="C1597" s="58" t="s">
        <v>1127</v>
      </c>
      <c r="D1597" s="57" t="s">
        <v>688</v>
      </c>
      <c r="E1597" s="59">
        <v>36</v>
      </c>
      <c r="F1597" s="9" t="s">
        <v>139</v>
      </c>
      <c r="G1597" s="9"/>
      <c r="H1597" s="44" t="s">
        <v>3489</v>
      </c>
      <c r="I1597" s="9"/>
      <c r="J1597" s="4" t="str">
        <f t="shared" si="48"/>
        <v>社政業務-社會福利-推行老人福利-獎補助費-對國內團體之捐助</v>
      </c>
      <c r="K1597" s="4" t="str">
        <f t="shared" si="49"/>
        <v>建立社區照顧關懷據點並設置巷弄長照站</v>
      </c>
    </row>
    <row r="1598" spans="1:11" ht="58.5">
      <c r="A1598" s="57" t="s">
        <v>689</v>
      </c>
      <c r="B1598" s="57" t="s">
        <v>941</v>
      </c>
      <c r="C1598" s="58" t="s">
        <v>1128</v>
      </c>
      <c r="D1598" s="57" t="s">
        <v>688</v>
      </c>
      <c r="E1598" s="59">
        <v>36</v>
      </c>
      <c r="F1598" s="9" t="s">
        <v>139</v>
      </c>
      <c r="G1598" s="9"/>
      <c r="H1598" s="44" t="s">
        <v>3489</v>
      </c>
      <c r="I1598" s="9"/>
      <c r="J1598" s="4" t="str">
        <f t="shared" si="48"/>
        <v>社政業務-社會福利-推行老人福利-獎補助費-對國內團體之捐助</v>
      </c>
      <c r="K1598" s="4" t="str">
        <f t="shared" si="49"/>
        <v>建立社區照顧關懷據點並設置巷弄長照站</v>
      </c>
    </row>
    <row r="1599" spans="1:11" ht="58.5">
      <c r="A1599" s="57" t="s">
        <v>689</v>
      </c>
      <c r="B1599" s="57" t="s">
        <v>946</v>
      </c>
      <c r="C1599" s="58" t="s">
        <v>1129</v>
      </c>
      <c r="D1599" s="57" t="s">
        <v>688</v>
      </c>
      <c r="E1599" s="59">
        <v>36</v>
      </c>
      <c r="F1599" s="9" t="s">
        <v>139</v>
      </c>
      <c r="G1599" s="9"/>
      <c r="H1599" s="44" t="s">
        <v>3489</v>
      </c>
      <c r="I1599" s="9"/>
      <c r="J1599" s="4" t="str">
        <f t="shared" si="48"/>
        <v>社政業務-社會福利-推行老人福利-獎補助費-對國內團體之捐助</v>
      </c>
      <c r="K1599" s="4" t="str">
        <f t="shared" si="49"/>
        <v>建立社區照顧關懷據點</v>
      </c>
    </row>
    <row r="1600" spans="1:11" ht="58.5">
      <c r="A1600" s="57" t="s">
        <v>689</v>
      </c>
      <c r="B1600" s="57" t="s">
        <v>946</v>
      </c>
      <c r="C1600" s="58" t="s">
        <v>1130</v>
      </c>
      <c r="D1600" s="57" t="s">
        <v>688</v>
      </c>
      <c r="E1600" s="59">
        <v>36</v>
      </c>
      <c r="F1600" s="9" t="s">
        <v>139</v>
      </c>
      <c r="G1600" s="9"/>
      <c r="H1600" s="44" t="s">
        <v>3489</v>
      </c>
      <c r="I1600" s="9"/>
      <c r="J1600" s="4" t="str">
        <f t="shared" si="48"/>
        <v>社政業務-社會福利-推行老人福利-獎補助費-對國內團體之捐助</v>
      </c>
      <c r="K1600" s="4" t="str">
        <f t="shared" si="49"/>
        <v>建立社區照顧關懷據點</v>
      </c>
    </row>
    <row r="1601" spans="1:11" ht="58.5">
      <c r="A1601" s="57" t="s">
        <v>689</v>
      </c>
      <c r="B1601" s="57" t="s">
        <v>946</v>
      </c>
      <c r="C1601" s="58" t="s">
        <v>1131</v>
      </c>
      <c r="D1601" s="57" t="s">
        <v>688</v>
      </c>
      <c r="E1601" s="59">
        <v>36</v>
      </c>
      <c r="F1601" s="9" t="s">
        <v>139</v>
      </c>
      <c r="G1601" s="9"/>
      <c r="H1601" s="44" t="s">
        <v>3489</v>
      </c>
      <c r="I1601" s="9"/>
      <c r="J1601" s="4" t="str">
        <f t="shared" si="48"/>
        <v>社政業務-社會福利-推行老人福利-獎補助費-對國內團體之捐助</v>
      </c>
      <c r="K1601" s="4" t="str">
        <f t="shared" si="49"/>
        <v>建立社區照顧關懷據點</v>
      </c>
    </row>
    <row r="1602" spans="1:11" ht="78">
      <c r="A1602" s="57" t="s">
        <v>689</v>
      </c>
      <c r="B1602" s="57" t="s">
        <v>1029</v>
      </c>
      <c r="C1602" s="58" t="s">
        <v>1132</v>
      </c>
      <c r="D1602" s="57" t="s">
        <v>688</v>
      </c>
      <c r="E1602" s="59">
        <v>36</v>
      </c>
      <c r="F1602" s="9" t="s">
        <v>139</v>
      </c>
      <c r="G1602" s="9"/>
      <c r="H1602" s="44" t="s">
        <v>3489</v>
      </c>
      <c r="I1602" s="9"/>
      <c r="J1602" s="4" t="str">
        <f t="shared" si="48"/>
        <v>社政業務-社會福利-推行老人福利-獎補助費-對國內團體之捐助</v>
      </c>
      <c r="K1602" s="4" t="str">
        <f t="shared" si="49"/>
        <v>建立社區照顧關懷據點並設置巷弄站長照站</v>
      </c>
    </row>
    <row r="1603" spans="1:11" ht="78">
      <c r="A1603" s="57" t="s">
        <v>689</v>
      </c>
      <c r="B1603" s="57" t="s">
        <v>1133</v>
      </c>
      <c r="C1603" s="58" t="s">
        <v>962</v>
      </c>
      <c r="D1603" s="57" t="s">
        <v>688</v>
      </c>
      <c r="E1603" s="59">
        <v>30</v>
      </c>
      <c r="F1603" s="9" t="s">
        <v>139</v>
      </c>
      <c r="G1603" s="9"/>
      <c r="H1603" s="44" t="s">
        <v>3489</v>
      </c>
      <c r="I1603" s="9"/>
      <c r="J1603" s="4" t="str">
        <f t="shared" si="48"/>
        <v>社政業務-社會福利-推行老人福利-獎補助費-對國內團體之捐助</v>
      </c>
      <c r="K1603" s="4" t="str">
        <f t="shared" si="49"/>
        <v>社區照顧關懷據點整合性補助計畫之「據點觀摩」</v>
      </c>
    </row>
    <row r="1604" spans="1:11" ht="58.5">
      <c r="A1604" s="57" t="s">
        <v>689</v>
      </c>
      <c r="B1604" s="57" t="s">
        <v>941</v>
      </c>
      <c r="C1604" s="58" t="s">
        <v>1055</v>
      </c>
      <c r="D1604" s="57" t="s">
        <v>688</v>
      </c>
      <c r="E1604" s="59">
        <v>10</v>
      </c>
      <c r="F1604" s="9" t="s">
        <v>139</v>
      </c>
      <c r="G1604" s="9"/>
      <c r="H1604" s="44" t="s">
        <v>3489</v>
      </c>
      <c r="I1604" s="9"/>
      <c r="J1604" s="4" t="str">
        <f t="shared" si="48"/>
        <v>社政業務-社會福利-推行老人福利-獎補助費-對國內團體之捐助</v>
      </c>
      <c r="K1604" s="4" t="str">
        <f t="shared" si="49"/>
        <v>建立社區照顧關懷據點並設置巷弄長照站</v>
      </c>
    </row>
    <row r="1605" spans="1:11" ht="58.5">
      <c r="A1605" s="57" t="s">
        <v>689</v>
      </c>
      <c r="B1605" s="57" t="s">
        <v>946</v>
      </c>
      <c r="C1605" s="58" t="s">
        <v>1018</v>
      </c>
      <c r="D1605" s="57" t="s">
        <v>688</v>
      </c>
      <c r="E1605" s="59">
        <v>30</v>
      </c>
      <c r="F1605" s="9" t="s">
        <v>139</v>
      </c>
      <c r="G1605" s="9"/>
      <c r="H1605" s="44" t="s">
        <v>3489</v>
      </c>
      <c r="I1605" s="9"/>
      <c r="J1605" s="4" t="str">
        <f t="shared" si="48"/>
        <v>社政業務-社會福利-推行老人福利-獎補助費-對國內團體之捐助</v>
      </c>
      <c r="K1605" s="4" t="str">
        <f t="shared" si="49"/>
        <v>建立社區照顧關懷據點</v>
      </c>
    </row>
    <row r="1606" spans="1:11" ht="58.5">
      <c r="A1606" s="57" t="s">
        <v>689</v>
      </c>
      <c r="B1606" s="57" t="s">
        <v>946</v>
      </c>
      <c r="C1606" s="58" t="s">
        <v>1084</v>
      </c>
      <c r="D1606" s="57" t="s">
        <v>688</v>
      </c>
      <c r="E1606" s="59">
        <v>30</v>
      </c>
      <c r="F1606" s="9" t="s">
        <v>139</v>
      </c>
      <c r="G1606" s="9"/>
      <c r="H1606" s="44" t="s">
        <v>3489</v>
      </c>
      <c r="I1606" s="9"/>
      <c r="J1606" s="4" t="str">
        <f t="shared" si="48"/>
        <v>社政業務-社會福利-推行老人福利-獎補助費-對國內團體之捐助</v>
      </c>
      <c r="K1606" s="4" t="str">
        <f t="shared" si="49"/>
        <v>建立社區照顧關懷據點</v>
      </c>
    </row>
    <row r="1607" spans="1:11" ht="58.5">
      <c r="A1607" s="57" t="s">
        <v>689</v>
      </c>
      <c r="B1607" s="57" t="s">
        <v>941</v>
      </c>
      <c r="C1607" s="58" t="s">
        <v>1134</v>
      </c>
      <c r="D1607" s="57" t="s">
        <v>688</v>
      </c>
      <c r="E1607" s="59">
        <v>36</v>
      </c>
      <c r="F1607" s="9" t="s">
        <v>139</v>
      </c>
      <c r="G1607" s="9"/>
      <c r="H1607" s="44" t="s">
        <v>3489</v>
      </c>
      <c r="I1607" s="9"/>
      <c r="J1607" s="4" t="str">
        <f t="shared" si="48"/>
        <v>社政業務-社會福利-推行老人福利-獎補助費-對國內團體之捐助</v>
      </c>
      <c r="K1607" s="4" t="str">
        <f t="shared" si="49"/>
        <v>建立社區照顧關懷據點並設置巷弄長照站</v>
      </c>
    </row>
    <row r="1608" spans="1:11" ht="58.5">
      <c r="A1608" s="57" t="s">
        <v>689</v>
      </c>
      <c r="B1608" s="57" t="s">
        <v>941</v>
      </c>
      <c r="C1608" s="58" t="s">
        <v>1128</v>
      </c>
      <c r="D1608" s="57" t="s">
        <v>688</v>
      </c>
      <c r="E1608" s="59">
        <v>36</v>
      </c>
      <c r="F1608" s="9" t="s">
        <v>139</v>
      </c>
      <c r="G1608" s="9"/>
      <c r="H1608" s="44" t="s">
        <v>3489</v>
      </c>
      <c r="I1608" s="9"/>
      <c r="J1608" s="4" t="str">
        <f t="shared" ref="J1608:J1671" si="50">A1608</f>
        <v>社政業務-社會福利-推行老人福利-獎補助費-對國內團體之捐助</v>
      </c>
      <c r="K1608" s="4" t="str">
        <f t="shared" ref="K1608:K1671" si="51">B1608</f>
        <v>建立社區照顧關懷據點並設置巷弄長照站</v>
      </c>
    </row>
    <row r="1609" spans="1:11" ht="58.5">
      <c r="A1609" s="57" t="s">
        <v>689</v>
      </c>
      <c r="B1609" s="57" t="s">
        <v>941</v>
      </c>
      <c r="C1609" s="58" t="s">
        <v>1135</v>
      </c>
      <c r="D1609" s="57" t="s">
        <v>688</v>
      </c>
      <c r="E1609" s="59">
        <v>36</v>
      </c>
      <c r="F1609" s="9" t="s">
        <v>139</v>
      </c>
      <c r="G1609" s="9"/>
      <c r="H1609" s="44" t="s">
        <v>3489</v>
      </c>
      <c r="I1609" s="9"/>
      <c r="J1609" s="4" t="str">
        <f t="shared" si="50"/>
        <v>社政業務-社會福利-推行老人福利-獎補助費-對國內團體之捐助</v>
      </c>
      <c r="K1609" s="4" t="str">
        <f t="shared" si="51"/>
        <v>建立社區照顧關懷據點並設置巷弄長照站</v>
      </c>
    </row>
    <row r="1610" spans="1:11" ht="58.5">
      <c r="A1610" s="57" t="s">
        <v>689</v>
      </c>
      <c r="B1610" s="57" t="s">
        <v>941</v>
      </c>
      <c r="C1610" s="58" t="s">
        <v>1136</v>
      </c>
      <c r="D1610" s="57" t="s">
        <v>688</v>
      </c>
      <c r="E1610" s="59">
        <v>36</v>
      </c>
      <c r="F1610" s="9" t="s">
        <v>139</v>
      </c>
      <c r="G1610" s="9"/>
      <c r="H1610" s="44" t="s">
        <v>3489</v>
      </c>
      <c r="I1610" s="9"/>
      <c r="J1610" s="4" t="str">
        <f t="shared" si="50"/>
        <v>社政業務-社會福利-推行老人福利-獎補助費-對國內團體之捐助</v>
      </c>
      <c r="K1610" s="4" t="str">
        <f t="shared" si="51"/>
        <v>建立社區照顧關懷據點並設置巷弄長照站</v>
      </c>
    </row>
    <row r="1611" spans="1:11" ht="58.5">
      <c r="A1611" s="57" t="s">
        <v>689</v>
      </c>
      <c r="B1611" s="57" t="s">
        <v>1137</v>
      </c>
      <c r="C1611" s="58" t="s">
        <v>1138</v>
      </c>
      <c r="D1611" s="57" t="s">
        <v>688</v>
      </c>
      <c r="E1611" s="59">
        <v>20</v>
      </c>
      <c r="F1611" s="9" t="s">
        <v>139</v>
      </c>
      <c r="G1611" s="9"/>
      <c r="H1611" s="44" t="s">
        <v>3489</v>
      </c>
      <c r="I1611" s="9"/>
      <c r="J1611" s="4" t="str">
        <f t="shared" si="50"/>
        <v>社政業務-社會福利-推行老人福利-獎補助費-對國內團體之捐助</v>
      </c>
      <c r="K1611" s="4" t="str">
        <f t="shared" si="51"/>
        <v>青銀走讀、書寫臺中、描繪故鄉</v>
      </c>
    </row>
    <row r="1612" spans="1:11" ht="58.5">
      <c r="A1612" s="57" t="s">
        <v>689</v>
      </c>
      <c r="B1612" s="57" t="s">
        <v>1139</v>
      </c>
      <c r="C1612" s="58" t="s">
        <v>277</v>
      </c>
      <c r="D1612" s="57" t="s">
        <v>688</v>
      </c>
      <c r="E1612" s="59">
        <v>20</v>
      </c>
      <c r="F1612" s="9" t="s">
        <v>139</v>
      </c>
      <c r="G1612" s="9"/>
      <c r="H1612" s="44" t="s">
        <v>3489</v>
      </c>
      <c r="I1612" s="9"/>
      <c r="J1612" s="4" t="str">
        <f t="shared" si="50"/>
        <v>社政業務-社會福利-推行老人福利-獎補助費-對國內團體之捐助</v>
      </c>
      <c r="K1612" s="4" t="str">
        <f t="shared" si="51"/>
        <v>老人資訊研習課程</v>
      </c>
    </row>
    <row r="1613" spans="1:11" ht="78">
      <c r="A1613" s="57" t="s">
        <v>689</v>
      </c>
      <c r="B1613" s="57" t="s">
        <v>1140</v>
      </c>
      <c r="C1613" s="58" t="s">
        <v>1141</v>
      </c>
      <c r="D1613" s="57" t="s">
        <v>688</v>
      </c>
      <c r="E1613" s="59">
        <v>14</v>
      </c>
      <c r="F1613" s="9" t="s">
        <v>139</v>
      </c>
      <c r="G1613" s="9"/>
      <c r="H1613" s="44" t="s">
        <v>3489</v>
      </c>
      <c r="I1613" s="9"/>
      <c r="J1613" s="4" t="str">
        <f t="shared" si="50"/>
        <v>社政業務-社會福利-推行老人福利-獎補助費-對國內團體之捐助</v>
      </c>
      <c r="K1613" s="4" t="str">
        <f t="shared" si="51"/>
        <v>建立社區照顧關懷據點之充實設施設備-經常門+資本門</v>
      </c>
    </row>
    <row r="1614" spans="1:11" ht="78">
      <c r="A1614" s="57" t="s">
        <v>689</v>
      </c>
      <c r="B1614" s="57" t="s">
        <v>1000</v>
      </c>
      <c r="C1614" s="58" t="s">
        <v>993</v>
      </c>
      <c r="D1614" s="57" t="s">
        <v>688</v>
      </c>
      <c r="E1614" s="59">
        <v>5</v>
      </c>
      <c r="F1614" s="9" t="s">
        <v>139</v>
      </c>
      <c r="G1614" s="9"/>
      <c r="H1614" s="44" t="s">
        <v>3489</v>
      </c>
      <c r="I1614" s="9"/>
      <c r="J1614" s="4" t="str">
        <f t="shared" si="50"/>
        <v>社政業務-社會福利-推行老人福利-獎補助費-對國內團體之捐助</v>
      </c>
      <c r="K1614" s="4" t="str">
        <f t="shared" si="51"/>
        <v>建立社區照顧關懷據點之充實設施設備-經常門</v>
      </c>
    </row>
    <row r="1615" spans="1:11" ht="78">
      <c r="A1615" s="57" t="s">
        <v>689</v>
      </c>
      <c r="B1615" s="57" t="s">
        <v>939</v>
      </c>
      <c r="C1615" s="58" t="s">
        <v>1008</v>
      </c>
      <c r="D1615" s="57" t="s">
        <v>688</v>
      </c>
      <c r="E1615" s="59">
        <v>2</v>
      </c>
      <c r="F1615" s="9" t="s">
        <v>139</v>
      </c>
      <c r="G1615" s="9"/>
      <c r="H1615" s="44" t="s">
        <v>3489</v>
      </c>
      <c r="I1615" s="9"/>
      <c r="J1615" s="4" t="str">
        <f t="shared" si="50"/>
        <v>社政業務-社會福利-推行老人福利-獎補助費-對國內團體之捐助</v>
      </c>
      <c r="K1615" s="4" t="str">
        <f t="shared" si="51"/>
        <v>獨居老人關懷訪視服務計畫關懷服務費及行政管理費</v>
      </c>
    </row>
    <row r="1616" spans="1:11" ht="97.5">
      <c r="A1616" s="57" t="s">
        <v>689</v>
      </c>
      <c r="B1616" s="57" t="s">
        <v>1142</v>
      </c>
      <c r="C1616" s="58" t="s">
        <v>212</v>
      </c>
      <c r="D1616" s="57" t="s">
        <v>688</v>
      </c>
      <c r="E1616" s="59">
        <v>8</v>
      </c>
      <c r="F1616" s="9" t="s">
        <v>139</v>
      </c>
      <c r="G1616" s="9"/>
      <c r="H1616" s="44" t="s">
        <v>3489</v>
      </c>
      <c r="I1616" s="9"/>
      <c r="J1616" s="4" t="str">
        <f t="shared" si="50"/>
        <v>社政業務-社會福利-推行老人福利-獎補助費-對國內團體之捐助</v>
      </c>
      <c r="K1616" s="4" t="str">
        <f t="shared" si="51"/>
        <v>一般性獎助計畫經費申請獎助項目及基準之充實設施設備費-經常門</v>
      </c>
    </row>
    <row r="1617" spans="1:11" ht="78">
      <c r="A1617" s="57" t="s">
        <v>689</v>
      </c>
      <c r="B1617" s="57" t="s">
        <v>1000</v>
      </c>
      <c r="C1617" s="58" t="s">
        <v>1143</v>
      </c>
      <c r="D1617" s="57" t="s">
        <v>688</v>
      </c>
      <c r="E1617" s="59">
        <v>78</v>
      </c>
      <c r="F1617" s="9" t="s">
        <v>139</v>
      </c>
      <c r="G1617" s="9"/>
      <c r="H1617" s="44" t="s">
        <v>3489</v>
      </c>
      <c r="I1617" s="9"/>
      <c r="J1617" s="4" t="str">
        <f t="shared" si="50"/>
        <v>社政業務-社會福利-推行老人福利-獎補助費-對國內團體之捐助</v>
      </c>
      <c r="K1617" s="4" t="str">
        <f t="shared" si="51"/>
        <v>建立社區照顧關懷據點之充實設施設備-經常門</v>
      </c>
    </row>
    <row r="1618" spans="1:11" ht="78">
      <c r="A1618" s="57" t="s">
        <v>689</v>
      </c>
      <c r="B1618" s="57" t="s">
        <v>1000</v>
      </c>
      <c r="C1618" s="58" t="s">
        <v>1144</v>
      </c>
      <c r="D1618" s="57" t="s">
        <v>688</v>
      </c>
      <c r="E1618" s="59">
        <v>8</v>
      </c>
      <c r="F1618" s="9" t="s">
        <v>139</v>
      </c>
      <c r="G1618" s="9"/>
      <c r="H1618" s="44" t="s">
        <v>3489</v>
      </c>
      <c r="I1618" s="9"/>
      <c r="J1618" s="4" t="str">
        <f t="shared" si="50"/>
        <v>社政業務-社會福利-推行老人福利-獎補助費-對國內團體之捐助</v>
      </c>
      <c r="K1618" s="4" t="str">
        <f t="shared" si="51"/>
        <v>建立社區照顧關懷據點之充實設施設備-經常門</v>
      </c>
    </row>
    <row r="1619" spans="1:11" ht="58.5">
      <c r="A1619" s="57" t="s">
        <v>689</v>
      </c>
      <c r="B1619" s="57" t="s">
        <v>941</v>
      </c>
      <c r="C1619" s="58" t="s">
        <v>1025</v>
      </c>
      <c r="D1619" s="57" t="s">
        <v>688</v>
      </c>
      <c r="E1619" s="59">
        <v>10</v>
      </c>
      <c r="F1619" s="9" t="s">
        <v>139</v>
      </c>
      <c r="G1619" s="9"/>
      <c r="H1619" s="44" t="s">
        <v>3489</v>
      </c>
      <c r="I1619" s="9"/>
      <c r="J1619" s="4" t="str">
        <f t="shared" si="50"/>
        <v>社政業務-社會福利-推行老人福利-獎補助費-對國內團體之捐助</v>
      </c>
      <c r="K1619" s="4" t="str">
        <f t="shared" si="51"/>
        <v>建立社區照顧關懷據點並設置巷弄長照站</v>
      </c>
    </row>
    <row r="1620" spans="1:11" ht="58.5">
      <c r="A1620" s="57" t="s">
        <v>689</v>
      </c>
      <c r="B1620" s="57" t="s">
        <v>941</v>
      </c>
      <c r="C1620" s="58" t="s">
        <v>1145</v>
      </c>
      <c r="D1620" s="57" t="s">
        <v>688</v>
      </c>
      <c r="E1620" s="59">
        <v>20</v>
      </c>
      <c r="F1620" s="9" t="s">
        <v>139</v>
      </c>
      <c r="G1620" s="9"/>
      <c r="H1620" s="44" t="s">
        <v>3489</v>
      </c>
      <c r="I1620" s="9"/>
      <c r="J1620" s="4" t="str">
        <f t="shared" si="50"/>
        <v>社政業務-社會福利-推行老人福利-獎補助費-對國內團體之捐助</v>
      </c>
      <c r="K1620" s="4" t="str">
        <f t="shared" si="51"/>
        <v>建立社區照顧關懷據點並設置巷弄長照站</v>
      </c>
    </row>
    <row r="1621" spans="1:11" ht="58.5">
      <c r="A1621" s="57" t="s">
        <v>689</v>
      </c>
      <c r="B1621" s="57" t="s">
        <v>941</v>
      </c>
      <c r="C1621" s="58" t="s">
        <v>1080</v>
      </c>
      <c r="D1621" s="57" t="s">
        <v>688</v>
      </c>
      <c r="E1621" s="59">
        <v>20</v>
      </c>
      <c r="F1621" s="9" t="s">
        <v>139</v>
      </c>
      <c r="G1621" s="9"/>
      <c r="H1621" s="44" t="s">
        <v>3489</v>
      </c>
      <c r="I1621" s="9"/>
      <c r="J1621" s="4" t="str">
        <f t="shared" si="50"/>
        <v>社政業務-社會福利-推行老人福利-獎補助費-對國內團體之捐助</v>
      </c>
      <c r="K1621" s="4" t="str">
        <f t="shared" si="51"/>
        <v>建立社區照顧關懷據點並設置巷弄長照站</v>
      </c>
    </row>
    <row r="1622" spans="1:11" ht="58.5">
      <c r="A1622" s="57" t="s">
        <v>689</v>
      </c>
      <c r="B1622" s="57" t="s">
        <v>941</v>
      </c>
      <c r="C1622" s="58" t="s">
        <v>1146</v>
      </c>
      <c r="D1622" s="57" t="s">
        <v>688</v>
      </c>
      <c r="E1622" s="59">
        <v>20</v>
      </c>
      <c r="F1622" s="9" t="s">
        <v>139</v>
      </c>
      <c r="G1622" s="9"/>
      <c r="H1622" s="44" t="s">
        <v>3489</v>
      </c>
      <c r="I1622" s="9"/>
      <c r="J1622" s="4" t="str">
        <f t="shared" si="50"/>
        <v>社政業務-社會福利-推行老人福利-獎補助費-對國內團體之捐助</v>
      </c>
      <c r="K1622" s="4" t="str">
        <f t="shared" si="51"/>
        <v>建立社區照顧關懷據點並設置巷弄長照站</v>
      </c>
    </row>
    <row r="1623" spans="1:11" ht="58.5">
      <c r="A1623" s="57" t="s">
        <v>689</v>
      </c>
      <c r="B1623" s="57" t="s">
        <v>941</v>
      </c>
      <c r="C1623" s="58" t="s">
        <v>1039</v>
      </c>
      <c r="D1623" s="57" t="s">
        <v>688</v>
      </c>
      <c r="E1623" s="59">
        <v>20</v>
      </c>
      <c r="F1623" s="9" t="s">
        <v>139</v>
      </c>
      <c r="G1623" s="9"/>
      <c r="H1623" s="44" t="s">
        <v>3489</v>
      </c>
      <c r="I1623" s="9"/>
      <c r="J1623" s="4" t="str">
        <f t="shared" si="50"/>
        <v>社政業務-社會福利-推行老人福利-獎補助費-對國內團體之捐助</v>
      </c>
      <c r="K1623" s="4" t="str">
        <f t="shared" si="51"/>
        <v>建立社區照顧關懷據點並設置巷弄長照站</v>
      </c>
    </row>
    <row r="1624" spans="1:11" ht="58.5">
      <c r="A1624" s="57" t="s">
        <v>689</v>
      </c>
      <c r="B1624" s="57" t="s">
        <v>941</v>
      </c>
      <c r="C1624" s="58" t="s">
        <v>1057</v>
      </c>
      <c r="D1624" s="57" t="s">
        <v>688</v>
      </c>
      <c r="E1624" s="59">
        <v>20</v>
      </c>
      <c r="F1624" s="9" t="s">
        <v>139</v>
      </c>
      <c r="G1624" s="9"/>
      <c r="H1624" s="44" t="s">
        <v>3489</v>
      </c>
      <c r="I1624" s="9"/>
      <c r="J1624" s="4" t="str">
        <f t="shared" si="50"/>
        <v>社政業務-社會福利-推行老人福利-獎補助費-對國內團體之捐助</v>
      </c>
      <c r="K1624" s="4" t="str">
        <f t="shared" si="51"/>
        <v>建立社區照顧關懷據點並設置巷弄長照站</v>
      </c>
    </row>
    <row r="1625" spans="1:11" ht="58.5">
      <c r="A1625" s="57" t="s">
        <v>689</v>
      </c>
      <c r="B1625" s="57" t="s">
        <v>941</v>
      </c>
      <c r="C1625" s="58" t="s">
        <v>1024</v>
      </c>
      <c r="D1625" s="57" t="s">
        <v>688</v>
      </c>
      <c r="E1625" s="59">
        <v>20</v>
      </c>
      <c r="F1625" s="9" t="s">
        <v>139</v>
      </c>
      <c r="G1625" s="9"/>
      <c r="H1625" s="44" t="s">
        <v>3489</v>
      </c>
      <c r="I1625" s="9"/>
      <c r="J1625" s="4" t="str">
        <f t="shared" si="50"/>
        <v>社政業務-社會福利-推行老人福利-獎補助費-對國內團體之捐助</v>
      </c>
      <c r="K1625" s="4" t="str">
        <f t="shared" si="51"/>
        <v>建立社區照顧關懷據點並設置巷弄長照站</v>
      </c>
    </row>
    <row r="1626" spans="1:11" ht="58.5">
      <c r="A1626" s="57" t="s">
        <v>689</v>
      </c>
      <c r="B1626" s="57" t="s">
        <v>941</v>
      </c>
      <c r="C1626" s="58" t="s">
        <v>1056</v>
      </c>
      <c r="D1626" s="57" t="s">
        <v>688</v>
      </c>
      <c r="E1626" s="59">
        <v>20</v>
      </c>
      <c r="F1626" s="9" t="s">
        <v>139</v>
      </c>
      <c r="G1626" s="9"/>
      <c r="H1626" s="44" t="s">
        <v>3489</v>
      </c>
      <c r="I1626" s="9"/>
      <c r="J1626" s="4" t="str">
        <f t="shared" si="50"/>
        <v>社政業務-社會福利-推行老人福利-獎補助費-對國內團體之捐助</v>
      </c>
      <c r="K1626" s="4" t="str">
        <f t="shared" si="51"/>
        <v>建立社區照顧關懷據點並設置巷弄長照站</v>
      </c>
    </row>
    <row r="1627" spans="1:11" ht="58.5">
      <c r="A1627" s="57" t="s">
        <v>689</v>
      </c>
      <c r="B1627" s="57" t="s">
        <v>1147</v>
      </c>
      <c r="C1627" s="58" t="s">
        <v>1148</v>
      </c>
      <c r="D1627" s="57" t="s">
        <v>688</v>
      </c>
      <c r="E1627" s="59">
        <v>20</v>
      </c>
      <c r="F1627" s="9" t="s">
        <v>139</v>
      </c>
      <c r="G1627" s="9"/>
      <c r="H1627" s="44" t="s">
        <v>3489</v>
      </c>
      <c r="I1627" s="9"/>
      <c r="J1627" s="4" t="str">
        <f t="shared" si="50"/>
        <v>社政業務-社會福利-推行老人福利-獎補助費-對國內團體之捐助</v>
      </c>
      <c r="K1627" s="4" t="str">
        <f t="shared" si="51"/>
        <v>聚興113年長青生活科技研習</v>
      </c>
    </row>
    <row r="1628" spans="1:11" ht="78">
      <c r="A1628" s="57" t="s">
        <v>689</v>
      </c>
      <c r="B1628" s="57" t="s">
        <v>939</v>
      </c>
      <c r="C1628" s="58" t="s">
        <v>1149</v>
      </c>
      <c r="D1628" s="57" t="s">
        <v>688</v>
      </c>
      <c r="E1628" s="59">
        <v>3</v>
      </c>
      <c r="F1628" s="9" t="s">
        <v>139</v>
      </c>
      <c r="G1628" s="9"/>
      <c r="H1628" s="44" t="s">
        <v>3489</v>
      </c>
      <c r="I1628" s="9"/>
      <c r="J1628" s="4" t="str">
        <f t="shared" si="50"/>
        <v>社政業務-社會福利-推行老人福利-獎補助費-對國內團體之捐助</v>
      </c>
      <c r="K1628" s="4" t="str">
        <f t="shared" si="51"/>
        <v>獨居老人關懷訪視服務計畫關懷服務費及行政管理費</v>
      </c>
    </row>
    <row r="1629" spans="1:11" ht="78">
      <c r="A1629" s="57" t="s">
        <v>689</v>
      </c>
      <c r="B1629" s="57" t="s">
        <v>939</v>
      </c>
      <c r="C1629" s="58" t="s">
        <v>984</v>
      </c>
      <c r="D1629" s="57" t="s">
        <v>688</v>
      </c>
      <c r="E1629" s="59">
        <v>1</v>
      </c>
      <c r="F1629" s="9" t="s">
        <v>139</v>
      </c>
      <c r="G1629" s="9"/>
      <c r="H1629" s="44" t="s">
        <v>3489</v>
      </c>
      <c r="I1629" s="9"/>
      <c r="J1629" s="4" t="str">
        <f t="shared" si="50"/>
        <v>社政業務-社會福利-推行老人福利-獎補助費-對國內團體之捐助</v>
      </c>
      <c r="K1629" s="4" t="str">
        <f t="shared" si="51"/>
        <v>獨居老人關懷訪視服務計畫關懷服務費及行政管理費</v>
      </c>
    </row>
    <row r="1630" spans="1:11" ht="78">
      <c r="A1630" s="57" t="s">
        <v>689</v>
      </c>
      <c r="B1630" s="57" t="s">
        <v>939</v>
      </c>
      <c r="C1630" s="58" t="s">
        <v>991</v>
      </c>
      <c r="D1630" s="57" t="s">
        <v>688</v>
      </c>
      <c r="E1630" s="59">
        <v>5</v>
      </c>
      <c r="F1630" s="9" t="s">
        <v>139</v>
      </c>
      <c r="G1630" s="9"/>
      <c r="H1630" s="44" t="s">
        <v>3489</v>
      </c>
      <c r="I1630" s="9"/>
      <c r="J1630" s="4" t="str">
        <f t="shared" si="50"/>
        <v>社政業務-社會福利-推行老人福利-獎補助費-對國內團體之捐助</v>
      </c>
      <c r="K1630" s="4" t="str">
        <f t="shared" si="51"/>
        <v>獨居老人關懷訪視服務計畫關懷服務費及行政管理費</v>
      </c>
    </row>
    <row r="1631" spans="1:11" ht="78">
      <c r="A1631" s="57" t="s">
        <v>689</v>
      </c>
      <c r="B1631" s="57" t="s">
        <v>939</v>
      </c>
      <c r="C1631" s="58" t="s">
        <v>1107</v>
      </c>
      <c r="D1631" s="57" t="s">
        <v>688</v>
      </c>
      <c r="E1631" s="59">
        <v>8</v>
      </c>
      <c r="F1631" s="9" t="s">
        <v>139</v>
      </c>
      <c r="G1631" s="9"/>
      <c r="H1631" s="44" t="s">
        <v>3489</v>
      </c>
      <c r="I1631" s="9"/>
      <c r="J1631" s="4" t="str">
        <f t="shared" si="50"/>
        <v>社政業務-社會福利-推行老人福利-獎補助費-對國內團體之捐助</v>
      </c>
      <c r="K1631" s="4" t="str">
        <f t="shared" si="51"/>
        <v>獨居老人關懷訪視服務計畫關懷服務費及行政管理費</v>
      </c>
    </row>
    <row r="1632" spans="1:11" ht="58.5">
      <c r="A1632" s="57" t="s">
        <v>689</v>
      </c>
      <c r="B1632" s="57" t="s">
        <v>941</v>
      </c>
      <c r="C1632" s="58" t="s">
        <v>1080</v>
      </c>
      <c r="D1632" s="57" t="s">
        <v>688</v>
      </c>
      <c r="E1632" s="59">
        <v>20</v>
      </c>
      <c r="F1632" s="9" t="s">
        <v>139</v>
      </c>
      <c r="G1632" s="9"/>
      <c r="H1632" s="44" t="s">
        <v>3489</v>
      </c>
      <c r="I1632" s="9"/>
      <c r="J1632" s="4" t="str">
        <f t="shared" si="50"/>
        <v>社政業務-社會福利-推行老人福利-獎補助費-對國內團體之捐助</v>
      </c>
      <c r="K1632" s="4" t="str">
        <f t="shared" si="51"/>
        <v>建立社區照顧關懷據點並設置巷弄長照站</v>
      </c>
    </row>
    <row r="1633" spans="1:11" ht="58.5">
      <c r="A1633" s="57" t="s">
        <v>689</v>
      </c>
      <c r="B1633" s="57" t="s">
        <v>941</v>
      </c>
      <c r="C1633" s="58" t="s">
        <v>1150</v>
      </c>
      <c r="D1633" s="57" t="s">
        <v>688</v>
      </c>
      <c r="E1633" s="59">
        <v>20</v>
      </c>
      <c r="F1633" s="9" t="s">
        <v>139</v>
      </c>
      <c r="G1633" s="9"/>
      <c r="H1633" s="44" t="s">
        <v>3489</v>
      </c>
      <c r="I1633" s="9"/>
      <c r="J1633" s="4" t="str">
        <f t="shared" si="50"/>
        <v>社政業務-社會福利-推行老人福利-獎補助費-對國內團體之捐助</v>
      </c>
      <c r="K1633" s="4" t="str">
        <f t="shared" si="51"/>
        <v>建立社區照顧關懷據點並設置巷弄長照站</v>
      </c>
    </row>
    <row r="1634" spans="1:11" ht="58.5">
      <c r="A1634" s="57" t="s">
        <v>689</v>
      </c>
      <c r="B1634" s="57" t="s">
        <v>941</v>
      </c>
      <c r="C1634" s="58" t="s">
        <v>746</v>
      </c>
      <c r="D1634" s="57" t="s">
        <v>688</v>
      </c>
      <c r="E1634" s="59">
        <v>20</v>
      </c>
      <c r="F1634" s="9" t="s">
        <v>139</v>
      </c>
      <c r="G1634" s="9"/>
      <c r="H1634" s="44" t="s">
        <v>3489</v>
      </c>
      <c r="I1634" s="9"/>
      <c r="J1634" s="4" t="str">
        <f t="shared" si="50"/>
        <v>社政業務-社會福利-推行老人福利-獎補助費-對國內團體之捐助</v>
      </c>
      <c r="K1634" s="4" t="str">
        <f t="shared" si="51"/>
        <v>建立社區照顧關懷據點並設置巷弄長照站</v>
      </c>
    </row>
    <row r="1635" spans="1:11" ht="58.5">
      <c r="A1635" s="57" t="s">
        <v>689</v>
      </c>
      <c r="B1635" s="57" t="s">
        <v>941</v>
      </c>
      <c r="C1635" s="58" t="s">
        <v>1151</v>
      </c>
      <c r="D1635" s="57" t="s">
        <v>688</v>
      </c>
      <c r="E1635" s="59">
        <v>20</v>
      </c>
      <c r="F1635" s="9" t="s">
        <v>139</v>
      </c>
      <c r="G1635" s="9"/>
      <c r="H1635" s="44" t="s">
        <v>3489</v>
      </c>
      <c r="I1635" s="9"/>
      <c r="J1635" s="4" t="str">
        <f t="shared" si="50"/>
        <v>社政業務-社會福利-推行老人福利-獎補助費-對國內團體之捐助</v>
      </c>
      <c r="K1635" s="4" t="str">
        <f t="shared" si="51"/>
        <v>建立社區照顧關懷據點並設置巷弄長照站</v>
      </c>
    </row>
    <row r="1636" spans="1:11" ht="58.5">
      <c r="A1636" s="57" t="s">
        <v>689</v>
      </c>
      <c r="B1636" s="57" t="s">
        <v>941</v>
      </c>
      <c r="C1636" s="58" t="s">
        <v>1152</v>
      </c>
      <c r="D1636" s="57" t="s">
        <v>688</v>
      </c>
      <c r="E1636" s="59">
        <v>20</v>
      </c>
      <c r="F1636" s="9" t="s">
        <v>139</v>
      </c>
      <c r="G1636" s="9"/>
      <c r="H1636" s="44" t="s">
        <v>3489</v>
      </c>
      <c r="I1636" s="9"/>
      <c r="J1636" s="4" t="str">
        <f t="shared" si="50"/>
        <v>社政業務-社會福利-推行老人福利-獎補助費-對國內團體之捐助</v>
      </c>
      <c r="K1636" s="4" t="str">
        <f t="shared" si="51"/>
        <v>建立社區照顧關懷據點並設置巷弄長照站</v>
      </c>
    </row>
    <row r="1637" spans="1:11" ht="58.5">
      <c r="A1637" s="57" t="s">
        <v>689</v>
      </c>
      <c r="B1637" s="57" t="s">
        <v>941</v>
      </c>
      <c r="C1637" s="58" t="s">
        <v>1055</v>
      </c>
      <c r="D1637" s="57" t="s">
        <v>688</v>
      </c>
      <c r="E1637" s="59">
        <v>20</v>
      </c>
      <c r="F1637" s="9" t="s">
        <v>139</v>
      </c>
      <c r="G1637" s="9"/>
      <c r="H1637" s="44" t="s">
        <v>3489</v>
      </c>
      <c r="I1637" s="9"/>
      <c r="J1637" s="4" t="str">
        <f t="shared" si="50"/>
        <v>社政業務-社會福利-推行老人福利-獎補助費-對國內團體之捐助</v>
      </c>
      <c r="K1637" s="4" t="str">
        <f t="shared" si="51"/>
        <v>建立社區照顧關懷據點並設置巷弄長照站</v>
      </c>
    </row>
    <row r="1638" spans="1:11" ht="58.5">
      <c r="A1638" s="57" t="s">
        <v>689</v>
      </c>
      <c r="B1638" s="57" t="s">
        <v>941</v>
      </c>
      <c r="C1638" s="58" t="s">
        <v>1025</v>
      </c>
      <c r="D1638" s="57" t="s">
        <v>688</v>
      </c>
      <c r="E1638" s="59">
        <v>30</v>
      </c>
      <c r="F1638" s="9" t="s">
        <v>139</v>
      </c>
      <c r="G1638" s="9"/>
      <c r="H1638" s="44" t="s">
        <v>3489</v>
      </c>
      <c r="I1638" s="9"/>
      <c r="J1638" s="4" t="str">
        <f t="shared" si="50"/>
        <v>社政業務-社會福利-推行老人福利-獎補助費-對國內團體之捐助</v>
      </c>
      <c r="K1638" s="4" t="str">
        <f t="shared" si="51"/>
        <v>建立社區照顧關懷據點並設置巷弄長照站</v>
      </c>
    </row>
    <row r="1639" spans="1:11" ht="136.5">
      <c r="A1639" s="57" t="s">
        <v>689</v>
      </c>
      <c r="B1639" s="57" t="s">
        <v>1043</v>
      </c>
      <c r="C1639" s="58" t="s">
        <v>1071</v>
      </c>
      <c r="D1639" s="57" t="s">
        <v>688</v>
      </c>
      <c r="E1639" s="59">
        <v>20</v>
      </c>
      <c r="F1639" s="9" t="s">
        <v>139</v>
      </c>
      <c r="G1639" s="9"/>
      <c r="H1639" s="44" t="s">
        <v>3489</v>
      </c>
      <c r="I1639" s="9"/>
      <c r="J1639" s="4" t="str">
        <f t="shared" si="50"/>
        <v>社政業務-社會福利-推行老人福利-獎補助費-對國內團體之捐助</v>
      </c>
      <c r="K1639" s="4" t="str">
        <f t="shared" si="51"/>
        <v>社區照顧關懷據點整合性補助計畫之「春節期間加強關懷獨居老人服務計畫之據點圍爐服務案」</v>
      </c>
    </row>
    <row r="1640" spans="1:11" ht="97.5">
      <c r="A1640" s="57" t="s">
        <v>689</v>
      </c>
      <c r="B1640" s="57" t="s">
        <v>1153</v>
      </c>
      <c r="C1640" s="58" t="s">
        <v>1154</v>
      </c>
      <c r="D1640" s="57" t="s">
        <v>688</v>
      </c>
      <c r="E1640" s="59">
        <v>20</v>
      </c>
      <c r="F1640" s="9" t="s">
        <v>139</v>
      </c>
      <c r="G1640" s="9"/>
      <c r="H1640" s="44" t="s">
        <v>3489</v>
      </c>
      <c r="I1640" s="9"/>
      <c r="J1640" s="4" t="str">
        <f t="shared" si="50"/>
        <v>社政業務-社會福利-推行老人福利-獎補助費-對國內團體之捐助</v>
      </c>
      <c r="K1640" s="4" t="str">
        <f t="shared" si="51"/>
        <v>社區照顧關懷據點整合性補助計畫之「潛力型單位試辦補助」</v>
      </c>
    </row>
    <row r="1641" spans="1:11" ht="58.5">
      <c r="A1641" s="57" t="s">
        <v>689</v>
      </c>
      <c r="B1641" s="57" t="s">
        <v>941</v>
      </c>
      <c r="C1641" s="58" t="s">
        <v>1155</v>
      </c>
      <c r="D1641" s="57" t="s">
        <v>688</v>
      </c>
      <c r="E1641" s="59">
        <v>20</v>
      </c>
      <c r="F1641" s="9" t="s">
        <v>139</v>
      </c>
      <c r="G1641" s="9"/>
      <c r="H1641" s="44" t="s">
        <v>3489</v>
      </c>
      <c r="I1641" s="9"/>
      <c r="J1641" s="4" t="str">
        <f t="shared" si="50"/>
        <v>社政業務-社會福利-推行老人福利-獎補助費-對國內團體之捐助</v>
      </c>
      <c r="K1641" s="4" t="str">
        <f t="shared" si="51"/>
        <v>建立社區照顧關懷據點並設置巷弄長照站</v>
      </c>
    </row>
    <row r="1642" spans="1:11" ht="58.5">
      <c r="A1642" s="57" t="s">
        <v>689</v>
      </c>
      <c r="B1642" s="57" t="s">
        <v>941</v>
      </c>
      <c r="C1642" s="58" t="s">
        <v>1156</v>
      </c>
      <c r="D1642" s="57" t="s">
        <v>688</v>
      </c>
      <c r="E1642" s="59">
        <v>20</v>
      </c>
      <c r="F1642" s="9" t="s">
        <v>139</v>
      </c>
      <c r="G1642" s="9"/>
      <c r="H1642" s="44" t="s">
        <v>3489</v>
      </c>
      <c r="I1642" s="9"/>
      <c r="J1642" s="4" t="str">
        <f t="shared" si="50"/>
        <v>社政業務-社會福利-推行老人福利-獎補助費-對國內團體之捐助</v>
      </c>
      <c r="K1642" s="4" t="str">
        <f t="shared" si="51"/>
        <v>建立社區照顧關懷據點並設置巷弄長照站</v>
      </c>
    </row>
    <row r="1643" spans="1:11" ht="58.5">
      <c r="A1643" s="57" t="s">
        <v>689</v>
      </c>
      <c r="B1643" s="57" t="s">
        <v>986</v>
      </c>
      <c r="C1643" s="58" t="s">
        <v>1157</v>
      </c>
      <c r="D1643" s="57" t="s">
        <v>688</v>
      </c>
      <c r="E1643" s="59">
        <v>17</v>
      </c>
      <c r="F1643" s="9" t="s">
        <v>139</v>
      </c>
      <c r="G1643" s="9"/>
      <c r="H1643" s="44" t="s">
        <v>3489</v>
      </c>
      <c r="I1643" s="9"/>
      <c r="J1643" s="4" t="str">
        <f t="shared" si="50"/>
        <v>社政業務-社會福利-推行老人福利-獎補助費-對國內團體之捐助</v>
      </c>
      <c r="K1643" s="4" t="str">
        <f t="shared" si="51"/>
        <v>113年度充實設施設備-經常門</v>
      </c>
    </row>
    <row r="1644" spans="1:11" ht="58.5">
      <c r="A1644" s="57" t="s">
        <v>689</v>
      </c>
      <c r="B1644" s="57" t="s">
        <v>941</v>
      </c>
      <c r="C1644" s="58" t="s">
        <v>1059</v>
      </c>
      <c r="D1644" s="57" t="s">
        <v>688</v>
      </c>
      <c r="E1644" s="59">
        <v>20</v>
      </c>
      <c r="F1644" s="9" t="s">
        <v>139</v>
      </c>
      <c r="G1644" s="9"/>
      <c r="H1644" s="44" t="s">
        <v>3489</v>
      </c>
      <c r="I1644" s="9"/>
      <c r="J1644" s="4" t="str">
        <f t="shared" si="50"/>
        <v>社政業務-社會福利-推行老人福利-獎補助費-對國內團體之捐助</v>
      </c>
      <c r="K1644" s="4" t="str">
        <f t="shared" si="51"/>
        <v>建立社區照顧關懷據點並設置巷弄長照站</v>
      </c>
    </row>
    <row r="1645" spans="1:11" ht="78">
      <c r="A1645" s="57" t="s">
        <v>689</v>
      </c>
      <c r="B1645" s="57" t="s">
        <v>939</v>
      </c>
      <c r="C1645" s="58" t="s">
        <v>1158</v>
      </c>
      <c r="D1645" s="57" t="s">
        <v>688</v>
      </c>
      <c r="E1645" s="59">
        <v>40</v>
      </c>
      <c r="F1645" s="9" t="s">
        <v>139</v>
      </c>
      <c r="G1645" s="9"/>
      <c r="H1645" s="44" t="s">
        <v>3489</v>
      </c>
      <c r="I1645" s="9"/>
      <c r="J1645" s="4" t="str">
        <f t="shared" si="50"/>
        <v>社政業務-社會福利-推行老人福利-獎補助費-對國內團體之捐助</v>
      </c>
      <c r="K1645" s="4" t="str">
        <f t="shared" si="51"/>
        <v>獨居老人關懷訪視服務計畫關懷服務費及行政管理費</v>
      </c>
    </row>
    <row r="1646" spans="1:11" ht="78">
      <c r="A1646" s="57" t="s">
        <v>689</v>
      </c>
      <c r="B1646" s="57" t="s">
        <v>939</v>
      </c>
      <c r="C1646" s="58" t="s">
        <v>1159</v>
      </c>
      <c r="D1646" s="57" t="s">
        <v>688</v>
      </c>
      <c r="E1646" s="59">
        <v>7</v>
      </c>
      <c r="F1646" s="9" t="s">
        <v>139</v>
      </c>
      <c r="G1646" s="9"/>
      <c r="H1646" s="44" t="s">
        <v>3489</v>
      </c>
      <c r="I1646" s="9"/>
      <c r="J1646" s="4" t="str">
        <f t="shared" si="50"/>
        <v>社政業務-社會福利-推行老人福利-獎補助費-對國內團體之捐助</v>
      </c>
      <c r="K1646" s="4" t="str">
        <f t="shared" si="51"/>
        <v>獨居老人關懷訪視服務計畫關懷服務費及行政管理費</v>
      </c>
    </row>
    <row r="1647" spans="1:11" ht="78">
      <c r="A1647" s="57" t="s">
        <v>689</v>
      </c>
      <c r="B1647" s="57" t="s">
        <v>939</v>
      </c>
      <c r="C1647" s="58" t="s">
        <v>1160</v>
      </c>
      <c r="D1647" s="57" t="s">
        <v>688</v>
      </c>
      <c r="E1647" s="59">
        <v>6</v>
      </c>
      <c r="F1647" s="9" t="s">
        <v>139</v>
      </c>
      <c r="G1647" s="9"/>
      <c r="H1647" s="44" t="s">
        <v>3489</v>
      </c>
      <c r="I1647" s="9"/>
      <c r="J1647" s="4" t="str">
        <f t="shared" si="50"/>
        <v>社政業務-社會福利-推行老人福利-獎補助費-對國內團體之捐助</v>
      </c>
      <c r="K1647" s="4" t="str">
        <f t="shared" si="51"/>
        <v>獨居老人關懷訪視服務計畫關懷服務費及行政管理費</v>
      </c>
    </row>
    <row r="1648" spans="1:11" ht="78">
      <c r="A1648" s="57" t="s">
        <v>689</v>
      </c>
      <c r="B1648" s="57" t="s">
        <v>939</v>
      </c>
      <c r="C1648" s="58" t="s">
        <v>1161</v>
      </c>
      <c r="D1648" s="57" t="s">
        <v>688</v>
      </c>
      <c r="E1648" s="59">
        <v>3</v>
      </c>
      <c r="F1648" s="9" t="s">
        <v>139</v>
      </c>
      <c r="G1648" s="9"/>
      <c r="H1648" s="44" t="s">
        <v>3489</v>
      </c>
      <c r="I1648" s="9"/>
      <c r="J1648" s="4" t="str">
        <f t="shared" si="50"/>
        <v>社政業務-社會福利-推行老人福利-獎補助費-對國內團體之捐助</v>
      </c>
      <c r="K1648" s="4" t="str">
        <f t="shared" si="51"/>
        <v>獨居老人關懷訪視服務計畫關懷服務費及行政管理費</v>
      </c>
    </row>
    <row r="1649" spans="1:11" ht="78">
      <c r="A1649" s="57" t="s">
        <v>689</v>
      </c>
      <c r="B1649" s="57" t="s">
        <v>939</v>
      </c>
      <c r="C1649" s="58" t="s">
        <v>1042</v>
      </c>
      <c r="D1649" s="57" t="s">
        <v>688</v>
      </c>
      <c r="E1649" s="59">
        <v>4</v>
      </c>
      <c r="F1649" s="9" t="s">
        <v>139</v>
      </c>
      <c r="G1649" s="9"/>
      <c r="H1649" s="44" t="s">
        <v>3489</v>
      </c>
      <c r="I1649" s="9"/>
      <c r="J1649" s="4" t="str">
        <f t="shared" si="50"/>
        <v>社政業務-社會福利-推行老人福利-獎補助費-對國內團體之捐助</v>
      </c>
      <c r="K1649" s="4" t="str">
        <f t="shared" si="51"/>
        <v>獨居老人關懷訪視服務計畫關懷服務費及行政管理費</v>
      </c>
    </row>
    <row r="1650" spans="1:11" ht="78">
      <c r="A1650" s="57" t="s">
        <v>689</v>
      </c>
      <c r="B1650" s="57" t="s">
        <v>939</v>
      </c>
      <c r="C1650" s="58" t="s">
        <v>318</v>
      </c>
      <c r="D1650" s="57" t="s">
        <v>688</v>
      </c>
      <c r="E1650" s="59">
        <v>14</v>
      </c>
      <c r="F1650" s="9" t="s">
        <v>139</v>
      </c>
      <c r="G1650" s="9"/>
      <c r="H1650" s="44" t="s">
        <v>3489</v>
      </c>
      <c r="I1650" s="9"/>
      <c r="J1650" s="4" t="str">
        <f t="shared" si="50"/>
        <v>社政業務-社會福利-推行老人福利-獎補助費-對國內團體之捐助</v>
      </c>
      <c r="K1650" s="4" t="str">
        <f t="shared" si="51"/>
        <v>獨居老人關懷訪視服務計畫關懷服務費及行政管理費</v>
      </c>
    </row>
    <row r="1651" spans="1:11" ht="78">
      <c r="A1651" s="57" t="s">
        <v>689</v>
      </c>
      <c r="B1651" s="57" t="s">
        <v>939</v>
      </c>
      <c r="C1651" s="58" t="s">
        <v>1162</v>
      </c>
      <c r="D1651" s="57" t="s">
        <v>688</v>
      </c>
      <c r="E1651" s="59">
        <v>15</v>
      </c>
      <c r="F1651" s="9" t="s">
        <v>139</v>
      </c>
      <c r="G1651" s="9"/>
      <c r="H1651" s="44" t="s">
        <v>3489</v>
      </c>
      <c r="I1651" s="9"/>
      <c r="J1651" s="4" t="str">
        <f t="shared" si="50"/>
        <v>社政業務-社會福利-推行老人福利-獎補助費-對國內團體之捐助</v>
      </c>
      <c r="K1651" s="4" t="str">
        <f t="shared" si="51"/>
        <v>獨居老人關懷訪視服務計畫關懷服務費及行政管理費</v>
      </c>
    </row>
    <row r="1652" spans="1:11" ht="78">
      <c r="A1652" s="57" t="s">
        <v>689</v>
      </c>
      <c r="B1652" s="57" t="s">
        <v>939</v>
      </c>
      <c r="C1652" s="58" t="s">
        <v>1163</v>
      </c>
      <c r="D1652" s="57" t="s">
        <v>688</v>
      </c>
      <c r="E1652" s="59">
        <v>4</v>
      </c>
      <c r="F1652" s="9" t="s">
        <v>139</v>
      </c>
      <c r="G1652" s="9"/>
      <c r="H1652" s="44" t="s">
        <v>3489</v>
      </c>
      <c r="I1652" s="9"/>
      <c r="J1652" s="4" t="str">
        <f t="shared" si="50"/>
        <v>社政業務-社會福利-推行老人福利-獎補助費-對國內團體之捐助</v>
      </c>
      <c r="K1652" s="4" t="str">
        <f t="shared" si="51"/>
        <v>獨居老人關懷訪視服務計畫關懷服務費及行政管理費</v>
      </c>
    </row>
    <row r="1653" spans="1:11" ht="97.5">
      <c r="A1653" s="57" t="s">
        <v>689</v>
      </c>
      <c r="B1653" s="57" t="s">
        <v>1142</v>
      </c>
      <c r="C1653" s="58" t="s">
        <v>1164</v>
      </c>
      <c r="D1653" s="57" t="s">
        <v>688</v>
      </c>
      <c r="E1653" s="59">
        <v>5</v>
      </c>
      <c r="F1653" s="9" t="s">
        <v>139</v>
      </c>
      <c r="G1653" s="9"/>
      <c r="H1653" s="44" t="s">
        <v>3489</v>
      </c>
      <c r="I1653" s="9"/>
      <c r="J1653" s="4" t="str">
        <f t="shared" si="50"/>
        <v>社政業務-社會福利-推行老人福利-獎補助費-對國內團體之捐助</v>
      </c>
      <c r="K1653" s="4" t="str">
        <f t="shared" si="51"/>
        <v>一般性獎助計畫經費申請獎助項目及基準之充實設施設備費-經常門</v>
      </c>
    </row>
    <row r="1654" spans="1:11" ht="78">
      <c r="A1654" s="57" t="s">
        <v>689</v>
      </c>
      <c r="B1654" s="57" t="s">
        <v>939</v>
      </c>
      <c r="C1654" s="58" t="s">
        <v>1165</v>
      </c>
      <c r="D1654" s="57" t="s">
        <v>688</v>
      </c>
      <c r="E1654" s="59">
        <v>12</v>
      </c>
      <c r="F1654" s="9" t="s">
        <v>139</v>
      </c>
      <c r="G1654" s="9"/>
      <c r="H1654" s="44" t="s">
        <v>3489</v>
      </c>
      <c r="I1654" s="9"/>
      <c r="J1654" s="4" t="str">
        <f t="shared" si="50"/>
        <v>社政業務-社會福利-推行老人福利-獎補助費-對國內團體之捐助</v>
      </c>
      <c r="K1654" s="4" t="str">
        <f t="shared" si="51"/>
        <v>獨居老人關懷訪視服務計畫關懷服務費及行政管理費</v>
      </c>
    </row>
    <row r="1655" spans="1:11" ht="78">
      <c r="A1655" s="57" t="s">
        <v>689</v>
      </c>
      <c r="B1655" s="57" t="s">
        <v>939</v>
      </c>
      <c r="C1655" s="58" t="s">
        <v>1166</v>
      </c>
      <c r="D1655" s="57" t="s">
        <v>688</v>
      </c>
      <c r="E1655" s="59">
        <v>5</v>
      </c>
      <c r="F1655" s="9" t="s">
        <v>139</v>
      </c>
      <c r="G1655" s="9"/>
      <c r="H1655" s="44" t="s">
        <v>3489</v>
      </c>
      <c r="I1655" s="9"/>
      <c r="J1655" s="4" t="str">
        <f t="shared" si="50"/>
        <v>社政業務-社會福利-推行老人福利-獎補助費-對國內團體之捐助</v>
      </c>
      <c r="K1655" s="4" t="str">
        <f t="shared" si="51"/>
        <v>獨居老人關懷訪視服務計畫關懷服務費及行政管理費</v>
      </c>
    </row>
    <row r="1656" spans="1:11" ht="78">
      <c r="A1656" s="57" t="s">
        <v>689</v>
      </c>
      <c r="B1656" s="57" t="s">
        <v>939</v>
      </c>
      <c r="C1656" s="58" t="s">
        <v>1167</v>
      </c>
      <c r="D1656" s="57" t="s">
        <v>688</v>
      </c>
      <c r="E1656" s="59">
        <v>11</v>
      </c>
      <c r="F1656" s="9" t="s">
        <v>139</v>
      </c>
      <c r="G1656" s="9"/>
      <c r="H1656" s="44" t="s">
        <v>3489</v>
      </c>
      <c r="I1656" s="9"/>
      <c r="J1656" s="4" t="str">
        <f t="shared" si="50"/>
        <v>社政業務-社會福利-推行老人福利-獎補助費-對國內團體之捐助</v>
      </c>
      <c r="K1656" s="4" t="str">
        <f t="shared" si="51"/>
        <v>獨居老人關懷訪視服務計畫關懷服務費及行政管理費</v>
      </c>
    </row>
    <row r="1657" spans="1:11" ht="78">
      <c r="A1657" s="57" t="s">
        <v>689</v>
      </c>
      <c r="B1657" s="57" t="s">
        <v>939</v>
      </c>
      <c r="C1657" s="58" t="s">
        <v>1168</v>
      </c>
      <c r="D1657" s="57" t="s">
        <v>688</v>
      </c>
      <c r="E1657" s="59">
        <v>73</v>
      </c>
      <c r="F1657" s="9" t="s">
        <v>139</v>
      </c>
      <c r="G1657" s="9"/>
      <c r="H1657" s="44" t="s">
        <v>3489</v>
      </c>
      <c r="I1657" s="9"/>
      <c r="J1657" s="4" t="str">
        <f t="shared" si="50"/>
        <v>社政業務-社會福利-推行老人福利-獎補助費-對國內團體之捐助</v>
      </c>
      <c r="K1657" s="4" t="str">
        <f t="shared" si="51"/>
        <v>獨居老人關懷訪視服務計畫關懷服務費及行政管理費</v>
      </c>
    </row>
    <row r="1658" spans="1:11" ht="78">
      <c r="A1658" s="57" t="s">
        <v>689</v>
      </c>
      <c r="B1658" s="57" t="s">
        <v>939</v>
      </c>
      <c r="C1658" s="58" t="s">
        <v>1169</v>
      </c>
      <c r="D1658" s="57" t="s">
        <v>688</v>
      </c>
      <c r="E1658" s="59">
        <v>5</v>
      </c>
      <c r="F1658" s="9" t="s">
        <v>139</v>
      </c>
      <c r="G1658" s="9"/>
      <c r="H1658" s="44" t="s">
        <v>3489</v>
      </c>
      <c r="I1658" s="9"/>
      <c r="J1658" s="4" t="str">
        <f t="shared" si="50"/>
        <v>社政業務-社會福利-推行老人福利-獎補助費-對國內團體之捐助</v>
      </c>
      <c r="K1658" s="4" t="str">
        <f t="shared" si="51"/>
        <v>獨居老人關懷訪視服務計畫關懷服務費及行政管理費</v>
      </c>
    </row>
    <row r="1659" spans="1:11" ht="58.5">
      <c r="A1659" s="57" t="s">
        <v>689</v>
      </c>
      <c r="B1659" s="57" t="s">
        <v>1170</v>
      </c>
      <c r="C1659" s="58" t="s">
        <v>1171</v>
      </c>
      <c r="D1659" s="57" t="s">
        <v>688</v>
      </c>
      <c r="E1659" s="59">
        <v>95</v>
      </c>
      <c r="F1659" s="9" t="s">
        <v>139</v>
      </c>
      <c r="G1659" s="9"/>
      <c r="H1659" s="44" t="s">
        <v>3489</v>
      </c>
      <c r="I1659" s="9"/>
      <c r="J1659" s="4" t="str">
        <f t="shared" si="50"/>
        <v>社政業務-社會福利-推行老人福利-獎補助費-對國內團體之捐助</v>
      </c>
      <c r="K1659" s="4" t="str">
        <f t="shared" si="51"/>
        <v>預防走失愛心手鍊暨失蹤協尋計畫</v>
      </c>
    </row>
    <row r="1660" spans="1:11" ht="78">
      <c r="A1660" s="57" t="s">
        <v>689</v>
      </c>
      <c r="B1660" s="57" t="s">
        <v>939</v>
      </c>
      <c r="C1660" s="58" t="s">
        <v>1172</v>
      </c>
      <c r="D1660" s="57" t="s">
        <v>688</v>
      </c>
      <c r="E1660" s="59">
        <v>3</v>
      </c>
      <c r="F1660" s="9" t="s">
        <v>139</v>
      </c>
      <c r="G1660" s="9"/>
      <c r="H1660" s="44" t="s">
        <v>3489</v>
      </c>
      <c r="I1660" s="9"/>
      <c r="J1660" s="4" t="str">
        <f t="shared" si="50"/>
        <v>社政業務-社會福利-推行老人福利-獎補助費-對國內團體之捐助</v>
      </c>
      <c r="K1660" s="4" t="str">
        <f t="shared" si="51"/>
        <v>獨居老人關懷訪視服務計畫關懷服務費及行政管理費</v>
      </c>
    </row>
    <row r="1661" spans="1:11" ht="78">
      <c r="A1661" s="57" t="s">
        <v>689</v>
      </c>
      <c r="B1661" s="57" t="s">
        <v>939</v>
      </c>
      <c r="C1661" s="58" t="s">
        <v>1141</v>
      </c>
      <c r="D1661" s="57" t="s">
        <v>688</v>
      </c>
      <c r="E1661" s="59">
        <v>21</v>
      </c>
      <c r="F1661" s="9" t="s">
        <v>139</v>
      </c>
      <c r="G1661" s="9"/>
      <c r="H1661" s="44" t="s">
        <v>3489</v>
      </c>
      <c r="I1661" s="9"/>
      <c r="J1661" s="4" t="str">
        <f t="shared" si="50"/>
        <v>社政業務-社會福利-推行老人福利-獎補助費-對國內團體之捐助</v>
      </c>
      <c r="K1661" s="4" t="str">
        <f t="shared" si="51"/>
        <v>獨居老人關懷訪視服務計畫關懷服務費及行政管理費</v>
      </c>
    </row>
    <row r="1662" spans="1:11" ht="78">
      <c r="A1662" s="57" t="s">
        <v>689</v>
      </c>
      <c r="B1662" s="57" t="s">
        <v>939</v>
      </c>
      <c r="C1662" s="58" t="s">
        <v>1173</v>
      </c>
      <c r="D1662" s="57" t="s">
        <v>688</v>
      </c>
      <c r="E1662" s="59">
        <v>41</v>
      </c>
      <c r="F1662" s="9" t="s">
        <v>139</v>
      </c>
      <c r="G1662" s="9"/>
      <c r="H1662" s="44" t="s">
        <v>3489</v>
      </c>
      <c r="I1662" s="9"/>
      <c r="J1662" s="4" t="str">
        <f t="shared" si="50"/>
        <v>社政業務-社會福利-推行老人福利-獎補助費-對國內團體之捐助</v>
      </c>
      <c r="K1662" s="4" t="str">
        <f t="shared" si="51"/>
        <v>獨居老人關懷訪視服務計畫關懷服務費及行政管理費</v>
      </c>
    </row>
    <row r="1663" spans="1:11" ht="78">
      <c r="A1663" s="57" t="s">
        <v>689</v>
      </c>
      <c r="B1663" s="57" t="s">
        <v>939</v>
      </c>
      <c r="C1663" s="58" t="s">
        <v>1079</v>
      </c>
      <c r="D1663" s="57" t="s">
        <v>688</v>
      </c>
      <c r="E1663" s="59">
        <v>7</v>
      </c>
      <c r="F1663" s="9" t="s">
        <v>139</v>
      </c>
      <c r="G1663" s="9"/>
      <c r="H1663" s="44" t="s">
        <v>3489</v>
      </c>
      <c r="I1663" s="9"/>
      <c r="J1663" s="4" t="str">
        <f t="shared" si="50"/>
        <v>社政業務-社會福利-推行老人福利-獎補助費-對國內團體之捐助</v>
      </c>
      <c r="K1663" s="4" t="str">
        <f t="shared" si="51"/>
        <v>獨居老人關懷訪視服務計畫關懷服務費及行政管理費</v>
      </c>
    </row>
    <row r="1664" spans="1:11" ht="78">
      <c r="A1664" s="57" t="s">
        <v>689</v>
      </c>
      <c r="B1664" s="57" t="s">
        <v>939</v>
      </c>
      <c r="C1664" s="58" t="s">
        <v>1174</v>
      </c>
      <c r="D1664" s="57" t="s">
        <v>688</v>
      </c>
      <c r="E1664" s="59">
        <v>36</v>
      </c>
      <c r="F1664" s="9" t="s">
        <v>139</v>
      </c>
      <c r="G1664" s="9"/>
      <c r="H1664" s="44" t="s">
        <v>3489</v>
      </c>
      <c r="I1664" s="9"/>
      <c r="J1664" s="4" t="str">
        <f t="shared" si="50"/>
        <v>社政業務-社會福利-推行老人福利-獎補助費-對國內團體之捐助</v>
      </c>
      <c r="K1664" s="4" t="str">
        <f t="shared" si="51"/>
        <v>獨居老人關懷訪視服務計畫關懷服務費及行政管理費</v>
      </c>
    </row>
    <row r="1665" spans="1:11" ht="78">
      <c r="A1665" s="57" t="s">
        <v>689</v>
      </c>
      <c r="B1665" s="57" t="s">
        <v>939</v>
      </c>
      <c r="C1665" s="58" t="s">
        <v>1175</v>
      </c>
      <c r="D1665" s="57" t="s">
        <v>688</v>
      </c>
      <c r="E1665" s="59">
        <v>11</v>
      </c>
      <c r="F1665" s="9" t="s">
        <v>139</v>
      </c>
      <c r="G1665" s="9"/>
      <c r="H1665" s="44" t="s">
        <v>3489</v>
      </c>
      <c r="I1665" s="9"/>
      <c r="J1665" s="4" t="str">
        <f t="shared" si="50"/>
        <v>社政業務-社會福利-推行老人福利-獎補助費-對國內團體之捐助</v>
      </c>
      <c r="K1665" s="4" t="str">
        <f t="shared" si="51"/>
        <v>獨居老人關懷訪視服務計畫關懷服務費及行政管理費</v>
      </c>
    </row>
    <row r="1666" spans="1:11" ht="78">
      <c r="A1666" s="57" t="s">
        <v>689</v>
      </c>
      <c r="B1666" s="57" t="s">
        <v>939</v>
      </c>
      <c r="C1666" s="58" t="s">
        <v>1095</v>
      </c>
      <c r="D1666" s="57" t="s">
        <v>688</v>
      </c>
      <c r="E1666" s="59">
        <v>7</v>
      </c>
      <c r="F1666" s="9" t="s">
        <v>139</v>
      </c>
      <c r="G1666" s="9"/>
      <c r="H1666" s="44" t="s">
        <v>3489</v>
      </c>
      <c r="I1666" s="9"/>
      <c r="J1666" s="4" t="str">
        <f t="shared" si="50"/>
        <v>社政業務-社會福利-推行老人福利-獎補助費-對國內團體之捐助</v>
      </c>
      <c r="K1666" s="4" t="str">
        <f t="shared" si="51"/>
        <v>獨居老人關懷訪視服務計畫關懷服務費及行政管理費</v>
      </c>
    </row>
    <row r="1667" spans="1:11" ht="78">
      <c r="A1667" s="57" t="s">
        <v>689</v>
      </c>
      <c r="B1667" s="57" t="s">
        <v>939</v>
      </c>
      <c r="C1667" s="58" t="s">
        <v>1176</v>
      </c>
      <c r="D1667" s="57" t="s">
        <v>688</v>
      </c>
      <c r="E1667" s="59">
        <v>15</v>
      </c>
      <c r="F1667" s="9" t="s">
        <v>139</v>
      </c>
      <c r="G1667" s="9"/>
      <c r="H1667" s="44" t="s">
        <v>3489</v>
      </c>
      <c r="I1667" s="9"/>
      <c r="J1667" s="4" t="str">
        <f t="shared" si="50"/>
        <v>社政業務-社會福利-推行老人福利-獎補助費-對國內團體之捐助</v>
      </c>
      <c r="K1667" s="4" t="str">
        <f t="shared" si="51"/>
        <v>獨居老人關懷訪視服務計畫關懷服務費及行政管理費</v>
      </c>
    </row>
    <row r="1668" spans="1:11" ht="78">
      <c r="A1668" s="57" t="s">
        <v>689</v>
      </c>
      <c r="B1668" s="57" t="s">
        <v>939</v>
      </c>
      <c r="C1668" s="58" t="s">
        <v>1177</v>
      </c>
      <c r="D1668" s="57" t="s">
        <v>688</v>
      </c>
      <c r="E1668" s="59">
        <v>24</v>
      </c>
      <c r="F1668" s="9" t="s">
        <v>139</v>
      </c>
      <c r="G1668" s="9"/>
      <c r="H1668" s="44" t="s">
        <v>3489</v>
      </c>
      <c r="I1668" s="9"/>
      <c r="J1668" s="4" t="str">
        <f t="shared" si="50"/>
        <v>社政業務-社會福利-推行老人福利-獎補助費-對國內團體之捐助</v>
      </c>
      <c r="K1668" s="4" t="str">
        <f t="shared" si="51"/>
        <v>獨居老人關懷訪視服務計畫關懷服務費及行政管理費</v>
      </c>
    </row>
    <row r="1669" spans="1:11" ht="78">
      <c r="A1669" s="57" t="s">
        <v>689</v>
      </c>
      <c r="B1669" s="57" t="s">
        <v>939</v>
      </c>
      <c r="C1669" s="58" t="s">
        <v>1178</v>
      </c>
      <c r="D1669" s="57" t="s">
        <v>688</v>
      </c>
      <c r="E1669" s="59">
        <v>4</v>
      </c>
      <c r="F1669" s="9" t="s">
        <v>139</v>
      </c>
      <c r="G1669" s="9"/>
      <c r="H1669" s="44" t="s">
        <v>3489</v>
      </c>
      <c r="I1669" s="9"/>
      <c r="J1669" s="4" t="str">
        <f t="shared" si="50"/>
        <v>社政業務-社會福利-推行老人福利-獎補助費-對國內團體之捐助</v>
      </c>
      <c r="K1669" s="4" t="str">
        <f t="shared" si="51"/>
        <v>獨居老人關懷訪視服務計畫關懷服務費及行政管理費</v>
      </c>
    </row>
    <row r="1670" spans="1:11" ht="78">
      <c r="A1670" s="57" t="s">
        <v>689</v>
      </c>
      <c r="B1670" s="57" t="s">
        <v>939</v>
      </c>
      <c r="C1670" s="58" t="s">
        <v>1179</v>
      </c>
      <c r="D1670" s="57" t="s">
        <v>688</v>
      </c>
      <c r="E1670" s="59">
        <v>5</v>
      </c>
      <c r="F1670" s="9" t="s">
        <v>139</v>
      </c>
      <c r="G1670" s="9"/>
      <c r="H1670" s="44" t="s">
        <v>3489</v>
      </c>
      <c r="I1670" s="9"/>
      <c r="J1670" s="4" t="str">
        <f t="shared" si="50"/>
        <v>社政業務-社會福利-推行老人福利-獎補助費-對國內團體之捐助</v>
      </c>
      <c r="K1670" s="4" t="str">
        <f t="shared" si="51"/>
        <v>獨居老人關懷訪視服務計畫關懷服務費及行政管理費</v>
      </c>
    </row>
    <row r="1671" spans="1:11" ht="78">
      <c r="A1671" s="57" t="s">
        <v>689</v>
      </c>
      <c r="B1671" s="57" t="s">
        <v>939</v>
      </c>
      <c r="C1671" s="58" t="s">
        <v>1180</v>
      </c>
      <c r="D1671" s="57" t="s">
        <v>688</v>
      </c>
      <c r="E1671" s="59">
        <v>20</v>
      </c>
      <c r="F1671" s="9" t="s">
        <v>139</v>
      </c>
      <c r="G1671" s="9"/>
      <c r="H1671" s="44" t="s">
        <v>3489</v>
      </c>
      <c r="I1671" s="9"/>
      <c r="J1671" s="4" t="str">
        <f t="shared" si="50"/>
        <v>社政業務-社會福利-推行老人福利-獎補助費-對國內團體之捐助</v>
      </c>
      <c r="K1671" s="4" t="str">
        <f t="shared" si="51"/>
        <v>獨居老人關懷訪視服務計畫關懷服務費及行政管理費</v>
      </c>
    </row>
    <row r="1672" spans="1:11" ht="78">
      <c r="A1672" s="57" t="s">
        <v>689</v>
      </c>
      <c r="B1672" s="57" t="s">
        <v>939</v>
      </c>
      <c r="C1672" s="58" t="s">
        <v>746</v>
      </c>
      <c r="D1672" s="57" t="s">
        <v>688</v>
      </c>
      <c r="E1672" s="59">
        <v>5</v>
      </c>
      <c r="F1672" s="9" t="s">
        <v>139</v>
      </c>
      <c r="G1672" s="9"/>
      <c r="H1672" s="44" t="s">
        <v>3489</v>
      </c>
      <c r="I1672" s="9"/>
      <c r="J1672" s="4" t="str">
        <f t="shared" ref="J1672:J1735" si="52">A1672</f>
        <v>社政業務-社會福利-推行老人福利-獎補助費-對國內團體之捐助</v>
      </c>
      <c r="K1672" s="4" t="str">
        <f t="shared" ref="K1672:K1735" si="53">B1672</f>
        <v>獨居老人關懷訪視服務計畫關懷服務費及行政管理費</v>
      </c>
    </row>
    <row r="1673" spans="1:11" ht="78">
      <c r="A1673" s="57" t="s">
        <v>689</v>
      </c>
      <c r="B1673" s="57" t="s">
        <v>939</v>
      </c>
      <c r="C1673" s="58" t="s">
        <v>1181</v>
      </c>
      <c r="D1673" s="57" t="s">
        <v>688</v>
      </c>
      <c r="E1673" s="59">
        <v>6</v>
      </c>
      <c r="F1673" s="9" t="s">
        <v>139</v>
      </c>
      <c r="G1673" s="9"/>
      <c r="H1673" s="44" t="s">
        <v>3489</v>
      </c>
      <c r="I1673" s="9"/>
      <c r="J1673" s="4" t="str">
        <f t="shared" si="52"/>
        <v>社政業務-社會福利-推行老人福利-獎補助費-對國內團體之捐助</v>
      </c>
      <c r="K1673" s="4" t="str">
        <f t="shared" si="53"/>
        <v>獨居老人關懷訪視服務計畫關懷服務費及行政管理費</v>
      </c>
    </row>
    <row r="1674" spans="1:11" ht="97.5">
      <c r="A1674" s="57" t="s">
        <v>689</v>
      </c>
      <c r="B1674" s="57" t="s">
        <v>983</v>
      </c>
      <c r="C1674" s="58" t="s">
        <v>965</v>
      </c>
      <c r="D1674" s="57" t="s">
        <v>688</v>
      </c>
      <c r="E1674" s="59">
        <v>50</v>
      </c>
      <c r="F1674" s="9" t="s">
        <v>139</v>
      </c>
      <c r="G1674" s="9"/>
      <c r="H1674" s="44" t="s">
        <v>3489</v>
      </c>
      <c r="I1674" s="9"/>
      <c r="J1674" s="4" t="str">
        <f t="shared" si="52"/>
        <v>社政業務-社會福利-推行老人福利-獎補助費-對國內團體之捐助</v>
      </c>
      <c r="K1674" s="4" t="str">
        <f t="shared" si="53"/>
        <v>建立社區照顧關懷據點並設置巷弄長照站之充實設施設備費用-經常門</v>
      </c>
    </row>
    <row r="1675" spans="1:11" ht="58.5">
      <c r="A1675" s="57" t="s">
        <v>689</v>
      </c>
      <c r="B1675" s="57" t="s">
        <v>946</v>
      </c>
      <c r="C1675" s="58" t="s">
        <v>1126</v>
      </c>
      <c r="D1675" s="57" t="s">
        <v>688</v>
      </c>
      <c r="E1675" s="59">
        <v>20</v>
      </c>
      <c r="F1675" s="9" t="s">
        <v>139</v>
      </c>
      <c r="G1675" s="9"/>
      <c r="H1675" s="44" t="s">
        <v>3489</v>
      </c>
      <c r="I1675" s="9"/>
      <c r="J1675" s="4" t="str">
        <f t="shared" si="52"/>
        <v>社政業務-社會福利-推行老人福利-獎補助費-對國內團體之捐助</v>
      </c>
      <c r="K1675" s="4" t="str">
        <f t="shared" si="53"/>
        <v>建立社區照顧關懷據點</v>
      </c>
    </row>
    <row r="1676" spans="1:11" ht="58.5">
      <c r="A1676" s="57" t="s">
        <v>689</v>
      </c>
      <c r="B1676" s="57" t="s">
        <v>941</v>
      </c>
      <c r="C1676" s="58" t="s">
        <v>1182</v>
      </c>
      <c r="D1676" s="57" t="s">
        <v>688</v>
      </c>
      <c r="E1676" s="59">
        <v>20</v>
      </c>
      <c r="F1676" s="9" t="s">
        <v>139</v>
      </c>
      <c r="G1676" s="9"/>
      <c r="H1676" s="44" t="s">
        <v>3489</v>
      </c>
      <c r="I1676" s="9"/>
      <c r="J1676" s="4" t="str">
        <f t="shared" si="52"/>
        <v>社政業務-社會福利-推行老人福利-獎補助費-對國內團體之捐助</v>
      </c>
      <c r="K1676" s="4" t="str">
        <f t="shared" si="53"/>
        <v>建立社區照顧關懷據點並設置巷弄長照站</v>
      </c>
    </row>
    <row r="1677" spans="1:11" ht="58.5">
      <c r="A1677" s="57" t="s">
        <v>689</v>
      </c>
      <c r="B1677" s="57" t="s">
        <v>941</v>
      </c>
      <c r="C1677" s="58" t="s">
        <v>1114</v>
      </c>
      <c r="D1677" s="57" t="s">
        <v>688</v>
      </c>
      <c r="E1677" s="59">
        <v>20</v>
      </c>
      <c r="F1677" s="9" t="s">
        <v>139</v>
      </c>
      <c r="G1677" s="9"/>
      <c r="H1677" s="44" t="s">
        <v>3489</v>
      </c>
      <c r="I1677" s="9"/>
      <c r="J1677" s="4" t="str">
        <f t="shared" si="52"/>
        <v>社政業務-社會福利-推行老人福利-獎補助費-對國內團體之捐助</v>
      </c>
      <c r="K1677" s="4" t="str">
        <f t="shared" si="53"/>
        <v>建立社區照顧關懷據點並設置巷弄長照站</v>
      </c>
    </row>
    <row r="1678" spans="1:11" ht="58.5">
      <c r="A1678" s="57" t="s">
        <v>689</v>
      </c>
      <c r="B1678" s="57" t="s">
        <v>941</v>
      </c>
      <c r="C1678" s="58" t="s">
        <v>995</v>
      </c>
      <c r="D1678" s="57" t="s">
        <v>688</v>
      </c>
      <c r="E1678" s="59">
        <v>20</v>
      </c>
      <c r="F1678" s="9" t="s">
        <v>139</v>
      </c>
      <c r="G1678" s="9"/>
      <c r="H1678" s="44" t="s">
        <v>3489</v>
      </c>
      <c r="I1678" s="9"/>
      <c r="J1678" s="4" t="str">
        <f t="shared" si="52"/>
        <v>社政業務-社會福利-推行老人福利-獎補助費-對國內團體之捐助</v>
      </c>
      <c r="K1678" s="4" t="str">
        <f t="shared" si="53"/>
        <v>建立社區照顧關懷據點並設置巷弄長照站</v>
      </c>
    </row>
    <row r="1679" spans="1:11" ht="58.5">
      <c r="A1679" s="57" t="s">
        <v>689</v>
      </c>
      <c r="B1679" s="57" t="s">
        <v>941</v>
      </c>
      <c r="C1679" s="58" t="s">
        <v>1060</v>
      </c>
      <c r="D1679" s="57" t="s">
        <v>688</v>
      </c>
      <c r="E1679" s="59">
        <v>20</v>
      </c>
      <c r="F1679" s="9" t="s">
        <v>139</v>
      </c>
      <c r="G1679" s="9"/>
      <c r="H1679" s="44" t="s">
        <v>3489</v>
      </c>
      <c r="I1679" s="9"/>
      <c r="J1679" s="4" t="str">
        <f t="shared" si="52"/>
        <v>社政業務-社會福利-推行老人福利-獎補助費-對國內團體之捐助</v>
      </c>
      <c r="K1679" s="4" t="str">
        <f t="shared" si="53"/>
        <v>建立社區照顧關懷據點並設置巷弄長照站</v>
      </c>
    </row>
    <row r="1680" spans="1:11" ht="58.5">
      <c r="A1680" s="57" t="s">
        <v>689</v>
      </c>
      <c r="B1680" s="57" t="s">
        <v>941</v>
      </c>
      <c r="C1680" s="58" t="s">
        <v>1061</v>
      </c>
      <c r="D1680" s="57" t="s">
        <v>688</v>
      </c>
      <c r="E1680" s="59">
        <v>20</v>
      </c>
      <c r="F1680" s="9" t="s">
        <v>139</v>
      </c>
      <c r="G1680" s="9"/>
      <c r="H1680" s="44" t="s">
        <v>3489</v>
      </c>
      <c r="I1680" s="9"/>
      <c r="J1680" s="4" t="str">
        <f t="shared" si="52"/>
        <v>社政業務-社會福利-推行老人福利-獎補助費-對國內團體之捐助</v>
      </c>
      <c r="K1680" s="4" t="str">
        <f t="shared" si="53"/>
        <v>建立社區照顧關懷據點並設置巷弄長照站</v>
      </c>
    </row>
    <row r="1681" spans="1:11" ht="58.5">
      <c r="A1681" s="57" t="s">
        <v>689</v>
      </c>
      <c r="B1681" s="57" t="s">
        <v>941</v>
      </c>
      <c r="C1681" s="58" t="s">
        <v>1026</v>
      </c>
      <c r="D1681" s="57" t="s">
        <v>688</v>
      </c>
      <c r="E1681" s="59">
        <v>10</v>
      </c>
      <c r="F1681" s="9" t="s">
        <v>139</v>
      </c>
      <c r="G1681" s="9"/>
      <c r="H1681" s="44" t="s">
        <v>3489</v>
      </c>
      <c r="I1681" s="9"/>
      <c r="J1681" s="4" t="str">
        <f t="shared" si="52"/>
        <v>社政業務-社會福利-推行老人福利-獎補助費-對國內團體之捐助</v>
      </c>
      <c r="K1681" s="4" t="str">
        <f t="shared" si="53"/>
        <v>建立社區照顧關懷據點並設置巷弄長照站</v>
      </c>
    </row>
    <row r="1682" spans="1:11" ht="78">
      <c r="A1682" s="57" t="s">
        <v>689</v>
      </c>
      <c r="B1682" s="57" t="s">
        <v>939</v>
      </c>
      <c r="C1682" s="58" t="s">
        <v>1183</v>
      </c>
      <c r="D1682" s="57" t="s">
        <v>688</v>
      </c>
      <c r="E1682" s="59">
        <v>6</v>
      </c>
      <c r="F1682" s="9" t="s">
        <v>139</v>
      </c>
      <c r="G1682" s="9"/>
      <c r="H1682" s="44" t="s">
        <v>3489</v>
      </c>
      <c r="I1682" s="9"/>
      <c r="J1682" s="4" t="str">
        <f t="shared" si="52"/>
        <v>社政業務-社會福利-推行老人福利-獎補助費-對國內團體之捐助</v>
      </c>
      <c r="K1682" s="4" t="str">
        <f t="shared" si="53"/>
        <v>獨居老人關懷訪視服務計畫關懷服務費及行政管理費</v>
      </c>
    </row>
    <row r="1683" spans="1:11" ht="78">
      <c r="A1683" s="57" t="s">
        <v>689</v>
      </c>
      <c r="B1683" s="57" t="s">
        <v>939</v>
      </c>
      <c r="C1683" s="58" t="s">
        <v>1184</v>
      </c>
      <c r="D1683" s="57" t="s">
        <v>688</v>
      </c>
      <c r="E1683" s="59">
        <v>31</v>
      </c>
      <c r="F1683" s="9" t="s">
        <v>139</v>
      </c>
      <c r="G1683" s="9"/>
      <c r="H1683" s="44" t="s">
        <v>3489</v>
      </c>
      <c r="I1683" s="9"/>
      <c r="J1683" s="4" t="str">
        <f t="shared" si="52"/>
        <v>社政業務-社會福利-推行老人福利-獎補助費-對國內團體之捐助</v>
      </c>
      <c r="K1683" s="4" t="str">
        <f t="shared" si="53"/>
        <v>獨居老人關懷訪視服務計畫關懷服務費及行政管理費</v>
      </c>
    </row>
    <row r="1684" spans="1:11" ht="78">
      <c r="A1684" s="57" t="s">
        <v>689</v>
      </c>
      <c r="B1684" s="57" t="s">
        <v>939</v>
      </c>
      <c r="C1684" s="58" t="s">
        <v>697</v>
      </c>
      <c r="D1684" s="57" t="s">
        <v>688</v>
      </c>
      <c r="E1684" s="59">
        <v>31</v>
      </c>
      <c r="F1684" s="9" t="s">
        <v>139</v>
      </c>
      <c r="G1684" s="9"/>
      <c r="H1684" s="44" t="s">
        <v>3489</v>
      </c>
      <c r="I1684" s="9"/>
      <c r="J1684" s="4" t="str">
        <f t="shared" si="52"/>
        <v>社政業務-社會福利-推行老人福利-獎補助費-對國內團體之捐助</v>
      </c>
      <c r="K1684" s="4" t="str">
        <f t="shared" si="53"/>
        <v>獨居老人關懷訪視服務計畫關懷服務費及行政管理費</v>
      </c>
    </row>
    <row r="1685" spans="1:11" ht="78">
      <c r="A1685" s="57" t="s">
        <v>689</v>
      </c>
      <c r="B1685" s="57" t="s">
        <v>939</v>
      </c>
      <c r="C1685" s="58" t="s">
        <v>1185</v>
      </c>
      <c r="D1685" s="57" t="s">
        <v>688</v>
      </c>
      <c r="E1685" s="59">
        <v>3</v>
      </c>
      <c r="F1685" s="9" t="s">
        <v>139</v>
      </c>
      <c r="G1685" s="9"/>
      <c r="H1685" s="44" t="s">
        <v>3489</v>
      </c>
      <c r="I1685" s="9"/>
      <c r="J1685" s="4" t="str">
        <f t="shared" si="52"/>
        <v>社政業務-社會福利-推行老人福利-獎補助費-對國內團體之捐助</v>
      </c>
      <c r="K1685" s="4" t="str">
        <f t="shared" si="53"/>
        <v>獨居老人關懷訪視服務計畫關懷服務費及行政管理費</v>
      </c>
    </row>
    <row r="1686" spans="1:11" ht="78">
      <c r="A1686" s="57" t="s">
        <v>689</v>
      </c>
      <c r="B1686" s="57" t="s">
        <v>939</v>
      </c>
      <c r="C1686" s="58" t="s">
        <v>1186</v>
      </c>
      <c r="D1686" s="57" t="s">
        <v>688</v>
      </c>
      <c r="E1686" s="59">
        <v>1</v>
      </c>
      <c r="F1686" s="9" t="s">
        <v>139</v>
      </c>
      <c r="G1686" s="9"/>
      <c r="H1686" s="44" t="s">
        <v>3489</v>
      </c>
      <c r="I1686" s="9"/>
      <c r="J1686" s="4" t="str">
        <f t="shared" si="52"/>
        <v>社政業務-社會福利-推行老人福利-獎補助費-對國內團體之捐助</v>
      </c>
      <c r="K1686" s="4" t="str">
        <f t="shared" si="53"/>
        <v>獨居老人關懷訪視服務計畫關懷服務費及行政管理費</v>
      </c>
    </row>
    <row r="1687" spans="1:11" ht="78">
      <c r="A1687" s="57" t="s">
        <v>689</v>
      </c>
      <c r="B1687" s="57" t="s">
        <v>939</v>
      </c>
      <c r="C1687" s="58" t="s">
        <v>993</v>
      </c>
      <c r="D1687" s="57" t="s">
        <v>688</v>
      </c>
      <c r="E1687" s="59">
        <v>7</v>
      </c>
      <c r="F1687" s="9" t="s">
        <v>139</v>
      </c>
      <c r="G1687" s="9"/>
      <c r="H1687" s="44" t="s">
        <v>3489</v>
      </c>
      <c r="I1687" s="9"/>
      <c r="J1687" s="4" t="str">
        <f t="shared" si="52"/>
        <v>社政業務-社會福利-推行老人福利-獎補助費-對國內團體之捐助</v>
      </c>
      <c r="K1687" s="4" t="str">
        <f t="shared" si="53"/>
        <v>獨居老人關懷訪視服務計畫關懷服務費及行政管理費</v>
      </c>
    </row>
    <row r="1688" spans="1:11" ht="78">
      <c r="A1688" s="57" t="s">
        <v>689</v>
      </c>
      <c r="B1688" s="57" t="s">
        <v>939</v>
      </c>
      <c r="C1688" s="58" t="s">
        <v>1128</v>
      </c>
      <c r="D1688" s="57" t="s">
        <v>688</v>
      </c>
      <c r="E1688" s="59">
        <v>18</v>
      </c>
      <c r="F1688" s="9" t="s">
        <v>139</v>
      </c>
      <c r="G1688" s="9"/>
      <c r="H1688" s="44" t="s">
        <v>3489</v>
      </c>
      <c r="I1688" s="9"/>
      <c r="J1688" s="4" t="str">
        <f t="shared" si="52"/>
        <v>社政業務-社會福利-推行老人福利-獎補助費-對國內團體之捐助</v>
      </c>
      <c r="K1688" s="4" t="str">
        <f t="shared" si="53"/>
        <v>獨居老人關懷訪視服務計畫關懷服務費及行政管理費</v>
      </c>
    </row>
    <row r="1689" spans="1:11" ht="78">
      <c r="A1689" s="57" t="s">
        <v>689</v>
      </c>
      <c r="B1689" s="57" t="s">
        <v>939</v>
      </c>
      <c r="C1689" s="58" t="s">
        <v>1187</v>
      </c>
      <c r="D1689" s="57" t="s">
        <v>688</v>
      </c>
      <c r="E1689" s="59">
        <v>4</v>
      </c>
      <c r="F1689" s="9" t="s">
        <v>139</v>
      </c>
      <c r="G1689" s="9"/>
      <c r="H1689" s="44" t="s">
        <v>3489</v>
      </c>
      <c r="I1689" s="9"/>
      <c r="J1689" s="4" t="str">
        <f t="shared" si="52"/>
        <v>社政業務-社會福利-推行老人福利-獎補助費-對國內團體之捐助</v>
      </c>
      <c r="K1689" s="4" t="str">
        <f t="shared" si="53"/>
        <v>獨居老人關懷訪視服務計畫關懷服務費及行政管理費</v>
      </c>
    </row>
    <row r="1690" spans="1:11" ht="78">
      <c r="A1690" s="57" t="s">
        <v>689</v>
      </c>
      <c r="B1690" s="57" t="s">
        <v>939</v>
      </c>
      <c r="C1690" s="58" t="s">
        <v>1188</v>
      </c>
      <c r="D1690" s="57" t="s">
        <v>688</v>
      </c>
      <c r="E1690" s="59">
        <v>23</v>
      </c>
      <c r="F1690" s="9" t="s">
        <v>139</v>
      </c>
      <c r="G1690" s="9"/>
      <c r="H1690" s="44" t="s">
        <v>3489</v>
      </c>
      <c r="I1690" s="9"/>
      <c r="J1690" s="4" t="str">
        <f t="shared" si="52"/>
        <v>社政業務-社會福利-推行老人福利-獎補助費-對國內團體之捐助</v>
      </c>
      <c r="K1690" s="4" t="str">
        <f t="shared" si="53"/>
        <v>獨居老人關懷訪視服務計畫關懷服務費及行政管理費</v>
      </c>
    </row>
    <row r="1691" spans="1:11" ht="78">
      <c r="A1691" s="57" t="s">
        <v>689</v>
      </c>
      <c r="B1691" s="57" t="s">
        <v>939</v>
      </c>
      <c r="C1691" s="58" t="s">
        <v>1026</v>
      </c>
      <c r="D1691" s="57" t="s">
        <v>688</v>
      </c>
      <c r="E1691" s="59">
        <v>39</v>
      </c>
      <c r="F1691" s="9" t="s">
        <v>139</v>
      </c>
      <c r="G1691" s="9"/>
      <c r="H1691" s="44" t="s">
        <v>3489</v>
      </c>
      <c r="I1691" s="9"/>
      <c r="J1691" s="4" t="str">
        <f t="shared" si="52"/>
        <v>社政業務-社會福利-推行老人福利-獎補助費-對國內團體之捐助</v>
      </c>
      <c r="K1691" s="4" t="str">
        <f t="shared" si="53"/>
        <v>獨居老人關懷訪視服務計畫關懷服務費及行政管理費</v>
      </c>
    </row>
    <row r="1692" spans="1:11" ht="78">
      <c r="A1692" s="57" t="s">
        <v>1189</v>
      </c>
      <c r="B1692" s="57" t="s">
        <v>1190</v>
      </c>
      <c r="C1692" s="58" t="s">
        <v>648</v>
      </c>
      <c r="D1692" s="57" t="s">
        <v>688</v>
      </c>
      <c r="E1692" s="59">
        <v>822</v>
      </c>
      <c r="F1692" s="9" t="s">
        <v>139</v>
      </c>
      <c r="G1692" s="9"/>
      <c r="H1692" s="44" t="s">
        <v>3489</v>
      </c>
      <c r="I1692" s="9"/>
      <c r="J1692" s="4" t="str">
        <f t="shared" si="52"/>
        <v>社政業務-社會福利-身心障礙福利-獎補助費-對國內團體之捐助</v>
      </c>
      <c r="K1692" s="4" t="str">
        <f t="shared" si="53"/>
        <v>身心障礙者嚴重情緒行為正向支持整合模式計畫</v>
      </c>
    </row>
    <row r="1693" spans="1:11" ht="97.5">
      <c r="A1693" s="57" t="s">
        <v>1189</v>
      </c>
      <c r="B1693" s="57" t="s">
        <v>1191</v>
      </c>
      <c r="C1693" s="58" t="s">
        <v>1192</v>
      </c>
      <c r="D1693" s="57" t="s">
        <v>688</v>
      </c>
      <c r="E1693" s="59">
        <v>62</v>
      </c>
      <c r="F1693" s="9" t="s">
        <v>139</v>
      </c>
      <c r="G1693" s="9"/>
      <c r="H1693" s="44" t="s">
        <v>3489</v>
      </c>
      <c r="I1693" s="9"/>
      <c r="J1693" s="4" t="str">
        <f t="shared" si="52"/>
        <v>社政業務-社會福利-身心障礙福利-獎補助費-對國內團體之捐助</v>
      </c>
      <c r="K1693" s="4" t="str">
        <f t="shared" si="53"/>
        <v>臺中市到宅式與社區式身心障礙者臨時及短期照顧服務計畫</v>
      </c>
    </row>
    <row r="1694" spans="1:11" ht="78">
      <c r="A1694" s="57" t="s">
        <v>1189</v>
      </c>
      <c r="B1694" s="57" t="s">
        <v>1193</v>
      </c>
      <c r="C1694" s="58" t="s">
        <v>1194</v>
      </c>
      <c r="D1694" s="57" t="s">
        <v>688</v>
      </c>
      <c r="E1694" s="59">
        <v>183</v>
      </c>
      <c r="F1694" s="9" t="s">
        <v>139</v>
      </c>
      <c r="G1694" s="9"/>
      <c r="H1694" s="44" t="s">
        <v>3489</v>
      </c>
      <c r="I1694" s="9"/>
      <c r="J1694" s="4" t="str">
        <f t="shared" si="52"/>
        <v>社政業務-社會福利-身心障礙福利-獎補助費-對國內團體之捐助</v>
      </c>
      <c r="K1694" s="4" t="str">
        <f t="shared" si="53"/>
        <v>臺中市辦理身心障礙者社區式服務輔導計畫</v>
      </c>
    </row>
    <row r="1695" spans="1:11" ht="58.5">
      <c r="A1695" s="57" t="s">
        <v>1189</v>
      </c>
      <c r="B1695" s="57" t="s">
        <v>1195</v>
      </c>
      <c r="C1695" s="58" t="s">
        <v>1196</v>
      </c>
      <c r="D1695" s="57" t="s">
        <v>688</v>
      </c>
      <c r="E1695" s="59">
        <v>699</v>
      </c>
      <c r="F1695" s="9" t="s">
        <v>139</v>
      </c>
      <c r="G1695" s="9"/>
      <c r="H1695" s="44" t="s">
        <v>3489</v>
      </c>
      <c r="I1695" s="9"/>
      <c r="J1695" s="4" t="str">
        <f t="shared" si="52"/>
        <v>社政業務-社會福利-身心障礙福利-獎補助費-對國內團體之捐助</v>
      </c>
      <c r="K1695" s="4" t="str">
        <f t="shared" si="53"/>
        <v>精神障礙者協作模式服務據點計畫</v>
      </c>
    </row>
    <row r="1696" spans="1:11" ht="78">
      <c r="A1696" s="57" t="s">
        <v>1189</v>
      </c>
      <c r="B1696" s="57" t="s">
        <v>1197</v>
      </c>
      <c r="C1696" s="58" t="s">
        <v>1198</v>
      </c>
      <c r="D1696" s="57" t="s">
        <v>688</v>
      </c>
      <c r="E1696" s="59">
        <v>502</v>
      </c>
      <c r="F1696" s="9" t="s">
        <v>139</v>
      </c>
      <c r="G1696" s="9"/>
      <c r="H1696" s="44" t="s">
        <v>3489</v>
      </c>
      <c r="I1696" s="9"/>
      <c r="J1696" s="4" t="str">
        <f t="shared" si="52"/>
        <v>社政業務-社會福利-身心障礙福利-獎補助費-對國內團體之捐助</v>
      </c>
      <c r="K1696" s="4" t="str">
        <f t="shared" si="53"/>
        <v>臺中市身心障礙者社區日間作業設施服務計畫</v>
      </c>
    </row>
    <row r="1697" spans="1:11" ht="58.5">
      <c r="A1697" s="57" t="s">
        <v>1189</v>
      </c>
      <c r="B1697" s="57" t="s">
        <v>1199</v>
      </c>
      <c r="C1697" s="58" t="s">
        <v>1200</v>
      </c>
      <c r="D1697" s="57" t="s">
        <v>688</v>
      </c>
      <c r="E1697" s="59">
        <v>540</v>
      </c>
      <c r="F1697" s="9" t="s">
        <v>139</v>
      </c>
      <c r="G1697" s="9"/>
      <c r="H1697" s="44" t="s">
        <v>3489</v>
      </c>
      <c r="I1697" s="9"/>
      <c r="J1697" s="4" t="str">
        <f t="shared" si="52"/>
        <v>社政業務-社會福利-身心障礙福利-獎補助費-對國內團體之捐助</v>
      </c>
      <c r="K1697" s="4" t="str">
        <f t="shared" si="53"/>
        <v>身心障礙者社區日間作業設施服務計畫</v>
      </c>
    </row>
    <row r="1698" spans="1:11" ht="58.5">
      <c r="A1698" s="57" t="s">
        <v>1189</v>
      </c>
      <c r="B1698" s="57" t="s">
        <v>1201</v>
      </c>
      <c r="C1698" s="58" t="s">
        <v>1202</v>
      </c>
      <c r="D1698" s="57" t="s">
        <v>688</v>
      </c>
      <c r="E1698" s="59">
        <v>150</v>
      </c>
      <c r="F1698" s="9" t="s">
        <v>139</v>
      </c>
      <c r="G1698" s="9"/>
      <c r="H1698" s="44" t="s">
        <v>3489</v>
      </c>
      <c r="I1698" s="9"/>
      <c r="J1698" s="4" t="str">
        <f t="shared" si="52"/>
        <v>社政業務-社會福利-身心障礙福利-獎補助費-對國內團體之捐助</v>
      </c>
      <c r="K1698" s="4" t="str">
        <f t="shared" si="53"/>
        <v>身心障礙者家庭托顧服務</v>
      </c>
    </row>
    <row r="1699" spans="1:11" ht="58.5">
      <c r="A1699" s="57" t="s">
        <v>1189</v>
      </c>
      <c r="B1699" s="57" t="s">
        <v>1201</v>
      </c>
      <c r="C1699" s="58" t="s">
        <v>1202</v>
      </c>
      <c r="D1699" s="57" t="s">
        <v>688</v>
      </c>
      <c r="E1699" s="59">
        <v>542</v>
      </c>
      <c r="F1699" s="9" t="s">
        <v>139</v>
      </c>
      <c r="G1699" s="9"/>
      <c r="H1699" s="44" t="s">
        <v>3489</v>
      </c>
      <c r="I1699" s="9"/>
      <c r="J1699" s="4" t="str">
        <f t="shared" si="52"/>
        <v>社政業務-社會福利-身心障礙福利-獎補助費-對國內團體之捐助</v>
      </c>
      <c r="K1699" s="4" t="str">
        <f t="shared" si="53"/>
        <v>身心障礙者家庭托顧服務</v>
      </c>
    </row>
    <row r="1700" spans="1:11" ht="58.5">
      <c r="A1700" s="57" t="s">
        <v>1189</v>
      </c>
      <c r="B1700" s="57" t="s">
        <v>1201</v>
      </c>
      <c r="C1700" s="58" t="s">
        <v>1203</v>
      </c>
      <c r="D1700" s="57" t="s">
        <v>688</v>
      </c>
      <c r="E1700" s="59">
        <v>100</v>
      </c>
      <c r="F1700" s="9" t="s">
        <v>139</v>
      </c>
      <c r="G1700" s="9"/>
      <c r="H1700" s="44" t="s">
        <v>3489</v>
      </c>
      <c r="I1700" s="9"/>
      <c r="J1700" s="4" t="str">
        <f t="shared" si="52"/>
        <v>社政業務-社會福利-身心障礙福利-獎補助費-對國內團體之捐助</v>
      </c>
      <c r="K1700" s="4" t="str">
        <f t="shared" si="53"/>
        <v>身心障礙者家庭托顧服務</v>
      </c>
    </row>
    <row r="1701" spans="1:11" ht="97.5">
      <c r="A1701" s="57" t="s">
        <v>1189</v>
      </c>
      <c r="B1701" s="57" t="s">
        <v>1191</v>
      </c>
      <c r="C1701" s="58" t="s">
        <v>1204</v>
      </c>
      <c r="D1701" s="57" t="s">
        <v>688</v>
      </c>
      <c r="E1701" s="59">
        <v>78</v>
      </c>
      <c r="F1701" s="9" t="s">
        <v>139</v>
      </c>
      <c r="G1701" s="9"/>
      <c r="H1701" s="44" t="s">
        <v>3489</v>
      </c>
      <c r="I1701" s="9"/>
      <c r="J1701" s="4" t="str">
        <f t="shared" si="52"/>
        <v>社政業務-社會福利-身心障礙福利-獎補助費-對國內團體之捐助</v>
      </c>
      <c r="K1701" s="4" t="str">
        <f t="shared" si="53"/>
        <v>臺中市到宅式與社區式身心障礙者臨時及短期照顧服務計畫</v>
      </c>
    </row>
    <row r="1702" spans="1:11" ht="97.5">
      <c r="A1702" s="57" t="s">
        <v>1189</v>
      </c>
      <c r="B1702" s="57" t="s">
        <v>1191</v>
      </c>
      <c r="C1702" s="58" t="s">
        <v>1205</v>
      </c>
      <c r="D1702" s="57" t="s">
        <v>688</v>
      </c>
      <c r="E1702" s="59">
        <v>89</v>
      </c>
      <c r="F1702" s="9" t="s">
        <v>139</v>
      </c>
      <c r="G1702" s="9"/>
      <c r="H1702" s="44" t="s">
        <v>3489</v>
      </c>
      <c r="I1702" s="9"/>
      <c r="J1702" s="4" t="str">
        <f t="shared" si="52"/>
        <v>社政業務-社會福利-身心障礙福利-獎補助費-對國內團體之捐助</v>
      </c>
      <c r="K1702" s="4" t="str">
        <f t="shared" si="53"/>
        <v>臺中市到宅式與社區式身心障礙者臨時及短期照顧服務計畫</v>
      </c>
    </row>
    <row r="1703" spans="1:11" ht="78">
      <c r="A1703" s="57" t="s">
        <v>1189</v>
      </c>
      <c r="B1703" s="57" t="s">
        <v>1206</v>
      </c>
      <c r="C1703" s="58" t="s">
        <v>1207</v>
      </c>
      <c r="D1703" s="57" t="s">
        <v>688</v>
      </c>
      <c r="E1703" s="59">
        <v>18</v>
      </c>
      <c r="F1703" s="9" t="s">
        <v>139</v>
      </c>
      <c r="G1703" s="9"/>
      <c r="H1703" s="44" t="s">
        <v>3489</v>
      </c>
      <c r="I1703" s="9"/>
      <c r="J1703" s="4" t="str">
        <f t="shared" si="52"/>
        <v>社政業務-社會福利-身心障礙福利-獎補助費-對國內團體之捐助</v>
      </c>
      <c r="K1703" s="4" t="str">
        <f t="shared" si="53"/>
        <v>臺中市機構式身心障礙者臨時及短期照顧服務計畫</v>
      </c>
    </row>
    <row r="1704" spans="1:11" ht="78">
      <c r="A1704" s="57" t="s">
        <v>1189</v>
      </c>
      <c r="B1704" s="57" t="s">
        <v>1206</v>
      </c>
      <c r="C1704" s="58" t="s">
        <v>1208</v>
      </c>
      <c r="D1704" s="57" t="s">
        <v>688</v>
      </c>
      <c r="E1704" s="59">
        <v>108</v>
      </c>
      <c r="F1704" s="9" t="s">
        <v>139</v>
      </c>
      <c r="G1704" s="9"/>
      <c r="H1704" s="44" t="s">
        <v>3489</v>
      </c>
      <c r="I1704" s="9"/>
      <c r="J1704" s="4" t="str">
        <f t="shared" si="52"/>
        <v>社政業務-社會福利-身心障礙福利-獎補助費-對國內團體之捐助</v>
      </c>
      <c r="K1704" s="4" t="str">
        <f t="shared" si="53"/>
        <v>臺中市機構式身心障礙者臨時及短期照顧服務計畫</v>
      </c>
    </row>
    <row r="1705" spans="1:11" ht="78">
      <c r="A1705" s="57" t="s">
        <v>1189</v>
      </c>
      <c r="B1705" s="57" t="s">
        <v>1209</v>
      </c>
      <c r="C1705" s="58" t="s">
        <v>1210</v>
      </c>
      <c r="D1705" s="57" t="s">
        <v>688</v>
      </c>
      <c r="E1705" s="59">
        <v>69</v>
      </c>
      <c r="F1705" s="9" t="s">
        <v>139</v>
      </c>
      <c r="G1705" s="9"/>
      <c r="H1705" s="44" t="s">
        <v>3489</v>
      </c>
      <c r="I1705" s="9"/>
      <c r="J1705" s="4" t="str">
        <f t="shared" si="52"/>
        <v>社政業務-社會福利-身心障礙福利-獎補助費-對國內團體之捐助</v>
      </c>
      <c r="K1705" s="4" t="str">
        <f t="shared" si="53"/>
        <v>臺中市燒燙傷與顏面損傷者生活重建服務計畫</v>
      </c>
    </row>
    <row r="1706" spans="1:11" ht="78">
      <c r="A1706" s="57" t="s">
        <v>1189</v>
      </c>
      <c r="B1706" s="57" t="s">
        <v>1197</v>
      </c>
      <c r="C1706" s="58" t="s">
        <v>1203</v>
      </c>
      <c r="D1706" s="57" t="s">
        <v>688</v>
      </c>
      <c r="E1706" s="59">
        <v>528</v>
      </c>
      <c r="F1706" s="9" t="s">
        <v>139</v>
      </c>
      <c r="G1706" s="9"/>
      <c r="H1706" s="44" t="s">
        <v>3489</v>
      </c>
      <c r="I1706" s="9"/>
      <c r="J1706" s="4" t="str">
        <f t="shared" si="52"/>
        <v>社政業務-社會福利-身心障礙福利-獎補助費-對國內團體之捐助</v>
      </c>
      <c r="K1706" s="4" t="str">
        <f t="shared" si="53"/>
        <v>臺中市身心障礙者社區日間作業設施服務計畫</v>
      </c>
    </row>
    <row r="1707" spans="1:11" ht="78">
      <c r="A1707" s="57" t="s">
        <v>1189</v>
      </c>
      <c r="B1707" s="57" t="s">
        <v>1197</v>
      </c>
      <c r="C1707" s="58" t="s">
        <v>1211</v>
      </c>
      <c r="D1707" s="57" t="s">
        <v>688</v>
      </c>
      <c r="E1707" s="59">
        <v>224</v>
      </c>
      <c r="F1707" s="9" t="s">
        <v>139</v>
      </c>
      <c r="G1707" s="9"/>
      <c r="H1707" s="44" t="s">
        <v>3489</v>
      </c>
      <c r="I1707" s="9"/>
      <c r="J1707" s="4" t="str">
        <f t="shared" si="52"/>
        <v>社政業務-社會福利-身心障礙福利-獎補助費-對國內團體之捐助</v>
      </c>
      <c r="K1707" s="4" t="str">
        <f t="shared" si="53"/>
        <v>臺中市身心障礙者社區日間作業設施服務計畫</v>
      </c>
    </row>
    <row r="1708" spans="1:11" ht="78">
      <c r="A1708" s="57" t="s">
        <v>1189</v>
      </c>
      <c r="B1708" s="57" t="s">
        <v>1197</v>
      </c>
      <c r="C1708" s="58" t="s">
        <v>1212</v>
      </c>
      <c r="D1708" s="57" t="s">
        <v>688</v>
      </c>
      <c r="E1708" s="59">
        <v>513</v>
      </c>
      <c r="F1708" s="9" t="s">
        <v>139</v>
      </c>
      <c r="G1708" s="9"/>
      <c r="H1708" s="44" t="s">
        <v>3489</v>
      </c>
      <c r="I1708" s="9"/>
      <c r="J1708" s="4" t="str">
        <f t="shared" si="52"/>
        <v>社政業務-社會福利-身心障礙福利-獎補助費-對國內團體之捐助</v>
      </c>
      <c r="K1708" s="4" t="str">
        <f t="shared" si="53"/>
        <v>臺中市身心障礙者社區日間作業設施服務計畫</v>
      </c>
    </row>
    <row r="1709" spans="1:11" ht="78">
      <c r="A1709" s="57" t="s">
        <v>1189</v>
      </c>
      <c r="B1709" s="57" t="s">
        <v>1197</v>
      </c>
      <c r="C1709" s="58" t="s">
        <v>1213</v>
      </c>
      <c r="D1709" s="57" t="s">
        <v>688</v>
      </c>
      <c r="E1709" s="59">
        <v>513</v>
      </c>
      <c r="F1709" s="9" t="s">
        <v>139</v>
      </c>
      <c r="G1709" s="9"/>
      <c r="H1709" s="44" t="s">
        <v>3489</v>
      </c>
      <c r="I1709" s="9"/>
      <c r="J1709" s="4" t="str">
        <f t="shared" si="52"/>
        <v>社政業務-社會福利-身心障礙福利-獎補助費-對國內團體之捐助</v>
      </c>
      <c r="K1709" s="4" t="str">
        <f t="shared" si="53"/>
        <v>臺中市身心障礙者社區日間作業設施服務計畫</v>
      </c>
    </row>
    <row r="1710" spans="1:11" ht="78">
      <c r="A1710" s="57" t="s">
        <v>1189</v>
      </c>
      <c r="B1710" s="57" t="s">
        <v>1197</v>
      </c>
      <c r="C1710" s="58" t="s">
        <v>1213</v>
      </c>
      <c r="D1710" s="57" t="s">
        <v>688</v>
      </c>
      <c r="E1710" s="59">
        <v>499</v>
      </c>
      <c r="F1710" s="9" t="s">
        <v>139</v>
      </c>
      <c r="G1710" s="9"/>
      <c r="H1710" s="44" t="s">
        <v>3489</v>
      </c>
      <c r="I1710" s="9"/>
      <c r="J1710" s="4" t="str">
        <f t="shared" si="52"/>
        <v>社政業務-社會福利-身心障礙福利-獎補助費-對國內團體之捐助</v>
      </c>
      <c r="K1710" s="4" t="str">
        <f t="shared" si="53"/>
        <v>臺中市身心障礙者社區日間作業設施服務計畫</v>
      </c>
    </row>
    <row r="1711" spans="1:11" ht="78">
      <c r="A1711" s="57" t="s">
        <v>1189</v>
      </c>
      <c r="B1711" s="57" t="s">
        <v>1197</v>
      </c>
      <c r="C1711" s="58" t="s">
        <v>1214</v>
      </c>
      <c r="D1711" s="57" t="s">
        <v>688</v>
      </c>
      <c r="E1711" s="59">
        <v>528</v>
      </c>
      <c r="F1711" s="9" t="s">
        <v>139</v>
      </c>
      <c r="G1711" s="9"/>
      <c r="H1711" s="44" t="s">
        <v>3489</v>
      </c>
      <c r="I1711" s="9"/>
      <c r="J1711" s="4" t="str">
        <f t="shared" si="52"/>
        <v>社政業務-社會福利-身心障礙福利-獎補助費-對國內團體之捐助</v>
      </c>
      <c r="K1711" s="4" t="str">
        <f t="shared" si="53"/>
        <v>臺中市身心障礙者社區日間作業設施服務計畫</v>
      </c>
    </row>
    <row r="1712" spans="1:11" ht="97.5">
      <c r="A1712" s="57" t="s">
        <v>1189</v>
      </c>
      <c r="B1712" s="57" t="s">
        <v>1191</v>
      </c>
      <c r="C1712" s="58" t="s">
        <v>1215</v>
      </c>
      <c r="D1712" s="57" t="s">
        <v>688</v>
      </c>
      <c r="E1712" s="59">
        <v>108</v>
      </c>
      <c r="F1712" s="9" t="s">
        <v>139</v>
      </c>
      <c r="G1712" s="9"/>
      <c r="H1712" s="44" t="s">
        <v>3489</v>
      </c>
      <c r="I1712" s="9"/>
      <c r="J1712" s="4" t="str">
        <f t="shared" si="52"/>
        <v>社政業務-社會福利-身心障礙福利-獎補助費-對國內團體之捐助</v>
      </c>
      <c r="K1712" s="4" t="str">
        <f t="shared" si="53"/>
        <v>臺中市到宅式與社區式身心障礙者臨時及短期照顧服務計畫</v>
      </c>
    </row>
    <row r="1713" spans="1:11" ht="97.5">
      <c r="A1713" s="57" t="s">
        <v>1189</v>
      </c>
      <c r="B1713" s="57" t="s">
        <v>1191</v>
      </c>
      <c r="C1713" s="58" t="s">
        <v>1216</v>
      </c>
      <c r="D1713" s="57" t="s">
        <v>688</v>
      </c>
      <c r="E1713" s="59">
        <v>75</v>
      </c>
      <c r="F1713" s="9" t="s">
        <v>139</v>
      </c>
      <c r="G1713" s="9"/>
      <c r="H1713" s="44" t="s">
        <v>3489</v>
      </c>
      <c r="I1713" s="9"/>
      <c r="J1713" s="4" t="str">
        <f t="shared" si="52"/>
        <v>社政業務-社會福利-身心障礙福利-獎補助費-對國內團體之捐助</v>
      </c>
      <c r="K1713" s="4" t="str">
        <f t="shared" si="53"/>
        <v>臺中市到宅式與社區式身心障礙者臨時及短期照顧服務計畫</v>
      </c>
    </row>
    <row r="1714" spans="1:11" ht="97.5">
      <c r="A1714" s="57" t="s">
        <v>1189</v>
      </c>
      <c r="B1714" s="57" t="s">
        <v>1191</v>
      </c>
      <c r="C1714" s="58" t="s">
        <v>1203</v>
      </c>
      <c r="D1714" s="57" t="s">
        <v>688</v>
      </c>
      <c r="E1714" s="59">
        <v>120</v>
      </c>
      <c r="F1714" s="9" t="s">
        <v>139</v>
      </c>
      <c r="G1714" s="9"/>
      <c r="H1714" s="44" t="s">
        <v>3489</v>
      </c>
      <c r="I1714" s="9"/>
      <c r="J1714" s="4" t="str">
        <f t="shared" si="52"/>
        <v>社政業務-社會福利-身心障礙福利-獎補助費-對國內團體之捐助</v>
      </c>
      <c r="K1714" s="4" t="str">
        <f t="shared" si="53"/>
        <v>臺中市到宅式與社區式身心障礙者臨時及短期照顧服務計畫</v>
      </c>
    </row>
    <row r="1715" spans="1:11" ht="117">
      <c r="A1715" s="57" t="s">
        <v>1189</v>
      </c>
      <c r="B1715" s="57" t="s">
        <v>1191</v>
      </c>
      <c r="C1715" s="58" t="s">
        <v>1217</v>
      </c>
      <c r="D1715" s="57" t="s">
        <v>688</v>
      </c>
      <c r="E1715" s="59">
        <v>12</v>
      </c>
      <c r="F1715" s="9" t="s">
        <v>139</v>
      </c>
      <c r="G1715" s="9"/>
      <c r="H1715" s="44" t="s">
        <v>3489</v>
      </c>
      <c r="I1715" s="9"/>
      <c r="J1715" s="4" t="str">
        <f t="shared" si="52"/>
        <v>社政業務-社會福利-身心障礙福利-獎補助費-對國內團體之捐助</v>
      </c>
      <c r="K1715" s="4" t="str">
        <f t="shared" si="53"/>
        <v>臺中市到宅式與社區式身心障礙者臨時及短期照顧服務計畫</v>
      </c>
    </row>
    <row r="1716" spans="1:11" ht="78">
      <c r="A1716" s="57" t="s">
        <v>1189</v>
      </c>
      <c r="B1716" s="57" t="s">
        <v>1206</v>
      </c>
      <c r="C1716" s="58" t="s">
        <v>1218</v>
      </c>
      <c r="D1716" s="57" t="s">
        <v>688</v>
      </c>
      <c r="E1716" s="59">
        <v>82</v>
      </c>
      <c r="F1716" s="9" t="s">
        <v>139</v>
      </c>
      <c r="G1716" s="9"/>
      <c r="H1716" s="44" t="s">
        <v>3489</v>
      </c>
      <c r="I1716" s="9"/>
      <c r="J1716" s="4" t="str">
        <f t="shared" si="52"/>
        <v>社政業務-社會福利-身心障礙福利-獎補助費-對國內團體之捐助</v>
      </c>
      <c r="K1716" s="4" t="str">
        <f t="shared" si="53"/>
        <v>臺中市機構式身心障礙者臨時及短期照顧服務計畫</v>
      </c>
    </row>
    <row r="1717" spans="1:11" ht="78">
      <c r="A1717" s="57" t="s">
        <v>1189</v>
      </c>
      <c r="B1717" s="57" t="s">
        <v>1197</v>
      </c>
      <c r="C1717" s="58" t="s">
        <v>1202</v>
      </c>
      <c r="D1717" s="57" t="s">
        <v>688</v>
      </c>
      <c r="E1717" s="59">
        <v>259</v>
      </c>
      <c r="F1717" s="9" t="s">
        <v>139</v>
      </c>
      <c r="G1717" s="9"/>
      <c r="H1717" s="44" t="s">
        <v>3489</v>
      </c>
      <c r="I1717" s="9"/>
      <c r="J1717" s="4" t="str">
        <f t="shared" si="52"/>
        <v>社政業務-社會福利-身心障礙福利-獎補助費-對國內團體之捐助</v>
      </c>
      <c r="K1717" s="4" t="str">
        <f t="shared" si="53"/>
        <v>臺中市身心障礙者社區日間作業設施服務計畫</v>
      </c>
    </row>
    <row r="1718" spans="1:11" ht="78">
      <c r="A1718" s="57" t="s">
        <v>1189</v>
      </c>
      <c r="B1718" s="57" t="s">
        <v>1197</v>
      </c>
      <c r="C1718" s="58" t="s">
        <v>1202</v>
      </c>
      <c r="D1718" s="57" t="s">
        <v>688</v>
      </c>
      <c r="E1718" s="59">
        <v>380</v>
      </c>
      <c r="F1718" s="9" t="s">
        <v>139</v>
      </c>
      <c r="G1718" s="9"/>
      <c r="H1718" s="44" t="s">
        <v>3489</v>
      </c>
      <c r="I1718" s="9"/>
      <c r="J1718" s="4" t="str">
        <f t="shared" si="52"/>
        <v>社政業務-社會福利-身心障礙福利-獎補助費-對國內團體之捐助</v>
      </c>
      <c r="K1718" s="4" t="str">
        <f t="shared" si="53"/>
        <v>臺中市身心障礙者社區日間作業設施服務計畫</v>
      </c>
    </row>
    <row r="1719" spans="1:11" ht="78">
      <c r="A1719" s="57" t="s">
        <v>1189</v>
      </c>
      <c r="B1719" s="57" t="s">
        <v>1197</v>
      </c>
      <c r="C1719" s="58" t="s">
        <v>1110</v>
      </c>
      <c r="D1719" s="57" t="s">
        <v>688</v>
      </c>
      <c r="E1719" s="59">
        <v>315</v>
      </c>
      <c r="F1719" s="9" t="s">
        <v>139</v>
      </c>
      <c r="G1719" s="9"/>
      <c r="H1719" s="44" t="s">
        <v>3489</v>
      </c>
      <c r="I1719" s="9"/>
      <c r="J1719" s="4" t="str">
        <f t="shared" si="52"/>
        <v>社政業務-社會福利-身心障礙福利-獎補助費-對國內團體之捐助</v>
      </c>
      <c r="K1719" s="4" t="str">
        <f t="shared" si="53"/>
        <v>臺中市身心障礙者社區日間作業設施服務計畫</v>
      </c>
    </row>
    <row r="1720" spans="1:11" ht="97.5">
      <c r="A1720" s="57" t="s">
        <v>1189</v>
      </c>
      <c r="B1720" s="57" t="s">
        <v>1191</v>
      </c>
      <c r="C1720" s="58" t="s">
        <v>1219</v>
      </c>
      <c r="D1720" s="57" t="s">
        <v>688</v>
      </c>
      <c r="E1720" s="59">
        <v>48</v>
      </c>
      <c r="F1720" s="9" t="s">
        <v>139</v>
      </c>
      <c r="G1720" s="9"/>
      <c r="H1720" s="44" t="s">
        <v>3489</v>
      </c>
      <c r="I1720" s="9"/>
      <c r="J1720" s="4" t="str">
        <f t="shared" si="52"/>
        <v>社政業務-社會福利-身心障礙福利-獎補助費-對國內團體之捐助</v>
      </c>
      <c r="K1720" s="4" t="str">
        <f t="shared" si="53"/>
        <v>臺中市到宅式與社區式身心障礙者臨時及短期照顧服務計畫</v>
      </c>
    </row>
    <row r="1721" spans="1:11" ht="58.5">
      <c r="A1721" s="57" t="s">
        <v>1189</v>
      </c>
      <c r="B1721" s="57" t="s">
        <v>1220</v>
      </c>
      <c r="C1721" s="58" t="s">
        <v>1161</v>
      </c>
      <c r="D1721" s="57" t="s">
        <v>688</v>
      </c>
      <c r="E1721" s="59">
        <v>91</v>
      </c>
      <c r="F1721" s="9" t="s">
        <v>139</v>
      </c>
      <c r="G1721" s="9"/>
      <c r="H1721" s="44" t="s">
        <v>3489</v>
      </c>
      <c r="I1721" s="9"/>
      <c r="J1721" s="4" t="str">
        <f t="shared" si="52"/>
        <v>社政業務-社會福利-身心障礙福利-獎補助費-對國內團體之捐助</v>
      </c>
      <c r="K1721" s="4" t="str">
        <f t="shared" si="53"/>
        <v>上半年消防設施更換保養維修費用</v>
      </c>
    </row>
    <row r="1722" spans="1:11" ht="78">
      <c r="A1722" s="57" t="s">
        <v>1189</v>
      </c>
      <c r="B1722" s="57" t="s">
        <v>1221</v>
      </c>
      <c r="C1722" s="58" t="s">
        <v>1222</v>
      </c>
      <c r="D1722" s="57" t="s">
        <v>688</v>
      </c>
      <c r="E1722" s="59">
        <v>61</v>
      </c>
      <c r="F1722" s="9" t="s">
        <v>139</v>
      </c>
      <c r="G1722" s="9"/>
      <c r="H1722" s="44" t="s">
        <v>3489</v>
      </c>
      <c r="I1722" s="9"/>
      <c r="J1722" s="4" t="str">
        <f t="shared" si="52"/>
        <v>社政業務-社會福利-身心障礙福利-獎補助費-對國內團體之捐助</v>
      </c>
      <c r="K1722" s="4" t="str">
        <f t="shared" si="53"/>
        <v>臺中市身心障礙者社區式日間照顧服務計畫</v>
      </c>
    </row>
    <row r="1723" spans="1:11" ht="97.5">
      <c r="A1723" s="57" t="s">
        <v>1189</v>
      </c>
      <c r="B1723" s="57" t="s">
        <v>1223</v>
      </c>
      <c r="C1723" s="58" t="s">
        <v>1224</v>
      </c>
      <c r="D1723" s="57" t="s">
        <v>688</v>
      </c>
      <c r="E1723" s="59">
        <v>36</v>
      </c>
      <c r="F1723" s="9" t="s">
        <v>139</v>
      </c>
      <c r="G1723" s="9"/>
      <c r="H1723" s="44" t="s">
        <v>3489</v>
      </c>
      <c r="I1723" s="9"/>
      <c r="J1723" s="4" t="str">
        <f t="shared" si="52"/>
        <v>社政業務-社會福利-身心障礙福利-獎補助費-對國內團體之捐助</v>
      </c>
      <c r="K1723" s="4" t="str">
        <f t="shared" si="53"/>
        <v>臺中市成年身心障礙者社區居住宗教文化活動帽子、毛巾、紅布條</v>
      </c>
    </row>
    <row r="1724" spans="1:11" ht="78">
      <c r="A1724" s="57" t="s">
        <v>1189</v>
      </c>
      <c r="B1724" s="57" t="s">
        <v>1225</v>
      </c>
      <c r="C1724" s="58" t="s">
        <v>1226</v>
      </c>
      <c r="D1724" s="57" t="s">
        <v>688</v>
      </c>
      <c r="E1724" s="59">
        <v>2</v>
      </c>
      <c r="F1724" s="9" t="s">
        <v>139</v>
      </c>
      <c r="G1724" s="9"/>
      <c r="H1724" s="44" t="s">
        <v>3489</v>
      </c>
      <c r="I1724" s="9"/>
      <c r="J1724" s="4" t="str">
        <f t="shared" si="52"/>
        <v>社政業務-社會福利-身心障礙福利-獎補助費-對國內團體之捐助</v>
      </c>
      <c r="K1724" s="4" t="str">
        <f t="shared" si="53"/>
        <v>臺中市成年身心障礙者社區居住宗教文化活動計畫保險</v>
      </c>
    </row>
    <row r="1725" spans="1:11" ht="58.5">
      <c r="A1725" s="57" t="s">
        <v>712</v>
      </c>
      <c r="B1725" s="57" t="s">
        <v>1227</v>
      </c>
      <c r="C1725" s="58" t="s">
        <v>1228</v>
      </c>
      <c r="D1725" s="57" t="s">
        <v>688</v>
      </c>
      <c r="E1725" s="59">
        <v>20</v>
      </c>
      <c r="F1725" s="9" t="s">
        <v>139</v>
      </c>
      <c r="G1725" s="9"/>
      <c r="H1725" s="44" t="s">
        <v>3489</v>
      </c>
      <c r="I1725" s="9"/>
      <c r="J1725" s="4" t="str">
        <f t="shared" si="52"/>
        <v>社政業務-社會福利-人民團體-獎補助費-對國內團體之捐助</v>
      </c>
      <c r="K1725" s="4" t="str">
        <f t="shared" si="53"/>
        <v>新年新希望-三八快樂GO</v>
      </c>
    </row>
    <row r="1726" spans="1:11" ht="58.5">
      <c r="A1726" s="57" t="s">
        <v>712</v>
      </c>
      <c r="B1726" s="57" t="s">
        <v>1229</v>
      </c>
      <c r="C1726" s="58" t="s">
        <v>1230</v>
      </c>
      <c r="D1726" s="57" t="s">
        <v>688</v>
      </c>
      <c r="E1726" s="59">
        <v>18</v>
      </c>
      <c r="F1726" s="9" t="s">
        <v>139</v>
      </c>
      <c r="G1726" s="9"/>
      <c r="H1726" s="44" t="s">
        <v>3489</v>
      </c>
      <c r="I1726" s="9"/>
      <c r="J1726" s="4" t="str">
        <f t="shared" si="52"/>
        <v>社政業務-社會福利-人民團體-獎補助費-對國內團體之捐助</v>
      </c>
      <c r="K1726" s="4" t="str">
        <f t="shared" si="53"/>
        <v>太極養生拳路研習暨關懷弱勢老人</v>
      </c>
    </row>
    <row r="1727" spans="1:11" ht="58.5">
      <c r="A1727" s="57" t="s">
        <v>712</v>
      </c>
      <c r="B1727" s="57" t="s">
        <v>1231</v>
      </c>
      <c r="C1727" s="58" t="s">
        <v>1232</v>
      </c>
      <c r="D1727" s="57" t="s">
        <v>688</v>
      </c>
      <c r="E1727" s="59">
        <v>20</v>
      </c>
      <c r="F1727" s="9" t="s">
        <v>139</v>
      </c>
      <c r="G1727" s="9"/>
      <c r="H1727" s="44" t="s">
        <v>3489</v>
      </c>
      <c r="I1727" s="9"/>
      <c r="J1727" s="4" t="str">
        <f t="shared" si="52"/>
        <v>社政業務-社會福利-人民團體-獎補助費-對國內團體之捐助</v>
      </c>
      <c r="K1727" s="4" t="str">
        <f t="shared" si="53"/>
        <v>「義勇服務研習會」活動</v>
      </c>
    </row>
    <row r="1728" spans="1:11" ht="78">
      <c r="A1728" s="57" t="s">
        <v>712</v>
      </c>
      <c r="B1728" s="57" t="s">
        <v>1233</v>
      </c>
      <c r="C1728" s="58" t="s">
        <v>1234</v>
      </c>
      <c r="D1728" s="57" t="s">
        <v>688</v>
      </c>
      <c r="E1728" s="59">
        <v>20</v>
      </c>
      <c r="F1728" s="9" t="s">
        <v>139</v>
      </c>
      <c r="G1728" s="9"/>
      <c r="H1728" s="44" t="s">
        <v>3489</v>
      </c>
      <c r="I1728" s="9"/>
      <c r="J1728" s="4" t="str">
        <f t="shared" si="52"/>
        <v>社政業務-社會福利-人民團體-獎補助費-對國內團體之捐助</v>
      </c>
      <c r="K1728" s="4" t="str">
        <f t="shared" si="53"/>
        <v>「113年度太極拳敬老嘉年華暨節約能源宣導」活動</v>
      </c>
    </row>
    <row r="1729" spans="1:11" ht="58.5">
      <c r="A1729" s="57" t="s">
        <v>712</v>
      </c>
      <c r="B1729" s="57" t="s">
        <v>1235</v>
      </c>
      <c r="C1729" s="58" t="s">
        <v>1236</v>
      </c>
      <c r="D1729" s="57" t="s">
        <v>688</v>
      </c>
      <c r="E1729" s="59">
        <v>20</v>
      </c>
      <c r="F1729" s="9" t="s">
        <v>139</v>
      </c>
      <c r="G1729" s="9"/>
      <c r="H1729" s="44" t="s">
        <v>3489</v>
      </c>
      <c r="I1729" s="9"/>
      <c r="J1729" s="4" t="str">
        <f t="shared" si="52"/>
        <v>社政業務-社會福利-人民團體-獎補助費-對國內團體之捐助</v>
      </c>
      <c r="K1729" s="4" t="str">
        <f t="shared" si="53"/>
        <v>113年環境教育推廣活動</v>
      </c>
    </row>
    <row r="1730" spans="1:11" ht="58.5">
      <c r="A1730" s="57" t="s">
        <v>712</v>
      </c>
      <c r="B1730" s="57" t="s">
        <v>1237</v>
      </c>
      <c r="C1730" s="58" t="s">
        <v>1238</v>
      </c>
      <c r="D1730" s="57" t="s">
        <v>688</v>
      </c>
      <c r="E1730" s="59">
        <v>10</v>
      </c>
      <c r="F1730" s="9" t="s">
        <v>139</v>
      </c>
      <c r="G1730" s="9"/>
      <c r="H1730" s="44" t="s">
        <v>3489</v>
      </c>
      <c r="I1730" s="9"/>
      <c r="J1730" s="4" t="str">
        <f t="shared" si="52"/>
        <v>社政業務-社會福利-人民團體-獎補助費-對國內團體之捐助</v>
      </c>
      <c r="K1730" s="4" t="str">
        <f t="shared" si="53"/>
        <v>「媽祖籤詩研習」活動</v>
      </c>
    </row>
    <row r="1731" spans="1:11" ht="58.5">
      <c r="A1731" s="57" t="s">
        <v>712</v>
      </c>
      <c r="B1731" s="57" t="s">
        <v>1239</v>
      </c>
      <c r="C1731" s="58" t="s">
        <v>1240</v>
      </c>
      <c r="D1731" s="57" t="s">
        <v>688</v>
      </c>
      <c r="E1731" s="59">
        <v>18</v>
      </c>
      <c r="F1731" s="9" t="s">
        <v>139</v>
      </c>
      <c r="G1731" s="9"/>
      <c r="H1731" s="44" t="s">
        <v>3489</v>
      </c>
      <c r="I1731" s="9"/>
      <c r="J1731" s="4" t="str">
        <f t="shared" si="52"/>
        <v>社政業務-社會福利-人民團體-獎補助費-對國內團體之捐助</v>
      </c>
      <c r="K1731" s="4" t="str">
        <f t="shared" si="53"/>
        <v>113年環境教育活動</v>
      </c>
    </row>
    <row r="1732" spans="1:11" ht="78">
      <c r="A1732" s="57" t="s">
        <v>712</v>
      </c>
      <c r="B1732" s="57" t="s">
        <v>1241</v>
      </c>
      <c r="C1732" s="58" t="s">
        <v>1242</v>
      </c>
      <c r="D1732" s="57" t="s">
        <v>688</v>
      </c>
      <c r="E1732" s="59">
        <v>12</v>
      </c>
      <c r="F1732" s="9" t="s">
        <v>139</v>
      </c>
      <c r="G1732" s="9"/>
      <c r="H1732" s="44" t="s">
        <v>3489</v>
      </c>
      <c r="I1732" s="9"/>
      <c r="J1732" s="4" t="str">
        <f t="shared" si="52"/>
        <v>社政業務-社會福利-人民團體-獎補助費-對國內團體之捐助</v>
      </c>
      <c r="K1732" s="4" t="str">
        <f t="shared" si="53"/>
        <v>「健康講座暨節約用電、港務業務宣導」活動</v>
      </c>
    </row>
    <row r="1733" spans="1:11" ht="58.5">
      <c r="A1733" s="57" t="s">
        <v>712</v>
      </c>
      <c r="B1733" s="57" t="s">
        <v>1243</v>
      </c>
      <c r="C1733" s="58" t="s">
        <v>1244</v>
      </c>
      <c r="D1733" s="57" t="s">
        <v>688</v>
      </c>
      <c r="E1733" s="59">
        <v>20</v>
      </c>
      <c r="F1733" s="9" t="s">
        <v>139</v>
      </c>
      <c r="G1733" s="9"/>
      <c r="H1733" s="44" t="s">
        <v>3489</v>
      </c>
      <c r="I1733" s="9"/>
      <c r="J1733" s="4" t="str">
        <f t="shared" si="52"/>
        <v>社政業務-社會福利-人民團體-獎補助費-對國內團體之捐助</v>
      </c>
      <c r="K1733" s="4" t="str">
        <f t="shared" si="53"/>
        <v>113年大肚萬里長城登山步道淨山健康活動</v>
      </c>
    </row>
    <row r="1734" spans="1:11" ht="78">
      <c r="A1734" s="57" t="s">
        <v>712</v>
      </c>
      <c r="B1734" s="57" t="s">
        <v>1245</v>
      </c>
      <c r="C1734" s="58" t="s">
        <v>1246</v>
      </c>
      <c r="D1734" s="57" t="s">
        <v>688</v>
      </c>
      <c r="E1734" s="59">
        <v>20</v>
      </c>
      <c r="F1734" s="9" t="s">
        <v>139</v>
      </c>
      <c r="G1734" s="9"/>
      <c r="H1734" s="44" t="s">
        <v>3489</v>
      </c>
      <c r="I1734" s="9"/>
      <c r="J1734" s="4" t="str">
        <f t="shared" si="52"/>
        <v>社政業務-社會福利-人民團體-獎補助費-對國內團體之捐助</v>
      </c>
      <c r="K1734" s="4" t="str">
        <f t="shared" si="53"/>
        <v>113年拍瀑拉族祖頌曲、樁米織布舞舞蹈發表會</v>
      </c>
    </row>
    <row r="1735" spans="1:11" ht="58.5">
      <c r="A1735" s="57" t="s">
        <v>712</v>
      </c>
      <c r="B1735" s="57" t="s">
        <v>1247</v>
      </c>
      <c r="C1735" s="58" t="s">
        <v>287</v>
      </c>
      <c r="D1735" s="57" t="s">
        <v>688</v>
      </c>
      <c r="E1735" s="59">
        <v>18</v>
      </c>
      <c r="F1735" s="9" t="s">
        <v>139</v>
      </c>
      <c r="G1735" s="9"/>
      <c r="H1735" s="44" t="s">
        <v>3489</v>
      </c>
      <c r="I1735" s="9"/>
      <c r="J1735" s="4" t="str">
        <f t="shared" si="52"/>
        <v>社政業務-社會福利-人民團體-獎補助費-對國內團體之捐助</v>
      </c>
      <c r="K1735" s="4" t="str">
        <f t="shared" si="53"/>
        <v>「週年慶銀髪族歌謠歡唱」活動</v>
      </c>
    </row>
    <row r="1736" spans="1:11" ht="58.5">
      <c r="A1736" s="57" t="s">
        <v>712</v>
      </c>
      <c r="B1736" s="57" t="s">
        <v>1248</v>
      </c>
      <c r="C1736" s="58" t="s">
        <v>1249</v>
      </c>
      <c r="D1736" s="57" t="s">
        <v>688</v>
      </c>
      <c r="E1736" s="59">
        <v>20</v>
      </c>
      <c r="F1736" s="9" t="s">
        <v>139</v>
      </c>
      <c r="G1736" s="9"/>
      <c r="H1736" s="44" t="s">
        <v>3489</v>
      </c>
      <c r="I1736" s="9"/>
      <c r="J1736" s="4" t="str">
        <f t="shared" ref="J1736:J1799" si="54">A1736</f>
        <v>社政業務-社會福利-人民團體-獎補助費-對國內團體之捐助</v>
      </c>
      <c r="K1736" s="4" t="str">
        <f t="shared" ref="K1736:K1799" si="55">B1736</f>
        <v>愛健康齊步走活動</v>
      </c>
    </row>
    <row r="1737" spans="1:11" ht="117">
      <c r="A1737" s="57" t="s">
        <v>712</v>
      </c>
      <c r="B1737" s="57" t="s">
        <v>480</v>
      </c>
      <c r="C1737" s="58" t="s">
        <v>481</v>
      </c>
      <c r="D1737" s="57" t="s">
        <v>688</v>
      </c>
      <c r="E1737" s="59">
        <v>50</v>
      </c>
      <c r="F1737" s="9" t="s">
        <v>139</v>
      </c>
      <c r="G1737" s="9"/>
      <c r="H1737" s="44" t="s">
        <v>3489</v>
      </c>
      <c r="I1737" s="9"/>
      <c r="J1737" s="4" t="str">
        <f t="shared" si="54"/>
        <v>社政業務-社會福利-人民團體-獎補助費-對國內團體之捐助</v>
      </c>
      <c r="K1737" s="4" t="str">
        <f t="shared" si="55"/>
        <v>臺中市后里區單車快樂遊2024節能減碳暨支持電源開發節約能源宣導反毒活動</v>
      </c>
    </row>
    <row r="1738" spans="1:11" ht="58.5">
      <c r="A1738" s="57" t="s">
        <v>712</v>
      </c>
      <c r="B1738" s="57" t="s">
        <v>1250</v>
      </c>
      <c r="C1738" s="58" t="s">
        <v>1251</v>
      </c>
      <c r="D1738" s="57" t="s">
        <v>688</v>
      </c>
      <c r="E1738" s="59">
        <v>20</v>
      </c>
      <c r="F1738" s="9" t="s">
        <v>139</v>
      </c>
      <c r="G1738" s="9"/>
      <c r="H1738" s="44" t="s">
        <v>3489</v>
      </c>
      <c r="I1738" s="9"/>
      <c r="J1738" s="4" t="str">
        <f t="shared" si="54"/>
        <v>社政業務-社會福利-人民團體-獎補助費-對國內團體之捐助</v>
      </c>
      <c r="K1738" s="4" t="str">
        <f t="shared" si="55"/>
        <v>結緣齋會</v>
      </c>
    </row>
    <row r="1739" spans="1:11" ht="58.5">
      <c r="A1739" s="57" t="s">
        <v>712</v>
      </c>
      <c r="B1739" s="57" t="s">
        <v>1252</v>
      </c>
      <c r="C1739" s="58" t="s">
        <v>1253</v>
      </c>
      <c r="D1739" s="57" t="s">
        <v>688</v>
      </c>
      <c r="E1739" s="59">
        <v>13</v>
      </c>
      <c r="F1739" s="9" t="s">
        <v>139</v>
      </c>
      <c r="G1739" s="9"/>
      <c r="H1739" s="44" t="s">
        <v>3489</v>
      </c>
      <c r="I1739" s="9"/>
      <c r="J1739" s="4" t="str">
        <f t="shared" si="54"/>
        <v>社政業務-社會福利-人民團體-獎補助費-對國內團體之捐助</v>
      </c>
      <c r="K1739" s="4" t="str">
        <f t="shared" si="55"/>
        <v>傳遞溫暖與愛~關懷台中育嬰院社服活動</v>
      </c>
    </row>
    <row r="1740" spans="1:11" ht="58.5">
      <c r="A1740" s="57" t="s">
        <v>712</v>
      </c>
      <c r="B1740" s="57" t="s">
        <v>1254</v>
      </c>
      <c r="C1740" s="58" t="s">
        <v>1255</v>
      </c>
      <c r="D1740" s="57" t="s">
        <v>688</v>
      </c>
      <c r="E1740" s="59">
        <v>15</v>
      </c>
      <c r="F1740" s="9" t="s">
        <v>139</v>
      </c>
      <c r="G1740" s="9"/>
      <c r="H1740" s="44" t="s">
        <v>3489</v>
      </c>
      <c r="I1740" s="9"/>
      <c r="J1740" s="4" t="str">
        <f t="shared" si="54"/>
        <v>社政業務-社會福利-人民團體-獎補助費-對國內團體之捐助</v>
      </c>
      <c r="K1740" s="4" t="str">
        <f t="shared" si="55"/>
        <v>送愛到原鄉部落關懷山地小學活動</v>
      </c>
    </row>
    <row r="1741" spans="1:11" ht="58.5">
      <c r="A1741" s="57" t="s">
        <v>712</v>
      </c>
      <c r="B1741" s="57" t="s">
        <v>1256</v>
      </c>
      <c r="C1741" s="58" t="s">
        <v>1257</v>
      </c>
      <c r="D1741" s="57" t="s">
        <v>688</v>
      </c>
      <c r="E1741" s="59">
        <v>12</v>
      </c>
      <c r="F1741" s="9" t="s">
        <v>139</v>
      </c>
      <c r="G1741" s="9"/>
      <c r="H1741" s="44" t="s">
        <v>3489</v>
      </c>
      <c r="I1741" s="9"/>
      <c r="J1741" s="4" t="str">
        <f t="shared" si="54"/>
        <v>社政業務-社會福利-人民團體-獎補助費-對國內團體之捐助</v>
      </c>
      <c r="K1741" s="4" t="str">
        <f t="shared" si="55"/>
        <v>用愛守護燦爛童顏迎向幸福人生活動經費</v>
      </c>
    </row>
    <row r="1742" spans="1:11" ht="58.5">
      <c r="A1742" s="57" t="s">
        <v>712</v>
      </c>
      <c r="B1742" s="57" t="s">
        <v>1258</v>
      </c>
      <c r="C1742" s="58" t="s">
        <v>1259</v>
      </c>
      <c r="D1742" s="57" t="s">
        <v>688</v>
      </c>
      <c r="E1742" s="59">
        <v>20</v>
      </c>
      <c r="F1742" s="9" t="s">
        <v>139</v>
      </c>
      <c r="G1742" s="9"/>
      <c r="H1742" s="44" t="s">
        <v>3489</v>
      </c>
      <c r="I1742" s="9"/>
      <c r="J1742" s="4" t="str">
        <f t="shared" si="54"/>
        <v>社政業務-社會福利-人民團體-獎補助費-對國內團體之捐助</v>
      </c>
      <c r="K1742" s="4" t="str">
        <f t="shared" si="55"/>
        <v>「113年度臺中市親子互動」活動</v>
      </c>
    </row>
    <row r="1743" spans="1:11" ht="97.5">
      <c r="A1743" s="57" t="s">
        <v>712</v>
      </c>
      <c r="B1743" s="57" t="s">
        <v>1260</v>
      </c>
      <c r="C1743" s="58" t="s">
        <v>1261</v>
      </c>
      <c r="D1743" s="57" t="s">
        <v>688</v>
      </c>
      <c r="E1743" s="59">
        <v>20</v>
      </c>
      <c r="F1743" s="9" t="s">
        <v>139</v>
      </c>
      <c r="G1743" s="9"/>
      <c r="H1743" s="44" t="s">
        <v>3489</v>
      </c>
      <c r="I1743" s="9"/>
      <c r="J1743" s="4" t="str">
        <f t="shared" si="54"/>
        <v>社政業務-社會福利-人民團體-獎補助費-對國內團體之捐助</v>
      </c>
      <c r="K1743" s="4" t="str">
        <f t="shared" si="55"/>
        <v>「推展健康長青活動暨支持電源開發宣導及推展潔淨能源宣導」活動</v>
      </c>
    </row>
    <row r="1744" spans="1:11" ht="58.5">
      <c r="A1744" s="57" t="s">
        <v>712</v>
      </c>
      <c r="B1744" s="57" t="s">
        <v>1262</v>
      </c>
      <c r="C1744" s="58" t="s">
        <v>1263</v>
      </c>
      <c r="D1744" s="57" t="s">
        <v>688</v>
      </c>
      <c r="E1744" s="59">
        <v>20</v>
      </c>
      <c r="F1744" s="9" t="s">
        <v>139</v>
      </c>
      <c r="G1744" s="9"/>
      <c r="H1744" s="44" t="s">
        <v>3489</v>
      </c>
      <c r="I1744" s="9"/>
      <c r="J1744" s="4" t="str">
        <f t="shared" si="54"/>
        <v>社政業務-社會福利-人民團體-獎補助費-對國內團體之捐助</v>
      </c>
      <c r="K1744" s="4" t="str">
        <f t="shared" si="55"/>
        <v>「健康長青.幸福久久」活動</v>
      </c>
    </row>
    <row r="1745" spans="1:11" ht="97.5">
      <c r="A1745" s="57" t="s">
        <v>712</v>
      </c>
      <c r="B1745" s="57" t="s">
        <v>1264</v>
      </c>
      <c r="C1745" s="58" t="s">
        <v>1265</v>
      </c>
      <c r="D1745" s="57" t="s">
        <v>688</v>
      </c>
      <c r="E1745" s="59">
        <v>15</v>
      </c>
      <c r="F1745" s="9" t="s">
        <v>139</v>
      </c>
      <c r="G1745" s="9"/>
      <c r="H1745" s="44" t="s">
        <v>3489</v>
      </c>
      <c r="I1745" s="9"/>
      <c r="J1745" s="4" t="str">
        <f t="shared" si="54"/>
        <v>社政業務-社會福利-人民團體-獎補助費-對國內團體之捐助</v>
      </c>
      <c r="K1745" s="4" t="str">
        <f t="shared" si="55"/>
        <v>「模範志工表揚暨社區治安與節能減碳愛地球宣導」活動</v>
      </c>
    </row>
    <row r="1746" spans="1:11" ht="58.5">
      <c r="A1746" s="57" t="s">
        <v>712</v>
      </c>
      <c r="B1746" s="57" t="s">
        <v>1266</v>
      </c>
      <c r="C1746" s="58" t="s">
        <v>1267</v>
      </c>
      <c r="D1746" s="57" t="s">
        <v>688</v>
      </c>
      <c r="E1746" s="59">
        <v>12</v>
      </c>
      <c r="F1746" s="9" t="s">
        <v>139</v>
      </c>
      <c r="G1746" s="9"/>
      <c r="H1746" s="44" t="s">
        <v>3489</v>
      </c>
      <c r="I1746" s="9"/>
      <c r="J1746" s="4" t="str">
        <f t="shared" si="54"/>
        <v>社政業務-社會福利-人民團體-獎補助費-對國內團體之捐助</v>
      </c>
      <c r="K1746" s="4" t="str">
        <f t="shared" si="55"/>
        <v>送愛到十方啟能中心~珍愛歡喜兒社服活動</v>
      </c>
    </row>
    <row r="1747" spans="1:11" ht="58.5">
      <c r="A1747" s="57" t="s">
        <v>712</v>
      </c>
      <c r="B1747" s="57" t="s">
        <v>1268</v>
      </c>
      <c r="C1747" s="58" t="s">
        <v>1269</v>
      </c>
      <c r="D1747" s="57" t="s">
        <v>688</v>
      </c>
      <c r="E1747" s="59">
        <v>20</v>
      </c>
      <c r="F1747" s="9" t="s">
        <v>139</v>
      </c>
      <c r="G1747" s="9"/>
      <c r="H1747" s="44" t="s">
        <v>3489</v>
      </c>
      <c r="I1747" s="9"/>
      <c r="J1747" s="4" t="str">
        <f t="shared" si="54"/>
        <v>社政業務-社會福利-人民團體-獎補助費-對國內團體之捐助</v>
      </c>
      <c r="K1747" s="4" t="str">
        <f t="shared" si="55"/>
        <v>「冬令救濟及關懷弱勢」活動</v>
      </c>
    </row>
    <row r="1748" spans="1:11" ht="58.5">
      <c r="A1748" s="57" t="s">
        <v>712</v>
      </c>
      <c r="B1748" s="57" t="s">
        <v>1270</v>
      </c>
      <c r="C1748" s="58" t="s">
        <v>1271</v>
      </c>
      <c r="D1748" s="57" t="s">
        <v>688</v>
      </c>
      <c r="E1748" s="59">
        <v>15</v>
      </c>
      <c r="F1748" s="9" t="s">
        <v>139</v>
      </c>
      <c r="G1748" s="9"/>
      <c r="H1748" s="44" t="s">
        <v>3489</v>
      </c>
      <c r="I1748" s="9"/>
      <c r="J1748" s="4" t="str">
        <f t="shared" si="54"/>
        <v>社政業務-社會福利-人民團體-獎補助費-對國內團體之捐助</v>
      </c>
      <c r="K1748" s="4" t="str">
        <f t="shared" si="55"/>
        <v>「公益愛心捐血暨關懷弱勢宣導」活動</v>
      </c>
    </row>
    <row r="1749" spans="1:11" ht="78">
      <c r="A1749" s="57" t="s">
        <v>712</v>
      </c>
      <c r="B1749" s="57" t="s">
        <v>1272</v>
      </c>
      <c r="C1749" s="58" t="s">
        <v>1273</v>
      </c>
      <c r="D1749" s="57" t="s">
        <v>688</v>
      </c>
      <c r="E1749" s="59">
        <v>20</v>
      </c>
      <c r="F1749" s="9" t="s">
        <v>139</v>
      </c>
      <c r="G1749" s="9"/>
      <c r="H1749" s="44" t="s">
        <v>3489</v>
      </c>
      <c r="I1749" s="9"/>
      <c r="J1749" s="4" t="str">
        <f t="shared" si="54"/>
        <v>社政業務-社會福利-人民團體-獎補助費-對國內團體之捐助</v>
      </c>
      <c r="K1749" s="4" t="str">
        <f t="shared" si="55"/>
        <v>「2024節能減碳愛地球－植樹贈苗新森活」活動</v>
      </c>
    </row>
    <row r="1750" spans="1:11" ht="58.5">
      <c r="A1750" s="57" t="s">
        <v>712</v>
      </c>
      <c r="B1750" s="57" t="s">
        <v>1274</v>
      </c>
      <c r="C1750" s="58" t="s">
        <v>1275</v>
      </c>
      <c r="D1750" s="57" t="s">
        <v>688</v>
      </c>
      <c r="E1750" s="59">
        <v>10</v>
      </c>
      <c r="F1750" s="9" t="s">
        <v>139</v>
      </c>
      <c r="G1750" s="9"/>
      <c r="H1750" s="44" t="s">
        <v>3489</v>
      </c>
      <c r="I1750" s="9"/>
      <c r="J1750" s="4" t="str">
        <f t="shared" si="54"/>
        <v>社政業務-社會福利-人民團體-獎補助費-對國內團體之捐助</v>
      </c>
      <c r="K1750" s="4" t="str">
        <f t="shared" si="55"/>
        <v>「植物療癒」活動</v>
      </c>
    </row>
    <row r="1751" spans="1:11" ht="58.5">
      <c r="A1751" s="57" t="s">
        <v>712</v>
      </c>
      <c r="B1751" s="57" t="s">
        <v>1276</v>
      </c>
      <c r="C1751" s="58" t="s">
        <v>1277</v>
      </c>
      <c r="D1751" s="57" t="s">
        <v>688</v>
      </c>
      <c r="E1751" s="59">
        <v>30</v>
      </c>
      <c r="F1751" s="9" t="s">
        <v>139</v>
      </c>
      <c r="G1751" s="9"/>
      <c r="H1751" s="44" t="s">
        <v>3489</v>
      </c>
      <c r="I1751" s="9"/>
      <c r="J1751" s="4" t="str">
        <f t="shared" si="54"/>
        <v>社政業務-社會福利-人民團體-獎補助費-對國內團體之捐助</v>
      </c>
      <c r="K1751" s="4" t="str">
        <f t="shared" si="55"/>
        <v>113年度會長盃槌球錦標賽</v>
      </c>
    </row>
    <row r="1752" spans="1:11" ht="58.5">
      <c r="A1752" s="57" t="s">
        <v>712</v>
      </c>
      <c r="B1752" s="57" t="s">
        <v>1278</v>
      </c>
      <c r="C1752" s="58" t="s">
        <v>210</v>
      </c>
      <c r="D1752" s="57" t="s">
        <v>688</v>
      </c>
      <c r="E1752" s="59">
        <v>12</v>
      </c>
      <c r="F1752" s="9" t="s">
        <v>139</v>
      </c>
      <c r="G1752" s="9"/>
      <c r="H1752" s="44" t="s">
        <v>3489</v>
      </c>
      <c r="I1752" s="9"/>
      <c r="J1752" s="4" t="str">
        <f t="shared" si="54"/>
        <v>社政業務-社會福利-人民團體-獎補助費-對國內團體之捐助</v>
      </c>
      <c r="K1752" s="4" t="str">
        <f t="shared" si="55"/>
        <v>「福龍報喜~新移民回娘家家庭共學」活動</v>
      </c>
    </row>
    <row r="1753" spans="1:11" ht="78">
      <c r="A1753" s="57" t="s">
        <v>712</v>
      </c>
      <c r="B1753" s="57" t="s">
        <v>1279</v>
      </c>
      <c r="C1753" s="58" t="s">
        <v>1280</v>
      </c>
      <c r="D1753" s="57" t="s">
        <v>688</v>
      </c>
      <c r="E1753" s="59">
        <v>16</v>
      </c>
      <c r="F1753" s="9" t="s">
        <v>139</v>
      </c>
      <c r="G1753" s="9"/>
      <c r="H1753" s="44" t="s">
        <v>3489</v>
      </c>
      <c r="I1753" s="9"/>
      <c r="J1753" s="4" t="str">
        <f t="shared" si="54"/>
        <v>社政業務-社會福利-人民團體-獎補助費-對國內團體之捐助</v>
      </c>
      <c r="K1753" s="4" t="str">
        <f t="shared" si="55"/>
        <v>2024年度霧峰向日葵家園多世代融合教育研習活動</v>
      </c>
    </row>
    <row r="1754" spans="1:11" ht="58.5">
      <c r="A1754" s="57" t="s">
        <v>712</v>
      </c>
      <c r="B1754" s="57" t="s">
        <v>1281</v>
      </c>
      <c r="C1754" s="58" t="s">
        <v>1282</v>
      </c>
      <c r="D1754" s="57" t="s">
        <v>688</v>
      </c>
      <c r="E1754" s="59">
        <v>15</v>
      </c>
      <c r="F1754" s="9" t="s">
        <v>139</v>
      </c>
      <c r="G1754" s="9"/>
      <c r="H1754" s="44" t="s">
        <v>3489</v>
      </c>
      <c r="I1754" s="9"/>
      <c r="J1754" s="4" t="str">
        <f t="shared" si="54"/>
        <v>社政業務-社會福利-人民團體-獎補助費-對國內團體之捐助</v>
      </c>
      <c r="K1754" s="4" t="str">
        <f t="shared" si="55"/>
        <v>「下寮愛鄰守護研習會」活動</v>
      </c>
    </row>
    <row r="1755" spans="1:11" ht="78">
      <c r="A1755" s="57" t="s">
        <v>712</v>
      </c>
      <c r="B1755" s="57" t="s">
        <v>1283</v>
      </c>
      <c r="C1755" s="58" t="s">
        <v>1284</v>
      </c>
      <c r="D1755" s="57" t="s">
        <v>688</v>
      </c>
      <c r="E1755" s="59">
        <v>12</v>
      </c>
      <c r="F1755" s="9" t="s">
        <v>139</v>
      </c>
      <c r="G1755" s="9"/>
      <c r="H1755" s="44" t="s">
        <v>3489</v>
      </c>
      <c r="I1755" s="9"/>
      <c r="J1755" s="4" t="str">
        <f t="shared" si="54"/>
        <v>社政業務-社會福利-人民團體-獎補助費-對國內團體之捐助</v>
      </c>
      <c r="K1755" s="4" t="str">
        <f t="shared" si="55"/>
        <v>「公益船釣比賽暨節約能源用電宣導」活動</v>
      </c>
    </row>
    <row r="1756" spans="1:11" ht="78">
      <c r="A1756" s="57" t="s">
        <v>712</v>
      </c>
      <c r="B1756" s="57" t="s">
        <v>1285</v>
      </c>
      <c r="C1756" s="58" t="s">
        <v>1286</v>
      </c>
      <c r="D1756" s="57" t="s">
        <v>688</v>
      </c>
      <c r="E1756" s="59">
        <v>15</v>
      </c>
      <c r="F1756" s="9" t="s">
        <v>139</v>
      </c>
      <c r="G1756" s="9"/>
      <c r="H1756" s="44" t="s">
        <v>3489</v>
      </c>
      <c r="I1756" s="9"/>
      <c r="J1756" s="4" t="str">
        <f t="shared" si="54"/>
        <v>社政業務-社會福利-人民團體-獎補助費-對國內團體之捐助</v>
      </c>
      <c r="K1756" s="4" t="str">
        <f t="shared" si="55"/>
        <v>關懷鐵山國小弱勢兒童課後輔導教育學習社服活動</v>
      </c>
    </row>
    <row r="1757" spans="1:11" ht="97.5">
      <c r="A1757" s="57" t="s">
        <v>712</v>
      </c>
      <c r="B1757" s="57" t="s">
        <v>1287</v>
      </c>
      <c r="C1757" s="58" t="s">
        <v>1288</v>
      </c>
      <c r="D1757" s="57" t="s">
        <v>688</v>
      </c>
      <c r="E1757" s="59">
        <v>14</v>
      </c>
      <c r="F1757" s="9" t="s">
        <v>139</v>
      </c>
      <c r="G1757" s="9"/>
      <c r="H1757" s="44" t="s">
        <v>3489</v>
      </c>
      <c r="I1757" s="9"/>
      <c r="J1757" s="4" t="str">
        <f t="shared" si="54"/>
        <v>社政業務-社會福利-人民團體-獎補助費-對國內團體之捐助</v>
      </c>
      <c r="K1757" s="4" t="str">
        <f t="shared" si="55"/>
        <v>「親子淨山暨推行環保愛地球節能減碳與健康運動」活動</v>
      </c>
    </row>
    <row r="1758" spans="1:11" ht="58.5">
      <c r="A1758" s="57" t="s">
        <v>712</v>
      </c>
      <c r="B1758" s="57" t="s">
        <v>1289</v>
      </c>
      <c r="C1758" s="58" t="s">
        <v>1290</v>
      </c>
      <c r="D1758" s="57" t="s">
        <v>688</v>
      </c>
      <c r="E1758" s="59">
        <v>20</v>
      </c>
      <c r="F1758" s="9" t="s">
        <v>139</v>
      </c>
      <c r="G1758" s="9"/>
      <c r="H1758" s="44" t="s">
        <v>3489</v>
      </c>
      <c r="I1758" s="9"/>
      <c r="J1758" s="4" t="str">
        <f t="shared" si="54"/>
        <v>社政業務-社會福利-人民團體-獎補助費-對國內團體之捐助</v>
      </c>
      <c r="K1758" s="4" t="str">
        <f t="shared" si="55"/>
        <v>「沙鹿區樂齡運動舞蹈及健康研習活動」</v>
      </c>
    </row>
    <row r="1759" spans="1:11" ht="58.5">
      <c r="A1759" s="57" t="s">
        <v>712</v>
      </c>
      <c r="B1759" s="57" t="s">
        <v>1291</v>
      </c>
      <c r="C1759" s="58" t="s">
        <v>1292</v>
      </c>
      <c r="D1759" s="57" t="s">
        <v>688</v>
      </c>
      <c r="E1759" s="59">
        <v>30</v>
      </c>
      <c r="F1759" s="9" t="s">
        <v>139</v>
      </c>
      <c r="G1759" s="9"/>
      <c r="H1759" s="44" t="s">
        <v>3489</v>
      </c>
      <c r="I1759" s="9"/>
      <c r="J1759" s="4" t="str">
        <f t="shared" si="54"/>
        <v>社政業務-社會福利-人民團體-獎補助費-對國內團體之捐助</v>
      </c>
      <c r="K1759" s="4" t="str">
        <f t="shared" si="55"/>
        <v>第35屆倫理文化演講會</v>
      </c>
    </row>
    <row r="1760" spans="1:11" ht="58.5">
      <c r="A1760" s="57" t="s">
        <v>712</v>
      </c>
      <c r="B1760" s="57" t="s">
        <v>1293</v>
      </c>
      <c r="C1760" s="58" t="s">
        <v>1294</v>
      </c>
      <c r="D1760" s="57" t="s">
        <v>688</v>
      </c>
      <c r="E1760" s="59">
        <v>15</v>
      </c>
      <c r="F1760" s="9" t="s">
        <v>139</v>
      </c>
      <c r="G1760" s="9"/>
      <c r="H1760" s="44" t="s">
        <v>3489</v>
      </c>
      <c r="I1760" s="9"/>
      <c r="J1760" s="4" t="str">
        <f t="shared" si="54"/>
        <v>社政業務-社會福利-人民團體-獎補助費-對國內團體之捐助</v>
      </c>
      <c r="K1760" s="4" t="str">
        <f t="shared" si="55"/>
        <v>關懷后里啟明學校課後輔導培育專才活動</v>
      </c>
    </row>
    <row r="1761" spans="1:11" ht="58.5">
      <c r="A1761" s="57" t="s">
        <v>712</v>
      </c>
      <c r="B1761" s="57" t="s">
        <v>1295</v>
      </c>
      <c r="C1761" s="58" t="s">
        <v>1296</v>
      </c>
      <c r="D1761" s="57" t="s">
        <v>688</v>
      </c>
      <c r="E1761" s="59">
        <v>20</v>
      </c>
      <c r="F1761" s="9" t="s">
        <v>139</v>
      </c>
      <c r="G1761" s="9"/>
      <c r="H1761" s="44" t="s">
        <v>3489</v>
      </c>
      <c r="I1761" s="9"/>
      <c r="J1761" s="4" t="str">
        <f t="shared" si="54"/>
        <v>社政業務-社會福利-人民團體-獎補助費-對國內團體之捐助</v>
      </c>
      <c r="K1761" s="4" t="str">
        <f t="shared" si="55"/>
        <v>113年度會員作品聯展活動</v>
      </c>
    </row>
    <row r="1762" spans="1:11" ht="58.5">
      <c r="A1762" s="57" t="s">
        <v>712</v>
      </c>
      <c r="B1762" s="57" t="s">
        <v>1297</v>
      </c>
      <c r="C1762" s="58" t="s">
        <v>1298</v>
      </c>
      <c r="D1762" s="57" t="s">
        <v>688</v>
      </c>
      <c r="E1762" s="59">
        <v>10</v>
      </c>
      <c r="F1762" s="9" t="s">
        <v>139</v>
      </c>
      <c r="G1762" s="9"/>
      <c r="H1762" s="44" t="s">
        <v>3489</v>
      </c>
      <c r="I1762" s="9"/>
      <c r="J1762" s="4" t="str">
        <f t="shared" si="54"/>
        <v>社政業務-社會福利-人民團體-獎補助費-對國內團體之捐助</v>
      </c>
      <c r="K1762" s="4" t="str">
        <f t="shared" si="55"/>
        <v>親子公益積木　放下3C保母　享受天倫時光</v>
      </c>
    </row>
    <row r="1763" spans="1:11" ht="78">
      <c r="A1763" s="57" t="s">
        <v>712</v>
      </c>
      <c r="B1763" s="57" t="s">
        <v>1299</v>
      </c>
      <c r="C1763" s="58" t="s">
        <v>1300</v>
      </c>
      <c r="D1763" s="57" t="s">
        <v>688</v>
      </c>
      <c r="E1763" s="59">
        <v>10</v>
      </c>
      <c r="F1763" s="9" t="s">
        <v>139</v>
      </c>
      <c r="G1763" s="9"/>
      <c r="H1763" s="44" t="s">
        <v>3489</v>
      </c>
      <c r="I1763" s="9"/>
      <c r="J1763" s="4" t="str">
        <f t="shared" si="54"/>
        <v>社政業務-社會福利-人民團體-獎補助費-對國內團體之捐助</v>
      </c>
      <c r="K1763" s="4" t="str">
        <f t="shared" si="55"/>
        <v>「2024大甲媽祖繞境暨青年學習愛與分享」活動</v>
      </c>
    </row>
    <row r="1764" spans="1:11" ht="78">
      <c r="A1764" s="57" t="s">
        <v>712</v>
      </c>
      <c r="B1764" s="57" t="s">
        <v>1301</v>
      </c>
      <c r="C1764" s="58" t="s">
        <v>1302</v>
      </c>
      <c r="D1764" s="57" t="s">
        <v>688</v>
      </c>
      <c r="E1764" s="59">
        <v>15</v>
      </c>
      <c r="F1764" s="9" t="s">
        <v>139</v>
      </c>
      <c r="G1764" s="9"/>
      <c r="H1764" s="44" t="s">
        <v>3489</v>
      </c>
      <c r="I1764" s="9"/>
      <c r="J1764" s="4" t="str">
        <f t="shared" si="54"/>
        <v>社政業務-社會福利-人民團體-獎補助費-對國內團體之捐助</v>
      </c>
      <c r="K1764" s="4" t="str">
        <f t="shared" si="55"/>
        <v>水岸昌隆義氣豐發臺中市2024年親子繪畫寫生比賽</v>
      </c>
    </row>
    <row r="1765" spans="1:11" ht="97.5">
      <c r="A1765" s="57" t="s">
        <v>712</v>
      </c>
      <c r="B1765" s="57" t="s">
        <v>1303</v>
      </c>
      <c r="C1765" s="58" t="s">
        <v>1304</v>
      </c>
      <c r="D1765" s="57" t="s">
        <v>688</v>
      </c>
      <c r="E1765" s="59">
        <v>20</v>
      </c>
      <c r="F1765" s="9" t="s">
        <v>139</v>
      </c>
      <c r="G1765" s="9"/>
      <c r="H1765" s="44" t="s">
        <v>3489</v>
      </c>
      <c r="I1765" s="9"/>
      <c r="J1765" s="4" t="str">
        <f t="shared" si="54"/>
        <v>社政業務-社會福利-人民團體-獎補助費-對國內團體之捐助</v>
      </c>
      <c r="K1765" s="4" t="str">
        <f t="shared" si="55"/>
        <v>「113年度第十四屆紫受親子寫生比賽暨節能減碳美好生活宣導」活動</v>
      </c>
    </row>
    <row r="1766" spans="1:11" ht="175.5">
      <c r="A1766" s="57" t="s">
        <v>712</v>
      </c>
      <c r="B1766" s="57" t="s">
        <v>1305</v>
      </c>
      <c r="C1766" s="58" t="s">
        <v>1306</v>
      </c>
      <c r="D1766" s="57" t="s">
        <v>688</v>
      </c>
      <c r="E1766" s="59">
        <v>12</v>
      </c>
      <c r="F1766" s="9" t="s">
        <v>139</v>
      </c>
      <c r="G1766" s="9"/>
      <c r="H1766" s="44" t="s">
        <v>3489</v>
      </c>
      <c r="I1766" s="9"/>
      <c r="J1766" s="4" t="str">
        <f t="shared" si="54"/>
        <v>社政業務-社會福利-人民團體-獎補助費-對國內團體之捐助</v>
      </c>
      <c r="K1766" s="4" t="str">
        <f t="shared" si="55"/>
        <v>反毒、反霸凌、反暴力、反飆車．關懷兒童、青少年嘉年華會2024第十三屆教育盃『超級A咖』校園才藝競賽活動</v>
      </c>
    </row>
    <row r="1767" spans="1:11" ht="58.5">
      <c r="A1767" s="57" t="s">
        <v>712</v>
      </c>
      <c r="B1767" s="57" t="s">
        <v>1307</v>
      </c>
      <c r="C1767" s="58" t="s">
        <v>1308</v>
      </c>
      <c r="D1767" s="57" t="s">
        <v>688</v>
      </c>
      <c r="E1767" s="59">
        <v>20</v>
      </c>
      <c r="F1767" s="9" t="s">
        <v>139</v>
      </c>
      <c r="G1767" s="9"/>
      <c r="H1767" s="44" t="s">
        <v>3489</v>
      </c>
      <c r="I1767" s="9"/>
      <c r="J1767" s="4" t="str">
        <f t="shared" si="54"/>
        <v>社政業務-社會福利-人民團體-獎補助費-對國內團體之捐助</v>
      </c>
      <c r="K1767" s="4" t="str">
        <f t="shared" si="55"/>
        <v>梧棲走大轎活動</v>
      </c>
    </row>
    <row r="1768" spans="1:11" ht="78">
      <c r="A1768" s="57" t="s">
        <v>712</v>
      </c>
      <c r="B1768" s="57" t="s">
        <v>1309</v>
      </c>
      <c r="C1768" s="58" t="s">
        <v>1310</v>
      </c>
      <c r="D1768" s="57" t="s">
        <v>688</v>
      </c>
      <c r="E1768" s="59">
        <v>14</v>
      </c>
      <c r="F1768" s="9" t="s">
        <v>139</v>
      </c>
      <c r="G1768" s="9"/>
      <c r="H1768" s="44" t="s">
        <v>3489</v>
      </c>
      <c r="I1768" s="9"/>
      <c r="J1768" s="4" t="str">
        <f t="shared" si="54"/>
        <v>社政業務-社會福利-人民團體-獎補助費-對國內團體之捐助</v>
      </c>
      <c r="K1768" s="4" t="str">
        <f t="shared" si="55"/>
        <v>「太極氣功健康樂活暨節約能源宣導」活動</v>
      </c>
    </row>
    <row r="1769" spans="1:11" ht="58.5">
      <c r="A1769" s="57" t="s">
        <v>712</v>
      </c>
      <c r="B1769" s="57" t="s">
        <v>1311</v>
      </c>
      <c r="C1769" s="58" t="s">
        <v>1312</v>
      </c>
      <c r="D1769" s="57" t="s">
        <v>688</v>
      </c>
      <c r="E1769" s="59">
        <v>20</v>
      </c>
      <c r="F1769" s="9" t="s">
        <v>139</v>
      </c>
      <c r="G1769" s="9"/>
      <c r="H1769" s="44" t="s">
        <v>3489</v>
      </c>
      <c r="I1769" s="9"/>
      <c r="J1769" s="4" t="str">
        <f t="shared" si="54"/>
        <v>社政業務-社會福利-人民團體-獎補助費-對國內團體之捐助</v>
      </c>
      <c r="K1769" s="4" t="str">
        <f t="shared" si="55"/>
        <v>113年親子健行淨山暨節約用電宣導活動</v>
      </c>
    </row>
    <row r="1770" spans="1:11" ht="58.5">
      <c r="A1770" s="57" t="s">
        <v>712</v>
      </c>
      <c r="B1770" s="57" t="s">
        <v>1313</v>
      </c>
      <c r="C1770" s="58" t="s">
        <v>1314</v>
      </c>
      <c r="D1770" s="57" t="s">
        <v>688</v>
      </c>
      <c r="E1770" s="59">
        <v>20</v>
      </c>
      <c r="F1770" s="9" t="s">
        <v>139</v>
      </c>
      <c r="G1770" s="9"/>
      <c r="H1770" s="44" t="s">
        <v>3489</v>
      </c>
      <c r="I1770" s="9"/>
      <c r="J1770" s="4" t="str">
        <f t="shared" si="54"/>
        <v>社政業務-社會福利-人民團體-獎補助費-對國內團體之捐助</v>
      </c>
      <c r="K1770" s="4" t="str">
        <f t="shared" si="55"/>
        <v>「113年度春季愛心米暨物資發放」活動</v>
      </c>
    </row>
    <row r="1771" spans="1:11" ht="58.5">
      <c r="A1771" s="57" t="s">
        <v>712</v>
      </c>
      <c r="B1771" s="57" t="s">
        <v>1315</v>
      </c>
      <c r="C1771" s="58" t="s">
        <v>1316</v>
      </c>
      <c r="D1771" s="57" t="s">
        <v>688</v>
      </c>
      <c r="E1771" s="59">
        <v>13</v>
      </c>
      <c r="F1771" s="9" t="s">
        <v>139</v>
      </c>
      <c r="G1771" s="9"/>
      <c r="H1771" s="44" t="s">
        <v>3489</v>
      </c>
      <c r="I1771" s="9"/>
      <c r="J1771" s="4" t="str">
        <f t="shared" si="54"/>
        <v>社政業務-社會福利-人民團體-獎補助費-對國內團體之捐助</v>
      </c>
      <c r="K1771" s="4" t="str">
        <f t="shared" si="55"/>
        <v>真善美盃公益講座暨卡拉OK歌唱比賽</v>
      </c>
    </row>
    <row r="1772" spans="1:11" ht="78">
      <c r="A1772" s="57" t="s">
        <v>712</v>
      </c>
      <c r="B1772" s="57" t="s">
        <v>1317</v>
      </c>
      <c r="C1772" s="58" t="s">
        <v>1318</v>
      </c>
      <c r="D1772" s="57" t="s">
        <v>688</v>
      </c>
      <c r="E1772" s="59">
        <v>18</v>
      </c>
      <c r="F1772" s="9" t="s">
        <v>139</v>
      </c>
      <c r="G1772" s="9"/>
      <c r="H1772" s="44" t="s">
        <v>3489</v>
      </c>
      <c r="I1772" s="9"/>
      <c r="J1772" s="4" t="str">
        <f t="shared" si="54"/>
        <v>社政業務-社會福利-人民團體-獎補助費-對國內團體之捐助</v>
      </c>
      <c r="K1772" s="4" t="str">
        <f t="shared" si="55"/>
        <v>「氣功十八法示範觀摩暨成果說明會」活動</v>
      </c>
    </row>
    <row r="1773" spans="1:11" ht="97.5">
      <c r="A1773" s="57" t="s">
        <v>712</v>
      </c>
      <c r="B1773" s="57" t="s">
        <v>1319</v>
      </c>
      <c r="C1773" s="58" t="s">
        <v>1320</v>
      </c>
      <c r="D1773" s="57" t="s">
        <v>688</v>
      </c>
      <c r="E1773" s="59">
        <v>10</v>
      </c>
      <c r="F1773" s="9" t="s">
        <v>139</v>
      </c>
      <c r="G1773" s="9"/>
      <c r="H1773" s="44" t="s">
        <v>3489</v>
      </c>
      <c r="I1773" s="9"/>
      <c r="J1773" s="4" t="str">
        <f t="shared" si="54"/>
        <v>社政業務-社會福利-人民團體-獎補助費-對國內團體之捐助</v>
      </c>
      <c r="K1773" s="4" t="str">
        <f t="shared" si="55"/>
        <v>「慶祝113年母親節大會及系列邁向陽光健康長壽趣味競賽」活動</v>
      </c>
    </row>
    <row r="1774" spans="1:11" ht="97.5">
      <c r="A1774" s="57" t="s">
        <v>712</v>
      </c>
      <c r="B1774" s="57" t="s">
        <v>1321</v>
      </c>
      <c r="C1774" s="58" t="s">
        <v>1322</v>
      </c>
      <c r="D1774" s="57" t="s">
        <v>688</v>
      </c>
      <c r="E1774" s="59">
        <v>20</v>
      </c>
      <c r="F1774" s="9" t="s">
        <v>139</v>
      </c>
      <c r="G1774" s="9"/>
      <c r="H1774" s="44" t="s">
        <v>3489</v>
      </c>
      <c r="I1774" s="9"/>
      <c r="J1774" s="4" t="str">
        <f t="shared" si="54"/>
        <v>社政業務-社會福利-人民團體-獎補助費-對國內團體之捐助</v>
      </c>
      <c r="K1774" s="4" t="str">
        <f t="shared" si="55"/>
        <v>「113年度文化學習暨支持台電能源開發及節能減碳宣導」活動</v>
      </c>
    </row>
    <row r="1775" spans="1:11" ht="58.5">
      <c r="A1775" s="57" t="s">
        <v>712</v>
      </c>
      <c r="B1775" s="57" t="s">
        <v>1323</v>
      </c>
      <c r="C1775" s="58" t="s">
        <v>1324</v>
      </c>
      <c r="D1775" s="57" t="s">
        <v>688</v>
      </c>
      <c r="E1775" s="59">
        <v>12</v>
      </c>
      <c r="F1775" s="9" t="s">
        <v>139</v>
      </c>
      <c r="G1775" s="9"/>
      <c r="H1775" s="44" t="s">
        <v>3489</v>
      </c>
      <c r="I1775" s="9"/>
      <c r="J1775" s="4" t="str">
        <f t="shared" si="54"/>
        <v>社政業務-社會福利-人民團體-獎補助費-對國內團體之捐助</v>
      </c>
      <c r="K1775" s="4" t="str">
        <f t="shared" si="55"/>
        <v>烏日藝起來暨作伙來關懷弱勢團體</v>
      </c>
    </row>
    <row r="1776" spans="1:11" ht="78">
      <c r="A1776" s="57" t="s">
        <v>712</v>
      </c>
      <c r="B1776" s="57" t="s">
        <v>1325</v>
      </c>
      <c r="C1776" s="58" t="s">
        <v>1326</v>
      </c>
      <c r="D1776" s="57" t="s">
        <v>688</v>
      </c>
      <c r="E1776" s="59">
        <v>15</v>
      </c>
      <c r="F1776" s="9" t="s">
        <v>139</v>
      </c>
      <c r="G1776" s="9"/>
      <c r="H1776" s="44" t="s">
        <v>3489</v>
      </c>
      <c r="I1776" s="9"/>
      <c r="J1776" s="4" t="str">
        <f t="shared" si="54"/>
        <v>社政業務-社會福利-人民團體-獎補助費-對國內團體之捐助</v>
      </c>
      <c r="K1776" s="4" t="str">
        <f t="shared" si="55"/>
        <v>富裕一生系列講座(三十)-富裕一生巡迴列車</v>
      </c>
    </row>
    <row r="1777" spans="1:11" ht="195">
      <c r="A1777" s="57" t="s">
        <v>712</v>
      </c>
      <c r="B1777" s="57" t="s">
        <v>1327</v>
      </c>
      <c r="C1777" s="58" t="s">
        <v>1328</v>
      </c>
      <c r="D1777" s="57" t="s">
        <v>688</v>
      </c>
      <c r="E1777" s="59">
        <v>15</v>
      </c>
      <c r="F1777" s="9" t="s">
        <v>139</v>
      </c>
      <c r="G1777" s="9"/>
      <c r="H1777" s="44" t="s">
        <v>3489</v>
      </c>
      <c r="I1777" s="9"/>
      <c r="J1777" s="4" t="str">
        <f t="shared" si="54"/>
        <v>社政業務-社會福利-人民團體-獎補助費-對國內團體之捐助</v>
      </c>
      <c r="K1777" s="4" t="str">
        <f t="shared" si="55"/>
        <v>「113年度臨江里慶端午粽葉飄香、關懷弱勢暨推動再生能源、推廣乾淨能源宣導、愛護河川、臺中港港務及節約用電宣導」活動</v>
      </c>
    </row>
    <row r="1778" spans="1:11" ht="97.5">
      <c r="A1778" s="57" t="s">
        <v>712</v>
      </c>
      <c r="B1778" s="57" t="s">
        <v>1329</v>
      </c>
      <c r="C1778" s="58" t="s">
        <v>1330</v>
      </c>
      <c r="D1778" s="57" t="s">
        <v>688</v>
      </c>
      <c r="E1778" s="59">
        <v>12</v>
      </c>
      <c r="F1778" s="9" t="s">
        <v>139</v>
      </c>
      <c r="G1778" s="9"/>
      <c r="H1778" s="44" t="s">
        <v>3489</v>
      </c>
      <c r="I1778" s="9"/>
      <c r="J1778" s="4" t="str">
        <f t="shared" si="54"/>
        <v>社政業務-社會福利-人民團體-獎補助費-對國內團體之捐助</v>
      </c>
      <c r="K1778" s="4" t="str">
        <f t="shared" si="55"/>
        <v>「健康講座暨節約用電、用氣用油、港務業務宣導」活動</v>
      </c>
    </row>
    <row r="1779" spans="1:11" ht="58.5">
      <c r="A1779" s="57" t="s">
        <v>712</v>
      </c>
      <c r="B1779" s="57" t="s">
        <v>1331</v>
      </c>
      <c r="C1779" s="58" t="s">
        <v>1332</v>
      </c>
      <c r="D1779" s="57" t="s">
        <v>688</v>
      </c>
      <c r="E1779" s="59">
        <v>18</v>
      </c>
      <c r="F1779" s="9" t="s">
        <v>139</v>
      </c>
      <c r="G1779" s="9"/>
      <c r="H1779" s="44" t="s">
        <v>3489</v>
      </c>
      <c r="I1779" s="9"/>
      <c r="J1779" s="4" t="str">
        <f t="shared" si="54"/>
        <v>社政業務-社會福利-人民團體-獎補助費-對國內團體之捐助</v>
      </c>
      <c r="K1779" s="4" t="str">
        <f t="shared" si="55"/>
        <v>「健康操研習暨成果說明會」活動</v>
      </c>
    </row>
    <row r="1780" spans="1:11" ht="97.5">
      <c r="A1780" s="57" t="s">
        <v>712</v>
      </c>
      <c r="B1780" s="57" t="s">
        <v>1333</v>
      </c>
      <c r="C1780" s="58" t="s">
        <v>1334</v>
      </c>
      <c r="D1780" s="57" t="s">
        <v>688</v>
      </c>
      <c r="E1780" s="59">
        <v>12</v>
      </c>
      <c r="F1780" s="9" t="s">
        <v>139</v>
      </c>
      <c r="G1780" s="9"/>
      <c r="H1780" s="44" t="s">
        <v>3489</v>
      </c>
      <c r="I1780" s="9"/>
      <c r="J1780" s="4" t="str">
        <f t="shared" si="54"/>
        <v>社政業務-社會福利-人民團體-獎補助費-對國內團體之捐助</v>
      </c>
      <c r="K1780" s="4" t="str">
        <f t="shared" si="55"/>
        <v>「慶祝113年度母親節成果發表會暨全民節約用電宣導活動」</v>
      </c>
    </row>
    <row r="1781" spans="1:11" ht="78">
      <c r="A1781" s="57" t="s">
        <v>712</v>
      </c>
      <c r="B1781" s="57" t="s">
        <v>1335</v>
      </c>
      <c r="C1781" s="58" t="s">
        <v>1336</v>
      </c>
      <c r="D1781" s="57" t="s">
        <v>688</v>
      </c>
      <c r="E1781" s="59">
        <v>20</v>
      </c>
      <c r="F1781" s="9" t="s">
        <v>139</v>
      </c>
      <c r="G1781" s="9"/>
      <c r="H1781" s="44" t="s">
        <v>3489</v>
      </c>
      <c r="I1781" s="9"/>
      <c r="J1781" s="4" t="str">
        <f t="shared" si="54"/>
        <v>社政業務-社會福利-人民團體-獎補助費-對國內團體之捐助</v>
      </c>
      <c r="K1781" s="4" t="str">
        <f t="shared" si="55"/>
        <v>「推廣在地神轎運動-民俗文化之傳承活動」</v>
      </c>
    </row>
    <row r="1782" spans="1:11" ht="78">
      <c r="A1782" s="57" t="s">
        <v>712</v>
      </c>
      <c r="B1782" s="57" t="s">
        <v>1337</v>
      </c>
      <c r="C1782" s="58" t="s">
        <v>1338</v>
      </c>
      <c r="D1782" s="57" t="s">
        <v>688</v>
      </c>
      <c r="E1782" s="59">
        <v>20</v>
      </c>
      <c r="F1782" s="9" t="s">
        <v>139</v>
      </c>
      <c r="G1782" s="9"/>
      <c r="H1782" s="44" t="s">
        <v>3489</v>
      </c>
      <c r="I1782" s="9"/>
      <c r="J1782" s="4" t="str">
        <f t="shared" si="54"/>
        <v>社政業務-社會福利-人民團體-獎補助費-對國內團體之捐助</v>
      </c>
      <c r="K1782" s="4" t="str">
        <f t="shared" si="55"/>
        <v>「愛的密度，作夥來照顧」感謝有您母親節活動</v>
      </c>
    </row>
    <row r="1783" spans="1:11" ht="78">
      <c r="A1783" s="57" t="s">
        <v>712</v>
      </c>
      <c r="B1783" s="57" t="s">
        <v>1339</v>
      </c>
      <c r="C1783" s="58" t="s">
        <v>1340</v>
      </c>
      <c r="D1783" s="57" t="s">
        <v>688</v>
      </c>
      <c r="E1783" s="59">
        <v>100</v>
      </c>
      <c r="F1783" s="9" t="s">
        <v>139</v>
      </c>
      <c r="G1783" s="9"/>
      <c r="H1783" s="44" t="s">
        <v>3489</v>
      </c>
      <c r="I1783" s="9"/>
      <c r="J1783" s="4" t="str">
        <f t="shared" si="54"/>
        <v>社政業務-社會福利-人民團體-獎補助費-對國內團體之捐助</v>
      </c>
      <c r="K1783" s="4" t="str">
        <f t="shared" si="55"/>
        <v>保羅哈里斯之友感恩早餐宴暨社會福利分享講座</v>
      </c>
    </row>
    <row r="1784" spans="1:11" ht="78">
      <c r="A1784" s="57" t="s">
        <v>712</v>
      </c>
      <c r="B1784" s="57" t="s">
        <v>1341</v>
      </c>
      <c r="C1784" s="58" t="s">
        <v>1342</v>
      </c>
      <c r="D1784" s="57" t="s">
        <v>688</v>
      </c>
      <c r="E1784" s="59">
        <v>20</v>
      </c>
      <c r="F1784" s="9" t="s">
        <v>139</v>
      </c>
      <c r="G1784" s="9"/>
      <c r="H1784" s="44" t="s">
        <v>3489</v>
      </c>
      <c r="I1784" s="9"/>
      <c r="J1784" s="4" t="str">
        <f t="shared" si="54"/>
        <v>社政業務-社會福利-人民團體-獎補助費-對國內團體之捐助</v>
      </c>
      <c r="K1784" s="4" t="str">
        <f t="shared" si="55"/>
        <v>社區文化新知交流暨液化天然氣能源節約用電宣導活動</v>
      </c>
    </row>
    <row r="1785" spans="1:11" ht="58.5">
      <c r="A1785" s="57" t="s">
        <v>712</v>
      </c>
      <c r="B1785" s="57" t="s">
        <v>1343</v>
      </c>
      <c r="C1785" s="58" t="s">
        <v>1104</v>
      </c>
      <c r="D1785" s="57" t="s">
        <v>688</v>
      </c>
      <c r="E1785" s="59">
        <v>90</v>
      </c>
      <c r="F1785" s="9" t="s">
        <v>139</v>
      </c>
      <c r="G1785" s="9"/>
      <c r="H1785" s="44" t="s">
        <v>3489</v>
      </c>
      <c r="I1785" s="9"/>
      <c r="J1785" s="4" t="str">
        <f t="shared" si="54"/>
        <v>社政業務-社會福利-人民團體-獎補助費-對國內團體之捐助</v>
      </c>
      <c r="K1785" s="4" t="str">
        <f t="shared" si="55"/>
        <v>「2024愛傳承關懷演唱會」活動</v>
      </c>
    </row>
    <row r="1786" spans="1:11" ht="58.5">
      <c r="A1786" s="57" t="s">
        <v>712</v>
      </c>
      <c r="B1786" s="57" t="s">
        <v>1344</v>
      </c>
      <c r="C1786" s="58" t="s">
        <v>1345</v>
      </c>
      <c r="D1786" s="57" t="s">
        <v>688</v>
      </c>
      <c r="E1786" s="59">
        <v>15</v>
      </c>
      <c r="F1786" s="9" t="s">
        <v>139</v>
      </c>
      <c r="G1786" s="9"/>
      <c r="H1786" s="44" t="s">
        <v>3489</v>
      </c>
      <c r="I1786" s="9"/>
      <c r="J1786" s="4" t="str">
        <f t="shared" si="54"/>
        <v>社政業務-社會福利-人民團體-獎補助費-對國內團體之捐助</v>
      </c>
      <c r="K1786" s="4" t="str">
        <f t="shared" si="55"/>
        <v>「多元樂活有氧體智能」活動</v>
      </c>
    </row>
    <row r="1787" spans="1:11" ht="78">
      <c r="A1787" s="57" t="s">
        <v>712</v>
      </c>
      <c r="B1787" s="57" t="s">
        <v>1346</v>
      </c>
      <c r="C1787" s="58" t="s">
        <v>1347</v>
      </c>
      <c r="D1787" s="57" t="s">
        <v>688</v>
      </c>
      <c r="E1787" s="59">
        <v>20</v>
      </c>
      <c r="F1787" s="9" t="s">
        <v>139</v>
      </c>
      <c r="G1787" s="9"/>
      <c r="H1787" s="44" t="s">
        <v>3489</v>
      </c>
      <c r="I1787" s="9"/>
      <c r="J1787" s="4" t="str">
        <f t="shared" si="54"/>
        <v>社政業務-社會福利-人民團體-獎補助費-對國內團體之捐助</v>
      </c>
      <c r="K1787" s="4" t="str">
        <f t="shared" si="55"/>
        <v>「慶祝母親節暨宣導醫藥常識保健講座」活動</v>
      </c>
    </row>
    <row r="1788" spans="1:11" ht="78">
      <c r="A1788" s="57" t="s">
        <v>712</v>
      </c>
      <c r="B1788" s="57" t="s">
        <v>1348</v>
      </c>
      <c r="C1788" s="58" t="s">
        <v>1349</v>
      </c>
      <c r="D1788" s="57" t="s">
        <v>688</v>
      </c>
      <c r="E1788" s="59">
        <v>20</v>
      </c>
      <c r="F1788" s="9" t="s">
        <v>139</v>
      </c>
      <c r="G1788" s="9"/>
      <c r="H1788" s="44" t="s">
        <v>3489</v>
      </c>
      <c r="I1788" s="9"/>
      <c r="J1788" s="4" t="str">
        <f t="shared" si="54"/>
        <v>社政業務-社會福利-人民團體-獎補助費-對國內團體之捐助</v>
      </c>
      <c r="K1788" s="4" t="str">
        <f t="shared" si="55"/>
        <v>「113年度運動i台灣2.0-環抱大肚舞蹈嘉年華」活動</v>
      </c>
    </row>
    <row r="1789" spans="1:11" ht="58.5">
      <c r="A1789" s="57" t="s">
        <v>712</v>
      </c>
      <c r="B1789" s="57" t="s">
        <v>1350</v>
      </c>
      <c r="C1789" s="58" t="s">
        <v>282</v>
      </c>
      <c r="D1789" s="57" t="s">
        <v>688</v>
      </c>
      <c r="E1789" s="59">
        <v>50</v>
      </c>
      <c r="F1789" s="9" t="s">
        <v>139</v>
      </c>
      <c r="G1789" s="9"/>
      <c r="H1789" s="44" t="s">
        <v>3489</v>
      </c>
      <c r="I1789" s="9"/>
      <c r="J1789" s="4" t="str">
        <f t="shared" si="54"/>
        <v>社政業務-社會福利-人民團體-獎補助費-對國內團體之捐助</v>
      </c>
      <c r="K1789" s="4" t="str">
        <f t="shared" si="55"/>
        <v>「活躍婦女關懷飛揚-共創幸福家園」活動</v>
      </c>
    </row>
    <row r="1790" spans="1:11" ht="58.5">
      <c r="A1790" s="57" t="s">
        <v>712</v>
      </c>
      <c r="B1790" s="57" t="s">
        <v>1351</v>
      </c>
      <c r="C1790" s="58" t="s">
        <v>1352</v>
      </c>
      <c r="D1790" s="57" t="s">
        <v>688</v>
      </c>
      <c r="E1790" s="59">
        <v>20</v>
      </c>
      <c r="F1790" s="9" t="s">
        <v>139</v>
      </c>
      <c r="G1790" s="9"/>
      <c r="H1790" s="44" t="s">
        <v>3489</v>
      </c>
      <c r="I1790" s="9"/>
      <c r="J1790" s="4" t="str">
        <f t="shared" si="54"/>
        <v>社政業務-社會福利-人民團體-獎補助費-對國內團體之捐助</v>
      </c>
      <c r="K1790" s="4" t="str">
        <f t="shared" si="55"/>
        <v>健康青春齊步走~親子同遊健走活動</v>
      </c>
    </row>
    <row r="1791" spans="1:11" ht="58.5">
      <c r="A1791" s="57" t="s">
        <v>712</v>
      </c>
      <c r="B1791" s="57" t="s">
        <v>1353</v>
      </c>
      <c r="C1791" s="58" t="s">
        <v>1354</v>
      </c>
      <c r="D1791" s="57" t="s">
        <v>688</v>
      </c>
      <c r="E1791" s="59">
        <v>20</v>
      </c>
      <c r="F1791" s="9" t="s">
        <v>139</v>
      </c>
      <c r="G1791" s="9"/>
      <c r="H1791" s="44" t="s">
        <v>3489</v>
      </c>
      <c r="I1791" s="9"/>
      <c r="J1791" s="4" t="str">
        <f t="shared" si="54"/>
        <v>社政業務-社會福利-人民團體-獎補助費-對國內團體之捐助</v>
      </c>
      <c r="K1791" s="4" t="str">
        <f t="shared" si="55"/>
        <v>「好漢坡淨山健行活動」</v>
      </c>
    </row>
    <row r="1792" spans="1:11" ht="58.5">
      <c r="A1792" s="57" t="s">
        <v>712</v>
      </c>
      <c r="B1792" s="57" t="s">
        <v>1355</v>
      </c>
      <c r="C1792" s="58" t="s">
        <v>1356</v>
      </c>
      <c r="D1792" s="57" t="s">
        <v>688</v>
      </c>
      <c r="E1792" s="59">
        <v>20</v>
      </c>
      <c r="F1792" s="9" t="s">
        <v>139</v>
      </c>
      <c r="G1792" s="9"/>
      <c r="H1792" s="44" t="s">
        <v>3489</v>
      </c>
      <c r="I1792" s="9"/>
      <c r="J1792" s="4" t="str">
        <f t="shared" si="54"/>
        <v>社政業務-社會福利-人民團體-獎補助費-對國內團體之捐助</v>
      </c>
      <c r="K1792" s="4" t="str">
        <f t="shared" si="55"/>
        <v>「性別平等宣導暨親子同樂活動」</v>
      </c>
    </row>
    <row r="1793" spans="1:11" ht="58.5">
      <c r="A1793" s="57" t="s">
        <v>712</v>
      </c>
      <c r="B1793" s="57" t="s">
        <v>1357</v>
      </c>
      <c r="C1793" s="58" t="s">
        <v>1358</v>
      </c>
      <c r="D1793" s="57" t="s">
        <v>688</v>
      </c>
      <c r="E1793" s="59">
        <v>10</v>
      </c>
      <c r="F1793" s="9" t="s">
        <v>139</v>
      </c>
      <c r="G1793" s="9"/>
      <c r="H1793" s="44" t="s">
        <v>3489</v>
      </c>
      <c r="I1793" s="9"/>
      <c r="J1793" s="4" t="str">
        <f t="shared" si="54"/>
        <v>社政業務-社會福利-人民團體-獎補助費-對國內團體之捐助</v>
      </c>
      <c r="K1793" s="4" t="str">
        <f t="shared" si="55"/>
        <v>「捐血有愛.我愛捐血」活動</v>
      </c>
    </row>
    <row r="1794" spans="1:11" ht="58.5">
      <c r="A1794" s="57" t="s">
        <v>712</v>
      </c>
      <c r="B1794" s="57" t="s">
        <v>1359</v>
      </c>
      <c r="C1794" s="58" t="s">
        <v>1360</v>
      </c>
      <c r="D1794" s="57" t="s">
        <v>688</v>
      </c>
      <c r="E1794" s="59">
        <v>15</v>
      </c>
      <c r="F1794" s="9" t="s">
        <v>139</v>
      </c>
      <c r="G1794" s="9"/>
      <c r="H1794" s="44" t="s">
        <v>3489</v>
      </c>
      <c r="I1794" s="9"/>
      <c r="J1794" s="4" t="str">
        <f t="shared" si="54"/>
        <v>社政業務-社會福利-人民團體-獎補助費-對國內團體之捐助</v>
      </c>
      <c r="K1794" s="4" t="str">
        <f t="shared" si="55"/>
        <v>「感恩母親節公益」活動</v>
      </c>
    </row>
    <row r="1795" spans="1:11" ht="58.5">
      <c r="A1795" s="57" t="s">
        <v>712</v>
      </c>
      <c r="B1795" s="57" t="s">
        <v>1361</v>
      </c>
      <c r="C1795" s="58" t="s">
        <v>1362</v>
      </c>
      <c r="D1795" s="57" t="s">
        <v>688</v>
      </c>
      <c r="E1795" s="59">
        <v>20</v>
      </c>
      <c r="F1795" s="9" t="s">
        <v>139</v>
      </c>
      <c r="G1795" s="9"/>
      <c r="H1795" s="44" t="s">
        <v>3489</v>
      </c>
      <c r="I1795" s="9"/>
      <c r="J1795" s="4" t="str">
        <f t="shared" si="54"/>
        <v>社政業務-社會福利-人民團體-獎補助費-對國內團體之捐助</v>
      </c>
      <c r="K1795" s="4" t="str">
        <f t="shared" si="55"/>
        <v>老人健保與社會福利宣導活動</v>
      </c>
    </row>
    <row r="1796" spans="1:11" ht="78">
      <c r="A1796" s="57" t="s">
        <v>712</v>
      </c>
      <c r="B1796" s="57" t="s">
        <v>1363</v>
      </c>
      <c r="C1796" s="58" t="s">
        <v>1364</v>
      </c>
      <c r="D1796" s="57" t="s">
        <v>688</v>
      </c>
      <c r="E1796" s="59">
        <v>15</v>
      </c>
      <c r="F1796" s="9" t="s">
        <v>139</v>
      </c>
      <c r="G1796" s="9"/>
      <c r="H1796" s="44" t="s">
        <v>3489</v>
      </c>
      <c r="I1796" s="9"/>
      <c r="J1796" s="4" t="str">
        <f t="shared" si="54"/>
        <v>社政業務-社會福利-人民團體-獎補助費-對國內團體之捐助</v>
      </c>
      <c r="K1796" s="4" t="str">
        <f t="shared" si="55"/>
        <v>「模範婆媳表揚暨節約用電、推展港務宣導」活動</v>
      </c>
    </row>
    <row r="1797" spans="1:11" ht="78">
      <c r="A1797" s="57" t="s">
        <v>712</v>
      </c>
      <c r="B1797" s="57" t="s">
        <v>1365</v>
      </c>
      <c r="C1797" s="58" t="s">
        <v>1366</v>
      </c>
      <c r="D1797" s="57" t="s">
        <v>688</v>
      </c>
      <c r="E1797" s="59">
        <v>15</v>
      </c>
      <c r="F1797" s="9" t="s">
        <v>139</v>
      </c>
      <c r="G1797" s="9"/>
      <c r="H1797" s="44" t="s">
        <v>3489</v>
      </c>
      <c r="I1797" s="9"/>
      <c r="J1797" s="4" t="str">
        <f t="shared" si="54"/>
        <v>社政業務-社會福利-人民團體-獎補助費-對國內團體之捐助</v>
      </c>
      <c r="K1797" s="4" t="str">
        <f t="shared" si="55"/>
        <v>「關懷弱勢族群及獨居老人暨節約用電宣導」活動</v>
      </c>
    </row>
    <row r="1798" spans="1:11" ht="58.5">
      <c r="A1798" s="57" t="s">
        <v>712</v>
      </c>
      <c r="B1798" s="57" t="s">
        <v>1367</v>
      </c>
      <c r="C1798" s="58" t="s">
        <v>1368</v>
      </c>
      <c r="D1798" s="57" t="s">
        <v>688</v>
      </c>
      <c r="E1798" s="59">
        <v>20</v>
      </c>
      <c r="F1798" s="9" t="s">
        <v>139</v>
      </c>
      <c r="G1798" s="9"/>
      <c r="H1798" s="44" t="s">
        <v>3489</v>
      </c>
      <c r="I1798" s="9"/>
      <c r="J1798" s="4" t="str">
        <f t="shared" si="54"/>
        <v>社政業務-社會福利-人民團體-獎補助費-對國內團體之捐助</v>
      </c>
      <c r="K1798" s="4" t="str">
        <f t="shared" si="55"/>
        <v>2024傳統文化交流暨社區健走活動</v>
      </c>
    </row>
    <row r="1799" spans="1:11" ht="58.5">
      <c r="A1799" s="57" t="s">
        <v>712</v>
      </c>
      <c r="B1799" s="57" t="s">
        <v>1369</v>
      </c>
      <c r="C1799" s="58" t="s">
        <v>1370</v>
      </c>
      <c r="D1799" s="57" t="s">
        <v>688</v>
      </c>
      <c r="E1799" s="59">
        <v>30</v>
      </c>
      <c r="F1799" s="9" t="s">
        <v>139</v>
      </c>
      <c r="G1799" s="9"/>
      <c r="H1799" s="44" t="s">
        <v>3489</v>
      </c>
      <c r="I1799" s="9"/>
      <c r="J1799" s="4" t="str">
        <f t="shared" si="54"/>
        <v>社政業務-社會福利-人民團體-獎補助費-對國內團體之捐助</v>
      </c>
      <c r="K1799" s="4" t="str">
        <f t="shared" si="55"/>
        <v>「113年關懷老中青登山漫活健走」活動</v>
      </c>
    </row>
    <row r="1800" spans="1:11" ht="117">
      <c r="A1800" s="57" t="s">
        <v>712</v>
      </c>
      <c r="B1800" s="57" t="s">
        <v>1371</v>
      </c>
      <c r="C1800" s="58" t="s">
        <v>1372</v>
      </c>
      <c r="D1800" s="57" t="s">
        <v>688</v>
      </c>
      <c r="E1800" s="59">
        <v>20</v>
      </c>
      <c r="F1800" s="9" t="s">
        <v>139</v>
      </c>
      <c r="G1800" s="9"/>
      <c r="H1800" s="44" t="s">
        <v>3489</v>
      </c>
      <c r="I1800" s="9"/>
      <c r="J1800" s="4" t="str">
        <f t="shared" ref="J1800:J1863" si="56">A1800</f>
        <v>社政業務-社會福利-人民團體-獎補助費-對國內團體之捐助</v>
      </c>
      <c r="K1800" s="4" t="str">
        <f t="shared" ref="K1800:K1863" si="57">B1800</f>
        <v>「2024年世界環保日系列活動【垃圾減量分類與資源回收環保宣導】」經費</v>
      </c>
    </row>
    <row r="1801" spans="1:11" ht="58.5">
      <c r="A1801" s="57" t="s">
        <v>712</v>
      </c>
      <c r="B1801" s="57" t="s">
        <v>1373</v>
      </c>
      <c r="C1801" s="58" t="s">
        <v>1374</v>
      </c>
      <c r="D1801" s="57" t="s">
        <v>688</v>
      </c>
      <c r="E1801" s="59">
        <v>20</v>
      </c>
      <c r="F1801" s="9" t="s">
        <v>139</v>
      </c>
      <c r="G1801" s="9"/>
      <c r="H1801" s="44" t="s">
        <v>3489</v>
      </c>
      <c r="I1801" s="9"/>
      <c r="J1801" s="4" t="str">
        <f t="shared" si="56"/>
        <v>社政業務-社會福利-人民團體-獎補助費-對國內團體之捐助</v>
      </c>
      <c r="K1801" s="4" t="str">
        <f t="shared" si="57"/>
        <v>「龍『粽』飄香樂活端午」活動</v>
      </c>
    </row>
    <row r="1802" spans="1:11" ht="58.5">
      <c r="A1802" s="57" t="s">
        <v>712</v>
      </c>
      <c r="B1802" s="57" t="s">
        <v>1375</v>
      </c>
      <c r="C1802" s="58" t="s">
        <v>495</v>
      </c>
      <c r="D1802" s="57" t="s">
        <v>688</v>
      </c>
      <c r="E1802" s="59">
        <v>15</v>
      </c>
      <c r="F1802" s="9" t="s">
        <v>139</v>
      </c>
      <c r="G1802" s="9"/>
      <c r="H1802" s="44" t="s">
        <v>3489</v>
      </c>
      <c r="I1802" s="9"/>
      <c r="J1802" s="4" t="str">
        <f t="shared" si="56"/>
        <v>社政業務-社會福利-人民團體-獎補助費-對國內團體之捐助</v>
      </c>
      <c r="K1802" s="4" t="str">
        <f t="shared" si="57"/>
        <v>「113年《黎光盃》槌球錦標賽」活動</v>
      </c>
    </row>
    <row r="1803" spans="1:11" ht="58.5">
      <c r="A1803" s="57" t="s">
        <v>712</v>
      </c>
      <c r="B1803" s="57" t="s">
        <v>1376</v>
      </c>
      <c r="C1803" s="58" t="s">
        <v>1377</v>
      </c>
      <c r="D1803" s="57" t="s">
        <v>688</v>
      </c>
      <c r="E1803" s="59">
        <v>15</v>
      </c>
      <c r="F1803" s="9" t="s">
        <v>139</v>
      </c>
      <c r="G1803" s="9"/>
      <c r="H1803" s="44" t="s">
        <v>3489</v>
      </c>
      <c r="I1803" s="9"/>
      <c r="J1803" s="4" t="str">
        <f t="shared" si="56"/>
        <v>社政業務-社會福利-人民團體-獎補助費-對國內團體之捐助</v>
      </c>
      <c r="K1803" s="4" t="str">
        <f t="shared" si="57"/>
        <v>「113年慶祝母親節才藝大會」活動</v>
      </c>
    </row>
    <row r="1804" spans="1:11" ht="78">
      <c r="A1804" s="57" t="s">
        <v>712</v>
      </c>
      <c r="B1804" s="57" t="s">
        <v>1378</v>
      </c>
      <c r="C1804" s="58" t="s">
        <v>1379</v>
      </c>
      <c r="D1804" s="57" t="s">
        <v>688</v>
      </c>
      <c r="E1804" s="59">
        <v>100</v>
      </c>
      <c r="F1804" s="9" t="s">
        <v>139</v>
      </c>
      <c r="G1804" s="9"/>
      <c r="H1804" s="44" t="s">
        <v>3489</v>
      </c>
      <c r="I1804" s="9"/>
      <c r="J1804" s="4" t="str">
        <f t="shared" si="56"/>
        <v>社政業務-社會福利-人民團體-獎補助費-對國內團體之捐助</v>
      </c>
      <c r="K1804" s="4" t="str">
        <f t="shared" si="57"/>
        <v>保羅哈理斯之夜暨市政宣導及社會服務座談會</v>
      </c>
    </row>
    <row r="1805" spans="1:11" ht="58.5">
      <c r="A1805" s="57" t="s">
        <v>712</v>
      </c>
      <c r="B1805" s="57" t="s">
        <v>1380</v>
      </c>
      <c r="C1805" s="58" t="s">
        <v>1381</v>
      </c>
      <c r="D1805" s="57" t="s">
        <v>688</v>
      </c>
      <c r="E1805" s="59">
        <v>10</v>
      </c>
      <c r="F1805" s="9" t="s">
        <v>139</v>
      </c>
      <c r="G1805" s="9"/>
      <c r="H1805" s="44" t="s">
        <v>3489</v>
      </c>
      <c r="I1805" s="9"/>
      <c r="J1805" s="4" t="str">
        <f t="shared" si="56"/>
        <v>社政業務-社會福利-人民團體-獎補助費-對國內團體之捐助</v>
      </c>
      <c r="K1805" s="4" t="str">
        <f t="shared" si="57"/>
        <v>大愛童心影展公益活動</v>
      </c>
    </row>
    <row r="1806" spans="1:11" ht="58.5">
      <c r="A1806" s="57" t="s">
        <v>712</v>
      </c>
      <c r="B1806" s="57" t="s">
        <v>1380</v>
      </c>
      <c r="C1806" s="58" t="s">
        <v>1382</v>
      </c>
      <c r="D1806" s="57" t="s">
        <v>688</v>
      </c>
      <c r="E1806" s="59">
        <v>10</v>
      </c>
      <c r="F1806" s="9" t="s">
        <v>139</v>
      </c>
      <c r="G1806" s="9"/>
      <c r="H1806" s="44" t="s">
        <v>3489</v>
      </c>
      <c r="I1806" s="9"/>
      <c r="J1806" s="4" t="str">
        <f t="shared" si="56"/>
        <v>社政業務-社會福利-人民團體-獎補助費-對國內團體之捐助</v>
      </c>
      <c r="K1806" s="4" t="str">
        <f t="shared" si="57"/>
        <v>大愛童心影展公益活動</v>
      </c>
    </row>
    <row r="1807" spans="1:11" ht="97.5">
      <c r="A1807" s="57" t="s">
        <v>712</v>
      </c>
      <c r="B1807" s="57" t="s">
        <v>1383</v>
      </c>
      <c r="C1807" s="58" t="s">
        <v>1384</v>
      </c>
      <c r="D1807" s="57" t="s">
        <v>688</v>
      </c>
      <c r="E1807" s="59">
        <v>15</v>
      </c>
      <c r="F1807" s="9" t="s">
        <v>139</v>
      </c>
      <c r="G1807" s="9"/>
      <c r="H1807" s="44" t="s">
        <v>3489</v>
      </c>
      <c r="I1807" s="9"/>
      <c r="J1807" s="4" t="str">
        <f t="shared" si="56"/>
        <v>社政業務-社會福利-人民團體-獎補助費-對國內團體之捐助</v>
      </c>
      <c r="K1807" s="4" t="str">
        <f t="shared" si="57"/>
        <v>國際同濟會台灣總會2023-2024全國兒童才藝薪傳獎總決賽</v>
      </c>
    </row>
    <row r="1808" spans="1:11" ht="97.5">
      <c r="A1808" s="57" t="s">
        <v>712</v>
      </c>
      <c r="B1808" s="57" t="s">
        <v>1385</v>
      </c>
      <c r="C1808" s="58" t="s">
        <v>1386</v>
      </c>
      <c r="D1808" s="57" t="s">
        <v>688</v>
      </c>
      <c r="E1808" s="59">
        <v>12</v>
      </c>
      <c r="F1808" s="9" t="s">
        <v>139</v>
      </c>
      <c r="G1808" s="9"/>
      <c r="H1808" s="44" t="s">
        <v>3489</v>
      </c>
      <c r="I1808" s="9"/>
      <c r="J1808" s="4" t="str">
        <f t="shared" si="56"/>
        <v>社政業務-社會福利-人民團體-獎補助費-對國內團體之捐助</v>
      </c>
      <c r="K1808" s="4" t="str">
        <f t="shared" si="57"/>
        <v>「臺中市太平太極拳協會113年楊氏48式太極拳研習活動」</v>
      </c>
    </row>
    <row r="1809" spans="1:11" ht="78">
      <c r="A1809" s="57" t="s">
        <v>712</v>
      </c>
      <c r="B1809" s="57" t="s">
        <v>1387</v>
      </c>
      <c r="C1809" s="58" t="s">
        <v>1388</v>
      </c>
      <c r="D1809" s="57" t="s">
        <v>688</v>
      </c>
      <c r="E1809" s="59">
        <v>12</v>
      </c>
      <c r="F1809" s="9" t="s">
        <v>139</v>
      </c>
      <c r="G1809" s="9"/>
      <c r="H1809" s="44" t="s">
        <v>3489</v>
      </c>
      <c r="I1809" s="9"/>
      <c r="J1809" s="4" t="str">
        <f t="shared" si="56"/>
        <v>社政業務-社會福利-人民團體-獎補助費-對國內團體之捐助</v>
      </c>
      <c r="K1809" s="4" t="str">
        <f t="shared" si="57"/>
        <v>「113年元極舞觀摩研習暨市政建設宣導與政令宣導」</v>
      </c>
    </row>
    <row r="1810" spans="1:11" ht="97.5">
      <c r="A1810" s="57" t="s">
        <v>712</v>
      </c>
      <c r="B1810" s="57" t="s">
        <v>1389</v>
      </c>
      <c r="C1810" s="58" t="s">
        <v>1390</v>
      </c>
      <c r="D1810" s="57" t="s">
        <v>688</v>
      </c>
      <c r="E1810" s="59">
        <v>15</v>
      </c>
      <c r="F1810" s="9" t="s">
        <v>139</v>
      </c>
      <c r="G1810" s="9"/>
      <c r="H1810" s="44" t="s">
        <v>3489</v>
      </c>
      <c r="I1810" s="9"/>
      <c r="J1810" s="4" t="str">
        <f t="shared" si="56"/>
        <v>社政業務-社會福利-人民團體-獎補助費-對國內團體之捐助</v>
      </c>
      <c r="K1810" s="4" t="str">
        <f t="shared" si="57"/>
        <v>「113年度沙鹿區中華外內丹功錦標賽暨節約能源宣導活動」</v>
      </c>
    </row>
    <row r="1811" spans="1:11" ht="97.5">
      <c r="A1811" s="57" t="s">
        <v>712</v>
      </c>
      <c r="B1811" s="57" t="s">
        <v>1391</v>
      </c>
      <c r="C1811" s="58" t="s">
        <v>1392</v>
      </c>
      <c r="D1811" s="57" t="s">
        <v>688</v>
      </c>
      <c r="E1811" s="59">
        <v>20</v>
      </c>
      <c r="F1811" s="9" t="s">
        <v>139</v>
      </c>
      <c r="G1811" s="9"/>
      <c r="H1811" s="44" t="s">
        <v>3489</v>
      </c>
      <c r="I1811" s="9"/>
      <c r="J1811" s="4" t="str">
        <f t="shared" si="56"/>
        <v>社政業務-社會福利-人民團體-獎補助費-對國內團體之捐助</v>
      </c>
      <c r="K1811" s="4" t="str">
        <f t="shared" si="57"/>
        <v>「公益捐血活動暨全民國防教育宣導活動暨節能減碳能源宣導」活動</v>
      </c>
    </row>
    <row r="1812" spans="1:11" ht="78">
      <c r="A1812" s="57" t="s">
        <v>712</v>
      </c>
      <c r="B1812" s="57" t="s">
        <v>1393</v>
      </c>
      <c r="C1812" s="58" t="s">
        <v>1394</v>
      </c>
      <c r="D1812" s="57" t="s">
        <v>688</v>
      </c>
      <c r="E1812" s="59">
        <v>12</v>
      </c>
      <c r="F1812" s="9" t="s">
        <v>139</v>
      </c>
      <c r="G1812" s="9"/>
      <c r="H1812" s="44" t="s">
        <v>3489</v>
      </c>
      <c r="I1812" s="9"/>
      <c r="J1812" s="4" t="str">
        <f t="shared" si="56"/>
        <v>社政業務-社會福利-人民團體-獎補助費-對國內團體之捐助</v>
      </c>
      <c r="K1812" s="4" t="str">
        <f t="shared" si="57"/>
        <v>「2024愛相隨行無礙~樂活健康無礙體驗」活動</v>
      </c>
    </row>
    <row r="1813" spans="1:11" ht="97.5">
      <c r="A1813" s="57" t="s">
        <v>712</v>
      </c>
      <c r="B1813" s="57" t="s">
        <v>1395</v>
      </c>
      <c r="C1813" s="58" t="s">
        <v>1396</v>
      </c>
      <c r="D1813" s="57" t="s">
        <v>688</v>
      </c>
      <c r="E1813" s="59">
        <v>10</v>
      </c>
      <c r="F1813" s="9" t="s">
        <v>139</v>
      </c>
      <c r="G1813" s="9"/>
      <c r="H1813" s="44" t="s">
        <v>3489</v>
      </c>
      <c r="I1813" s="9"/>
      <c r="J1813" s="4" t="str">
        <f t="shared" si="56"/>
        <v>社政業務-社會福利-人民團體-獎補助費-對國內團體之捐助</v>
      </c>
      <c r="K1813" s="4" t="str">
        <f t="shared" si="57"/>
        <v>食來運轉宣導教育及繪畫比賽暨低碳永續家園宣導公益社服活動</v>
      </c>
    </row>
    <row r="1814" spans="1:11" ht="58.5">
      <c r="A1814" s="57" t="s">
        <v>712</v>
      </c>
      <c r="B1814" s="57" t="s">
        <v>1397</v>
      </c>
      <c r="C1814" s="58" t="s">
        <v>1398</v>
      </c>
      <c r="D1814" s="57" t="s">
        <v>688</v>
      </c>
      <c r="E1814" s="59">
        <v>17</v>
      </c>
      <c r="F1814" s="9" t="s">
        <v>139</v>
      </c>
      <c r="G1814" s="9"/>
      <c r="H1814" s="44" t="s">
        <v>3489</v>
      </c>
      <c r="I1814" s="9"/>
      <c r="J1814" s="4" t="str">
        <f t="shared" si="56"/>
        <v>社政業務-社會福利-人民團體-獎補助費-對國內團體之捐助</v>
      </c>
      <c r="K1814" s="4" t="str">
        <f t="shared" si="57"/>
        <v>「端午佳節關懷弱勢族群」活動</v>
      </c>
    </row>
    <row r="1815" spans="1:11" ht="78">
      <c r="A1815" s="57" t="s">
        <v>712</v>
      </c>
      <c r="B1815" s="57" t="s">
        <v>1399</v>
      </c>
      <c r="C1815" s="58" t="s">
        <v>1400</v>
      </c>
      <c r="D1815" s="57" t="s">
        <v>688</v>
      </c>
      <c r="E1815" s="59">
        <v>10</v>
      </c>
      <c r="F1815" s="9" t="s">
        <v>139</v>
      </c>
      <c r="G1815" s="9"/>
      <c r="H1815" s="44" t="s">
        <v>3489</v>
      </c>
      <c r="I1815" s="9"/>
      <c r="J1815" s="4" t="str">
        <f t="shared" si="56"/>
        <v>社政業務-社會福利-人民團體-獎補助費-對國內團體之捐助</v>
      </c>
      <c r="K1815" s="4" t="str">
        <f t="shared" si="57"/>
        <v>「全民熱血捐血愛心活動暨節約能源用電宣導」活動</v>
      </c>
    </row>
    <row r="1816" spans="1:11" ht="78">
      <c r="A1816" s="57" t="s">
        <v>712</v>
      </c>
      <c r="B1816" s="57" t="s">
        <v>1401</v>
      </c>
      <c r="C1816" s="58" t="s">
        <v>1402</v>
      </c>
      <c r="D1816" s="57" t="s">
        <v>688</v>
      </c>
      <c r="E1816" s="59">
        <v>10</v>
      </c>
      <c r="F1816" s="9" t="s">
        <v>139</v>
      </c>
      <c r="G1816" s="9"/>
      <c r="H1816" s="44" t="s">
        <v>3489</v>
      </c>
      <c r="I1816" s="9"/>
      <c r="J1816" s="4" t="str">
        <f t="shared" si="56"/>
        <v>社政業務-社會福利-人民團體-獎補助費-對國內團體之捐助</v>
      </c>
      <c r="K1816" s="4" t="str">
        <f t="shared" si="57"/>
        <v>愛之歌　國樂音樂創意　創造暴力零容忍社會活動</v>
      </c>
    </row>
    <row r="1817" spans="1:11" ht="97.5">
      <c r="A1817" s="57" t="s">
        <v>712</v>
      </c>
      <c r="B1817" s="57" t="s">
        <v>1403</v>
      </c>
      <c r="C1817" s="58" t="s">
        <v>875</v>
      </c>
      <c r="D1817" s="57" t="s">
        <v>688</v>
      </c>
      <c r="E1817" s="59">
        <v>20</v>
      </c>
      <c r="F1817" s="9" t="s">
        <v>139</v>
      </c>
      <c r="G1817" s="9"/>
      <c r="H1817" s="44" t="s">
        <v>3489</v>
      </c>
      <c r="I1817" s="9"/>
      <c r="J1817" s="4" t="str">
        <f t="shared" si="56"/>
        <v>社政業務-社會福利-人民團體-獎補助費-對國內團體之捐助</v>
      </c>
      <c r="K1817" s="4" t="str">
        <f t="shared" si="57"/>
        <v>113年度歡慶母親節活動暨市集派對-慈暉洗塵(腳)反哺思親活動</v>
      </c>
    </row>
    <row r="1818" spans="1:11" ht="58.5">
      <c r="A1818" s="57" t="s">
        <v>712</v>
      </c>
      <c r="B1818" s="57" t="s">
        <v>1404</v>
      </c>
      <c r="C1818" s="58" t="s">
        <v>1405</v>
      </c>
      <c r="D1818" s="57" t="s">
        <v>688</v>
      </c>
      <c r="E1818" s="59">
        <v>10</v>
      </c>
      <c r="F1818" s="9" t="s">
        <v>139</v>
      </c>
      <c r="G1818" s="9"/>
      <c r="H1818" s="44" t="s">
        <v>3489</v>
      </c>
      <c r="I1818" s="9"/>
      <c r="J1818" s="4" t="str">
        <f t="shared" si="56"/>
        <v>社政業務-社會福利-人民團體-獎補助費-對國內團體之捐助</v>
      </c>
      <c r="K1818" s="4" t="str">
        <f t="shared" si="57"/>
        <v>家庭暴力宣導活動</v>
      </c>
    </row>
    <row r="1819" spans="1:11" ht="78">
      <c r="A1819" s="57" t="s">
        <v>712</v>
      </c>
      <c r="B1819" s="57" t="s">
        <v>1406</v>
      </c>
      <c r="C1819" s="58" t="s">
        <v>1407</v>
      </c>
      <c r="D1819" s="57" t="s">
        <v>688</v>
      </c>
      <c r="E1819" s="59">
        <v>14</v>
      </c>
      <c r="F1819" s="9" t="s">
        <v>139</v>
      </c>
      <c r="G1819" s="9"/>
      <c r="H1819" s="44" t="s">
        <v>3489</v>
      </c>
      <c r="I1819" s="9"/>
      <c r="J1819" s="4" t="str">
        <f t="shared" si="56"/>
        <v>社政業務-社會福利-人民團體-獎補助費-對國內團體之捐助</v>
      </c>
      <c r="K1819" s="4" t="str">
        <f t="shared" si="57"/>
        <v>「113年度東勢林業文化園區森林療癒研習活動」</v>
      </c>
    </row>
    <row r="1820" spans="1:11" ht="58.5">
      <c r="A1820" s="57" t="s">
        <v>712</v>
      </c>
      <c r="B1820" s="57" t="s">
        <v>1408</v>
      </c>
      <c r="C1820" s="58" t="s">
        <v>1409</v>
      </c>
      <c r="D1820" s="57" t="s">
        <v>688</v>
      </c>
      <c r="E1820" s="59">
        <v>12</v>
      </c>
      <c r="F1820" s="9" t="s">
        <v>139</v>
      </c>
      <c r="G1820" s="9"/>
      <c r="H1820" s="44" t="s">
        <v>3489</v>
      </c>
      <c r="I1820" s="9"/>
      <c r="J1820" s="4" t="str">
        <f t="shared" si="56"/>
        <v>社政業務-社會福利-人民團體-獎補助費-對國內團體之捐助</v>
      </c>
      <c r="K1820" s="4" t="str">
        <f t="shared" si="57"/>
        <v>捐血送愛心暨關懷弱勢活動</v>
      </c>
    </row>
    <row r="1821" spans="1:11" ht="58.5">
      <c r="A1821" s="57" t="s">
        <v>712</v>
      </c>
      <c r="B1821" s="57" t="s">
        <v>1410</v>
      </c>
      <c r="C1821" s="58" t="s">
        <v>1411</v>
      </c>
      <c r="D1821" s="57" t="s">
        <v>688</v>
      </c>
      <c r="E1821" s="59">
        <v>20</v>
      </c>
      <c r="F1821" s="9" t="s">
        <v>139</v>
      </c>
      <c r="G1821" s="9"/>
      <c r="H1821" s="44" t="s">
        <v>3489</v>
      </c>
      <c r="I1821" s="9"/>
      <c r="J1821" s="4" t="str">
        <f t="shared" si="56"/>
        <v>社政業務-社會福利-人民團體-獎補助費-對國內團體之捐助</v>
      </c>
      <c r="K1821" s="4" t="str">
        <f t="shared" si="57"/>
        <v>臺中市市政與全民國防教育宣導</v>
      </c>
    </row>
    <row r="1822" spans="1:11" ht="78">
      <c r="A1822" s="57" t="s">
        <v>712</v>
      </c>
      <c r="B1822" s="57" t="s">
        <v>1412</v>
      </c>
      <c r="C1822" s="58" t="s">
        <v>1413</v>
      </c>
      <c r="D1822" s="57" t="s">
        <v>688</v>
      </c>
      <c r="E1822" s="59">
        <v>12</v>
      </c>
      <c r="F1822" s="9" t="s">
        <v>139</v>
      </c>
      <c r="G1822" s="9"/>
      <c r="H1822" s="44" t="s">
        <v>3489</v>
      </c>
      <c r="I1822" s="9"/>
      <c r="J1822" s="4" t="str">
        <f t="shared" si="56"/>
        <v>社政業務-社會福利-人民團體-獎補助費-對國內團體之捐助</v>
      </c>
      <c r="K1822" s="4" t="str">
        <f t="shared" si="57"/>
        <v>少棒圓夢~光隆好棒暨反毒反暴力宣導公益社服活動</v>
      </c>
    </row>
    <row r="1823" spans="1:11" ht="97.5">
      <c r="A1823" s="57" t="s">
        <v>712</v>
      </c>
      <c r="B1823" s="57" t="s">
        <v>1414</v>
      </c>
      <c r="C1823" s="58" t="s">
        <v>1415</v>
      </c>
      <c r="D1823" s="57" t="s">
        <v>688</v>
      </c>
      <c r="E1823" s="59">
        <v>20</v>
      </c>
      <c r="F1823" s="9" t="s">
        <v>139</v>
      </c>
      <c r="G1823" s="9"/>
      <c r="H1823" s="44" t="s">
        <v>3489</v>
      </c>
      <c r="I1823" s="9"/>
      <c r="J1823" s="4" t="str">
        <f t="shared" si="56"/>
        <v>社政業務-社會福利-人民團體-獎補助費-對國內團體之捐助</v>
      </c>
      <c r="K1823" s="4" t="str">
        <f t="shared" si="57"/>
        <v>113年度「龍開鴻運慶元宵」燈謎晚會暨節約用電宣導活動</v>
      </c>
    </row>
    <row r="1824" spans="1:11" ht="58.5">
      <c r="A1824" s="57" t="s">
        <v>712</v>
      </c>
      <c r="B1824" s="57" t="s">
        <v>1416</v>
      </c>
      <c r="C1824" s="58" t="s">
        <v>1417</v>
      </c>
      <c r="D1824" s="57" t="s">
        <v>688</v>
      </c>
      <c r="E1824" s="59">
        <v>20</v>
      </c>
      <c r="F1824" s="9" t="s">
        <v>139</v>
      </c>
      <c r="G1824" s="9"/>
      <c r="H1824" s="44" t="s">
        <v>3489</v>
      </c>
      <c r="I1824" s="9"/>
      <c r="J1824" s="4" t="str">
        <f t="shared" si="56"/>
        <v>社政業務-社會福利-人民團體-獎補助費-對國內團體之捐助</v>
      </c>
      <c r="K1824" s="4" t="str">
        <f t="shared" si="57"/>
        <v>113年度「稅務宣導及公益捐血」活動</v>
      </c>
    </row>
    <row r="1825" spans="1:11" ht="58.5">
      <c r="A1825" s="57" t="s">
        <v>712</v>
      </c>
      <c r="B1825" s="57" t="s">
        <v>1418</v>
      </c>
      <c r="C1825" s="58" t="s">
        <v>1419</v>
      </c>
      <c r="D1825" s="57" t="s">
        <v>688</v>
      </c>
      <c r="E1825" s="59">
        <v>10</v>
      </c>
      <c r="F1825" s="9" t="s">
        <v>139</v>
      </c>
      <c r="G1825" s="9"/>
      <c r="H1825" s="44" t="s">
        <v>3489</v>
      </c>
      <c r="I1825" s="9"/>
      <c r="J1825" s="4" t="str">
        <f t="shared" si="56"/>
        <v>社政業務-社會福利-人民團體-獎補助費-對國內團體之捐助</v>
      </c>
      <c r="K1825" s="4" t="str">
        <f t="shared" si="57"/>
        <v>環保燈籠設計比賽</v>
      </c>
    </row>
    <row r="1826" spans="1:11" ht="78">
      <c r="A1826" s="57" t="s">
        <v>712</v>
      </c>
      <c r="B1826" s="57" t="s">
        <v>1420</v>
      </c>
      <c r="C1826" s="58" t="s">
        <v>1421</v>
      </c>
      <c r="D1826" s="57" t="s">
        <v>688</v>
      </c>
      <c r="E1826" s="59">
        <v>20</v>
      </c>
      <c r="F1826" s="9" t="s">
        <v>139</v>
      </c>
      <c r="G1826" s="9"/>
      <c r="H1826" s="44" t="s">
        <v>3489</v>
      </c>
      <c r="I1826" s="9"/>
      <c r="J1826" s="4" t="str">
        <f t="shared" si="56"/>
        <v>社政業務-社會福利-人民團體-獎補助費-對國內團體之捐助</v>
      </c>
      <c r="K1826" s="4" t="str">
        <f t="shared" si="57"/>
        <v>「反詐騙、不酒駕宣導暨節能減碳宣導」活動</v>
      </c>
    </row>
    <row r="1827" spans="1:11" ht="78">
      <c r="A1827" s="57" t="s">
        <v>712</v>
      </c>
      <c r="B1827" s="57" t="s">
        <v>1422</v>
      </c>
      <c r="C1827" s="58" t="s">
        <v>1423</v>
      </c>
      <c r="D1827" s="57" t="s">
        <v>688</v>
      </c>
      <c r="E1827" s="59">
        <v>20</v>
      </c>
      <c r="F1827" s="9" t="s">
        <v>139</v>
      </c>
      <c r="G1827" s="9"/>
      <c r="H1827" s="44" t="s">
        <v>3489</v>
      </c>
      <c r="I1827" s="9"/>
      <c r="J1827" s="4" t="str">
        <f t="shared" si="56"/>
        <v>社政業務-社會福利-人民團體-獎補助費-對國內團體之捐助</v>
      </c>
      <c r="K1827" s="4" t="str">
        <f t="shared" si="57"/>
        <v>福山才藝推展業務參訪暨攜手反毒舞出健康人生</v>
      </c>
    </row>
    <row r="1828" spans="1:11" ht="58.5">
      <c r="A1828" s="57" t="s">
        <v>712</v>
      </c>
      <c r="B1828" s="57" t="s">
        <v>1424</v>
      </c>
      <c r="C1828" s="58" t="s">
        <v>1425</v>
      </c>
      <c r="D1828" s="57" t="s">
        <v>688</v>
      </c>
      <c r="E1828" s="59">
        <v>20</v>
      </c>
      <c r="F1828" s="9" t="s">
        <v>139</v>
      </c>
      <c r="G1828" s="9"/>
      <c r="H1828" s="44" t="s">
        <v>3489</v>
      </c>
      <c r="I1828" s="9"/>
      <c r="J1828" s="4" t="str">
        <f t="shared" si="56"/>
        <v>社政業務-社會福利-人民團體-獎補助費-對國內團體之捐助</v>
      </c>
      <c r="K1828" s="4" t="str">
        <f t="shared" si="57"/>
        <v>「113年親子植樹暨節約用電宣導」活動</v>
      </c>
    </row>
    <row r="1829" spans="1:11" ht="78">
      <c r="A1829" s="57" t="s">
        <v>712</v>
      </c>
      <c r="B1829" s="57" t="s">
        <v>1426</v>
      </c>
      <c r="C1829" s="58" t="s">
        <v>1427</v>
      </c>
      <c r="D1829" s="57" t="s">
        <v>688</v>
      </c>
      <c r="E1829" s="59">
        <v>20</v>
      </c>
      <c r="F1829" s="9" t="s">
        <v>139</v>
      </c>
      <c r="G1829" s="9"/>
      <c r="H1829" s="44" t="s">
        <v>3489</v>
      </c>
      <c r="I1829" s="9"/>
      <c r="J1829" s="4" t="str">
        <f t="shared" si="56"/>
        <v>社政業務-社會福利-人民團體-獎補助費-對國內團體之捐助</v>
      </c>
      <c r="K1829" s="4" t="str">
        <f t="shared" si="57"/>
        <v>傳統文化交流講座暨潔淨能源、港務業務宣導</v>
      </c>
    </row>
    <row r="1830" spans="1:11" ht="97.5">
      <c r="A1830" s="57" t="s">
        <v>712</v>
      </c>
      <c r="B1830" s="57" t="s">
        <v>1428</v>
      </c>
      <c r="C1830" s="58" t="s">
        <v>1429</v>
      </c>
      <c r="D1830" s="57" t="s">
        <v>688</v>
      </c>
      <c r="E1830" s="59">
        <v>60</v>
      </c>
      <c r="F1830" s="9" t="s">
        <v>139</v>
      </c>
      <c r="G1830" s="9"/>
      <c r="H1830" s="44" t="s">
        <v>3489</v>
      </c>
      <c r="I1830" s="9"/>
      <c r="J1830" s="4" t="str">
        <f t="shared" si="56"/>
        <v>社政業務-社會福利-人民團體-獎補助費-對國內團體之捐助</v>
      </c>
      <c r="K1830" s="4" t="str">
        <f t="shared" si="57"/>
        <v>全國女同濟聯誼活動暨表揚傑出公益女同濟、傑出公益女企業家</v>
      </c>
    </row>
    <row r="1831" spans="1:11" ht="156">
      <c r="A1831" s="57" t="s">
        <v>712</v>
      </c>
      <c r="B1831" s="57" t="s">
        <v>1430</v>
      </c>
      <c r="C1831" s="58" t="s">
        <v>1431</v>
      </c>
      <c r="D1831" s="57" t="s">
        <v>688</v>
      </c>
      <c r="E1831" s="59">
        <v>20</v>
      </c>
      <c r="F1831" s="9" t="s">
        <v>139</v>
      </c>
      <c r="G1831" s="9"/>
      <c r="H1831" s="44" t="s">
        <v>3489</v>
      </c>
      <c r="I1831" s="9"/>
      <c r="J1831" s="4" t="str">
        <f t="shared" si="56"/>
        <v>社政業務-社會福利-人民團體-獎補助費-對國內團體之捐助</v>
      </c>
      <c r="K1831" s="4" t="str">
        <f t="shared" si="57"/>
        <v>「2024全民健康、運動、舞蹈動起來活力賽及愛心關懷弱勢持續推廣性別平等暨節能護地球宣導」活動</v>
      </c>
    </row>
    <row r="1832" spans="1:11" ht="58.5">
      <c r="A1832" s="57" t="s">
        <v>712</v>
      </c>
      <c r="B1832" s="57" t="s">
        <v>1432</v>
      </c>
      <c r="C1832" s="58" t="s">
        <v>1433</v>
      </c>
      <c r="D1832" s="57" t="s">
        <v>688</v>
      </c>
      <c r="E1832" s="59">
        <v>12</v>
      </c>
      <c r="F1832" s="9" t="s">
        <v>139</v>
      </c>
      <c r="G1832" s="9"/>
      <c r="H1832" s="44" t="s">
        <v>3489</v>
      </c>
      <c r="I1832" s="9"/>
      <c r="J1832" s="4" t="str">
        <f t="shared" si="56"/>
        <v>社政業務-社會福利-人民團體-獎補助費-對國內團體之捐助</v>
      </c>
      <c r="K1832" s="4" t="str">
        <f t="shared" si="57"/>
        <v>113年臺中市生命教育活動</v>
      </c>
    </row>
    <row r="1833" spans="1:11" ht="58.5">
      <c r="A1833" s="57" t="s">
        <v>712</v>
      </c>
      <c r="B1833" s="57" t="s">
        <v>1434</v>
      </c>
      <c r="C1833" s="58" t="s">
        <v>1435</v>
      </c>
      <c r="D1833" s="57" t="s">
        <v>688</v>
      </c>
      <c r="E1833" s="59">
        <v>20</v>
      </c>
      <c r="F1833" s="9" t="s">
        <v>139</v>
      </c>
      <c r="G1833" s="9"/>
      <c r="H1833" s="44" t="s">
        <v>3489</v>
      </c>
      <c r="I1833" s="9"/>
      <c r="J1833" s="4" t="str">
        <f t="shared" si="56"/>
        <v>社政業務-社會福利-人民團體-獎補助費-對國內團體之捐助</v>
      </c>
      <c r="K1833" s="4" t="str">
        <f t="shared" si="57"/>
        <v>113年沙轆社藝文音樂饗宴活動</v>
      </c>
    </row>
    <row r="1834" spans="1:11" ht="78">
      <c r="A1834" s="57" t="s">
        <v>712</v>
      </c>
      <c r="B1834" s="57" t="s">
        <v>1436</v>
      </c>
      <c r="C1834" s="58" t="s">
        <v>1437</v>
      </c>
      <c r="D1834" s="57" t="s">
        <v>688</v>
      </c>
      <c r="E1834" s="59">
        <v>20</v>
      </c>
      <c r="F1834" s="9" t="s">
        <v>139</v>
      </c>
      <c r="G1834" s="9"/>
      <c r="H1834" s="44" t="s">
        <v>3489</v>
      </c>
      <c r="I1834" s="9"/>
      <c r="J1834" s="4" t="str">
        <f t="shared" si="56"/>
        <v>社政業務-社會福利-人民團體-獎補助費-對國內團體之捐助</v>
      </c>
      <c r="K1834" s="4" t="str">
        <f t="shared" si="57"/>
        <v>活力運動舞蹈觀摩研習暨節約用電及推廣港務宣導活動</v>
      </c>
    </row>
    <row r="1835" spans="1:11" ht="58.5">
      <c r="A1835" s="57" t="s">
        <v>712</v>
      </c>
      <c r="B1835" s="57" t="s">
        <v>1438</v>
      </c>
      <c r="C1835" s="58" t="s">
        <v>1439</v>
      </c>
      <c r="D1835" s="57" t="s">
        <v>688</v>
      </c>
      <c r="E1835" s="59">
        <v>20</v>
      </c>
      <c r="F1835" s="9" t="s">
        <v>139</v>
      </c>
      <c r="G1835" s="9"/>
      <c r="H1835" s="44" t="s">
        <v>3489</v>
      </c>
      <c r="I1835" s="9"/>
      <c r="J1835" s="4" t="str">
        <f t="shared" si="56"/>
        <v>社政業務-社會福利-人民團體-獎補助費-對國內團體之捐助</v>
      </c>
      <c r="K1835" s="4" t="str">
        <f t="shared" si="57"/>
        <v>南管祭典音樂研習班</v>
      </c>
    </row>
    <row r="1836" spans="1:11" ht="97.5">
      <c r="A1836" s="57" t="s">
        <v>712</v>
      </c>
      <c r="B1836" s="57" t="s">
        <v>1440</v>
      </c>
      <c r="C1836" s="58" t="s">
        <v>1441</v>
      </c>
      <c r="D1836" s="57" t="s">
        <v>688</v>
      </c>
      <c r="E1836" s="59">
        <v>10</v>
      </c>
      <c r="F1836" s="9" t="s">
        <v>139</v>
      </c>
      <c r="G1836" s="9"/>
      <c r="H1836" s="44" t="s">
        <v>3489</v>
      </c>
      <c r="I1836" s="9"/>
      <c r="J1836" s="4" t="str">
        <f t="shared" si="56"/>
        <v>社政業務-社會福利-人民團體-獎補助費-對國內團體之捐助</v>
      </c>
      <c r="K1836" s="4" t="str">
        <f t="shared" si="57"/>
        <v>「健康與疾病預防講座暨潔淨能源、港務業務宣導」活動</v>
      </c>
    </row>
    <row r="1837" spans="1:11" ht="97.5">
      <c r="A1837" s="57" t="s">
        <v>712</v>
      </c>
      <c r="B1837" s="57" t="s">
        <v>1442</v>
      </c>
      <c r="C1837" s="58" t="s">
        <v>1443</v>
      </c>
      <c r="D1837" s="57" t="s">
        <v>688</v>
      </c>
      <c r="E1837" s="59">
        <v>20</v>
      </c>
      <c r="F1837" s="9" t="s">
        <v>139</v>
      </c>
      <c r="G1837" s="9"/>
      <c r="H1837" s="44" t="s">
        <v>3489</v>
      </c>
      <c r="I1837" s="9"/>
      <c r="J1837" s="4" t="str">
        <f t="shared" si="56"/>
        <v>社政業務-社會福利-人民團體-獎補助費-對國內團體之捐助</v>
      </c>
      <c r="K1837" s="4" t="str">
        <f t="shared" si="57"/>
        <v>「迎春送暖關懷弱勢團體暨節能減碳及推廣乾淨能源政策宣導」活動</v>
      </c>
    </row>
    <row r="1838" spans="1:11" ht="78">
      <c r="A1838" s="57" t="s">
        <v>712</v>
      </c>
      <c r="B1838" s="57" t="s">
        <v>1444</v>
      </c>
      <c r="C1838" s="58" t="s">
        <v>1445</v>
      </c>
      <c r="D1838" s="57" t="s">
        <v>688</v>
      </c>
      <c r="E1838" s="59">
        <v>8</v>
      </c>
      <c r="F1838" s="9" t="s">
        <v>139</v>
      </c>
      <c r="G1838" s="9"/>
      <c r="H1838" s="44" t="s">
        <v>3489</v>
      </c>
      <c r="I1838" s="9"/>
      <c r="J1838" s="4" t="str">
        <f t="shared" si="56"/>
        <v>社政業務-社會福利-人民團體-獎補助費-對國內團體之捐助</v>
      </c>
      <c r="K1838" s="4" t="str">
        <f t="shared" si="57"/>
        <v>「113年度台中市教師職業工會盃羽球錦標賽」活動</v>
      </c>
    </row>
    <row r="1839" spans="1:11" ht="97.5">
      <c r="A1839" s="57" t="s">
        <v>712</v>
      </c>
      <c r="B1839" s="57" t="s">
        <v>1446</v>
      </c>
      <c r="C1839" s="58" t="s">
        <v>1447</v>
      </c>
      <c r="D1839" s="57" t="s">
        <v>688</v>
      </c>
      <c r="E1839" s="59">
        <v>10</v>
      </c>
      <c r="F1839" s="9" t="s">
        <v>139</v>
      </c>
      <c r="G1839" s="9"/>
      <c r="H1839" s="44" t="s">
        <v>3489</v>
      </c>
      <c r="I1839" s="9"/>
      <c r="J1839" s="4" t="str">
        <f t="shared" si="56"/>
        <v>社政業務-社會福利-人民團體-獎補助費-對國內團體之捐助</v>
      </c>
      <c r="K1839" s="4" t="str">
        <f t="shared" si="57"/>
        <v>「113年度清水區全民歌唱研習觀摩及節約用電宣導活動」</v>
      </c>
    </row>
    <row r="1840" spans="1:11" ht="117">
      <c r="A1840" s="57" t="s">
        <v>165</v>
      </c>
      <c r="B1840" s="57" t="s">
        <v>1448</v>
      </c>
      <c r="C1840" s="58" t="s">
        <v>1449</v>
      </c>
      <c r="D1840" s="57" t="s">
        <v>688</v>
      </c>
      <c r="E1840" s="59">
        <v>30</v>
      </c>
      <c r="F1840" s="9" t="s">
        <v>139</v>
      </c>
      <c r="G1840" s="9"/>
      <c r="H1840" s="44" t="s">
        <v>3489</v>
      </c>
      <c r="I1840" s="9"/>
      <c r="J1840" s="4" t="str">
        <f t="shared" si="56"/>
        <v>一般建築及設備-一般建築及設備-獎補助費-對國內團體之捐助</v>
      </c>
      <c r="K1840" s="4" t="str">
        <f t="shared" si="57"/>
        <v>113年度建立社區照顧關懷據點並設置巷弄長照站之充實設施設備費用-資本門</v>
      </c>
    </row>
    <row r="1841" spans="1:11" ht="97.5">
      <c r="A1841" s="57" t="s">
        <v>165</v>
      </c>
      <c r="B1841" s="57" t="s">
        <v>1450</v>
      </c>
      <c r="C1841" s="58" t="s">
        <v>1176</v>
      </c>
      <c r="D1841" s="57" t="s">
        <v>688</v>
      </c>
      <c r="E1841" s="59">
        <v>21</v>
      </c>
      <c r="F1841" s="9" t="s">
        <v>139</v>
      </c>
      <c r="G1841" s="9"/>
      <c r="H1841" s="44" t="s">
        <v>3489</v>
      </c>
      <c r="I1841" s="9"/>
      <c r="J1841" s="4" t="str">
        <f t="shared" si="56"/>
        <v>一般建築及設備-一般建築及設備-獎補助費-對國內團體之捐助</v>
      </c>
      <c r="K1841" s="4" t="str">
        <f t="shared" si="57"/>
        <v>一般性獎助計畫經費申請獎助項目及基準之充實設施設備費-資本門</v>
      </c>
    </row>
    <row r="1842" spans="1:11" ht="97.5">
      <c r="A1842" s="57" t="s">
        <v>165</v>
      </c>
      <c r="B1842" s="57" t="s">
        <v>979</v>
      </c>
      <c r="C1842" s="58" t="s">
        <v>1451</v>
      </c>
      <c r="D1842" s="57" t="s">
        <v>688</v>
      </c>
      <c r="E1842" s="59">
        <v>21</v>
      </c>
      <c r="F1842" s="9" t="s">
        <v>139</v>
      </c>
      <c r="G1842" s="9"/>
      <c r="H1842" s="44" t="s">
        <v>3489</v>
      </c>
      <c r="I1842" s="9"/>
      <c r="J1842" s="4" t="str">
        <f t="shared" si="56"/>
        <v>一般建築及設備-一般建築及設備-獎補助費-對國內團體之捐助</v>
      </c>
      <c r="K1842" s="4" t="str">
        <f t="shared" si="57"/>
        <v>建立社區照顧關懷據點並設置巷弄長照站之充實設施設備費用-資本門</v>
      </c>
    </row>
    <row r="1843" spans="1:11" ht="97.5">
      <c r="A1843" s="57" t="s">
        <v>165</v>
      </c>
      <c r="B1843" s="57" t="s">
        <v>979</v>
      </c>
      <c r="C1843" s="58" t="s">
        <v>1452</v>
      </c>
      <c r="D1843" s="57" t="s">
        <v>688</v>
      </c>
      <c r="E1843" s="59">
        <v>32</v>
      </c>
      <c r="F1843" s="9" t="s">
        <v>139</v>
      </c>
      <c r="G1843" s="9"/>
      <c r="H1843" s="44" t="s">
        <v>3489</v>
      </c>
      <c r="I1843" s="9"/>
      <c r="J1843" s="4" t="str">
        <f t="shared" si="56"/>
        <v>一般建築及設備-一般建築及設備-獎補助費-對國內團體之捐助</v>
      </c>
      <c r="K1843" s="4" t="str">
        <f t="shared" si="57"/>
        <v>建立社區照顧關懷據點並設置巷弄長照站之充實設施設備費用-資本門</v>
      </c>
    </row>
    <row r="1844" spans="1:11" ht="97.5">
      <c r="A1844" s="57" t="s">
        <v>165</v>
      </c>
      <c r="B1844" s="57" t="s">
        <v>979</v>
      </c>
      <c r="C1844" s="58" t="s">
        <v>1185</v>
      </c>
      <c r="D1844" s="57" t="s">
        <v>688</v>
      </c>
      <c r="E1844" s="59">
        <v>50</v>
      </c>
      <c r="F1844" s="9" t="s">
        <v>139</v>
      </c>
      <c r="G1844" s="9"/>
      <c r="H1844" s="44" t="s">
        <v>3489</v>
      </c>
      <c r="I1844" s="9"/>
      <c r="J1844" s="4" t="str">
        <f t="shared" si="56"/>
        <v>一般建築及設備-一般建築及設備-獎補助費-對國內團體之捐助</v>
      </c>
      <c r="K1844" s="4" t="str">
        <f t="shared" si="57"/>
        <v>建立社區照顧關懷據點並設置巷弄長照站之充實設施設備費用-資本門</v>
      </c>
    </row>
    <row r="1845" spans="1:11" ht="97.5">
      <c r="A1845" s="57" t="s">
        <v>165</v>
      </c>
      <c r="B1845" s="57" t="s">
        <v>1450</v>
      </c>
      <c r="C1845" s="58" t="s">
        <v>1453</v>
      </c>
      <c r="D1845" s="57" t="s">
        <v>688</v>
      </c>
      <c r="E1845" s="59">
        <v>50</v>
      </c>
      <c r="F1845" s="9" t="s">
        <v>139</v>
      </c>
      <c r="G1845" s="9"/>
      <c r="H1845" s="44" t="s">
        <v>3489</v>
      </c>
      <c r="I1845" s="9"/>
      <c r="J1845" s="4" t="str">
        <f t="shared" si="56"/>
        <v>一般建築及設備-一般建築及設備-獎補助費-對國內團體之捐助</v>
      </c>
      <c r="K1845" s="4" t="str">
        <f t="shared" si="57"/>
        <v>一般性獎助計畫經費申請獎助項目及基準之充實設施設備費-資本門</v>
      </c>
    </row>
    <row r="1846" spans="1:11" ht="117">
      <c r="A1846" s="57" t="s">
        <v>165</v>
      </c>
      <c r="B1846" s="57" t="s">
        <v>1454</v>
      </c>
      <c r="C1846" s="58" t="s">
        <v>1455</v>
      </c>
      <c r="D1846" s="57" t="s">
        <v>688</v>
      </c>
      <c r="E1846" s="59">
        <v>50</v>
      </c>
      <c r="F1846" s="9" t="s">
        <v>139</v>
      </c>
      <c r="G1846" s="9"/>
      <c r="H1846" s="44" t="s">
        <v>3489</v>
      </c>
      <c r="I1846" s="9"/>
      <c r="J1846" s="4" t="str">
        <f t="shared" si="56"/>
        <v>一般建築及設備-一般建築及設備-獎補助費-對國內團體之捐助</v>
      </c>
      <c r="K1846" s="4" t="str">
        <f t="shared" si="57"/>
        <v>建立社區照顧關懷據點並設置巷弄長照站之「充實設施設備」費用-資本門</v>
      </c>
    </row>
    <row r="1847" spans="1:11" ht="78">
      <c r="A1847" s="57" t="s">
        <v>165</v>
      </c>
      <c r="B1847" s="57" t="s">
        <v>1456</v>
      </c>
      <c r="C1847" s="58" t="s">
        <v>1457</v>
      </c>
      <c r="D1847" s="57" t="s">
        <v>688</v>
      </c>
      <c r="E1847" s="59">
        <v>50</v>
      </c>
      <c r="F1847" s="9" t="s">
        <v>139</v>
      </c>
      <c r="G1847" s="9"/>
      <c r="H1847" s="44" t="s">
        <v>3489</v>
      </c>
      <c r="I1847" s="9"/>
      <c r="J1847" s="4" t="str">
        <f t="shared" si="56"/>
        <v>一般建築及設備-一般建築及設備-獎補助費-對國內團體之捐助</v>
      </c>
      <c r="K1847" s="4" t="str">
        <f t="shared" si="57"/>
        <v>建立社區照顧關懷據點之充實設施設備-資本門</v>
      </c>
    </row>
    <row r="1848" spans="1:11" ht="117">
      <c r="A1848" s="57" t="s">
        <v>165</v>
      </c>
      <c r="B1848" s="57" t="s">
        <v>1454</v>
      </c>
      <c r="C1848" s="58" t="s">
        <v>1115</v>
      </c>
      <c r="D1848" s="57" t="s">
        <v>688</v>
      </c>
      <c r="E1848" s="59">
        <v>50</v>
      </c>
      <c r="F1848" s="9" t="s">
        <v>139</v>
      </c>
      <c r="G1848" s="9"/>
      <c r="H1848" s="44" t="s">
        <v>3489</v>
      </c>
      <c r="I1848" s="9"/>
      <c r="J1848" s="4" t="str">
        <f t="shared" si="56"/>
        <v>一般建築及設備-一般建築及設備-獎補助費-對國內團體之捐助</v>
      </c>
      <c r="K1848" s="4" t="str">
        <f t="shared" si="57"/>
        <v>建立社區照顧關懷據點並設置巷弄長照站之「充實設施設備」費用-資本門</v>
      </c>
    </row>
    <row r="1849" spans="1:11" ht="117">
      <c r="A1849" s="57" t="s">
        <v>165</v>
      </c>
      <c r="B1849" s="57" t="s">
        <v>1454</v>
      </c>
      <c r="C1849" s="58" t="s">
        <v>1458</v>
      </c>
      <c r="D1849" s="57" t="s">
        <v>688</v>
      </c>
      <c r="E1849" s="59">
        <v>50</v>
      </c>
      <c r="F1849" s="9" t="s">
        <v>139</v>
      </c>
      <c r="G1849" s="9"/>
      <c r="H1849" s="44" t="s">
        <v>3489</v>
      </c>
      <c r="I1849" s="9"/>
      <c r="J1849" s="4" t="str">
        <f t="shared" si="56"/>
        <v>一般建築及設備-一般建築及設備-獎補助費-對國內團體之捐助</v>
      </c>
      <c r="K1849" s="4" t="str">
        <f t="shared" si="57"/>
        <v>建立社區照顧關懷據點並設置巷弄長照站之「充實設施設備」費用-資本門</v>
      </c>
    </row>
    <row r="1850" spans="1:11" ht="78">
      <c r="A1850" s="57" t="s">
        <v>165</v>
      </c>
      <c r="B1850" s="57" t="s">
        <v>1459</v>
      </c>
      <c r="C1850" s="58" t="s">
        <v>982</v>
      </c>
      <c r="D1850" s="57" t="s">
        <v>688</v>
      </c>
      <c r="E1850" s="59">
        <v>65</v>
      </c>
      <c r="F1850" s="9" t="s">
        <v>139</v>
      </c>
      <c r="G1850" s="9"/>
      <c r="H1850" s="44" t="s">
        <v>3489</v>
      </c>
      <c r="I1850" s="9"/>
      <c r="J1850" s="4" t="str">
        <f t="shared" si="56"/>
        <v>一般建築及設備-一般建築及設備-獎補助費-對國內團體之捐助</v>
      </c>
      <c r="K1850" s="4" t="str">
        <f t="shared" si="57"/>
        <v>建立社區照顧關懷據點之開辦設施設備費用-資本門</v>
      </c>
    </row>
    <row r="1851" spans="1:11" ht="78">
      <c r="A1851" s="57" t="s">
        <v>165</v>
      </c>
      <c r="B1851" s="57" t="s">
        <v>1456</v>
      </c>
      <c r="C1851" s="58" t="s">
        <v>987</v>
      </c>
      <c r="D1851" s="57" t="s">
        <v>688</v>
      </c>
      <c r="E1851" s="59">
        <v>64</v>
      </c>
      <c r="F1851" s="9" t="s">
        <v>139</v>
      </c>
      <c r="G1851" s="9"/>
      <c r="H1851" s="44" t="s">
        <v>3489</v>
      </c>
      <c r="I1851" s="9"/>
      <c r="J1851" s="4" t="str">
        <f t="shared" si="56"/>
        <v>一般建築及設備-一般建築及設備-獎補助費-對國內團體之捐助</v>
      </c>
      <c r="K1851" s="4" t="str">
        <f t="shared" si="57"/>
        <v>建立社區照顧關懷據點之充實設施設備-資本門</v>
      </c>
    </row>
    <row r="1852" spans="1:11" ht="78">
      <c r="A1852" s="57" t="s">
        <v>165</v>
      </c>
      <c r="B1852" s="57" t="s">
        <v>1460</v>
      </c>
      <c r="C1852" s="58" t="s">
        <v>988</v>
      </c>
      <c r="D1852" s="57" t="s">
        <v>688</v>
      </c>
      <c r="E1852" s="59">
        <v>25</v>
      </c>
      <c r="F1852" s="9" t="s">
        <v>139</v>
      </c>
      <c r="G1852" s="9"/>
      <c r="H1852" s="44" t="s">
        <v>3489</v>
      </c>
      <c r="I1852" s="9"/>
      <c r="J1852" s="4" t="str">
        <f t="shared" si="56"/>
        <v>一般建築及設備-一般建築及設備-獎補助費-對國內團體之捐助</v>
      </c>
      <c r="K1852" s="4" t="str">
        <f t="shared" si="57"/>
        <v>建立社區照顧關懷據點之充實設施設備費用-資本門</v>
      </c>
    </row>
    <row r="1853" spans="1:11" ht="97.5">
      <c r="A1853" s="57" t="s">
        <v>165</v>
      </c>
      <c r="B1853" s="57" t="s">
        <v>979</v>
      </c>
      <c r="C1853" s="58" t="s">
        <v>999</v>
      </c>
      <c r="D1853" s="57" t="s">
        <v>688</v>
      </c>
      <c r="E1853" s="59">
        <v>29</v>
      </c>
      <c r="F1853" s="9" t="s">
        <v>139</v>
      </c>
      <c r="G1853" s="9"/>
      <c r="H1853" s="44" t="s">
        <v>3489</v>
      </c>
      <c r="I1853" s="9"/>
      <c r="J1853" s="4" t="str">
        <f t="shared" si="56"/>
        <v>一般建築及設備-一般建築及設備-獎補助費-對國內團體之捐助</v>
      </c>
      <c r="K1853" s="4" t="str">
        <f t="shared" si="57"/>
        <v>建立社區照顧關懷據點並設置巷弄長照站之充實設施設備費用-資本門</v>
      </c>
    </row>
    <row r="1854" spans="1:11" ht="78">
      <c r="A1854" s="57" t="s">
        <v>165</v>
      </c>
      <c r="B1854" s="57" t="s">
        <v>1456</v>
      </c>
      <c r="C1854" s="58" t="s">
        <v>1001</v>
      </c>
      <c r="D1854" s="57" t="s">
        <v>688</v>
      </c>
      <c r="E1854" s="59">
        <v>30</v>
      </c>
      <c r="F1854" s="9" t="s">
        <v>139</v>
      </c>
      <c r="G1854" s="9"/>
      <c r="H1854" s="44" t="s">
        <v>3489</v>
      </c>
      <c r="I1854" s="9"/>
      <c r="J1854" s="4" t="str">
        <f t="shared" si="56"/>
        <v>一般建築及設備-一般建築及設備-獎補助費-對國內團體之捐助</v>
      </c>
      <c r="K1854" s="4" t="str">
        <f t="shared" si="57"/>
        <v>建立社區照顧關懷據點之充實設施設備-資本門</v>
      </c>
    </row>
    <row r="1855" spans="1:11" ht="97.5">
      <c r="A1855" s="57" t="s">
        <v>165</v>
      </c>
      <c r="B1855" s="57" t="s">
        <v>979</v>
      </c>
      <c r="C1855" s="58" t="s">
        <v>1002</v>
      </c>
      <c r="D1855" s="57" t="s">
        <v>688</v>
      </c>
      <c r="E1855" s="59">
        <v>40</v>
      </c>
      <c r="F1855" s="9" t="s">
        <v>139</v>
      </c>
      <c r="G1855" s="9"/>
      <c r="H1855" s="44" t="s">
        <v>3489</v>
      </c>
      <c r="I1855" s="9"/>
      <c r="J1855" s="4" t="str">
        <f t="shared" si="56"/>
        <v>一般建築及設備-一般建築及設備-獎補助費-對國內團體之捐助</v>
      </c>
      <c r="K1855" s="4" t="str">
        <f t="shared" si="57"/>
        <v>建立社區照顧關懷據點並設置巷弄長照站之充實設施設備費用-資本門</v>
      </c>
    </row>
    <row r="1856" spans="1:11" ht="78">
      <c r="A1856" s="57" t="s">
        <v>165</v>
      </c>
      <c r="B1856" s="57" t="s">
        <v>1460</v>
      </c>
      <c r="C1856" s="58" t="s">
        <v>1461</v>
      </c>
      <c r="D1856" s="57" t="s">
        <v>688</v>
      </c>
      <c r="E1856" s="59">
        <v>50</v>
      </c>
      <c r="F1856" s="9" t="s">
        <v>139</v>
      </c>
      <c r="G1856" s="9"/>
      <c r="H1856" s="44" t="s">
        <v>3489</v>
      </c>
      <c r="I1856" s="9"/>
      <c r="J1856" s="4" t="str">
        <f t="shared" si="56"/>
        <v>一般建築及設備-一般建築及設備-獎補助費-對國內團體之捐助</v>
      </c>
      <c r="K1856" s="4" t="str">
        <f t="shared" si="57"/>
        <v>建立社區照顧關懷據點之充實設施設備費用-資本門</v>
      </c>
    </row>
    <row r="1857" spans="1:11" ht="97.5">
      <c r="A1857" s="57" t="s">
        <v>165</v>
      </c>
      <c r="B1857" s="57" t="s">
        <v>979</v>
      </c>
      <c r="C1857" s="58" t="s">
        <v>1005</v>
      </c>
      <c r="D1857" s="57" t="s">
        <v>688</v>
      </c>
      <c r="E1857" s="59">
        <v>74</v>
      </c>
      <c r="F1857" s="9" t="s">
        <v>139</v>
      </c>
      <c r="G1857" s="9"/>
      <c r="H1857" s="44" t="s">
        <v>3489</v>
      </c>
      <c r="I1857" s="9"/>
      <c r="J1857" s="4" t="str">
        <f t="shared" si="56"/>
        <v>一般建築及設備-一般建築及設備-獎補助費-對國內團體之捐助</v>
      </c>
      <c r="K1857" s="4" t="str">
        <f t="shared" si="57"/>
        <v>建立社區照顧關懷據點並設置巷弄長照站之充實設施設備費用-資本門</v>
      </c>
    </row>
    <row r="1858" spans="1:11" ht="78">
      <c r="A1858" s="57" t="s">
        <v>165</v>
      </c>
      <c r="B1858" s="57" t="s">
        <v>1460</v>
      </c>
      <c r="C1858" s="58" t="s">
        <v>1462</v>
      </c>
      <c r="D1858" s="57" t="s">
        <v>688</v>
      </c>
      <c r="E1858" s="59">
        <v>50</v>
      </c>
      <c r="F1858" s="9" t="s">
        <v>139</v>
      </c>
      <c r="G1858" s="9"/>
      <c r="H1858" s="44" t="s">
        <v>3489</v>
      </c>
      <c r="I1858" s="9"/>
      <c r="J1858" s="4" t="str">
        <f t="shared" si="56"/>
        <v>一般建築及設備-一般建築及設備-獎補助費-對國內團體之捐助</v>
      </c>
      <c r="K1858" s="4" t="str">
        <f t="shared" si="57"/>
        <v>建立社區照顧關懷據點之充實設施設備費用-資本門</v>
      </c>
    </row>
    <row r="1859" spans="1:11" ht="97.5">
      <c r="A1859" s="57" t="s">
        <v>165</v>
      </c>
      <c r="B1859" s="57" t="s">
        <v>979</v>
      </c>
      <c r="C1859" s="58" t="s">
        <v>1008</v>
      </c>
      <c r="D1859" s="57" t="s">
        <v>688</v>
      </c>
      <c r="E1859" s="59">
        <v>15</v>
      </c>
      <c r="F1859" s="9" t="s">
        <v>139</v>
      </c>
      <c r="G1859" s="9"/>
      <c r="H1859" s="44" t="s">
        <v>3489</v>
      </c>
      <c r="I1859" s="9"/>
      <c r="J1859" s="4" t="str">
        <f t="shared" si="56"/>
        <v>一般建築及設備-一般建築及設備-獎補助費-對國內團體之捐助</v>
      </c>
      <c r="K1859" s="4" t="str">
        <f t="shared" si="57"/>
        <v>建立社區照顧關懷據點並設置巷弄長照站之充實設施設備費用-資本門</v>
      </c>
    </row>
    <row r="1860" spans="1:11" ht="78">
      <c r="A1860" s="57" t="s">
        <v>165</v>
      </c>
      <c r="B1860" s="57" t="s">
        <v>1456</v>
      </c>
      <c r="C1860" s="58" t="s">
        <v>1463</v>
      </c>
      <c r="D1860" s="57" t="s">
        <v>688</v>
      </c>
      <c r="E1860" s="59">
        <v>50</v>
      </c>
      <c r="F1860" s="9" t="s">
        <v>139</v>
      </c>
      <c r="G1860" s="9"/>
      <c r="H1860" s="44" t="s">
        <v>3489</v>
      </c>
      <c r="I1860" s="9"/>
      <c r="J1860" s="4" t="str">
        <f t="shared" si="56"/>
        <v>一般建築及設備-一般建築及設備-獎補助費-對國內團體之捐助</v>
      </c>
      <c r="K1860" s="4" t="str">
        <f t="shared" si="57"/>
        <v>建立社區照顧關懷據點之充實設施設備-資本門</v>
      </c>
    </row>
    <row r="1861" spans="1:11" ht="97.5">
      <c r="A1861" s="57" t="s">
        <v>165</v>
      </c>
      <c r="B1861" s="57" t="s">
        <v>979</v>
      </c>
      <c r="C1861" s="58" t="s">
        <v>1009</v>
      </c>
      <c r="D1861" s="57" t="s">
        <v>688</v>
      </c>
      <c r="E1861" s="59">
        <v>24</v>
      </c>
      <c r="F1861" s="9" t="s">
        <v>139</v>
      </c>
      <c r="G1861" s="9"/>
      <c r="H1861" s="44" t="s">
        <v>3489</v>
      </c>
      <c r="I1861" s="9"/>
      <c r="J1861" s="4" t="str">
        <f t="shared" si="56"/>
        <v>一般建築及設備-一般建築及設備-獎補助費-對國內團體之捐助</v>
      </c>
      <c r="K1861" s="4" t="str">
        <f t="shared" si="57"/>
        <v>建立社區照顧關懷據點並設置巷弄長照站之充實設施設備費用-資本門</v>
      </c>
    </row>
    <row r="1862" spans="1:11" ht="78">
      <c r="A1862" s="57" t="s">
        <v>165</v>
      </c>
      <c r="B1862" s="57" t="s">
        <v>1460</v>
      </c>
      <c r="C1862" s="58" t="s">
        <v>1010</v>
      </c>
      <c r="D1862" s="57" t="s">
        <v>688</v>
      </c>
      <c r="E1862" s="59">
        <v>29</v>
      </c>
      <c r="F1862" s="9" t="s">
        <v>139</v>
      </c>
      <c r="G1862" s="9"/>
      <c r="H1862" s="44" t="s">
        <v>3489</v>
      </c>
      <c r="I1862" s="9"/>
      <c r="J1862" s="4" t="str">
        <f t="shared" si="56"/>
        <v>一般建築及設備-一般建築及設備-獎補助費-對國內團體之捐助</v>
      </c>
      <c r="K1862" s="4" t="str">
        <f t="shared" si="57"/>
        <v>建立社區照顧關懷據點之充實設施設備費用-資本門</v>
      </c>
    </row>
    <row r="1863" spans="1:11" ht="78">
      <c r="A1863" s="57" t="s">
        <v>165</v>
      </c>
      <c r="B1863" s="57" t="s">
        <v>1460</v>
      </c>
      <c r="C1863" s="58" t="s">
        <v>1464</v>
      </c>
      <c r="D1863" s="57" t="s">
        <v>688</v>
      </c>
      <c r="E1863" s="59">
        <v>18</v>
      </c>
      <c r="F1863" s="9" t="s">
        <v>139</v>
      </c>
      <c r="G1863" s="9"/>
      <c r="H1863" s="44" t="s">
        <v>3489</v>
      </c>
      <c r="I1863" s="9"/>
      <c r="J1863" s="4" t="str">
        <f t="shared" si="56"/>
        <v>一般建築及設備-一般建築及設備-獎補助費-對國內團體之捐助</v>
      </c>
      <c r="K1863" s="4" t="str">
        <f t="shared" si="57"/>
        <v>建立社區照顧關懷據點之充實設施設備費用-資本門</v>
      </c>
    </row>
    <row r="1864" spans="1:11" ht="97.5">
      <c r="A1864" s="57" t="s">
        <v>165</v>
      </c>
      <c r="B1864" s="57" t="s">
        <v>979</v>
      </c>
      <c r="C1864" s="58" t="s">
        <v>1032</v>
      </c>
      <c r="D1864" s="57" t="s">
        <v>688</v>
      </c>
      <c r="E1864" s="59">
        <v>37</v>
      </c>
      <c r="F1864" s="9" t="s">
        <v>139</v>
      </c>
      <c r="G1864" s="9"/>
      <c r="H1864" s="44" t="s">
        <v>3489</v>
      </c>
      <c r="I1864" s="9"/>
      <c r="J1864" s="4" t="str">
        <f t="shared" ref="J1864:J1927" si="58">A1864</f>
        <v>一般建築及設備-一般建築及設備-獎補助費-對國內團體之捐助</v>
      </c>
      <c r="K1864" s="4" t="str">
        <f t="shared" ref="K1864:K1927" si="59">B1864</f>
        <v>建立社區照顧關懷據點並設置巷弄長照站之充實設施設備費用-資本門</v>
      </c>
    </row>
    <row r="1865" spans="1:11" ht="97.5">
      <c r="A1865" s="57" t="s">
        <v>165</v>
      </c>
      <c r="B1865" s="57" t="s">
        <v>979</v>
      </c>
      <c r="C1865" s="58" t="s">
        <v>1035</v>
      </c>
      <c r="D1865" s="57" t="s">
        <v>688</v>
      </c>
      <c r="E1865" s="59">
        <v>41</v>
      </c>
      <c r="F1865" s="9" t="s">
        <v>139</v>
      </c>
      <c r="G1865" s="9"/>
      <c r="H1865" s="44" t="s">
        <v>3489</v>
      </c>
      <c r="I1865" s="9"/>
      <c r="J1865" s="4" t="str">
        <f t="shared" si="58"/>
        <v>一般建築及設備-一般建築及設備-獎補助費-對國內團體之捐助</v>
      </c>
      <c r="K1865" s="4" t="str">
        <f t="shared" si="59"/>
        <v>建立社區照顧關懷據點並設置巷弄長照站之充實設施設備費用-資本門</v>
      </c>
    </row>
    <row r="1866" spans="1:11" ht="78">
      <c r="A1866" s="57" t="s">
        <v>165</v>
      </c>
      <c r="B1866" s="57" t="s">
        <v>1045</v>
      </c>
      <c r="C1866" s="58" t="s">
        <v>1046</v>
      </c>
      <c r="D1866" s="57" t="s">
        <v>688</v>
      </c>
      <c r="E1866" s="59">
        <v>53</v>
      </c>
      <c r="F1866" s="9" t="s">
        <v>139</v>
      </c>
      <c r="G1866" s="9"/>
      <c r="H1866" s="44" t="s">
        <v>3489</v>
      </c>
      <c r="I1866" s="9"/>
      <c r="J1866" s="4" t="str">
        <f t="shared" si="58"/>
        <v>一般建築及設備-一般建築及設備-獎補助費-對國內團體之捐助</v>
      </c>
      <c r="K1866" s="4" t="str">
        <f t="shared" si="59"/>
        <v>建立社區照顧關懷據點並設置巷弄長照站之開辦費</v>
      </c>
    </row>
    <row r="1867" spans="1:11" ht="78">
      <c r="A1867" s="57" t="s">
        <v>165</v>
      </c>
      <c r="B1867" s="57" t="s">
        <v>1456</v>
      </c>
      <c r="C1867" s="58" t="s">
        <v>1093</v>
      </c>
      <c r="D1867" s="57" t="s">
        <v>688</v>
      </c>
      <c r="E1867" s="59">
        <v>30</v>
      </c>
      <c r="F1867" s="9" t="s">
        <v>139</v>
      </c>
      <c r="G1867" s="9"/>
      <c r="H1867" s="44" t="s">
        <v>3489</v>
      </c>
      <c r="I1867" s="9"/>
      <c r="J1867" s="4" t="str">
        <f t="shared" si="58"/>
        <v>一般建築及設備-一般建築及設備-獎補助費-對國內團體之捐助</v>
      </c>
      <c r="K1867" s="4" t="str">
        <f t="shared" si="59"/>
        <v>建立社區照顧關懷據點之充實設施設備-資本門</v>
      </c>
    </row>
    <row r="1868" spans="1:11" ht="97.5">
      <c r="A1868" s="57" t="s">
        <v>165</v>
      </c>
      <c r="B1868" s="57" t="s">
        <v>979</v>
      </c>
      <c r="C1868" s="58" t="s">
        <v>1050</v>
      </c>
      <c r="D1868" s="57" t="s">
        <v>688</v>
      </c>
      <c r="E1868" s="59">
        <v>9</v>
      </c>
      <c r="F1868" s="9" t="s">
        <v>139</v>
      </c>
      <c r="G1868" s="9"/>
      <c r="H1868" s="44" t="s">
        <v>3489</v>
      </c>
      <c r="I1868" s="9"/>
      <c r="J1868" s="4" t="str">
        <f t="shared" si="58"/>
        <v>一般建築及設備-一般建築及設備-獎補助費-對國內團體之捐助</v>
      </c>
      <c r="K1868" s="4" t="str">
        <f t="shared" si="59"/>
        <v>建立社區照顧關懷據點並設置巷弄長照站之充實設施設備費用-資本門</v>
      </c>
    </row>
    <row r="1869" spans="1:11" ht="97.5">
      <c r="A1869" s="57" t="s">
        <v>165</v>
      </c>
      <c r="B1869" s="57" t="s">
        <v>979</v>
      </c>
      <c r="C1869" s="58" t="s">
        <v>1051</v>
      </c>
      <c r="D1869" s="57" t="s">
        <v>688</v>
      </c>
      <c r="E1869" s="59">
        <v>44</v>
      </c>
      <c r="F1869" s="9" t="s">
        <v>139</v>
      </c>
      <c r="G1869" s="9"/>
      <c r="H1869" s="44" t="s">
        <v>3489</v>
      </c>
      <c r="I1869" s="9"/>
      <c r="J1869" s="4" t="str">
        <f t="shared" si="58"/>
        <v>一般建築及設備-一般建築及設備-獎補助費-對國內團體之捐助</v>
      </c>
      <c r="K1869" s="4" t="str">
        <f t="shared" si="59"/>
        <v>建立社區照顧關懷據點並設置巷弄長照站之充實設施設備費用-資本門</v>
      </c>
    </row>
    <row r="1870" spans="1:11" ht="78">
      <c r="A1870" s="57" t="s">
        <v>165</v>
      </c>
      <c r="B1870" s="57" t="s">
        <v>1456</v>
      </c>
      <c r="C1870" s="58" t="s">
        <v>1134</v>
      </c>
      <c r="D1870" s="57" t="s">
        <v>688</v>
      </c>
      <c r="E1870" s="59">
        <v>50</v>
      </c>
      <c r="F1870" s="9" t="s">
        <v>139</v>
      </c>
      <c r="G1870" s="9"/>
      <c r="H1870" s="44" t="s">
        <v>3489</v>
      </c>
      <c r="I1870" s="9"/>
      <c r="J1870" s="4" t="str">
        <f t="shared" si="58"/>
        <v>一般建築及設備-一般建築及設備-獎補助費-對國內團體之捐助</v>
      </c>
      <c r="K1870" s="4" t="str">
        <f t="shared" si="59"/>
        <v>建立社區照顧關懷據點之充實設施設備-資本門</v>
      </c>
    </row>
    <row r="1871" spans="1:11" ht="97.5">
      <c r="A1871" s="57" t="s">
        <v>165</v>
      </c>
      <c r="B1871" s="57" t="s">
        <v>979</v>
      </c>
      <c r="C1871" s="58" t="s">
        <v>1079</v>
      </c>
      <c r="D1871" s="57" t="s">
        <v>688</v>
      </c>
      <c r="E1871" s="59">
        <v>22</v>
      </c>
      <c r="F1871" s="9" t="s">
        <v>139</v>
      </c>
      <c r="G1871" s="9"/>
      <c r="H1871" s="44" t="s">
        <v>3489</v>
      </c>
      <c r="I1871" s="9"/>
      <c r="J1871" s="4" t="str">
        <f t="shared" si="58"/>
        <v>一般建築及設備-一般建築及設備-獎補助費-對國內團體之捐助</v>
      </c>
      <c r="K1871" s="4" t="str">
        <f t="shared" si="59"/>
        <v>建立社區照顧關懷據點並設置巷弄長照站之充實設施設備費用-資本門</v>
      </c>
    </row>
    <row r="1872" spans="1:11" ht="97.5">
      <c r="A1872" s="57" t="s">
        <v>165</v>
      </c>
      <c r="B1872" s="57" t="s">
        <v>979</v>
      </c>
      <c r="C1872" s="58" t="s">
        <v>1083</v>
      </c>
      <c r="D1872" s="57" t="s">
        <v>688</v>
      </c>
      <c r="E1872" s="59">
        <v>30</v>
      </c>
      <c r="F1872" s="9" t="s">
        <v>139</v>
      </c>
      <c r="G1872" s="9"/>
      <c r="H1872" s="44" t="s">
        <v>3489</v>
      </c>
      <c r="I1872" s="9"/>
      <c r="J1872" s="4" t="str">
        <f t="shared" si="58"/>
        <v>一般建築及設備-一般建築及設備-獎補助費-對國內團體之捐助</v>
      </c>
      <c r="K1872" s="4" t="str">
        <f t="shared" si="59"/>
        <v>建立社區照顧關懷據點並設置巷弄長照站之充實設施設備費用-資本門</v>
      </c>
    </row>
    <row r="1873" spans="1:11" ht="97.5">
      <c r="A1873" s="57" t="s">
        <v>165</v>
      </c>
      <c r="B1873" s="57" t="s">
        <v>979</v>
      </c>
      <c r="C1873" s="58" t="s">
        <v>1085</v>
      </c>
      <c r="D1873" s="57" t="s">
        <v>688</v>
      </c>
      <c r="E1873" s="59">
        <v>30</v>
      </c>
      <c r="F1873" s="9" t="s">
        <v>139</v>
      </c>
      <c r="G1873" s="9"/>
      <c r="H1873" s="44" t="s">
        <v>3489</v>
      </c>
      <c r="I1873" s="9"/>
      <c r="J1873" s="4" t="str">
        <f t="shared" si="58"/>
        <v>一般建築及設備-一般建築及設備-獎補助費-對國內團體之捐助</v>
      </c>
      <c r="K1873" s="4" t="str">
        <f t="shared" si="59"/>
        <v>建立社區照顧關懷據點並設置巷弄長照站之充實設施設備費用-資本門</v>
      </c>
    </row>
    <row r="1874" spans="1:11" ht="97.5">
      <c r="A1874" s="57" t="s">
        <v>165</v>
      </c>
      <c r="B1874" s="57" t="s">
        <v>979</v>
      </c>
      <c r="C1874" s="58" t="s">
        <v>1087</v>
      </c>
      <c r="D1874" s="57" t="s">
        <v>688</v>
      </c>
      <c r="E1874" s="59">
        <v>40</v>
      </c>
      <c r="F1874" s="9" t="s">
        <v>139</v>
      </c>
      <c r="G1874" s="9"/>
      <c r="H1874" s="44" t="s">
        <v>3489</v>
      </c>
      <c r="I1874" s="9"/>
      <c r="J1874" s="4" t="str">
        <f t="shared" si="58"/>
        <v>一般建築及設備-一般建築及設備-獎補助費-對國內團體之捐助</v>
      </c>
      <c r="K1874" s="4" t="str">
        <f t="shared" si="59"/>
        <v>建立社區照顧關懷據點並設置巷弄長照站之充實設施設備費用-資本門</v>
      </c>
    </row>
    <row r="1875" spans="1:11" ht="97.5">
      <c r="A1875" s="57" t="s">
        <v>165</v>
      </c>
      <c r="B1875" s="57" t="s">
        <v>979</v>
      </c>
      <c r="C1875" s="58" t="s">
        <v>1088</v>
      </c>
      <c r="D1875" s="57" t="s">
        <v>688</v>
      </c>
      <c r="E1875" s="59">
        <v>25</v>
      </c>
      <c r="F1875" s="9" t="s">
        <v>139</v>
      </c>
      <c r="G1875" s="9"/>
      <c r="H1875" s="44" t="s">
        <v>3489</v>
      </c>
      <c r="I1875" s="9"/>
      <c r="J1875" s="4" t="str">
        <f t="shared" si="58"/>
        <v>一般建築及設備-一般建築及設備-獎補助費-對國內團體之捐助</v>
      </c>
      <c r="K1875" s="4" t="str">
        <f t="shared" si="59"/>
        <v>建立社區照顧關懷據點並設置巷弄長照站之充實設施設備費用-資本門</v>
      </c>
    </row>
    <row r="1876" spans="1:11" ht="97.5">
      <c r="A1876" s="57" t="s">
        <v>165</v>
      </c>
      <c r="B1876" s="57" t="s">
        <v>979</v>
      </c>
      <c r="C1876" s="58" t="s">
        <v>1108</v>
      </c>
      <c r="D1876" s="57" t="s">
        <v>688</v>
      </c>
      <c r="E1876" s="59">
        <v>20</v>
      </c>
      <c r="F1876" s="9" t="s">
        <v>139</v>
      </c>
      <c r="G1876" s="9"/>
      <c r="H1876" s="44" t="s">
        <v>3489</v>
      </c>
      <c r="I1876" s="9"/>
      <c r="J1876" s="4" t="str">
        <f t="shared" si="58"/>
        <v>一般建築及設備-一般建築及設備-獎補助費-對國內團體之捐助</v>
      </c>
      <c r="K1876" s="4" t="str">
        <f t="shared" si="59"/>
        <v>建立社區照顧關懷據點並設置巷弄長照站之充實設施設備費用-資本門</v>
      </c>
    </row>
    <row r="1877" spans="1:11" ht="97.5">
      <c r="A1877" s="57" t="s">
        <v>165</v>
      </c>
      <c r="B1877" s="57" t="s">
        <v>979</v>
      </c>
      <c r="C1877" s="58" t="s">
        <v>1465</v>
      </c>
      <c r="D1877" s="57" t="s">
        <v>688</v>
      </c>
      <c r="E1877" s="59">
        <v>48</v>
      </c>
      <c r="F1877" s="9" t="s">
        <v>139</v>
      </c>
      <c r="G1877" s="9"/>
      <c r="H1877" s="44" t="s">
        <v>3489</v>
      </c>
      <c r="I1877" s="9"/>
      <c r="J1877" s="4" t="str">
        <f t="shared" si="58"/>
        <v>一般建築及設備-一般建築及設備-獎補助費-對國內團體之捐助</v>
      </c>
      <c r="K1877" s="4" t="str">
        <f t="shared" si="59"/>
        <v>建立社區照顧關懷據點並設置巷弄長照站之充實設施設備費用-資本門</v>
      </c>
    </row>
    <row r="1878" spans="1:11" ht="97.5">
      <c r="A1878" s="57" t="s">
        <v>165</v>
      </c>
      <c r="B1878" s="57" t="s">
        <v>979</v>
      </c>
      <c r="C1878" s="58" t="s">
        <v>1116</v>
      </c>
      <c r="D1878" s="57" t="s">
        <v>688</v>
      </c>
      <c r="E1878" s="59">
        <v>38</v>
      </c>
      <c r="F1878" s="9" t="s">
        <v>139</v>
      </c>
      <c r="G1878" s="9"/>
      <c r="H1878" s="44" t="s">
        <v>3489</v>
      </c>
      <c r="I1878" s="9"/>
      <c r="J1878" s="4" t="str">
        <f t="shared" si="58"/>
        <v>一般建築及設備-一般建築及設備-獎補助費-對國內團體之捐助</v>
      </c>
      <c r="K1878" s="4" t="str">
        <f t="shared" si="59"/>
        <v>建立社區照顧關懷據點並設置巷弄長照站之充實設施設備費用-資本門</v>
      </c>
    </row>
    <row r="1879" spans="1:11" ht="78">
      <c r="A1879" s="57" t="s">
        <v>165</v>
      </c>
      <c r="B1879" s="57" t="s">
        <v>1460</v>
      </c>
      <c r="C1879" s="58" t="s">
        <v>1466</v>
      </c>
      <c r="D1879" s="57" t="s">
        <v>688</v>
      </c>
      <c r="E1879" s="59">
        <v>50</v>
      </c>
      <c r="F1879" s="9" t="s">
        <v>139</v>
      </c>
      <c r="G1879" s="9"/>
      <c r="H1879" s="44" t="s">
        <v>3489</v>
      </c>
      <c r="I1879" s="9"/>
      <c r="J1879" s="4" t="str">
        <f t="shared" si="58"/>
        <v>一般建築及設備-一般建築及設備-獎補助費-對國內團體之捐助</v>
      </c>
      <c r="K1879" s="4" t="str">
        <f t="shared" si="59"/>
        <v>建立社區照顧關懷據點之充實設施設備費用-資本門</v>
      </c>
    </row>
    <row r="1880" spans="1:11" ht="78">
      <c r="A1880" s="57" t="s">
        <v>165</v>
      </c>
      <c r="B1880" s="57" t="s">
        <v>1460</v>
      </c>
      <c r="C1880" s="58" t="s">
        <v>1122</v>
      </c>
      <c r="D1880" s="57" t="s">
        <v>688</v>
      </c>
      <c r="E1880" s="59">
        <v>8</v>
      </c>
      <c r="F1880" s="9" t="s">
        <v>139</v>
      </c>
      <c r="G1880" s="9"/>
      <c r="H1880" s="44" t="s">
        <v>3489</v>
      </c>
      <c r="I1880" s="9"/>
      <c r="J1880" s="4" t="str">
        <f t="shared" si="58"/>
        <v>一般建築及設備-一般建築及設備-獎補助費-對國內團體之捐助</v>
      </c>
      <c r="K1880" s="4" t="str">
        <f t="shared" si="59"/>
        <v>建立社區照顧關懷據點之充實設施設備費用-資本門</v>
      </c>
    </row>
    <row r="1881" spans="1:11" ht="78">
      <c r="A1881" s="57" t="s">
        <v>165</v>
      </c>
      <c r="B1881" s="57" t="s">
        <v>1460</v>
      </c>
      <c r="C1881" s="58" t="s">
        <v>1467</v>
      </c>
      <c r="D1881" s="57" t="s">
        <v>688</v>
      </c>
      <c r="E1881" s="59">
        <v>21</v>
      </c>
      <c r="F1881" s="9" t="s">
        <v>139</v>
      </c>
      <c r="G1881" s="9"/>
      <c r="H1881" s="44" t="s">
        <v>3489</v>
      </c>
      <c r="I1881" s="9"/>
      <c r="J1881" s="4" t="str">
        <f t="shared" si="58"/>
        <v>一般建築及設備-一般建築及設備-獎補助費-對國內團體之捐助</v>
      </c>
      <c r="K1881" s="4" t="str">
        <f t="shared" si="59"/>
        <v>建立社區照顧關懷據點之充實設施設備費用-資本門</v>
      </c>
    </row>
    <row r="1882" spans="1:11" ht="97.5">
      <c r="A1882" s="57" t="s">
        <v>165</v>
      </c>
      <c r="B1882" s="57" t="s">
        <v>979</v>
      </c>
      <c r="C1882" s="58" t="s">
        <v>1468</v>
      </c>
      <c r="D1882" s="57" t="s">
        <v>688</v>
      </c>
      <c r="E1882" s="59">
        <v>50</v>
      </c>
      <c r="F1882" s="9" t="s">
        <v>139</v>
      </c>
      <c r="G1882" s="9"/>
      <c r="H1882" s="44" t="s">
        <v>3489</v>
      </c>
      <c r="I1882" s="9"/>
      <c r="J1882" s="4" t="str">
        <f t="shared" si="58"/>
        <v>一般建築及設備-一般建築及設備-獎補助費-對國內團體之捐助</v>
      </c>
      <c r="K1882" s="4" t="str">
        <f t="shared" si="59"/>
        <v>建立社區照顧關懷據點並設置巷弄長照站之充實設施設備費用-資本門</v>
      </c>
    </row>
    <row r="1883" spans="1:11" ht="78">
      <c r="A1883" s="57" t="s">
        <v>165</v>
      </c>
      <c r="B1883" s="57" t="s">
        <v>1456</v>
      </c>
      <c r="C1883" s="58" t="s">
        <v>1141</v>
      </c>
      <c r="D1883" s="57" t="s">
        <v>688</v>
      </c>
      <c r="E1883" s="59">
        <v>14</v>
      </c>
      <c r="F1883" s="9" t="s">
        <v>139</v>
      </c>
      <c r="G1883" s="9"/>
      <c r="H1883" s="44" t="s">
        <v>3489</v>
      </c>
      <c r="I1883" s="9"/>
      <c r="J1883" s="4" t="str">
        <f t="shared" si="58"/>
        <v>一般建築及設備-一般建築及設備-獎補助費-對國內團體之捐助</v>
      </c>
      <c r="K1883" s="4" t="str">
        <f t="shared" si="59"/>
        <v>建立社區照顧關懷據點之充實設施設備-資本門</v>
      </c>
    </row>
    <row r="1884" spans="1:11" ht="78">
      <c r="A1884" s="57" t="s">
        <v>165</v>
      </c>
      <c r="B1884" s="57" t="s">
        <v>1456</v>
      </c>
      <c r="C1884" s="58" t="s">
        <v>993</v>
      </c>
      <c r="D1884" s="57" t="s">
        <v>688</v>
      </c>
      <c r="E1884" s="59">
        <v>45</v>
      </c>
      <c r="F1884" s="9" t="s">
        <v>139</v>
      </c>
      <c r="G1884" s="9"/>
      <c r="H1884" s="44" t="s">
        <v>3489</v>
      </c>
      <c r="I1884" s="9"/>
      <c r="J1884" s="4" t="str">
        <f t="shared" si="58"/>
        <v>一般建築及設備-一般建築及設備-獎補助費-對國內團體之捐助</v>
      </c>
      <c r="K1884" s="4" t="str">
        <f t="shared" si="59"/>
        <v>建立社區照顧關懷據點之充實設施設備-資本門</v>
      </c>
    </row>
    <row r="1885" spans="1:11" ht="97.5">
      <c r="A1885" s="57" t="s">
        <v>165</v>
      </c>
      <c r="B1885" s="57" t="s">
        <v>1450</v>
      </c>
      <c r="C1885" s="58" t="s">
        <v>212</v>
      </c>
      <c r="D1885" s="57" t="s">
        <v>688</v>
      </c>
      <c r="E1885" s="59">
        <v>35</v>
      </c>
      <c r="F1885" s="9" t="s">
        <v>139</v>
      </c>
      <c r="G1885" s="9"/>
      <c r="H1885" s="44" t="s">
        <v>3489</v>
      </c>
      <c r="I1885" s="9"/>
      <c r="J1885" s="4" t="str">
        <f t="shared" si="58"/>
        <v>一般建築及設備-一般建築及設備-獎補助費-對國內團體之捐助</v>
      </c>
      <c r="K1885" s="4" t="str">
        <f t="shared" si="59"/>
        <v>一般性獎助計畫經費申請獎助項目及基準之充實設施設備費-資本門</v>
      </c>
    </row>
    <row r="1886" spans="1:11" ht="78">
      <c r="A1886" s="57" t="s">
        <v>165</v>
      </c>
      <c r="B1886" s="57" t="s">
        <v>1456</v>
      </c>
      <c r="C1886" s="58" t="s">
        <v>1143</v>
      </c>
      <c r="D1886" s="57" t="s">
        <v>688</v>
      </c>
      <c r="E1886" s="59">
        <v>21</v>
      </c>
      <c r="F1886" s="9" t="s">
        <v>139</v>
      </c>
      <c r="G1886" s="9"/>
      <c r="H1886" s="44" t="s">
        <v>3489</v>
      </c>
      <c r="I1886" s="9"/>
      <c r="J1886" s="4" t="str">
        <f t="shared" si="58"/>
        <v>一般建築及設備-一般建築及設備-獎補助費-對國內團體之捐助</v>
      </c>
      <c r="K1886" s="4" t="str">
        <f t="shared" si="59"/>
        <v>建立社區照顧關懷據點之充實設施設備-資本門</v>
      </c>
    </row>
    <row r="1887" spans="1:11" ht="78">
      <c r="A1887" s="57" t="s">
        <v>165</v>
      </c>
      <c r="B1887" s="57" t="s">
        <v>1456</v>
      </c>
      <c r="C1887" s="58" t="s">
        <v>1144</v>
      </c>
      <c r="D1887" s="57" t="s">
        <v>688</v>
      </c>
      <c r="E1887" s="59">
        <v>52</v>
      </c>
      <c r="F1887" s="9" t="s">
        <v>139</v>
      </c>
      <c r="G1887" s="9"/>
      <c r="H1887" s="44" t="s">
        <v>3489</v>
      </c>
      <c r="I1887" s="9"/>
      <c r="J1887" s="4" t="str">
        <f t="shared" si="58"/>
        <v>一般建築及設備-一般建築及設備-獎補助費-對國內團體之捐助</v>
      </c>
      <c r="K1887" s="4" t="str">
        <f t="shared" si="59"/>
        <v>建立社區照顧關懷據點之充實設施設備-資本門</v>
      </c>
    </row>
    <row r="1888" spans="1:11" ht="78">
      <c r="A1888" s="57" t="s">
        <v>165</v>
      </c>
      <c r="B1888" s="57" t="s">
        <v>1456</v>
      </c>
      <c r="C1888" s="58" t="s">
        <v>1469</v>
      </c>
      <c r="D1888" s="57" t="s">
        <v>688</v>
      </c>
      <c r="E1888" s="59">
        <v>50</v>
      </c>
      <c r="F1888" s="9" t="s">
        <v>139</v>
      </c>
      <c r="G1888" s="9"/>
      <c r="H1888" s="44" t="s">
        <v>3489</v>
      </c>
      <c r="I1888" s="9"/>
      <c r="J1888" s="4" t="str">
        <f t="shared" si="58"/>
        <v>一般建築及設備-一般建築及設備-獎補助費-對國內團體之捐助</v>
      </c>
      <c r="K1888" s="4" t="str">
        <f t="shared" si="59"/>
        <v>建立社區照顧關懷據點之充實設施設備-資本門</v>
      </c>
    </row>
    <row r="1889" spans="1:11" ht="97.5">
      <c r="A1889" s="57" t="s">
        <v>165</v>
      </c>
      <c r="B1889" s="57" t="s">
        <v>1450</v>
      </c>
      <c r="C1889" s="58" t="s">
        <v>1136</v>
      </c>
      <c r="D1889" s="57" t="s">
        <v>688</v>
      </c>
      <c r="E1889" s="59">
        <v>30</v>
      </c>
      <c r="F1889" s="9" t="s">
        <v>139</v>
      </c>
      <c r="G1889" s="9"/>
      <c r="H1889" s="44" t="s">
        <v>3489</v>
      </c>
      <c r="I1889" s="9"/>
      <c r="J1889" s="4" t="str">
        <f t="shared" si="58"/>
        <v>一般建築及設備-一般建築及設備-獎補助費-對國內團體之捐助</v>
      </c>
      <c r="K1889" s="4" t="str">
        <f t="shared" si="59"/>
        <v>一般性獎助計畫經費申請獎助項目及基準之充實設施設備費-資本門</v>
      </c>
    </row>
    <row r="1890" spans="1:11" ht="97.5">
      <c r="A1890" s="57" t="s">
        <v>165</v>
      </c>
      <c r="B1890" s="57" t="s">
        <v>1450</v>
      </c>
      <c r="C1890" s="58" t="s">
        <v>1164</v>
      </c>
      <c r="D1890" s="57" t="s">
        <v>688</v>
      </c>
      <c r="E1890" s="59">
        <v>25</v>
      </c>
      <c r="F1890" s="9" t="s">
        <v>139</v>
      </c>
      <c r="G1890" s="9"/>
      <c r="H1890" s="44" t="s">
        <v>3489</v>
      </c>
      <c r="I1890" s="9"/>
      <c r="J1890" s="4" t="str">
        <f t="shared" si="58"/>
        <v>一般建築及設備-一般建築及設備-獎補助費-對國內團體之捐助</v>
      </c>
      <c r="K1890" s="4" t="str">
        <f t="shared" si="59"/>
        <v>一般性獎助計畫經費申請獎助項目及基準之充實設施設備費-資本門</v>
      </c>
    </row>
    <row r="1891" spans="1:11" ht="97.5">
      <c r="A1891" s="57" t="s">
        <v>165</v>
      </c>
      <c r="B1891" s="57" t="s">
        <v>979</v>
      </c>
      <c r="C1891" s="58" t="s">
        <v>1470</v>
      </c>
      <c r="D1891" s="57" t="s">
        <v>688</v>
      </c>
      <c r="E1891" s="59">
        <v>50</v>
      </c>
      <c r="F1891" s="9" t="s">
        <v>139</v>
      </c>
      <c r="G1891" s="9"/>
      <c r="H1891" s="44" t="s">
        <v>3489</v>
      </c>
      <c r="I1891" s="9"/>
      <c r="J1891" s="4" t="str">
        <f t="shared" si="58"/>
        <v>一般建築及設備-一般建築及設備-獎補助費-對國內團體之捐助</v>
      </c>
      <c r="K1891" s="4" t="str">
        <f t="shared" si="59"/>
        <v>建立社區照顧關懷據點並設置巷弄長照站之充實設施設備費用-資本門</v>
      </c>
    </row>
    <row r="1892" spans="1:11" ht="97.5">
      <c r="A1892" s="57" t="s">
        <v>165</v>
      </c>
      <c r="B1892" s="57" t="s">
        <v>979</v>
      </c>
      <c r="C1892" s="58" t="s">
        <v>1052</v>
      </c>
      <c r="D1892" s="57" t="s">
        <v>688</v>
      </c>
      <c r="E1892" s="59">
        <v>50</v>
      </c>
      <c r="F1892" s="9" t="s">
        <v>139</v>
      </c>
      <c r="G1892" s="9"/>
      <c r="H1892" s="44" t="s">
        <v>3489</v>
      </c>
      <c r="I1892" s="9"/>
      <c r="J1892" s="4" t="str">
        <f t="shared" si="58"/>
        <v>一般建築及設備-一般建築及設備-獎補助費-對國內團體之捐助</v>
      </c>
      <c r="K1892" s="4" t="str">
        <f t="shared" si="59"/>
        <v>建立社區照顧關懷據點並設置巷弄長照站之充實設施設備費用-資本門</v>
      </c>
    </row>
    <row r="1893" spans="1:11" ht="58.5">
      <c r="A1893" s="57" t="s">
        <v>806</v>
      </c>
      <c r="B1893" s="57" t="s">
        <v>1974</v>
      </c>
      <c r="C1893" s="58" t="s">
        <v>1471</v>
      </c>
      <c r="D1893" s="57" t="s">
        <v>688</v>
      </c>
      <c r="E1893" s="59">
        <v>15</v>
      </c>
      <c r="F1893" s="9" t="s">
        <v>139</v>
      </c>
      <c r="G1893" s="9"/>
      <c r="H1893" s="44" t="s">
        <v>3489</v>
      </c>
      <c r="I1893" s="9"/>
      <c r="J1893" s="4" t="str">
        <f t="shared" si="58"/>
        <v>社政業務-社會福利-婦女福利-獎補助費-對國內團體之捐助</v>
      </c>
      <c r="K1893" s="4" t="str">
        <f t="shared" si="59"/>
        <v>綻放視野~橋接未來社會資源連結提升計畫</v>
      </c>
    </row>
    <row r="1894" spans="1:11" ht="58.5">
      <c r="A1894" s="57" t="s">
        <v>806</v>
      </c>
      <c r="B1894" s="57" t="s">
        <v>1975</v>
      </c>
      <c r="C1894" s="58" t="s">
        <v>1472</v>
      </c>
      <c r="D1894" s="57" t="s">
        <v>688</v>
      </c>
      <c r="E1894" s="59">
        <v>30</v>
      </c>
      <c r="F1894" s="9" t="s">
        <v>139</v>
      </c>
      <c r="G1894" s="9"/>
      <c r="H1894" s="44" t="s">
        <v>3489</v>
      </c>
      <c r="I1894" s="9"/>
      <c r="J1894" s="4" t="str">
        <f t="shared" si="58"/>
        <v>社政業務-社會福利-婦女福利-獎補助費-對國內團體之捐助</v>
      </c>
      <c r="K1894" s="4" t="str">
        <f t="shared" si="59"/>
        <v>支BPW國際女性領袖學院培育活動</v>
      </c>
    </row>
    <row r="1895" spans="1:11" ht="58.5">
      <c r="A1895" s="57" t="s">
        <v>806</v>
      </c>
      <c r="B1895" s="57" t="s">
        <v>1976</v>
      </c>
      <c r="C1895" s="58" t="s">
        <v>1405</v>
      </c>
      <c r="D1895" s="57" t="s">
        <v>688</v>
      </c>
      <c r="E1895" s="59">
        <v>20</v>
      </c>
      <c r="F1895" s="9" t="s">
        <v>139</v>
      </c>
      <c r="G1895" s="9"/>
      <c r="H1895" s="44" t="s">
        <v>3489</v>
      </c>
      <c r="I1895" s="9"/>
      <c r="J1895" s="4" t="str">
        <f t="shared" si="58"/>
        <v>社政業務-社會福利-婦女福利-獎補助費-對國內團體之捐助</v>
      </c>
      <c r="K1895" s="4" t="str">
        <f t="shared" si="59"/>
        <v>113年網路性別暴力宣導</v>
      </c>
    </row>
    <row r="1896" spans="1:11" ht="117">
      <c r="A1896" s="57" t="s">
        <v>806</v>
      </c>
      <c r="B1896" s="57" t="s">
        <v>1977</v>
      </c>
      <c r="C1896" s="58" t="s">
        <v>1473</v>
      </c>
      <c r="D1896" s="57" t="s">
        <v>688</v>
      </c>
      <c r="E1896" s="59">
        <v>15</v>
      </c>
      <c r="F1896" s="9" t="s">
        <v>139</v>
      </c>
      <c r="G1896" s="9"/>
      <c r="H1896" s="44" t="s">
        <v>3489</v>
      </c>
      <c r="I1896" s="9"/>
      <c r="J1896" s="4" t="str">
        <f t="shared" si="58"/>
        <v>社政業務-社會福利-婦女福利-獎補助費-對國內團體之捐助</v>
      </c>
      <c r="K1896" s="4" t="str">
        <f t="shared" si="59"/>
        <v>知識與愛，育兒同步，悅享成長：原住民育齡婦女育兒知能成長培力計畫</v>
      </c>
    </row>
    <row r="1897" spans="1:11" ht="58.5">
      <c r="A1897" s="57" t="s">
        <v>806</v>
      </c>
      <c r="B1897" s="57" t="s">
        <v>1978</v>
      </c>
      <c r="C1897" s="58" t="s">
        <v>1474</v>
      </c>
      <c r="D1897" s="57" t="s">
        <v>688</v>
      </c>
      <c r="E1897" s="59">
        <v>20</v>
      </c>
      <c r="F1897" s="9" t="s">
        <v>139</v>
      </c>
      <c r="G1897" s="9"/>
      <c r="H1897" s="44" t="s">
        <v>3489</v>
      </c>
      <c r="I1897" s="9"/>
      <c r="J1897" s="4" t="str">
        <f t="shared" si="58"/>
        <v>社政業務-社會福利-婦女福利-獎補助費-對國內團體之捐助</v>
      </c>
      <c r="K1897" s="4" t="str">
        <f t="shared" si="59"/>
        <v>馨花朵朵開感恩母親節</v>
      </c>
    </row>
    <row r="1898" spans="1:11" ht="78">
      <c r="A1898" s="57" t="s">
        <v>806</v>
      </c>
      <c r="B1898" s="57" t="s">
        <v>1979</v>
      </c>
      <c r="C1898" s="58" t="s">
        <v>1475</v>
      </c>
      <c r="D1898" s="57" t="s">
        <v>688</v>
      </c>
      <c r="E1898" s="59">
        <v>20</v>
      </c>
      <c r="F1898" s="9" t="s">
        <v>139</v>
      </c>
      <c r="G1898" s="9"/>
      <c r="H1898" s="44" t="s">
        <v>3489</v>
      </c>
      <c r="I1898" s="9"/>
      <c r="J1898" s="4" t="str">
        <f t="shared" si="58"/>
        <v>社政業務-社會福利-婦女福利-獎補助費-對國內團體之捐助</v>
      </c>
      <c r="K1898" s="4" t="str">
        <f t="shared" si="59"/>
        <v>113民生社區女性培力計畫-HER護顧女力，社區更有力</v>
      </c>
    </row>
    <row r="1899" spans="1:11" ht="58.5">
      <c r="A1899" s="57" t="s">
        <v>806</v>
      </c>
      <c r="B1899" s="57" t="s">
        <v>1980</v>
      </c>
      <c r="C1899" s="58" t="s">
        <v>1476</v>
      </c>
      <c r="D1899" s="57" t="s">
        <v>688</v>
      </c>
      <c r="E1899" s="59">
        <v>20</v>
      </c>
      <c r="F1899" s="9" t="s">
        <v>139</v>
      </c>
      <c r="G1899" s="9"/>
      <c r="H1899" s="44" t="s">
        <v>3489</v>
      </c>
      <c r="I1899" s="9"/>
      <c r="J1899" s="4" t="str">
        <f t="shared" si="58"/>
        <v>社政業務-社會福利-婦女福利-獎補助費-對國內團體之捐助</v>
      </c>
      <c r="K1899" s="4" t="str">
        <f t="shared" si="59"/>
        <v>『因夢想而美麗』墨情山水澗畫展活動</v>
      </c>
    </row>
    <row r="1900" spans="1:11" ht="156">
      <c r="A1900" s="57" t="s">
        <v>1981</v>
      </c>
      <c r="B1900" s="57" t="s">
        <v>1477</v>
      </c>
      <c r="C1900" s="58" t="s">
        <v>901</v>
      </c>
      <c r="D1900" s="57" t="s">
        <v>688</v>
      </c>
      <c r="E1900" s="59">
        <v>6</v>
      </c>
      <c r="F1900" s="9" t="s">
        <v>139</v>
      </c>
      <c r="G1900" s="9"/>
      <c r="H1900" s="44" t="s">
        <v>3489</v>
      </c>
      <c r="I1900" s="9"/>
      <c r="J1900" s="4" t="str">
        <f t="shared" si="58"/>
        <v>社政業務-社會福利-青少年兒童福利-獎補助費-對國內團體之捐助</v>
      </c>
      <c r="K1900" s="4" t="str">
        <f t="shared" si="59"/>
        <v>撥付臺中市私立小熊多元智慧上安托嬰中心辦理育有未滿二歲兒童育兒津貼親職教育講座(計畫編號:113014)</v>
      </c>
    </row>
    <row r="1901" spans="1:11" ht="58.5">
      <c r="A1901" s="57" t="s">
        <v>1981</v>
      </c>
      <c r="B1901" s="57" t="s">
        <v>1982</v>
      </c>
      <c r="C1901" s="58" t="s">
        <v>1478</v>
      </c>
      <c r="D1901" s="57" t="s">
        <v>688</v>
      </c>
      <c r="E1901" s="59">
        <v>10</v>
      </c>
      <c r="F1901" s="9" t="s">
        <v>139</v>
      </c>
      <c r="G1901" s="9"/>
      <c r="H1901" s="44" t="s">
        <v>3489</v>
      </c>
      <c r="I1901" s="9"/>
      <c r="J1901" s="4" t="str">
        <f t="shared" si="58"/>
        <v>社政業務-社會福利-青少年兒童福利-獎補助費-對國內團體之捐助</v>
      </c>
      <c r="K1901" s="4" t="str">
        <f t="shared" si="59"/>
        <v>育有未滿二歲兒童育兒津貼親職教育講座</v>
      </c>
    </row>
    <row r="1902" spans="1:11" ht="58.5">
      <c r="A1902" s="57" t="s">
        <v>1981</v>
      </c>
      <c r="B1902" s="57" t="s">
        <v>1982</v>
      </c>
      <c r="C1902" s="58" t="s">
        <v>1479</v>
      </c>
      <c r="D1902" s="57" t="s">
        <v>688</v>
      </c>
      <c r="E1902" s="59">
        <v>12</v>
      </c>
      <c r="F1902" s="9" t="s">
        <v>139</v>
      </c>
      <c r="G1902" s="9"/>
      <c r="H1902" s="44" t="s">
        <v>3489</v>
      </c>
      <c r="I1902" s="9"/>
      <c r="J1902" s="4" t="str">
        <f t="shared" si="58"/>
        <v>社政業務-社會福利-青少年兒童福利-獎補助費-對國內團體之捐助</v>
      </c>
      <c r="K1902" s="4" t="str">
        <f t="shared" si="59"/>
        <v>育有未滿二歲兒童育兒津貼親職教育講座</v>
      </c>
    </row>
    <row r="1903" spans="1:11" ht="58.5">
      <c r="A1903" s="57" t="s">
        <v>1981</v>
      </c>
      <c r="B1903" s="57" t="s">
        <v>1982</v>
      </c>
      <c r="C1903" s="58" t="s">
        <v>1479</v>
      </c>
      <c r="D1903" s="57" t="s">
        <v>688</v>
      </c>
      <c r="E1903" s="59">
        <v>12</v>
      </c>
      <c r="F1903" s="9" t="s">
        <v>139</v>
      </c>
      <c r="G1903" s="9"/>
      <c r="H1903" s="44" t="s">
        <v>3489</v>
      </c>
      <c r="I1903" s="9"/>
      <c r="J1903" s="4" t="str">
        <f t="shared" si="58"/>
        <v>社政業務-社會福利-青少年兒童福利-獎補助費-對國內團體之捐助</v>
      </c>
      <c r="K1903" s="4" t="str">
        <f t="shared" si="59"/>
        <v>育有未滿二歲兒童育兒津貼親職教育講座</v>
      </c>
    </row>
    <row r="1904" spans="1:11" ht="58.5">
      <c r="A1904" s="57" t="s">
        <v>1981</v>
      </c>
      <c r="B1904" s="57" t="s">
        <v>1982</v>
      </c>
      <c r="C1904" s="58" t="s">
        <v>1479</v>
      </c>
      <c r="D1904" s="57" t="s">
        <v>688</v>
      </c>
      <c r="E1904" s="59">
        <v>13</v>
      </c>
      <c r="F1904" s="9" t="s">
        <v>139</v>
      </c>
      <c r="G1904" s="9"/>
      <c r="H1904" s="44" t="s">
        <v>3489</v>
      </c>
      <c r="I1904" s="9"/>
      <c r="J1904" s="4" t="str">
        <f t="shared" si="58"/>
        <v>社政業務-社會福利-青少年兒童福利-獎補助費-對國內團體之捐助</v>
      </c>
      <c r="K1904" s="4" t="str">
        <f t="shared" si="59"/>
        <v>育有未滿二歲兒童育兒津貼親職教育講座</v>
      </c>
    </row>
    <row r="1905" spans="1:11" ht="58.5">
      <c r="A1905" s="57" t="s">
        <v>1981</v>
      </c>
      <c r="B1905" s="57" t="s">
        <v>1982</v>
      </c>
      <c r="C1905" s="58" t="s">
        <v>1480</v>
      </c>
      <c r="D1905" s="57" t="s">
        <v>688</v>
      </c>
      <c r="E1905" s="59">
        <v>13</v>
      </c>
      <c r="F1905" s="9" t="s">
        <v>139</v>
      </c>
      <c r="G1905" s="9"/>
      <c r="H1905" s="44" t="s">
        <v>3489</v>
      </c>
      <c r="I1905" s="9"/>
      <c r="J1905" s="4" t="str">
        <f t="shared" si="58"/>
        <v>社政業務-社會福利-青少年兒童福利-獎補助費-對國內團體之捐助</v>
      </c>
      <c r="K1905" s="4" t="str">
        <f t="shared" si="59"/>
        <v>育有未滿二歲兒童育兒津貼親職教育講座</v>
      </c>
    </row>
    <row r="1906" spans="1:11" ht="58.5">
      <c r="A1906" s="57" t="s">
        <v>1981</v>
      </c>
      <c r="B1906" s="57" t="s">
        <v>1982</v>
      </c>
      <c r="C1906" s="58" t="s">
        <v>1481</v>
      </c>
      <c r="D1906" s="57" t="s">
        <v>688</v>
      </c>
      <c r="E1906" s="59">
        <v>3</v>
      </c>
      <c r="F1906" s="9" t="s">
        <v>139</v>
      </c>
      <c r="G1906" s="9"/>
      <c r="H1906" s="44" t="s">
        <v>3489</v>
      </c>
      <c r="I1906" s="9"/>
      <c r="J1906" s="4" t="str">
        <f t="shared" si="58"/>
        <v>社政業務-社會福利-青少年兒童福利-獎補助費-對國內團體之捐助</v>
      </c>
      <c r="K1906" s="4" t="str">
        <f t="shared" si="59"/>
        <v>育有未滿二歲兒童育兒津貼親職教育講座</v>
      </c>
    </row>
    <row r="1907" spans="1:11" ht="58.5">
      <c r="A1907" s="57" t="s">
        <v>1981</v>
      </c>
      <c r="B1907" s="57" t="s">
        <v>1982</v>
      </c>
      <c r="C1907" s="58" t="s">
        <v>1482</v>
      </c>
      <c r="D1907" s="57" t="s">
        <v>688</v>
      </c>
      <c r="E1907" s="59">
        <v>22</v>
      </c>
      <c r="F1907" s="9" t="s">
        <v>139</v>
      </c>
      <c r="G1907" s="9"/>
      <c r="H1907" s="44" t="s">
        <v>3489</v>
      </c>
      <c r="I1907" s="9"/>
      <c r="J1907" s="4" t="str">
        <f t="shared" si="58"/>
        <v>社政業務-社會福利-青少年兒童福利-獎補助費-對國內團體之捐助</v>
      </c>
      <c r="K1907" s="4" t="str">
        <f t="shared" si="59"/>
        <v>育有未滿二歲兒童育兒津貼親職教育講座</v>
      </c>
    </row>
    <row r="1908" spans="1:11" ht="97.5">
      <c r="A1908" s="57" t="s">
        <v>1981</v>
      </c>
      <c r="B1908" s="57" t="s">
        <v>1983</v>
      </c>
      <c r="C1908" s="58" t="s">
        <v>973</v>
      </c>
      <c r="D1908" s="57" t="s">
        <v>688</v>
      </c>
      <c r="E1908" s="59">
        <v>395</v>
      </c>
      <c r="F1908" s="9" t="s">
        <v>139</v>
      </c>
      <c r="G1908" s="9"/>
      <c r="H1908" s="44" t="s">
        <v>3489</v>
      </c>
      <c r="I1908" s="9"/>
      <c r="J1908" s="4" t="str">
        <f t="shared" si="58"/>
        <v>社政業務-社會福利-青少年兒童福利-獎補助費-對國內團體之捐助</v>
      </c>
      <c r="K1908" s="4" t="str">
        <f t="shared" si="59"/>
        <v>臺中市北屯區小衛星-113年兒少及家庭社區支持服務方案</v>
      </c>
    </row>
    <row r="1909" spans="1:11" ht="97.5">
      <c r="A1909" s="57" t="s">
        <v>1981</v>
      </c>
      <c r="B1909" s="57" t="s">
        <v>1983</v>
      </c>
      <c r="C1909" s="58" t="s">
        <v>973</v>
      </c>
      <c r="D1909" s="57" t="s">
        <v>688</v>
      </c>
      <c r="E1909" s="59">
        <v>791</v>
      </c>
      <c r="F1909" s="9" t="s">
        <v>139</v>
      </c>
      <c r="G1909" s="9"/>
      <c r="H1909" s="44" t="s">
        <v>3489</v>
      </c>
      <c r="I1909" s="9"/>
      <c r="J1909" s="4" t="str">
        <f t="shared" si="58"/>
        <v>社政業務-社會福利-青少年兒童福利-獎補助費-對國內團體之捐助</v>
      </c>
      <c r="K1909" s="4" t="str">
        <f t="shared" si="59"/>
        <v>臺中市北屯區小衛星-113年兒少及家庭社區支持服務方案</v>
      </c>
    </row>
    <row r="1910" spans="1:11" ht="78">
      <c r="A1910" s="57" t="s">
        <v>1981</v>
      </c>
      <c r="B1910" s="57" t="s">
        <v>1984</v>
      </c>
      <c r="C1910" s="58" t="s">
        <v>914</v>
      </c>
      <c r="D1910" s="57" t="s">
        <v>688</v>
      </c>
      <c r="E1910" s="59">
        <v>216</v>
      </c>
      <c r="F1910" s="9" t="s">
        <v>139</v>
      </c>
      <c r="G1910" s="9"/>
      <c r="H1910" s="44" t="s">
        <v>3489</v>
      </c>
      <c r="I1910" s="9"/>
      <c r="J1910" s="4" t="str">
        <f t="shared" si="58"/>
        <v>社政業務-社會福利-青少年兒童福利-獎補助費-對國內團體之捐助</v>
      </c>
      <c r="K1910" s="4" t="str">
        <f t="shared" si="59"/>
        <v>113年公共化及準公共托嬰中心照顧比優化獎助</v>
      </c>
    </row>
    <row r="1911" spans="1:11" ht="78">
      <c r="A1911" s="57" t="s">
        <v>1981</v>
      </c>
      <c r="B1911" s="57" t="s">
        <v>1984</v>
      </c>
      <c r="C1911" s="58" t="s">
        <v>844</v>
      </c>
      <c r="D1911" s="57" t="s">
        <v>688</v>
      </c>
      <c r="E1911" s="59">
        <v>125</v>
      </c>
      <c r="F1911" s="9" t="s">
        <v>139</v>
      </c>
      <c r="G1911" s="9"/>
      <c r="H1911" s="44" t="s">
        <v>3489</v>
      </c>
      <c r="I1911" s="9"/>
      <c r="J1911" s="4" t="str">
        <f t="shared" si="58"/>
        <v>社政業務-社會福利-青少年兒童福利-獎補助費-對國內團體之捐助</v>
      </c>
      <c r="K1911" s="4" t="str">
        <f t="shared" si="59"/>
        <v>113年公共化及準公共托嬰中心照顧比優化獎助</v>
      </c>
    </row>
    <row r="1912" spans="1:11" ht="78">
      <c r="A1912" s="57" t="s">
        <v>1981</v>
      </c>
      <c r="B1912" s="57" t="s">
        <v>1984</v>
      </c>
      <c r="C1912" s="58" t="s">
        <v>828</v>
      </c>
      <c r="D1912" s="57" t="s">
        <v>688</v>
      </c>
      <c r="E1912" s="59">
        <v>375</v>
      </c>
      <c r="F1912" s="9" t="s">
        <v>139</v>
      </c>
      <c r="G1912" s="9"/>
      <c r="H1912" s="44" t="s">
        <v>3489</v>
      </c>
      <c r="I1912" s="9"/>
      <c r="J1912" s="4" t="str">
        <f t="shared" si="58"/>
        <v>社政業務-社會福利-青少年兒童福利-獎補助費-對國內團體之捐助</v>
      </c>
      <c r="K1912" s="4" t="str">
        <f t="shared" si="59"/>
        <v>113年公共化及準公共托嬰中心照顧比優化獎助</v>
      </c>
    </row>
    <row r="1913" spans="1:11" ht="78">
      <c r="A1913" s="57" t="s">
        <v>1981</v>
      </c>
      <c r="B1913" s="57" t="s">
        <v>1984</v>
      </c>
      <c r="C1913" s="58" t="s">
        <v>879</v>
      </c>
      <c r="D1913" s="57" t="s">
        <v>688</v>
      </c>
      <c r="E1913" s="59">
        <v>250</v>
      </c>
      <c r="F1913" s="9" t="s">
        <v>139</v>
      </c>
      <c r="G1913" s="9"/>
      <c r="H1913" s="44" t="s">
        <v>3489</v>
      </c>
      <c r="I1913" s="9"/>
      <c r="J1913" s="4" t="str">
        <f t="shared" si="58"/>
        <v>社政業務-社會福利-青少年兒童福利-獎補助費-對國內團體之捐助</v>
      </c>
      <c r="K1913" s="4" t="str">
        <f t="shared" si="59"/>
        <v>113年公共化及準公共托嬰中心照顧比優化獎助</v>
      </c>
    </row>
    <row r="1914" spans="1:11" ht="156">
      <c r="A1914" s="57" t="s">
        <v>1981</v>
      </c>
      <c r="B1914" s="57" t="s">
        <v>1985</v>
      </c>
      <c r="C1914" s="58" t="s">
        <v>1483</v>
      </c>
      <c r="D1914" s="57" t="s">
        <v>688</v>
      </c>
      <c r="E1914" s="59">
        <v>39</v>
      </c>
      <c r="F1914" s="9" t="s">
        <v>139</v>
      </c>
      <c r="G1914" s="9"/>
      <c r="H1914" s="44" t="s">
        <v>3489</v>
      </c>
      <c r="I1914" s="9"/>
      <c r="J1914" s="4" t="str">
        <f t="shared" si="58"/>
        <v>社政業務-社會福利-青少年兒童福利-獎補助費-對國內團體之捐助</v>
      </c>
      <c r="K1914" s="4" t="str">
        <f t="shared" si="59"/>
        <v>強化社會安全網第二期計畫-精進及擴充兒少家外安置資源方案特殊需求或身心障礙兒少照顧支援計畫</v>
      </c>
    </row>
    <row r="1915" spans="1:11" ht="97.5">
      <c r="A1915" s="57" t="s">
        <v>1981</v>
      </c>
      <c r="B1915" s="57" t="s">
        <v>1986</v>
      </c>
      <c r="C1915" s="58" t="s">
        <v>1010</v>
      </c>
      <c r="D1915" s="57" t="s">
        <v>688</v>
      </c>
      <c r="E1915" s="59">
        <v>217</v>
      </c>
      <c r="F1915" s="9" t="s">
        <v>139</v>
      </c>
      <c r="G1915" s="9"/>
      <c r="H1915" s="44" t="s">
        <v>3489</v>
      </c>
      <c r="I1915" s="9"/>
      <c r="J1915" s="4" t="str">
        <f t="shared" si="58"/>
        <v>社政業務-社會福利-青少年兒童福利-獎補助費-對國內團體之捐助</v>
      </c>
      <c r="K1915" s="4" t="str">
        <f t="shared" si="59"/>
        <v>臺中市北區、太平區小衛星-113年兒少及家庭社區支持服務方案</v>
      </c>
    </row>
    <row r="1916" spans="1:11" ht="97.5">
      <c r="A1916" s="57" t="s">
        <v>1981</v>
      </c>
      <c r="B1916" s="57" t="s">
        <v>1986</v>
      </c>
      <c r="C1916" s="58" t="s">
        <v>1010</v>
      </c>
      <c r="D1916" s="57" t="s">
        <v>688</v>
      </c>
      <c r="E1916" s="59">
        <v>334</v>
      </c>
      <c r="F1916" s="9" t="s">
        <v>139</v>
      </c>
      <c r="G1916" s="9"/>
      <c r="H1916" s="44" t="s">
        <v>3489</v>
      </c>
      <c r="I1916" s="9"/>
      <c r="J1916" s="4" t="str">
        <f t="shared" si="58"/>
        <v>社政業務-社會福利-青少年兒童福利-獎補助費-對國內團體之捐助</v>
      </c>
      <c r="K1916" s="4" t="str">
        <f t="shared" si="59"/>
        <v>臺中市北區、太平區小衛星-113年兒少及家庭社區支持服務方案</v>
      </c>
    </row>
    <row r="1917" spans="1:11" ht="78">
      <c r="A1917" s="57" t="s">
        <v>1981</v>
      </c>
      <c r="B1917" s="57" t="s">
        <v>1984</v>
      </c>
      <c r="C1917" s="58" t="s">
        <v>850</v>
      </c>
      <c r="D1917" s="57" t="s">
        <v>688</v>
      </c>
      <c r="E1917" s="59">
        <v>222</v>
      </c>
      <c r="F1917" s="9" t="s">
        <v>139</v>
      </c>
      <c r="G1917" s="9"/>
      <c r="H1917" s="44" t="s">
        <v>3489</v>
      </c>
      <c r="I1917" s="9"/>
      <c r="J1917" s="4" t="str">
        <f t="shared" si="58"/>
        <v>社政業務-社會福利-青少年兒童福利-獎補助費-對國內團體之捐助</v>
      </c>
      <c r="K1917" s="4" t="str">
        <f t="shared" si="59"/>
        <v>113年公共化及準公共托嬰中心照顧比優化獎助</v>
      </c>
    </row>
    <row r="1918" spans="1:11" ht="58.5">
      <c r="A1918" s="57" t="s">
        <v>1981</v>
      </c>
      <c r="B1918" s="57" t="s">
        <v>1982</v>
      </c>
      <c r="C1918" s="58" t="s">
        <v>821</v>
      </c>
      <c r="D1918" s="57" t="s">
        <v>688</v>
      </c>
      <c r="E1918" s="59">
        <v>15</v>
      </c>
      <c r="F1918" s="9" t="s">
        <v>139</v>
      </c>
      <c r="G1918" s="9"/>
      <c r="H1918" s="44" t="s">
        <v>3489</v>
      </c>
      <c r="I1918" s="9"/>
      <c r="J1918" s="4" t="str">
        <f t="shared" si="58"/>
        <v>社政業務-社會福利-青少年兒童福利-獎補助費-對國內團體之捐助</v>
      </c>
      <c r="K1918" s="4" t="str">
        <f t="shared" si="59"/>
        <v>育有未滿二歲兒童育兒津貼親職教育講座</v>
      </c>
    </row>
    <row r="1919" spans="1:11" ht="97.5">
      <c r="A1919" s="57" t="s">
        <v>1981</v>
      </c>
      <c r="B1919" s="57" t="s">
        <v>1987</v>
      </c>
      <c r="C1919" s="58" t="s">
        <v>991</v>
      </c>
      <c r="D1919" s="57" t="s">
        <v>688</v>
      </c>
      <c r="E1919" s="59">
        <v>231</v>
      </c>
      <c r="F1919" s="9" t="s">
        <v>139</v>
      </c>
      <c r="G1919" s="9"/>
      <c r="H1919" s="44" t="s">
        <v>3489</v>
      </c>
      <c r="I1919" s="9"/>
      <c r="J1919" s="4" t="str">
        <f t="shared" si="58"/>
        <v>社政業務-社會福利-青少年兒童福利-獎補助費-對國內團體之捐助</v>
      </c>
      <c r="K1919" s="4" t="str">
        <f t="shared" si="59"/>
        <v>臺中市霧峰區小衛星-113年兒少及家庭社區支持服務方案</v>
      </c>
    </row>
    <row r="1920" spans="1:11" ht="97.5">
      <c r="A1920" s="57" t="s">
        <v>1981</v>
      </c>
      <c r="B1920" s="57" t="s">
        <v>1987</v>
      </c>
      <c r="C1920" s="58" t="s">
        <v>991</v>
      </c>
      <c r="D1920" s="57" t="s">
        <v>688</v>
      </c>
      <c r="E1920" s="59">
        <v>365</v>
      </c>
      <c r="F1920" s="9" t="s">
        <v>139</v>
      </c>
      <c r="G1920" s="9"/>
      <c r="H1920" s="44" t="s">
        <v>3489</v>
      </c>
      <c r="I1920" s="9"/>
      <c r="J1920" s="4" t="str">
        <f t="shared" si="58"/>
        <v>社政業務-社會福利-青少年兒童福利-獎補助費-對國內團體之捐助</v>
      </c>
      <c r="K1920" s="4" t="str">
        <f t="shared" si="59"/>
        <v>臺中市霧峰區小衛星-113年兒少及家庭社區支持服務方案</v>
      </c>
    </row>
    <row r="1921" spans="1:11" ht="97.5">
      <c r="A1921" s="57" t="s">
        <v>1981</v>
      </c>
      <c r="B1921" s="57" t="s">
        <v>1988</v>
      </c>
      <c r="C1921" s="58" t="s">
        <v>1484</v>
      </c>
      <c r="D1921" s="57" t="s">
        <v>688</v>
      </c>
      <c r="E1921" s="59">
        <v>336</v>
      </c>
      <c r="F1921" s="9" t="s">
        <v>139</v>
      </c>
      <c r="G1921" s="9"/>
      <c r="H1921" s="44" t="s">
        <v>3489</v>
      </c>
      <c r="I1921" s="9"/>
      <c r="J1921" s="4" t="str">
        <f t="shared" si="58"/>
        <v>社政業務-社會福利-青少年兒童福利-獎補助費-對國內團體之捐助</v>
      </c>
      <c r="K1921" s="4" t="str">
        <f t="shared" si="59"/>
        <v>臺中市大雅區小衛星-113年兒少及家庭社區支持服務方案</v>
      </c>
    </row>
    <row r="1922" spans="1:11" ht="97.5">
      <c r="A1922" s="57" t="s">
        <v>1981</v>
      </c>
      <c r="B1922" s="57" t="s">
        <v>1988</v>
      </c>
      <c r="C1922" s="58" t="s">
        <v>1484</v>
      </c>
      <c r="D1922" s="57" t="s">
        <v>688</v>
      </c>
      <c r="E1922" s="59">
        <v>395</v>
      </c>
      <c r="F1922" s="9" t="s">
        <v>139</v>
      </c>
      <c r="G1922" s="9"/>
      <c r="H1922" s="44" t="s">
        <v>3489</v>
      </c>
      <c r="I1922" s="9"/>
      <c r="J1922" s="4" t="str">
        <f t="shared" si="58"/>
        <v>社政業務-社會福利-青少年兒童福利-獎補助費-對國內團體之捐助</v>
      </c>
      <c r="K1922" s="4" t="str">
        <f t="shared" si="59"/>
        <v>臺中市大雅區小衛星-113年兒少及家庭社區支持服務方案</v>
      </c>
    </row>
    <row r="1923" spans="1:11" ht="78">
      <c r="A1923" s="57" t="s">
        <v>1981</v>
      </c>
      <c r="B1923" s="57" t="s">
        <v>1984</v>
      </c>
      <c r="C1923" s="58" t="s">
        <v>853</v>
      </c>
      <c r="D1923" s="57" t="s">
        <v>688</v>
      </c>
      <c r="E1923" s="59">
        <v>320</v>
      </c>
      <c r="F1923" s="9" t="s">
        <v>139</v>
      </c>
      <c r="G1923" s="9"/>
      <c r="H1923" s="44" t="s">
        <v>3489</v>
      </c>
      <c r="I1923" s="9"/>
      <c r="J1923" s="4" t="str">
        <f t="shared" si="58"/>
        <v>社政業務-社會福利-青少年兒童福利-獎補助費-對國內團體之捐助</v>
      </c>
      <c r="K1923" s="4" t="str">
        <f t="shared" si="59"/>
        <v>113年公共化及準公共托嬰中心照顧比優化獎助</v>
      </c>
    </row>
    <row r="1924" spans="1:11" ht="78">
      <c r="A1924" s="57" t="s">
        <v>1981</v>
      </c>
      <c r="B1924" s="57" t="s">
        <v>1984</v>
      </c>
      <c r="C1924" s="58" t="s">
        <v>833</v>
      </c>
      <c r="D1924" s="57" t="s">
        <v>688</v>
      </c>
      <c r="E1924" s="59">
        <v>247</v>
      </c>
      <c r="F1924" s="9" t="s">
        <v>139</v>
      </c>
      <c r="G1924" s="9"/>
      <c r="H1924" s="44" t="s">
        <v>3489</v>
      </c>
      <c r="I1924" s="9"/>
      <c r="J1924" s="4" t="str">
        <f t="shared" si="58"/>
        <v>社政業務-社會福利-青少年兒童福利-獎補助費-對國內團體之捐助</v>
      </c>
      <c r="K1924" s="4" t="str">
        <f t="shared" si="59"/>
        <v>113年公共化及準公共托嬰中心照顧比優化獎助</v>
      </c>
    </row>
    <row r="1925" spans="1:11" ht="78">
      <c r="A1925" s="57" t="s">
        <v>1981</v>
      </c>
      <c r="B1925" s="57" t="s">
        <v>1984</v>
      </c>
      <c r="C1925" s="58" t="s">
        <v>851</v>
      </c>
      <c r="D1925" s="57" t="s">
        <v>688</v>
      </c>
      <c r="E1925" s="59">
        <v>250</v>
      </c>
      <c r="F1925" s="9" t="s">
        <v>139</v>
      </c>
      <c r="G1925" s="9"/>
      <c r="H1925" s="44" t="s">
        <v>3489</v>
      </c>
      <c r="I1925" s="9"/>
      <c r="J1925" s="4" t="str">
        <f t="shared" si="58"/>
        <v>社政業務-社會福利-青少年兒童福利-獎補助費-對國內團體之捐助</v>
      </c>
      <c r="K1925" s="4" t="str">
        <f t="shared" si="59"/>
        <v>113年公共化及準公共托嬰中心照顧比優化獎助</v>
      </c>
    </row>
    <row r="1926" spans="1:11" ht="78">
      <c r="A1926" s="57" t="s">
        <v>1981</v>
      </c>
      <c r="B1926" s="57" t="s">
        <v>1984</v>
      </c>
      <c r="C1926" s="58" t="s">
        <v>866</v>
      </c>
      <c r="D1926" s="57" t="s">
        <v>688</v>
      </c>
      <c r="E1926" s="59">
        <v>250</v>
      </c>
      <c r="F1926" s="9" t="s">
        <v>139</v>
      </c>
      <c r="G1926" s="9"/>
      <c r="H1926" s="44" t="s">
        <v>3489</v>
      </c>
      <c r="I1926" s="9"/>
      <c r="J1926" s="4" t="str">
        <f t="shared" si="58"/>
        <v>社政業務-社會福利-青少年兒童福利-獎補助費-對國內團體之捐助</v>
      </c>
      <c r="K1926" s="4" t="str">
        <f t="shared" si="59"/>
        <v>113年公共化及準公共托嬰中心照顧比優化獎助</v>
      </c>
    </row>
    <row r="1927" spans="1:11" ht="78">
      <c r="A1927" s="57" t="s">
        <v>1981</v>
      </c>
      <c r="B1927" s="57" t="s">
        <v>1984</v>
      </c>
      <c r="C1927" s="58" t="s">
        <v>827</v>
      </c>
      <c r="D1927" s="57" t="s">
        <v>688</v>
      </c>
      <c r="E1927" s="59">
        <v>125</v>
      </c>
      <c r="F1927" s="9" t="s">
        <v>139</v>
      </c>
      <c r="G1927" s="9"/>
      <c r="H1927" s="44" t="s">
        <v>3489</v>
      </c>
      <c r="I1927" s="9"/>
      <c r="J1927" s="4" t="str">
        <f t="shared" si="58"/>
        <v>社政業務-社會福利-青少年兒童福利-獎補助費-對國內團體之捐助</v>
      </c>
      <c r="K1927" s="4" t="str">
        <f t="shared" si="59"/>
        <v>113年公共化及準公共托嬰中心照顧比優化獎助</v>
      </c>
    </row>
    <row r="1928" spans="1:11" ht="78">
      <c r="A1928" s="57" t="s">
        <v>1981</v>
      </c>
      <c r="B1928" s="57" t="s">
        <v>1989</v>
      </c>
      <c r="C1928" s="58" t="s">
        <v>516</v>
      </c>
      <c r="D1928" s="57" t="s">
        <v>688</v>
      </c>
      <c r="E1928" s="59">
        <v>180</v>
      </c>
      <c r="F1928" s="9" t="s">
        <v>139</v>
      </c>
      <c r="G1928" s="9"/>
      <c r="H1928" s="44" t="s">
        <v>3489</v>
      </c>
      <c r="I1928" s="9"/>
      <c r="J1928" s="4" t="str">
        <f t="shared" ref="J1928:J1991" si="60">A1928</f>
        <v>社政業務-社會福利-青少年兒童福利-獎補助費-對國內團體之捐助</v>
      </c>
      <c r="K1928" s="4" t="str">
        <f t="shared" ref="K1928:K1991" si="61">B1928</f>
        <v>臺中市西區小衛星-113年兒少及家庭社區支持服務方案</v>
      </c>
    </row>
    <row r="1929" spans="1:11" ht="78">
      <c r="A1929" s="57" t="s">
        <v>1981</v>
      </c>
      <c r="B1929" s="57" t="s">
        <v>1989</v>
      </c>
      <c r="C1929" s="58" t="s">
        <v>516</v>
      </c>
      <c r="D1929" s="57" t="s">
        <v>688</v>
      </c>
      <c r="E1929" s="59">
        <v>269</v>
      </c>
      <c r="F1929" s="9" t="s">
        <v>139</v>
      </c>
      <c r="G1929" s="9"/>
      <c r="H1929" s="44" t="s">
        <v>3489</v>
      </c>
      <c r="I1929" s="9"/>
      <c r="J1929" s="4" t="str">
        <f t="shared" si="60"/>
        <v>社政業務-社會福利-青少年兒童福利-獎補助費-對國內團體之捐助</v>
      </c>
      <c r="K1929" s="4" t="str">
        <f t="shared" si="61"/>
        <v>臺中市西區小衛星-113年兒少及家庭社區支持服務方案</v>
      </c>
    </row>
    <row r="1930" spans="1:11" ht="97.5">
      <c r="A1930" s="57" t="s">
        <v>1981</v>
      </c>
      <c r="B1930" s="57" t="s">
        <v>1990</v>
      </c>
      <c r="C1930" s="58" t="s">
        <v>1485</v>
      </c>
      <c r="D1930" s="57" t="s">
        <v>688</v>
      </c>
      <c r="E1930" s="59">
        <v>231</v>
      </c>
      <c r="F1930" s="9" t="s">
        <v>139</v>
      </c>
      <c r="G1930" s="9"/>
      <c r="H1930" s="44" t="s">
        <v>3489</v>
      </c>
      <c r="I1930" s="9"/>
      <c r="J1930" s="4" t="str">
        <f t="shared" si="60"/>
        <v>社政業務-社會福利-青少年兒童福利-獎補助費-對國內團體之捐助</v>
      </c>
      <c r="K1930" s="4" t="str">
        <f t="shared" si="61"/>
        <v>臺中市沙鹿區小衛星-113年兒少及家庭社區支持服務方案</v>
      </c>
    </row>
    <row r="1931" spans="1:11" ht="97.5">
      <c r="A1931" s="57" t="s">
        <v>1981</v>
      </c>
      <c r="B1931" s="57" t="s">
        <v>1990</v>
      </c>
      <c r="C1931" s="58" t="s">
        <v>1485</v>
      </c>
      <c r="D1931" s="57" t="s">
        <v>688</v>
      </c>
      <c r="E1931" s="59">
        <v>346</v>
      </c>
      <c r="F1931" s="9" t="s">
        <v>139</v>
      </c>
      <c r="G1931" s="9"/>
      <c r="H1931" s="44" t="s">
        <v>3489</v>
      </c>
      <c r="I1931" s="9"/>
      <c r="J1931" s="4" t="str">
        <f t="shared" si="60"/>
        <v>社政業務-社會福利-青少年兒童福利-獎補助費-對國內團體之捐助</v>
      </c>
      <c r="K1931" s="4" t="str">
        <f t="shared" si="61"/>
        <v>臺中市沙鹿區小衛星-113年兒少及家庭社區支持服務方案</v>
      </c>
    </row>
    <row r="1932" spans="1:11" ht="97.5">
      <c r="A1932" s="57" t="s">
        <v>1981</v>
      </c>
      <c r="B1932" s="57" t="s">
        <v>1991</v>
      </c>
      <c r="C1932" s="58" t="s">
        <v>1486</v>
      </c>
      <c r="D1932" s="57" t="s">
        <v>688</v>
      </c>
      <c r="E1932" s="59">
        <v>434</v>
      </c>
      <c r="F1932" s="9" t="s">
        <v>139</v>
      </c>
      <c r="G1932" s="9"/>
      <c r="H1932" s="44" t="s">
        <v>3489</v>
      </c>
      <c r="I1932" s="9"/>
      <c r="J1932" s="4" t="str">
        <f t="shared" si="60"/>
        <v>社政業務-社會福利-青少年兒童福利-獎補助費-對國內團體之捐助</v>
      </c>
      <c r="K1932" s="4" t="str">
        <f t="shared" si="61"/>
        <v>臺中市南區、南屯區小衛星-113年兒少及家庭社區支持服務方案</v>
      </c>
    </row>
    <row r="1933" spans="1:11" ht="97.5">
      <c r="A1933" s="57" t="s">
        <v>1981</v>
      </c>
      <c r="B1933" s="57" t="s">
        <v>1991</v>
      </c>
      <c r="C1933" s="58" t="s">
        <v>1486</v>
      </c>
      <c r="D1933" s="57" t="s">
        <v>688</v>
      </c>
      <c r="E1933" s="59">
        <v>651</v>
      </c>
      <c r="F1933" s="9" t="s">
        <v>139</v>
      </c>
      <c r="G1933" s="9"/>
      <c r="H1933" s="44" t="s">
        <v>3489</v>
      </c>
      <c r="I1933" s="9"/>
      <c r="J1933" s="4" t="str">
        <f t="shared" si="60"/>
        <v>社政業務-社會福利-青少年兒童福利-獎補助費-對國內團體之捐助</v>
      </c>
      <c r="K1933" s="4" t="str">
        <f t="shared" si="61"/>
        <v>臺中市南區、南屯區小衛星-113年兒少及家庭社區支持服務方案</v>
      </c>
    </row>
    <row r="1934" spans="1:11" ht="78">
      <c r="A1934" s="57" t="s">
        <v>1981</v>
      </c>
      <c r="B1934" s="57" t="s">
        <v>1984</v>
      </c>
      <c r="C1934" s="58" t="s">
        <v>839</v>
      </c>
      <c r="D1934" s="57" t="s">
        <v>688</v>
      </c>
      <c r="E1934" s="59">
        <v>684</v>
      </c>
      <c r="F1934" s="9" t="s">
        <v>139</v>
      </c>
      <c r="G1934" s="9"/>
      <c r="H1934" s="44" t="s">
        <v>3489</v>
      </c>
      <c r="I1934" s="9"/>
      <c r="J1934" s="4" t="str">
        <f t="shared" si="60"/>
        <v>社政業務-社會福利-青少年兒童福利-獎補助費-對國內團體之捐助</v>
      </c>
      <c r="K1934" s="4" t="str">
        <f t="shared" si="61"/>
        <v>113年公共化及準公共托嬰中心照顧比優化獎助</v>
      </c>
    </row>
    <row r="1935" spans="1:11" ht="78">
      <c r="A1935" s="57" t="s">
        <v>1981</v>
      </c>
      <c r="B1935" s="57" t="s">
        <v>1984</v>
      </c>
      <c r="C1935" s="58" t="s">
        <v>927</v>
      </c>
      <c r="D1935" s="57" t="s">
        <v>688</v>
      </c>
      <c r="E1935" s="59">
        <v>250</v>
      </c>
      <c r="F1935" s="9" t="s">
        <v>139</v>
      </c>
      <c r="G1935" s="9"/>
      <c r="H1935" s="44" t="s">
        <v>3489</v>
      </c>
      <c r="I1935" s="9"/>
      <c r="J1935" s="4" t="str">
        <f t="shared" si="60"/>
        <v>社政業務-社會福利-青少年兒童福利-獎補助費-對國內團體之捐助</v>
      </c>
      <c r="K1935" s="4" t="str">
        <f t="shared" si="61"/>
        <v>113年公共化及準公共托嬰中心照顧比優化獎助</v>
      </c>
    </row>
    <row r="1936" spans="1:11" ht="97.5">
      <c r="A1936" s="57" t="s">
        <v>1981</v>
      </c>
      <c r="B1936" s="57" t="s">
        <v>1992</v>
      </c>
      <c r="C1936" s="58" t="s">
        <v>1487</v>
      </c>
      <c r="D1936" s="57" t="s">
        <v>688</v>
      </c>
      <c r="E1936" s="59">
        <v>312</v>
      </c>
      <c r="F1936" s="9" t="s">
        <v>139</v>
      </c>
      <c r="G1936" s="9"/>
      <c r="H1936" s="44" t="s">
        <v>3489</v>
      </c>
      <c r="I1936" s="9"/>
      <c r="J1936" s="4" t="str">
        <f t="shared" si="60"/>
        <v>社政業務-社會福利-青少年兒童福利-獎補助費-對國內團體之捐助</v>
      </c>
      <c r="K1936" s="4" t="str">
        <f t="shared" si="61"/>
        <v>臺中市西屯區小衛星-113年兒少及家庭社區支持服務方案</v>
      </c>
    </row>
    <row r="1937" spans="1:11" ht="97.5">
      <c r="A1937" s="57" t="s">
        <v>1981</v>
      </c>
      <c r="B1937" s="57" t="s">
        <v>1993</v>
      </c>
      <c r="C1937" s="58" t="s">
        <v>1488</v>
      </c>
      <c r="D1937" s="57" t="s">
        <v>688</v>
      </c>
      <c r="E1937" s="59">
        <v>174</v>
      </c>
      <c r="F1937" s="9" t="s">
        <v>139</v>
      </c>
      <c r="G1937" s="9"/>
      <c r="H1937" s="44" t="s">
        <v>3489</v>
      </c>
      <c r="I1937" s="9"/>
      <c r="J1937" s="4" t="str">
        <f t="shared" si="60"/>
        <v>社政業務-社會福利-青少年兒童福利-獎補助費-對國內團體之捐助</v>
      </c>
      <c r="K1937" s="4" t="str">
        <f t="shared" si="61"/>
        <v>臺中市太平區中華小衛星-113年兒少及家庭社區支持服務方案</v>
      </c>
    </row>
    <row r="1938" spans="1:11" ht="97.5">
      <c r="A1938" s="57" t="s">
        <v>1981</v>
      </c>
      <c r="B1938" s="57" t="s">
        <v>1992</v>
      </c>
      <c r="C1938" s="58" t="s">
        <v>1487</v>
      </c>
      <c r="D1938" s="57" t="s">
        <v>688</v>
      </c>
      <c r="E1938" s="59">
        <v>564</v>
      </c>
      <c r="F1938" s="9" t="s">
        <v>139</v>
      </c>
      <c r="G1938" s="9"/>
      <c r="H1938" s="44" t="s">
        <v>3489</v>
      </c>
      <c r="I1938" s="9"/>
      <c r="J1938" s="4" t="str">
        <f t="shared" si="60"/>
        <v>社政業務-社會福利-青少年兒童福利-獎補助費-對國內團體之捐助</v>
      </c>
      <c r="K1938" s="4" t="str">
        <f t="shared" si="61"/>
        <v>臺中市西屯區小衛星-113年兒少及家庭社區支持服務方案</v>
      </c>
    </row>
    <row r="1939" spans="1:11" ht="97.5">
      <c r="A1939" s="57" t="s">
        <v>1981</v>
      </c>
      <c r="B1939" s="57" t="s">
        <v>1993</v>
      </c>
      <c r="C1939" s="58" t="s">
        <v>1488</v>
      </c>
      <c r="D1939" s="57" t="s">
        <v>688</v>
      </c>
      <c r="E1939" s="59">
        <v>152</v>
      </c>
      <c r="F1939" s="9" t="s">
        <v>139</v>
      </c>
      <c r="G1939" s="9"/>
      <c r="H1939" s="44" t="s">
        <v>3489</v>
      </c>
      <c r="I1939" s="9"/>
      <c r="J1939" s="4" t="str">
        <f t="shared" si="60"/>
        <v>社政業務-社會福利-青少年兒童福利-獎補助費-對國內團體之捐助</v>
      </c>
      <c r="K1939" s="4" t="str">
        <f t="shared" si="61"/>
        <v>臺中市太平區中華小衛星-113年兒少及家庭社區支持服務方案</v>
      </c>
    </row>
    <row r="1940" spans="1:11" ht="78">
      <c r="A1940" s="57" t="s">
        <v>1981</v>
      </c>
      <c r="B1940" s="57" t="s">
        <v>1984</v>
      </c>
      <c r="C1940" s="58" t="s">
        <v>842</v>
      </c>
      <c r="D1940" s="57" t="s">
        <v>688</v>
      </c>
      <c r="E1940" s="59">
        <v>229</v>
      </c>
      <c r="F1940" s="9" t="s">
        <v>139</v>
      </c>
      <c r="G1940" s="9"/>
      <c r="H1940" s="44" t="s">
        <v>3489</v>
      </c>
      <c r="I1940" s="9"/>
      <c r="J1940" s="4" t="str">
        <f t="shared" si="60"/>
        <v>社政業務-社會福利-青少年兒童福利-獎補助費-對國內團體之捐助</v>
      </c>
      <c r="K1940" s="4" t="str">
        <f t="shared" si="61"/>
        <v>113年公共化及準公共托嬰中心照顧比優化獎助</v>
      </c>
    </row>
    <row r="1941" spans="1:11" ht="97.5">
      <c r="A1941" s="57" t="s">
        <v>1981</v>
      </c>
      <c r="B1941" s="57" t="s">
        <v>1994</v>
      </c>
      <c r="C1941" s="58" t="s">
        <v>1489</v>
      </c>
      <c r="D1941" s="57" t="s">
        <v>688</v>
      </c>
      <c r="E1941" s="59">
        <v>452</v>
      </c>
      <c r="F1941" s="9" t="s">
        <v>139</v>
      </c>
      <c r="G1941" s="9"/>
      <c r="H1941" s="44" t="s">
        <v>3489</v>
      </c>
      <c r="I1941" s="9"/>
      <c r="J1941" s="4" t="str">
        <f t="shared" si="60"/>
        <v>社政業務-社會福利-青少年兒童福利-獎補助費-對國內團體之捐助</v>
      </c>
      <c r="K1941" s="4" t="str">
        <f t="shared" si="61"/>
        <v>臺中市后里區小衛星-113年兒少及家庭社區支持服務方案</v>
      </c>
    </row>
    <row r="1942" spans="1:11" ht="97.5">
      <c r="A1942" s="57" t="s">
        <v>1981</v>
      </c>
      <c r="B1942" s="57" t="s">
        <v>1994</v>
      </c>
      <c r="C1942" s="58" t="s">
        <v>1489</v>
      </c>
      <c r="D1942" s="57" t="s">
        <v>688</v>
      </c>
      <c r="E1942" s="59">
        <v>471</v>
      </c>
      <c r="F1942" s="9" t="s">
        <v>139</v>
      </c>
      <c r="G1942" s="9"/>
      <c r="H1942" s="44" t="s">
        <v>3489</v>
      </c>
      <c r="I1942" s="9"/>
      <c r="J1942" s="4" t="str">
        <f t="shared" si="60"/>
        <v>社政業務-社會福利-青少年兒童福利-獎補助費-對國內團體之捐助</v>
      </c>
      <c r="K1942" s="4" t="str">
        <f t="shared" si="61"/>
        <v>臺中市后里區小衛星-113年兒少及家庭社區支持服務方案</v>
      </c>
    </row>
    <row r="1943" spans="1:11" ht="97.5">
      <c r="A1943" s="57" t="s">
        <v>1981</v>
      </c>
      <c r="B1943" s="57" t="s">
        <v>1995</v>
      </c>
      <c r="C1943" s="58" t="s">
        <v>1490</v>
      </c>
      <c r="D1943" s="57" t="s">
        <v>688</v>
      </c>
      <c r="E1943" s="59">
        <v>268</v>
      </c>
      <c r="F1943" s="9" t="s">
        <v>139</v>
      </c>
      <c r="G1943" s="9"/>
      <c r="H1943" s="44" t="s">
        <v>3489</v>
      </c>
      <c r="I1943" s="9"/>
      <c r="J1943" s="4" t="str">
        <f t="shared" si="60"/>
        <v>社政業務-社會福利-青少年兒童福利-獎補助費-對國內團體之捐助</v>
      </c>
      <c r="K1943" s="4" t="str">
        <f t="shared" si="61"/>
        <v>臺中市豐原區北陽小衛星-113年兒少及家庭社區支持服務方案</v>
      </c>
    </row>
    <row r="1944" spans="1:11" ht="97.5">
      <c r="A1944" s="57" t="s">
        <v>1981</v>
      </c>
      <c r="B1944" s="57" t="s">
        <v>1995</v>
      </c>
      <c r="C1944" s="58" t="s">
        <v>1490</v>
      </c>
      <c r="D1944" s="57" t="s">
        <v>688</v>
      </c>
      <c r="E1944" s="59">
        <v>427</v>
      </c>
      <c r="F1944" s="9" t="s">
        <v>139</v>
      </c>
      <c r="G1944" s="9"/>
      <c r="H1944" s="44" t="s">
        <v>3489</v>
      </c>
      <c r="I1944" s="9"/>
      <c r="J1944" s="4" t="str">
        <f t="shared" si="60"/>
        <v>社政業務-社會福利-青少年兒童福利-獎補助費-對國內團體之捐助</v>
      </c>
      <c r="K1944" s="4" t="str">
        <f t="shared" si="61"/>
        <v>臺中市豐原區北陽小衛星-113年兒少及家庭社區支持服務方案</v>
      </c>
    </row>
    <row r="1945" spans="1:11" ht="78">
      <c r="A1945" s="57" t="s">
        <v>1981</v>
      </c>
      <c r="B1945" s="57" t="s">
        <v>1984</v>
      </c>
      <c r="C1945" s="58" t="s">
        <v>830</v>
      </c>
      <c r="D1945" s="57" t="s">
        <v>688</v>
      </c>
      <c r="E1945" s="59">
        <v>284</v>
      </c>
      <c r="F1945" s="9" t="s">
        <v>139</v>
      </c>
      <c r="G1945" s="9"/>
      <c r="H1945" s="44" t="s">
        <v>3489</v>
      </c>
      <c r="I1945" s="9"/>
      <c r="J1945" s="4" t="str">
        <f t="shared" si="60"/>
        <v>社政業務-社會福利-青少年兒童福利-獎補助費-對國內團體之捐助</v>
      </c>
      <c r="K1945" s="4" t="str">
        <f t="shared" si="61"/>
        <v>113年公共化及準公共托嬰中心照顧比優化獎助</v>
      </c>
    </row>
    <row r="1946" spans="1:11" ht="78">
      <c r="A1946" s="57" t="s">
        <v>1981</v>
      </c>
      <c r="B1946" s="57" t="s">
        <v>1984</v>
      </c>
      <c r="C1946" s="58" t="s">
        <v>884</v>
      </c>
      <c r="D1946" s="57" t="s">
        <v>688</v>
      </c>
      <c r="E1946" s="59">
        <v>95</v>
      </c>
      <c r="F1946" s="9" t="s">
        <v>139</v>
      </c>
      <c r="G1946" s="9"/>
      <c r="H1946" s="44" t="s">
        <v>3489</v>
      </c>
      <c r="I1946" s="9"/>
      <c r="J1946" s="4" t="str">
        <f t="shared" si="60"/>
        <v>社政業務-社會福利-青少年兒童福利-獎補助費-對國內團體之捐助</v>
      </c>
      <c r="K1946" s="4" t="str">
        <f t="shared" si="61"/>
        <v>113年公共化及準公共托嬰中心照顧比優化獎助</v>
      </c>
    </row>
    <row r="1947" spans="1:11" ht="78">
      <c r="A1947" s="57" t="s">
        <v>1981</v>
      </c>
      <c r="B1947" s="57" t="s">
        <v>1984</v>
      </c>
      <c r="C1947" s="58" t="s">
        <v>858</v>
      </c>
      <c r="D1947" s="57" t="s">
        <v>688</v>
      </c>
      <c r="E1947" s="59">
        <v>42</v>
      </c>
      <c r="F1947" s="9" t="s">
        <v>139</v>
      </c>
      <c r="G1947" s="9"/>
      <c r="H1947" s="44" t="s">
        <v>3489</v>
      </c>
      <c r="I1947" s="9"/>
      <c r="J1947" s="4" t="str">
        <f t="shared" si="60"/>
        <v>社政業務-社會福利-青少年兒童福利-獎補助費-對國內團體之捐助</v>
      </c>
      <c r="K1947" s="4" t="str">
        <f t="shared" si="61"/>
        <v>113年公共化及準公共托嬰中心照顧比優化獎助</v>
      </c>
    </row>
    <row r="1948" spans="1:11" ht="78">
      <c r="A1948" s="57" t="s">
        <v>1981</v>
      </c>
      <c r="B1948" s="57" t="s">
        <v>1984</v>
      </c>
      <c r="C1948" s="58" t="s">
        <v>857</v>
      </c>
      <c r="D1948" s="57" t="s">
        <v>688</v>
      </c>
      <c r="E1948" s="59">
        <v>125</v>
      </c>
      <c r="F1948" s="9" t="s">
        <v>139</v>
      </c>
      <c r="G1948" s="9"/>
      <c r="H1948" s="44" t="s">
        <v>3489</v>
      </c>
      <c r="I1948" s="9"/>
      <c r="J1948" s="4" t="str">
        <f t="shared" si="60"/>
        <v>社政業務-社會福利-青少年兒童福利-獎補助費-對國內團體之捐助</v>
      </c>
      <c r="K1948" s="4" t="str">
        <f t="shared" si="61"/>
        <v>113年公共化及準公共托嬰中心照顧比優化獎助</v>
      </c>
    </row>
    <row r="1949" spans="1:11" ht="78">
      <c r="A1949" s="57" t="s">
        <v>1981</v>
      </c>
      <c r="B1949" s="57" t="s">
        <v>1984</v>
      </c>
      <c r="C1949" s="58" t="s">
        <v>908</v>
      </c>
      <c r="D1949" s="57" t="s">
        <v>688</v>
      </c>
      <c r="E1949" s="59">
        <v>122</v>
      </c>
      <c r="F1949" s="9" t="s">
        <v>139</v>
      </c>
      <c r="G1949" s="9"/>
      <c r="H1949" s="44" t="s">
        <v>3489</v>
      </c>
      <c r="I1949" s="9"/>
      <c r="J1949" s="4" t="str">
        <f t="shared" si="60"/>
        <v>社政業務-社會福利-青少年兒童福利-獎補助費-對國內團體之捐助</v>
      </c>
      <c r="K1949" s="4" t="str">
        <f t="shared" si="61"/>
        <v>113年公共化及準公共托嬰中心照顧比優化獎助</v>
      </c>
    </row>
    <row r="1950" spans="1:11" ht="78">
      <c r="A1950" s="57" t="s">
        <v>1981</v>
      </c>
      <c r="B1950" s="57" t="s">
        <v>1984</v>
      </c>
      <c r="C1950" s="58" t="s">
        <v>855</v>
      </c>
      <c r="D1950" s="57" t="s">
        <v>688</v>
      </c>
      <c r="E1950" s="59">
        <v>116</v>
      </c>
      <c r="F1950" s="9" t="s">
        <v>139</v>
      </c>
      <c r="G1950" s="9"/>
      <c r="H1950" s="44" t="s">
        <v>3489</v>
      </c>
      <c r="I1950" s="9"/>
      <c r="J1950" s="4" t="str">
        <f t="shared" si="60"/>
        <v>社政業務-社會福利-青少年兒童福利-獎補助費-對國內團體之捐助</v>
      </c>
      <c r="K1950" s="4" t="str">
        <f t="shared" si="61"/>
        <v>113年公共化及準公共托嬰中心照顧比優化獎助</v>
      </c>
    </row>
    <row r="1951" spans="1:11" ht="78">
      <c r="A1951" s="57" t="s">
        <v>1981</v>
      </c>
      <c r="B1951" s="57" t="s">
        <v>1984</v>
      </c>
      <c r="C1951" s="58" t="s">
        <v>885</v>
      </c>
      <c r="D1951" s="57" t="s">
        <v>688</v>
      </c>
      <c r="E1951" s="59">
        <v>247</v>
      </c>
      <c r="F1951" s="9" t="s">
        <v>139</v>
      </c>
      <c r="G1951" s="9"/>
      <c r="H1951" s="44" t="s">
        <v>3489</v>
      </c>
      <c r="I1951" s="9"/>
      <c r="J1951" s="4" t="str">
        <f t="shared" si="60"/>
        <v>社政業務-社會福利-青少年兒童福利-獎補助費-對國內團體之捐助</v>
      </c>
      <c r="K1951" s="4" t="str">
        <f t="shared" si="61"/>
        <v>113年公共化及準公共托嬰中心照顧比優化獎助</v>
      </c>
    </row>
    <row r="1952" spans="1:11" ht="78">
      <c r="A1952" s="57" t="s">
        <v>1981</v>
      </c>
      <c r="B1952" s="57" t="s">
        <v>1984</v>
      </c>
      <c r="C1952" s="58" t="s">
        <v>1491</v>
      </c>
      <c r="D1952" s="57" t="s">
        <v>688</v>
      </c>
      <c r="E1952" s="59">
        <v>57</v>
      </c>
      <c r="F1952" s="9" t="s">
        <v>139</v>
      </c>
      <c r="G1952" s="9"/>
      <c r="H1952" s="44" t="s">
        <v>3489</v>
      </c>
      <c r="I1952" s="9"/>
      <c r="J1952" s="4" t="str">
        <f t="shared" si="60"/>
        <v>社政業務-社會福利-青少年兒童福利-獎補助費-對國內團體之捐助</v>
      </c>
      <c r="K1952" s="4" t="str">
        <f t="shared" si="61"/>
        <v>113年公共化及準公共托嬰中心照顧比優化獎助</v>
      </c>
    </row>
    <row r="1953" spans="1:11" ht="78">
      <c r="A1953" s="57" t="s">
        <v>1981</v>
      </c>
      <c r="B1953" s="57" t="s">
        <v>1984</v>
      </c>
      <c r="C1953" s="58" t="s">
        <v>870</v>
      </c>
      <c r="D1953" s="57" t="s">
        <v>688</v>
      </c>
      <c r="E1953" s="59">
        <v>123</v>
      </c>
      <c r="F1953" s="9" t="s">
        <v>139</v>
      </c>
      <c r="G1953" s="9"/>
      <c r="H1953" s="44" t="s">
        <v>3489</v>
      </c>
      <c r="I1953" s="9"/>
      <c r="J1953" s="4" t="str">
        <f t="shared" si="60"/>
        <v>社政業務-社會福利-青少年兒童福利-獎補助費-對國內團體之捐助</v>
      </c>
      <c r="K1953" s="4" t="str">
        <f t="shared" si="61"/>
        <v>113年公共化及準公共托嬰中心照顧比優化獎助</v>
      </c>
    </row>
    <row r="1954" spans="1:11" ht="78">
      <c r="A1954" s="57" t="s">
        <v>1981</v>
      </c>
      <c r="B1954" s="57" t="s">
        <v>1984</v>
      </c>
      <c r="C1954" s="58" t="s">
        <v>835</v>
      </c>
      <c r="D1954" s="57" t="s">
        <v>688</v>
      </c>
      <c r="E1954" s="59">
        <v>229</v>
      </c>
      <c r="F1954" s="9" t="s">
        <v>139</v>
      </c>
      <c r="G1954" s="9"/>
      <c r="H1954" s="44" t="s">
        <v>3489</v>
      </c>
      <c r="I1954" s="9"/>
      <c r="J1954" s="4" t="str">
        <f t="shared" si="60"/>
        <v>社政業務-社會福利-青少年兒童福利-獎補助費-對國內團體之捐助</v>
      </c>
      <c r="K1954" s="4" t="str">
        <f t="shared" si="61"/>
        <v>113年公共化及準公共托嬰中心照顧比優化獎助</v>
      </c>
    </row>
    <row r="1955" spans="1:11" ht="78">
      <c r="A1955" s="57" t="s">
        <v>1981</v>
      </c>
      <c r="B1955" s="57" t="s">
        <v>1984</v>
      </c>
      <c r="C1955" s="58" t="s">
        <v>869</v>
      </c>
      <c r="D1955" s="57" t="s">
        <v>688</v>
      </c>
      <c r="E1955" s="59">
        <v>224</v>
      </c>
      <c r="F1955" s="9" t="s">
        <v>139</v>
      </c>
      <c r="G1955" s="9"/>
      <c r="H1955" s="44" t="s">
        <v>3489</v>
      </c>
      <c r="I1955" s="9"/>
      <c r="J1955" s="4" t="str">
        <f t="shared" si="60"/>
        <v>社政業務-社會福利-青少年兒童福利-獎補助費-對國內團體之捐助</v>
      </c>
      <c r="K1955" s="4" t="str">
        <f t="shared" si="61"/>
        <v>113年公共化及準公共托嬰中心照顧比優化獎助</v>
      </c>
    </row>
    <row r="1956" spans="1:11" ht="78">
      <c r="A1956" s="57" t="s">
        <v>1981</v>
      </c>
      <c r="B1956" s="57" t="s">
        <v>1984</v>
      </c>
      <c r="C1956" s="58" t="s">
        <v>862</v>
      </c>
      <c r="D1956" s="57" t="s">
        <v>688</v>
      </c>
      <c r="E1956" s="59">
        <v>356</v>
      </c>
      <c r="F1956" s="9" t="s">
        <v>139</v>
      </c>
      <c r="G1956" s="9"/>
      <c r="H1956" s="44" t="s">
        <v>3489</v>
      </c>
      <c r="I1956" s="9"/>
      <c r="J1956" s="4" t="str">
        <f t="shared" si="60"/>
        <v>社政業務-社會福利-青少年兒童福利-獎補助費-對國內團體之捐助</v>
      </c>
      <c r="K1956" s="4" t="str">
        <f t="shared" si="61"/>
        <v>113年公共化及準公共托嬰中心照顧比優化獎助</v>
      </c>
    </row>
    <row r="1957" spans="1:11" ht="78">
      <c r="A1957" s="57" t="s">
        <v>1981</v>
      </c>
      <c r="B1957" s="57" t="s">
        <v>1984</v>
      </c>
      <c r="C1957" s="58" t="s">
        <v>873</v>
      </c>
      <c r="D1957" s="57" t="s">
        <v>688</v>
      </c>
      <c r="E1957" s="59">
        <v>326</v>
      </c>
      <c r="F1957" s="9" t="s">
        <v>139</v>
      </c>
      <c r="G1957" s="9"/>
      <c r="H1957" s="44" t="s">
        <v>3489</v>
      </c>
      <c r="I1957" s="9"/>
      <c r="J1957" s="4" t="str">
        <f t="shared" si="60"/>
        <v>社政業務-社會福利-青少年兒童福利-獎補助費-對國內團體之捐助</v>
      </c>
      <c r="K1957" s="4" t="str">
        <f t="shared" si="61"/>
        <v>113年公共化及準公共托嬰中心照顧比優化獎助</v>
      </c>
    </row>
    <row r="1958" spans="1:11" ht="78">
      <c r="A1958" s="57" t="s">
        <v>1981</v>
      </c>
      <c r="B1958" s="57" t="s">
        <v>1984</v>
      </c>
      <c r="C1958" s="58" t="s">
        <v>907</v>
      </c>
      <c r="D1958" s="57" t="s">
        <v>688</v>
      </c>
      <c r="E1958" s="59">
        <v>195</v>
      </c>
      <c r="F1958" s="9" t="s">
        <v>139</v>
      </c>
      <c r="G1958" s="9"/>
      <c r="H1958" s="44" t="s">
        <v>3489</v>
      </c>
      <c r="I1958" s="9"/>
      <c r="J1958" s="4" t="str">
        <f t="shared" si="60"/>
        <v>社政業務-社會福利-青少年兒童福利-獎補助費-對國內團體之捐助</v>
      </c>
      <c r="K1958" s="4" t="str">
        <f t="shared" si="61"/>
        <v>113年公共化及準公共托嬰中心照顧比優化獎助</v>
      </c>
    </row>
    <row r="1959" spans="1:11" ht="78">
      <c r="A1959" s="57" t="s">
        <v>1981</v>
      </c>
      <c r="B1959" s="57" t="s">
        <v>1984</v>
      </c>
      <c r="C1959" s="58" t="s">
        <v>925</v>
      </c>
      <c r="D1959" s="57" t="s">
        <v>688</v>
      </c>
      <c r="E1959" s="59">
        <v>122</v>
      </c>
      <c r="F1959" s="9" t="s">
        <v>139</v>
      </c>
      <c r="G1959" s="9"/>
      <c r="H1959" s="44" t="s">
        <v>3489</v>
      </c>
      <c r="I1959" s="9"/>
      <c r="J1959" s="4" t="str">
        <f t="shared" si="60"/>
        <v>社政業務-社會福利-青少年兒童福利-獎補助費-對國內團體之捐助</v>
      </c>
      <c r="K1959" s="4" t="str">
        <f t="shared" si="61"/>
        <v>113年公共化及準公共托嬰中心照顧比優化獎助</v>
      </c>
    </row>
    <row r="1960" spans="1:11" ht="78">
      <c r="A1960" s="57" t="s">
        <v>1981</v>
      </c>
      <c r="B1960" s="57" t="s">
        <v>1984</v>
      </c>
      <c r="C1960" s="58" t="s">
        <v>892</v>
      </c>
      <c r="D1960" s="57" t="s">
        <v>688</v>
      </c>
      <c r="E1960" s="59">
        <v>354</v>
      </c>
      <c r="F1960" s="9" t="s">
        <v>139</v>
      </c>
      <c r="G1960" s="9"/>
      <c r="H1960" s="44" t="s">
        <v>3489</v>
      </c>
      <c r="I1960" s="9"/>
      <c r="J1960" s="4" t="str">
        <f t="shared" si="60"/>
        <v>社政業務-社會福利-青少年兒童福利-獎補助費-對國內團體之捐助</v>
      </c>
      <c r="K1960" s="4" t="str">
        <f t="shared" si="61"/>
        <v>113年公共化及準公共托嬰中心照顧比優化獎助</v>
      </c>
    </row>
    <row r="1961" spans="1:11" ht="78">
      <c r="A1961" s="57" t="s">
        <v>1981</v>
      </c>
      <c r="B1961" s="57" t="s">
        <v>1984</v>
      </c>
      <c r="C1961" s="58" t="s">
        <v>867</v>
      </c>
      <c r="D1961" s="57" t="s">
        <v>688</v>
      </c>
      <c r="E1961" s="59">
        <v>233</v>
      </c>
      <c r="F1961" s="9" t="s">
        <v>139</v>
      </c>
      <c r="G1961" s="9"/>
      <c r="H1961" s="44" t="s">
        <v>3489</v>
      </c>
      <c r="I1961" s="9"/>
      <c r="J1961" s="4" t="str">
        <f t="shared" si="60"/>
        <v>社政業務-社會福利-青少年兒童福利-獎補助費-對國內團體之捐助</v>
      </c>
      <c r="K1961" s="4" t="str">
        <f t="shared" si="61"/>
        <v>113年公共化及準公共托嬰中心照顧比優化獎助</v>
      </c>
    </row>
    <row r="1962" spans="1:11" ht="78">
      <c r="A1962" s="57" t="s">
        <v>1981</v>
      </c>
      <c r="B1962" s="57" t="s">
        <v>1984</v>
      </c>
      <c r="C1962" s="58" t="s">
        <v>852</v>
      </c>
      <c r="D1962" s="57" t="s">
        <v>688</v>
      </c>
      <c r="E1962" s="59">
        <v>250</v>
      </c>
      <c r="F1962" s="9" t="s">
        <v>139</v>
      </c>
      <c r="G1962" s="9"/>
      <c r="H1962" s="44" t="s">
        <v>3489</v>
      </c>
      <c r="I1962" s="9"/>
      <c r="J1962" s="4" t="str">
        <f t="shared" si="60"/>
        <v>社政業務-社會福利-青少年兒童福利-獎補助費-對國內團體之捐助</v>
      </c>
      <c r="K1962" s="4" t="str">
        <f t="shared" si="61"/>
        <v>113年公共化及準公共托嬰中心照顧比優化獎助</v>
      </c>
    </row>
    <row r="1963" spans="1:11" ht="78">
      <c r="A1963" s="57" t="s">
        <v>1981</v>
      </c>
      <c r="B1963" s="57" t="s">
        <v>1984</v>
      </c>
      <c r="C1963" s="58" t="s">
        <v>1492</v>
      </c>
      <c r="D1963" s="57" t="s">
        <v>688</v>
      </c>
      <c r="E1963" s="59">
        <v>98</v>
      </c>
      <c r="F1963" s="9" t="s">
        <v>139</v>
      </c>
      <c r="G1963" s="9"/>
      <c r="H1963" s="44" t="s">
        <v>3489</v>
      </c>
      <c r="I1963" s="9"/>
      <c r="J1963" s="4" t="str">
        <f t="shared" si="60"/>
        <v>社政業務-社會福利-青少年兒童福利-獎補助費-對國內團體之捐助</v>
      </c>
      <c r="K1963" s="4" t="str">
        <f t="shared" si="61"/>
        <v>113年公共化及準公共托嬰中心照顧比優化獎助</v>
      </c>
    </row>
    <row r="1964" spans="1:11" ht="78">
      <c r="A1964" s="57" t="s">
        <v>1981</v>
      </c>
      <c r="B1964" s="57" t="s">
        <v>1984</v>
      </c>
      <c r="C1964" s="58" t="s">
        <v>846</v>
      </c>
      <c r="D1964" s="57" t="s">
        <v>688</v>
      </c>
      <c r="E1964" s="59">
        <v>228</v>
      </c>
      <c r="F1964" s="9" t="s">
        <v>139</v>
      </c>
      <c r="G1964" s="9"/>
      <c r="H1964" s="44" t="s">
        <v>3489</v>
      </c>
      <c r="I1964" s="9"/>
      <c r="J1964" s="4" t="str">
        <f t="shared" si="60"/>
        <v>社政業務-社會福利-青少年兒童福利-獎補助費-對國內團體之捐助</v>
      </c>
      <c r="K1964" s="4" t="str">
        <f t="shared" si="61"/>
        <v>113年公共化及準公共托嬰中心照顧比優化獎助</v>
      </c>
    </row>
    <row r="1965" spans="1:11" ht="78">
      <c r="A1965" s="57" t="s">
        <v>1981</v>
      </c>
      <c r="B1965" s="57" t="s">
        <v>1984</v>
      </c>
      <c r="C1965" s="58" t="s">
        <v>838</v>
      </c>
      <c r="D1965" s="57" t="s">
        <v>688</v>
      </c>
      <c r="E1965" s="59">
        <v>145</v>
      </c>
      <c r="F1965" s="9" t="s">
        <v>139</v>
      </c>
      <c r="G1965" s="9"/>
      <c r="H1965" s="44" t="s">
        <v>3489</v>
      </c>
      <c r="I1965" s="9"/>
      <c r="J1965" s="4" t="str">
        <f t="shared" si="60"/>
        <v>社政業務-社會福利-青少年兒童福利-獎補助費-對國內團體之捐助</v>
      </c>
      <c r="K1965" s="4" t="str">
        <f t="shared" si="61"/>
        <v>113年公共化及準公共托嬰中心照顧比優化獎助</v>
      </c>
    </row>
    <row r="1966" spans="1:11" ht="78">
      <c r="A1966" s="57" t="s">
        <v>1981</v>
      </c>
      <c r="B1966" s="57" t="s">
        <v>1984</v>
      </c>
      <c r="C1966" s="58" t="s">
        <v>868</v>
      </c>
      <c r="D1966" s="57" t="s">
        <v>688</v>
      </c>
      <c r="E1966" s="59">
        <v>225</v>
      </c>
      <c r="F1966" s="9" t="s">
        <v>139</v>
      </c>
      <c r="G1966" s="9"/>
      <c r="H1966" s="44" t="s">
        <v>3489</v>
      </c>
      <c r="I1966" s="9"/>
      <c r="J1966" s="4" t="str">
        <f t="shared" si="60"/>
        <v>社政業務-社會福利-青少年兒童福利-獎補助費-對國內團體之捐助</v>
      </c>
      <c r="K1966" s="4" t="str">
        <f t="shared" si="61"/>
        <v>113年公共化及準公共托嬰中心照顧比優化獎助</v>
      </c>
    </row>
    <row r="1967" spans="1:11" ht="78">
      <c r="A1967" s="57" t="s">
        <v>1981</v>
      </c>
      <c r="B1967" s="57" t="s">
        <v>1984</v>
      </c>
      <c r="C1967" s="58" t="s">
        <v>1493</v>
      </c>
      <c r="D1967" s="57" t="s">
        <v>688</v>
      </c>
      <c r="E1967" s="59">
        <v>113</v>
      </c>
      <c r="F1967" s="9" t="s">
        <v>139</v>
      </c>
      <c r="G1967" s="9"/>
      <c r="H1967" s="44" t="s">
        <v>3489</v>
      </c>
      <c r="I1967" s="9"/>
      <c r="J1967" s="4" t="str">
        <f t="shared" si="60"/>
        <v>社政業務-社會福利-青少年兒童福利-獎補助費-對國內團體之捐助</v>
      </c>
      <c r="K1967" s="4" t="str">
        <f t="shared" si="61"/>
        <v>113年公共化及準公共托嬰中心照顧比優化獎助</v>
      </c>
    </row>
    <row r="1968" spans="1:11" ht="78">
      <c r="A1968" s="57" t="s">
        <v>1981</v>
      </c>
      <c r="B1968" s="57" t="s">
        <v>1984</v>
      </c>
      <c r="C1968" s="58" t="s">
        <v>887</v>
      </c>
      <c r="D1968" s="57" t="s">
        <v>688</v>
      </c>
      <c r="E1968" s="59">
        <v>114</v>
      </c>
      <c r="F1968" s="9" t="s">
        <v>139</v>
      </c>
      <c r="G1968" s="9"/>
      <c r="H1968" s="44" t="s">
        <v>3489</v>
      </c>
      <c r="I1968" s="9"/>
      <c r="J1968" s="4" t="str">
        <f t="shared" si="60"/>
        <v>社政業務-社會福利-青少年兒童福利-獎補助費-對國內團體之捐助</v>
      </c>
      <c r="K1968" s="4" t="str">
        <f t="shared" si="61"/>
        <v>113年公共化及準公共托嬰中心照顧比優化獎助</v>
      </c>
    </row>
    <row r="1969" spans="1:11" ht="78">
      <c r="A1969" s="57" t="s">
        <v>1981</v>
      </c>
      <c r="B1969" s="57" t="s">
        <v>1984</v>
      </c>
      <c r="C1969" s="58" t="s">
        <v>900</v>
      </c>
      <c r="D1969" s="57" t="s">
        <v>688</v>
      </c>
      <c r="E1969" s="59">
        <v>235</v>
      </c>
      <c r="F1969" s="9" t="s">
        <v>139</v>
      </c>
      <c r="G1969" s="9"/>
      <c r="H1969" s="44" t="s">
        <v>3489</v>
      </c>
      <c r="I1969" s="9"/>
      <c r="J1969" s="4" t="str">
        <f t="shared" si="60"/>
        <v>社政業務-社會福利-青少年兒童福利-獎補助費-對國內團體之捐助</v>
      </c>
      <c r="K1969" s="4" t="str">
        <f t="shared" si="61"/>
        <v>113年公共化及準公共托嬰中心照顧比優化獎助</v>
      </c>
    </row>
    <row r="1970" spans="1:11" ht="78">
      <c r="A1970" s="57" t="s">
        <v>1981</v>
      </c>
      <c r="B1970" s="57" t="s">
        <v>1984</v>
      </c>
      <c r="C1970" s="58" t="s">
        <v>897</v>
      </c>
      <c r="D1970" s="57" t="s">
        <v>688</v>
      </c>
      <c r="E1970" s="59">
        <v>250</v>
      </c>
      <c r="F1970" s="9" t="s">
        <v>139</v>
      </c>
      <c r="G1970" s="9"/>
      <c r="H1970" s="44" t="s">
        <v>3489</v>
      </c>
      <c r="I1970" s="9"/>
      <c r="J1970" s="4" t="str">
        <f t="shared" si="60"/>
        <v>社政業務-社會福利-青少年兒童福利-獎補助費-對國內團體之捐助</v>
      </c>
      <c r="K1970" s="4" t="str">
        <f t="shared" si="61"/>
        <v>113年公共化及準公共托嬰中心照顧比優化獎助</v>
      </c>
    </row>
    <row r="1971" spans="1:11" ht="78">
      <c r="A1971" s="57" t="s">
        <v>1981</v>
      </c>
      <c r="B1971" s="57" t="s">
        <v>1984</v>
      </c>
      <c r="C1971" s="58" t="s">
        <v>874</v>
      </c>
      <c r="D1971" s="57" t="s">
        <v>688</v>
      </c>
      <c r="E1971" s="59">
        <v>243</v>
      </c>
      <c r="F1971" s="9" t="s">
        <v>139</v>
      </c>
      <c r="G1971" s="9"/>
      <c r="H1971" s="44" t="s">
        <v>3489</v>
      </c>
      <c r="I1971" s="9"/>
      <c r="J1971" s="4" t="str">
        <f t="shared" si="60"/>
        <v>社政業務-社會福利-青少年兒童福利-獎補助費-對國內團體之捐助</v>
      </c>
      <c r="K1971" s="4" t="str">
        <f t="shared" si="61"/>
        <v>113年公共化及準公共托嬰中心照顧比優化獎助</v>
      </c>
    </row>
    <row r="1972" spans="1:11" ht="78">
      <c r="A1972" s="57" t="s">
        <v>1981</v>
      </c>
      <c r="B1972" s="57" t="s">
        <v>1984</v>
      </c>
      <c r="C1972" s="58" t="s">
        <v>1494</v>
      </c>
      <c r="D1972" s="57" t="s">
        <v>688</v>
      </c>
      <c r="E1972" s="59">
        <v>250</v>
      </c>
      <c r="F1972" s="9" t="s">
        <v>139</v>
      </c>
      <c r="G1972" s="9"/>
      <c r="H1972" s="44" t="s">
        <v>3489</v>
      </c>
      <c r="I1972" s="9"/>
      <c r="J1972" s="4" t="str">
        <f t="shared" si="60"/>
        <v>社政業務-社會福利-青少年兒童福利-獎補助費-對國內團體之捐助</v>
      </c>
      <c r="K1972" s="4" t="str">
        <f t="shared" si="61"/>
        <v>113年公共化及準公共托嬰中心照顧比優化獎助</v>
      </c>
    </row>
    <row r="1973" spans="1:11" ht="78">
      <c r="A1973" s="57" t="s">
        <v>1981</v>
      </c>
      <c r="B1973" s="57" t="s">
        <v>1984</v>
      </c>
      <c r="C1973" s="58" t="s">
        <v>909</v>
      </c>
      <c r="D1973" s="57" t="s">
        <v>688</v>
      </c>
      <c r="E1973" s="59">
        <v>250</v>
      </c>
      <c r="F1973" s="9" t="s">
        <v>139</v>
      </c>
      <c r="G1973" s="9"/>
      <c r="H1973" s="44" t="s">
        <v>3489</v>
      </c>
      <c r="I1973" s="9"/>
      <c r="J1973" s="4" t="str">
        <f t="shared" si="60"/>
        <v>社政業務-社會福利-青少年兒童福利-獎補助費-對國內團體之捐助</v>
      </c>
      <c r="K1973" s="4" t="str">
        <f t="shared" si="61"/>
        <v>113年公共化及準公共托嬰中心照顧比優化獎助</v>
      </c>
    </row>
    <row r="1974" spans="1:11" ht="78">
      <c r="A1974" s="57" t="s">
        <v>1981</v>
      </c>
      <c r="B1974" s="57" t="s">
        <v>1984</v>
      </c>
      <c r="C1974" s="58" t="s">
        <v>847</v>
      </c>
      <c r="D1974" s="57" t="s">
        <v>688</v>
      </c>
      <c r="E1974" s="59">
        <v>248</v>
      </c>
      <c r="F1974" s="9" t="s">
        <v>139</v>
      </c>
      <c r="G1974" s="9"/>
      <c r="H1974" s="44" t="s">
        <v>3489</v>
      </c>
      <c r="I1974" s="9"/>
      <c r="J1974" s="4" t="str">
        <f t="shared" si="60"/>
        <v>社政業務-社會福利-青少年兒童福利-獎補助費-對國內團體之捐助</v>
      </c>
      <c r="K1974" s="4" t="str">
        <f t="shared" si="61"/>
        <v>113年公共化及準公共托嬰中心照顧比優化獎助</v>
      </c>
    </row>
    <row r="1975" spans="1:11" ht="78">
      <c r="A1975" s="57" t="s">
        <v>1981</v>
      </c>
      <c r="B1975" s="57" t="s">
        <v>1984</v>
      </c>
      <c r="C1975" s="58" t="s">
        <v>832</v>
      </c>
      <c r="D1975" s="57" t="s">
        <v>688</v>
      </c>
      <c r="E1975" s="59">
        <v>250</v>
      </c>
      <c r="F1975" s="9" t="s">
        <v>139</v>
      </c>
      <c r="G1975" s="9"/>
      <c r="H1975" s="44" t="s">
        <v>3489</v>
      </c>
      <c r="I1975" s="9"/>
      <c r="J1975" s="4" t="str">
        <f t="shared" si="60"/>
        <v>社政業務-社會福利-青少年兒童福利-獎補助費-對國內團體之捐助</v>
      </c>
      <c r="K1975" s="4" t="str">
        <f t="shared" si="61"/>
        <v>113年公共化及準公共托嬰中心照顧比優化獎助</v>
      </c>
    </row>
    <row r="1976" spans="1:11" ht="78">
      <c r="A1976" s="57" t="s">
        <v>1981</v>
      </c>
      <c r="B1976" s="57" t="s">
        <v>1984</v>
      </c>
      <c r="C1976" s="58" t="s">
        <v>881</v>
      </c>
      <c r="D1976" s="57" t="s">
        <v>688</v>
      </c>
      <c r="E1976" s="59">
        <v>230</v>
      </c>
      <c r="F1976" s="9" t="s">
        <v>139</v>
      </c>
      <c r="G1976" s="9"/>
      <c r="H1976" s="44" t="s">
        <v>3489</v>
      </c>
      <c r="I1976" s="9"/>
      <c r="J1976" s="4" t="str">
        <f t="shared" si="60"/>
        <v>社政業務-社會福利-青少年兒童福利-獎補助費-對國內團體之捐助</v>
      </c>
      <c r="K1976" s="4" t="str">
        <f t="shared" si="61"/>
        <v>113年公共化及準公共托嬰中心照顧比優化獎助</v>
      </c>
    </row>
    <row r="1977" spans="1:11" ht="78">
      <c r="A1977" s="57" t="s">
        <v>1981</v>
      </c>
      <c r="B1977" s="57" t="s">
        <v>1984</v>
      </c>
      <c r="C1977" s="58" t="s">
        <v>921</v>
      </c>
      <c r="D1977" s="57" t="s">
        <v>688</v>
      </c>
      <c r="E1977" s="59">
        <v>117</v>
      </c>
      <c r="F1977" s="9" t="s">
        <v>139</v>
      </c>
      <c r="G1977" s="9"/>
      <c r="H1977" s="44" t="s">
        <v>3489</v>
      </c>
      <c r="I1977" s="9"/>
      <c r="J1977" s="4" t="str">
        <f t="shared" si="60"/>
        <v>社政業務-社會福利-青少年兒童福利-獎補助費-對國內團體之捐助</v>
      </c>
      <c r="K1977" s="4" t="str">
        <f t="shared" si="61"/>
        <v>113年公共化及準公共托嬰中心照顧比優化獎助</v>
      </c>
    </row>
    <row r="1978" spans="1:11" ht="78">
      <c r="A1978" s="57" t="s">
        <v>1981</v>
      </c>
      <c r="B1978" s="57" t="s">
        <v>1984</v>
      </c>
      <c r="C1978" s="58" t="s">
        <v>890</v>
      </c>
      <c r="D1978" s="57" t="s">
        <v>688</v>
      </c>
      <c r="E1978" s="59">
        <v>375</v>
      </c>
      <c r="F1978" s="9" t="s">
        <v>139</v>
      </c>
      <c r="G1978" s="9"/>
      <c r="H1978" s="44" t="s">
        <v>3489</v>
      </c>
      <c r="I1978" s="9"/>
      <c r="J1978" s="4" t="str">
        <f t="shared" si="60"/>
        <v>社政業務-社會福利-青少年兒童福利-獎補助費-對國內團體之捐助</v>
      </c>
      <c r="K1978" s="4" t="str">
        <f t="shared" si="61"/>
        <v>113年公共化及準公共托嬰中心照顧比優化獎助</v>
      </c>
    </row>
    <row r="1979" spans="1:11" ht="78">
      <c r="A1979" s="57" t="s">
        <v>1981</v>
      </c>
      <c r="B1979" s="57" t="s">
        <v>1984</v>
      </c>
      <c r="C1979" s="58" t="s">
        <v>848</v>
      </c>
      <c r="D1979" s="57" t="s">
        <v>688</v>
      </c>
      <c r="E1979" s="59">
        <v>63</v>
      </c>
      <c r="F1979" s="9" t="s">
        <v>139</v>
      </c>
      <c r="G1979" s="9"/>
      <c r="H1979" s="44" t="s">
        <v>3489</v>
      </c>
      <c r="I1979" s="9"/>
      <c r="J1979" s="4" t="str">
        <f t="shared" si="60"/>
        <v>社政業務-社會福利-青少年兒童福利-獎補助費-對國內團體之捐助</v>
      </c>
      <c r="K1979" s="4" t="str">
        <f t="shared" si="61"/>
        <v>113年公共化及準公共托嬰中心照顧比優化獎助</v>
      </c>
    </row>
    <row r="1980" spans="1:11" ht="78">
      <c r="A1980" s="57" t="s">
        <v>1981</v>
      </c>
      <c r="B1980" s="57" t="s">
        <v>1984</v>
      </c>
      <c r="C1980" s="58" t="s">
        <v>920</v>
      </c>
      <c r="D1980" s="57" t="s">
        <v>688</v>
      </c>
      <c r="E1980" s="59">
        <v>291</v>
      </c>
      <c r="F1980" s="9" t="s">
        <v>139</v>
      </c>
      <c r="G1980" s="9"/>
      <c r="H1980" s="44" t="s">
        <v>3489</v>
      </c>
      <c r="I1980" s="9"/>
      <c r="J1980" s="4" t="str">
        <f t="shared" si="60"/>
        <v>社政業務-社會福利-青少年兒童福利-獎補助費-對國內團體之捐助</v>
      </c>
      <c r="K1980" s="4" t="str">
        <f t="shared" si="61"/>
        <v>113年公共化及準公共托嬰中心照顧比優化獎助</v>
      </c>
    </row>
    <row r="1981" spans="1:11" ht="78">
      <c r="A1981" s="57" t="s">
        <v>1981</v>
      </c>
      <c r="B1981" s="57" t="s">
        <v>1984</v>
      </c>
      <c r="C1981" s="58" t="s">
        <v>854</v>
      </c>
      <c r="D1981" s="57" t="s">
        <v>688</v>
      </c>
      <c r="E1981" s="59">
        <v>89</v>
      </c>
      <c r="F1981" s="9" t="s">
        <v>139</v>
      </c>
      <c r="G1981" s="9"/>
      <c r="H1981" s="44" t="s">
        <v>3489</v>
      </c>
      <c r="I1981" s="9"/>
      <c r="J1981" s="4" t="str">
        <f t="shared" si="60"/>
        <v>社政業務-社會福利-青少年兒童福利-獎補助費-對國內團體之捐助</v>
      </c>
      <c r="K1981" s="4" t="str">
        <f t="shared" si="61"/>
        <v>113年公共化及準公共托嬰中心照顧比優化獎助</v>
      </c>
    </row>
    <row r="1982" spans="1:11" ht="78">
      <c r="A1982" s="57" t="s">
        <v>1981</v>
      </c>
      <c r="B1982" s="57" t="s">
        <v>1984</v>
      </c>
      <c r="C1982" s="58" t="s">
        <v>906</v>
      </c>
      <c r="D1982" s="57" t="s">
        <v>688</v>
      </c>
      <c r="E1982" s="59">
        <v>468</v>
      </c>
      <c r="F1982" s="9" t="s">
        <v>139</v>
      </c>
      <c r="G1982" s="9"/>
      <c r="H1982" s="44" t="s">
        <v>3489</v>
      </c>
      <c r="I1982" s="9"/>
      <c r="J1982" s="4" t="str">
        <f t="shared" si="60"/>
        <v>社政業務-社會福利-青少年兒童福利-獎補助費-對國內團體之捐助</v>
      </c>
      <c r="K1982" s="4" t="str">
        <f t="shared" si="61"/>
        <v>113年公共化及準公共托嬰中心照顧比優化獎助</v>
      </c>
    </row>
    <row r="1983" spans="1:11" ht="78">
      <c r="A1983" s="57" t="s">
        <v>1981</v>
      </c>
      <c r="B1983" s="57" t="s">
        <v>1984</v>
      </c>
      <c r="C1983" s="58" t="s">
        <v>856</v>
      </c>
      <c r="D1983" s="57" t="s">
        <v>688</v>
      </c>
      <c r="E1983" s="59">
        <v>250</v>
      </c>
      <c r="F1983" s="9" t="s">
        <v>139</v>
      </c>
      <c r="G1983" s="9"/>
      <c r="H1983" s="44" t="s">
        <v>3489</v>
      </c>
      <c r="I1983" s="9"/>
      <c r="J1983" s="4" t="str">
        <f t="shared" si="60"/>
        <v>社政業務-社會福利-青少年兒童福利-獎補助費-對國內團體之捐助</v>
      </c>
      <c r="K1983" s="4" t="str">
        <f t="shared" si="61"/>
        <v>113年公共化及準公共托嬰中心照顧比優化獎助</v>
      </c>
    </row>
    <row r="1984" spans="1:11" ht="78">
      <c r="A1984" s="57" t="s">
        <v>1981</v>
      </c>
      <c r="B1984" s="57" t="s">
        <v>1984</v>
      </c>
      <c r="C1984" s="58" t="s">
        <v>905</v>
      </c>
      <c r="D1984" s="57" t="s">
        <v>688</v>
      </c>
      <c r="E1984" s="59">
        <v>293</v>
      </c>
      <c r="F1984" s="9" t="s">
        <v>139</v>
      </c>
      <c r="G1984" s="9"/>
      <c r="H1984" s="44" t="s">
        <v>3489</v>
      </c>
      <c r="I1984" s="9"/>
      <c r="J1984" s="4" t="str">
        <f t="shared" si="60"/>
        <v>社政業務-社會福利-青少年兒童福利-獎補助費-對國內團體之捐助</v>
      </c>
      <c r="K1984" s="4" t="str">
        <f t="shared" si="61"/>
        <v>113年公共化及準公共托嬰中心照顧比優化獎助</v>
      </c>
    </row>
    <row r="1985" spans="1:11" ht="78">
      <c r="A1985" s="57" t="s">
        <v>1981</v>
      </c>
      <c r="B1985" s="57" t="s">
        <v>1984</v>
      </c>
      <c r="C1985" s="58" t="s">
        <v>899</v>
      </c>
      <c r="D1985" s="57" t="s">
        <v>688</v>
      </c>
      <c r="E1985" s="59">
        <v>192</v>
      </c>
      <c r="F1985" s="9" t="s">
        <v>139</v>
      </c>
      <c r="G1985" s="9"/>
      <c r="H1985" s="44" t="s">
        <v>3489</v>
      </c>
      <c r="I1985" s="9"/>
      <c r="J1985" s="4" t="str">
        <f t="shared" si="60"/>
        <v>社政業務-社會福利-青少年兒童福利-獎補助費-對國內團體之捐助</v>
      </c>
      <c r="K1985" s="4" t="str">
        <f t="shared" si="61"/>
        <v>113年公共化及準公共托嬰中心照顧比優化獎助</v>
      </c>
    </row>
    <row r="1986" spans="1:11" ht="78">
      <c r="A1986" s="57" t="s">
        <v>1981</v>
      </c>
      <c r="B1986" s="57" t="s">
        <v>1984</v>
      </c>
      <c r="C1986" s="58" t="s">
        <v>886</v>
      </c>
      <c r="D1986" s="57" t="s">
        <v>688</v>
      </c>
      <c r="E1986" s="59">
        <v>125</v>
      </c>
      <c r="F1986" s="9" t="s">
        <v>139</v>
      </c>
      <c r="G1986" s="9"/>
      <c r="H1986" s="44" t="s">
        <v>3489</v>
      </c>
      <c r="I1986" s="9"/>
      <c r="J1986" s="4" t="str">
        <f t="shared" si="60"/>
        <v>社政業務-社會福利-青少年兒童福利-獎補助費-對國內團體之捐助</v>
      </c>
      <c r="K1986" s="4" t="str">
        <f t="shared" si="61"/>
        <v>113年公共化及準公共托嬰中心照顧比優化獎助</v>
      </c>
    </row>
    <row r="1987" spans="1:11" ht="78">
      <c r="A1987" s="57" t="s">
        <v>1981</v>
      </c>
      <c r="B1987" s="57" t="s">
        <v>1984</v>
      </c>
      <c r="C1987" s="58" t="s">
        <v>825</v>
      </c>
      <c r="D1987" s="57" t="s">
        <v>688</v>
      </c>
      <c r="E1987" s="59">
        <v>83</v>
      </c>
      <c r="F1987" s="9" t="s">
        <v>139</v>
      </c>
      <c r="G1987" s="9"/>
      <c r="H1987" s="44" t="s">
        <v>3489</v>
      </c>
      <c r="I1987" s="9"/>
      <c r="J1987" s="4" t="str">
        <f t="shared" si="60"/>
        <v>社政業務-社會福利-青少年兒童福利-獎補助費-對國內團體之捐助</v>
      </c>
      <c r="K1987" s="4" t="str">
        <f t="shared" si="61"/>
        <v>113年公共化及準公共托嬰中心照顧比優化獎助</v>
      </c>
    </row>
    <row r="1988" spans="1:11" ht="78">
      <c r="A1988" s="57" t="s">
        <v>1981</v>
      </c>
      <c r="B1988" s="57" t="s">
        <v>1984</v>
      </c>
      <c r="C1988" s="58" t="s">
        <v>888</v>
      </c>
      <c r="D1988" s="57" t="s">
        <v>688</v>
      </c>
      <c r="E1988" s="59">
        <v>220</v>
      </c>
      <c r="F1988" s="9" t="s">
        <v>139</v>
      </c>
      <c r="G1988" s="9"/>
      <c r="H1988" s="44" t="s">
        <v>3489</v>
      </c>
      <c r="I1988" s="9"/>
      <c r="J1988" s="4" t="str">
        <f t="shared" si="60"/>
        <v>社政業務-社會福利-青少年兒童福利-獎補助費-對國內團體之捐助</v>
      </c>
      <c r="K1988" s="4" t="str">
        <f t="shared" si="61"/>
        <v>113年公共化及準公共托嬰中心照顧比優化獎助</v>
      </c>
    </row>
    <row r="1989" spans="1:11" ht="78">
      <c r="A1989" s="57" t="s">
        <v>1981</v>
      </c>
      <c r="B1989" s="57" t="s">
        <v>1984</v>
      </c>
      <c r="C1989" s="58" t="s">
        <v>821</v>
      </c>
      <c r="D1989" s="57" t="s">
        <v>688</v>
      </c>
      <c r="E1989" s="59">
        <v>652</v>
      </c>
      <c r="F1989" s="9" t="s">
        <v>139</v>
      </c>
      <c r="G1989" s="9"/>
      <c r="H1989" s="44" t="s">
        <v>3489</v>
      </c>
      <c r="I1989" s="9"/>
      <c r="J1989" s="4" t="str">
        <f t="shared" si="60"/>
        <v>社政業務-社會福利-青少年兒童福利-獎補助費-對國內團體之捐助</v>
      </c>
      <c r="K1989" s="4" t="str">
        <f t="shared" si="61"/>
        <v>113年公共化及準公共托嬰中心照顧比優化獎助</v>
      </c>
    </row>
    <row r="1990" spans="1:11" ht="78">
      <c r="A1990" s="57" t="s">
        <v>1981</v>
      </c>
      <c r="B1990" s="57" t="s">
        <v>1984</v>
      </c>
      <c r="C1990" s="58" t="s">
        <v>845</v>
      </c>
      <c r="D1990" s="57" t="s">
        <v>688</v>
      </c>
      <c r="E1990" s="59">
        <v>119</v>
      </c>
      <c r="F1990" s="9" t="s">
        <v>139</v>
      </c>
      <c r="G1990" s="9"/>
      <c r="H1990" s="44" t="s">
        <v>3489</v>
      </c>
      <c r="I1990" s="9"/>
      <c r="J1990" s="4" t="str">
        <f t="shared" si="60"/>
        <v>社政業務-社會福利-青少年兒童福利-獎補助費-對國內團體之捐助</v>
      </c>
      <c r="K1990" s="4" t="str">
        <f t="shared" si="61"/>
        <v>113年公共化及準公共托嬰中心照顧比優化獎助</v>
      </c>
    </row>
    <row r="1991" spans="1:11" ht="78">
      <c r="A1991" s="57" t="s">
        <v>1981</v>
      </c>
      <c r="B1991" s="57" t="s">
        <v>1984</v>
      </c>
      <c r="C1991" s="58" t="s">
        <v>876</v>
      </c>
      <c r="D1991" s="57" t="s">
        <v>688</v>
      </c>
      <c r="E1991" s="59">
        <v>358</v>
      </c>
      <c r="F1991" s="9" t="s">
        <v>139</v>
      </c>
      <c r="G1991" s="9"/>
      <c r="H1991" s="44" t="s">
        <v>3489</v>
      </c>
      <c r="I1991" s="9"/>
      <c r="J1991" s="4" t="str">
        <f t="shared" si="60"/>
        <v>社政業務-社會福利-青少年兒童福利-獎補助費-對國內團體之捐助</v>
      </c>
      <c r="K1991" s="4" t="str">
        <f t="shared" si="61"/>
        <v>113年公共化及準公共托嬰中心照顧比優化獎助</v>
      </c>
    </row>
    <row r="1992" spans="1:11" ht="58.5">
      <c r="A1992" s="57" t="s">
        <v>1981</v>
      </c>
      <c r="B1992" s="57" t="s">
        <v>1982</v>
      </c>
      <c r="C1992" s="58" t="s">
        <v>875</v>
      </c>
      <c r="D1992" s="57" t="s">
        <v>688</v>
      </c>
      <c r="E1992" s="59">
        <v>17</v>
      </c>
      <c r="F1992" s="9" t="s">
        <v>139</v>
      </c>
      <c r="G1992" s="9"/>
      <c r="H1992" s="44" t="s">
        <v>3489</v>
      </c>
      <c r="I1992" s="9"/>
      <c r="J1992" s="4" t="str">
        <f t="shared" ref="J1992:J2055" si="62">A1992</f>
        <v>社政業務-社會福利-青少年兒童福利-獎補助費-對國內團體之捐助</v>
      </c>
      <c r="K1992" s="4" t="str">
        <f t="shared" ref="K1992:K2055" si="63">B1992</f>
        <v>育有未滿二歲兒童育兒津貼親職教育講座</v>
      </c>
    </row>
    <row r="1993" spans="1:11" ht="78">
      <c r="A1993" s="57" t="s">
        <v>1981</v>
      </c>
      <c r="B1993" s="57" t="s">
        <v>1984</v>
      </c>
      <c r="C1993" s="58" t="s">
        <v>918</v>
      </c>
      <c r="D1993" s="57" t="s">
        <v>688</v>
      </c>
      <c r="E1993" s="59">
        <v>19</v>
      </c>
      <c r="F1993" s="9" t="s">
        <v>139</v>
      </c>
      <c r="G1993" s="9"/>
      <c r="H1993" s="44" t="s">
        <v>3489</v>
      </c>
      <c r="I1993" s="9"/>
      <c r="J1993" s="4" t="str">
        <f t="shared" si="62"/>
        <v>社政業務-社會福利-青少年兒童福利-獎補助費-對國內團體之捐助</v>
      </c>
      <c r="K1993" s="4" t="str">
        <f t="shared" si="63"/>
        <v>113年公共化及準公共托嬰中心照顧比優化獎助</v>
      </c>
    </row>
    <row r="1994" spans="1:11" ht="78">
      <c r="A1994" s="57" t="s">
        <v>1981</v>
      </c>
      <c r="B1994" s="57" t="s">
        <v>1984</v>
      </c>
      <c r="C1994" s="58" t="s">
        <v>837</v>
      </c>
      <c r="D1994" s="57" t="s">
        <v>688</v>
      </c>
      <c r="E1994" s="59">
        <v>236</v>
      </c>
      <c r="F1994" s="9" t="s">
        <v>139</v>
      </c>
      <c r="G1994" s="9"/>
      <c r="H1994" s="44" t="s">
        <v>3489</v>
      </c>
      <c r="I1994" s="9"/>
      <c r="J1994" s="4" t="str">
        <f t="shared" si="62"/>
        <v>社政業務-社會福利-青少年兒童福利-獎補助費-對國內團體之捐助</v>
      </c>
      <c r="K1994" s="4" t="str">
        <f t="shared" si="63"/>
        <v>113年公共化及準公共托嬰中心照顧比優化獎助</v>
      </c>
    </row>
    <row r="1995" spans="1:11" ht="78">
      <c r="A1995" s="57" t="s">
        <v>1981</v>
      </c>
      <c r="B1995" s="57" t="s">
        <v>1984</v>
      </c>
      <c r="C1995" s="58" t="s">
        <v>864</v>
      </c>
      <c r="D1995" s="57" t="s">
        <v>688</v>
      </c>
      <c r="E1995" s="59">
        <v>250</v>
      </c>
      <c r="F1995" s="9" t="s">
        <v>139</v>
      </c>
      <c r="G1995" s="9"/>
      <c r="H1995" s="44" t="s">
        <v>3489</v>
      </c>
      <c r="I1995" s="9"/>
      <c r="J1995" s="4" t="str">
        <f t="shared" si="62"/>
        <v>社政業務-社會福利-青少年兒童福利-獎補助費-對國內團體之捐助</v>
      </c>
      <c r="K1995" s="4" t="str">
        <f t="shared" si="63"/>
        <v>113年公共化及準公共托嬰中心照顧比優化獎助</v>
      </c>
    </row>
    <row r="1996" spans="1:11" ht="78">
      <c r="A1996" s="57" t="s">
        <v>1981</v>
      </c>
      <c r="B1996" s="57" t="s">
        <v>1984</v>
      </c>
      <c r="C1996" s="58" t="s">
        <v>829</v>
      </c>
      <c r="D1996" s="57" t="s">
        <v>688</v>
      </c>
      <c r="E1996" s="59">
        <v>211</v>
      </c>
      <c r="F1996" s="9" t="s">
        <v>139</v>
      </c>
      <c r="G1996" s="9"/>
      <c r="H1996" s="44" t="s">
        <v>3489</v>
      </c>
      <c r="I1996" s="9"/>
      <c r="J1996" s="4" t="str">
        <f t="shared" si="62"/>
        <v>社政業務-社會福利-青少年兒童福利-獎補助費-對國內團體之捐助</v>
      </c>
      <c r="K1996" s="4" t="str">
        <f t="shared" si="63"/>
        <v>113年公共化及準公共托嬰中心照顧比優化獎助</v>
      </c>
    </row>
    <row r="1997" spans="1:11" ht="78">
      <c r="A1997" s="57" t="s">
        <v>1981</v>
      </c>
      <c r="B1997" s="57" t="s">
        <v>1984</v>
      </c>
      <c r="C1997" s="58" t="s">
        <v>880</v>
      </c>
      <c r="D1997" s="57" t="s">
        <v>688</v>
      </c>
      <c r="E1997" s="59">
        <v>314</v>
      </c>
      <c r="F1997" s="9" t="s">
        <v>139</v>
      </c>
      <c r="G1997" s="9"/>
      <c r="H1997" s="44" t="s">
        <v>3489</v>
      </c>
      <c r="I1997" s="9"/>
      <c r="J1997" s="4" t="str">
        <f t="shared" si="62"/>
        <v>社政業務-社會福利-青少年兒童福利-獎補助費-對國內團體之捐助</v>
      </c>
      <c r="K1997" s="4" t="str">
        <f t="shared" si="63"/>
        <v>113年公共化及準公共托嬰中心照顧比優化獎助</v>
      </c>
    </row>
    <row r="1998" spans="1:11" ht="78">
      <c r="A1998" s="57" t="s">
        <v>1981</v>
      </c>
      <c r="B1998" s="57" t="s">
        <v>1984</v>
      </c>
      <c r="C1998" s="58" t="s">
        <v>1495</v>
      </c>
      <c r="D1998" s="57" t="s">
        <v>688</v>
      </c>
      <c r="E1998" s="59">
        <v>73</v>
      </c>
      <c r="F1998" s="9" t="s">
        <v>139</v>
      </c>
      <c r="G1998" s="9"/>
      <c r="H1998" s="44" t="s">
        <v>3489</v>
      </c>
      <c r="I1998" s="9"/>
      <c r="J1998" s="4" t="str">
        <f t="shared" si="62"/>
        <v>社政業務-社會福利-青少年兒童福利-獎補助費-對國內團體之捐助</v>
      </c>
      <c r="K1998" s="4" t="str">
        <f t="shared" si="63"/>
        <v>113年公共化及準公共托嬰中心照顧比優化獎助</v>
      </c>
    </row>
    <row r="1999" spans="1:11" ht="78">
      <c r="A1999" s="57" t="s">
        <v>1981</v>
      </c>
      <c r="B1999" s="57" t="s">
        <v>1984</v>
      </c>
      <c r="C1999" s="58" t="s">
        <v>931</v>
      </c>
      <c r="D1999" s="57" t="s">
        <v>688</v>
      </c>
      <c r="E1999" s="59">
        <v>223</v>
      </c>
      <c r="F1999" s="9" t="s">
        <v>139</v>
      </c>
      <c r="G1999" s="9"/>
      <c r="H1999" s="44" t="s">
        <v>3489</v>
      </c>
      <c r="I1999" s="9"/>
      <c r="J1999" s="4" t="str">
        <f t="shared" si="62"/>
        <v>社政業務-社會福利-青少年兒童福利-獎補助費-對國內團體之捐助</v>
      </c>
      <c r="K1999" s="4" t="str">
        <f t="shared" si="63"/>
        <v>113年公共化及準公共托嬰中心照顧比優化獎助</v>
      </c>
    </row>
    <row r="2000" spans="1:11" ht="78">
      <c r="A2000" s="57" t="s">
        <v>1981</v>
      </c>
      <c r="B2000" s="57" t="s">
        <v>1984</v>
      </c>
      <c r="C2000" s="58" t="s">
        <v>891</v>
      </c>
      <c r="D2000" s="57" t="s">
        <v>688</v>
      </c>
      <c r="E2000" s="59">
        <v>112</v>
      </c>
      <c r="F2000" s="9" t="s">
        <v>139</v>
      </c>
      <c r="G2000" s="9"/>
      <c r="H2000" s="44" t="s">
        <v>3489</v>
      </c>
      <c r="I2000" s="9"/>
      <c r="J2000" s="4" t="str">
        <f t="shared" si="62"/>
        <v>社政業務-社會福利-青少年兒童福利-獎補助費-對國內團體之捐助</v>
      </c>
      <c r="K2000" s="4" t="str">
        <f t="shared" si="63"/>
        <v>113年公共化及準公共托嬰中心照顧比優化獎助</v>
      </c>
    </row>
    <row r="2001" spans="1:11" ht="78">
      <c r="A2001" s="57" t="s">
        <v>1981</v>
      </c>
      <c r="B2001" s="57" t="s">
        <v>1984</v>
      </c>
      <c r="C2001" s="58" t="s">
        <v>840</v>
      </c>
      <c r="D2001" s="57" t="s">
        <v>688</v>
      </c>
      <c r="E2001" s="59">
        <v>231</v>
      </c>
      <c r="F2001" s="9" t="s">
        <v>139</v>
      </c>
      <c r="G2001" s="9"/>
      <c r="H2001" s="44" t="s">
        <v>3489</v>
      </c>
      <c r="I2001" s="9"/>
      <c r="J2001" s="4" t="str">
        <f t="shared" si="62"/>
        <v>社政業務-社會福利-青少年兒童福利-獎補助費-對國內團體之捐助</v>
      </c>
      <c r="K2001" s="4" t="str">
        <f t="shared" si="63"/>
        <v>113年公共化及準公共托嬰中心照顧比優化獎助</v>
      </c>
    </row>
    <row r="2002" spans="1:11" ht="78">
      <c r="A2002" s="57" t="s">
        <v>1981</v>
      </c>
      <c r="B2002" s="57" t="s">
        <v>1984</v>
      </c>
      <c r="C2002" s="58" t="s">
        <v>872</v>
      </c>
      <c r="D2002" s="57" t="s">
        <v>688</v>
      </c>
      <c r="E2002" s="59">
        <v>56</v>
      </c>
      <c r="F2002" s="9" t="s">
        <v>139</v>
      </c>
      <c r="G2002" s="9"/>
      <c r="H2002" s="44" t="s">
        <v>3489</v>
      </c>
      <c r="I2002" s="9"/>
      <c r="J2002" s="4" t="str">
        <f t="shared" si="62"/>
        <v>社政業務-社會福利-青少年兒童福利-獎補助費-對國內團體之捐助</v>
      </c>
      <c r="K2002" s="4" t="str">
        <f t="shared" si="63"/>
        <v>113年公共化及準公共托嬰中心照顧比優化獎助</v>
      </c>
    </row>
    <row r="2003" spans="1:11" ht="78">
      <c r="A2003" s="57" t="s">
        <v>1981</v>
      </c>
      <c r="B2003" s="57" t="s">
        <v>1984</v>
      </c>
      <c r="C2003" s="58" t="s">
        <v>836</v>
      </c>
      <c r="D2003" s="57" t="s">
        <v>688</v>
      </c>
      <c r="E2003" s="59">
        <v>207</v>
      </c>
      <c r="F2003" s="9" t="s">
        <v>139</v>
      </c>
      <c r="G2003" s="9"/>
      <c r="H2003" s="44" t="s">
        <v>3489</v>
      </c>
      <c r="I2003" s="9"/>
      <c r="J2003" s="4" t="str">
        <f t="shared" si="62"/>
        <v>社政業務-社會福利-青少年兒童福利-獎補助費-對國內團體之捐助</v>
      </c>
      <c r="K2003" s="4" t="str">
        <f t="shared" si="63"/>
        <v>113年公共化及準公共托嬰中心照顧比優化獎助</v>
      </c>
    </row>
    <row r="2004" spans="1:11" ht="78">
      <c r="A2004" s="57" t="s">
        <v>1981</v>
      </c>
      <c r="B2004" s="57" t="s">
        <v>1984</v>
      </c>
      <c r="C2004" s="58" t="s">
        <v>871</v>
      </c>
      <c r="D2004" s="57" t="s">
        <v>688</v>
      </c>
      <c r="E2004" s="59">
        <v>20</v>
      </c>
      <c r="F2004" s="9" t="s">
        <v>139</v>
      </c>
      <c r="G2004" s="9"/>
      <c r="H2004" s="44" t="s">
        <v>3489</v>
      </c>
      <c r="I2004" s="9"/>
      <c r="J2004" s="4" t="str">
        <f t="shared" si="62"/>
        <v>社政業務-社會福利-青少年兒童福利-獎補助費-對國內團體之捐助</v>
      </c>
      <c r="K2004" s="4" t="str">
        <f t="shared" si="63"/>
        <v>113年公共化及準公共托嬰中心照顧比優化獎助</v>
      </c>
    </row>
    <row r="2005" spans="1:11" ht="78">
      <c r="A2005" s="57" t="s">
        <v>1981</v>
      </c>
      <c r="B2005" s="57" t="s">
        <v>1984</v>
      </c>
      <c r="C2005" s="58" t="s">
        <v>834</v>
      </c>
      <c r="D2005" s="57" t="s">
        <v>688</v>
      </c>
      <c r="E2005" s="59">
        <v>375</v>
      </c>
      <c r="F2005" s="9" t="s">
        <v>139</v>
      </c>
      <c r="G2005" s="9"/>
      <c r="H2005" s="44" t="s">
        <v>3489</v>
      </c>
      <c r="I2005" s="9"/>
      <c r="J2005" s="4" t="str">
        <f t="shared" si="62"/>
        <v>社政業務-社會福利-青少年兒童福利-獎補助費-對國內團體之捐助</v>
      </c>
      <c r="K2005" s="4" t="str">
        <f t="shared" si="63"/>
        <v>113年公共化及準公共托嬰中心照顧比優化獎助</v>
      </c>
    </row>
    <row r="2006" spans="1:11" ht="78">
      <c r="A2006" s="57" t="s">
        <v>1981</v>
      </c>
      <c r="B2006" s="57" t="s">
        <v>1984</v>
      </c>
      <c r="C2006" s="58" t="s">
        <v>849</v>
      </c>
      <c r="D2006" s="57" t="s">
        <v>688</v>
      </c>
      <c r="E2006" s="59">
        <v>344</v>
      </c>
      <c r="F2006" s="9" t="s">
        <v>139</v>
      </c>
      <c r="G2006" s="9"/>
      <c r="H2006" s="44" t="s">
        <v>3489</v>
      </c>
      <c r="I2006" s="9"/>
      <c r="J2006" s="4" t="str">
        <f t="shared" si="62"/>
        <v>社政業務-社會福利-青少年兒童福利-獎補助費-對國內團體之捐助</v>
      </c>
      <c r="K2006" s="4" t="str">
        <f t="shared" si="63"/>
        <v>113年公共化及準公共托嬰中心照顧比優化獎助</v>
      </c>
    </row>
    <row r="2007" spans="1:11" ht="78">
      <c r="A2007" s="57" t="s">
        <v>1981</v>
      </c>
      <c r="B2007" s="57" t="s">
        <v>1984</v>
      </c>
      <c r="C2007" s="58" t="s">
        <v>843</v>
      </c>
      <c r="D2007" s="57" t="s">
        <v>688</v>
      </c>
      <c r="E2007" s="59">
        <v>236</v>
      </c>
      <c r="F2007" s="9" t="s">
        <v>139</v>
      </c>
      <c r="G2007" s="9"/>
      <c r="H2007" s="44" t="s">
        <v>3489</v>
      </c>
      <c r="I2007" s="9"/>
      <c r="J2007" s="4" t="str">
        <f t="shared" si="62"/>
        <v>社政業務-社會福利-青少年兒童福利-獎補助費-對國內團體之捐助</v>
      </c>
      <c r="K2007" s="4" t="str">
        <f t="shared" si="63"/>
        <v>113年公共化及準公共托嬰中心照顧比優化獎助</v>
      </c>
    </row>
    <row r="2008" spans="1:11" ht="78">
      <c r="A2008" s="57" t="s">
        <v>1981</v>
      </c>
      <c r="B2008" s="57" t="s">
        <v>1984</v>
      </c>
      <c r="C2008" s="58" t="s">
        <v>896</v>
      </c>
      <c r="D2008" s="57" t="s">
        <v>688</v>
      </c>
      <c r="E2008" s="59">
        <v>375</v>
      </c>
      <c r="F2008" s="9" t="s">
        <v>139</v>
      </c>
      <c r="G2008" s="9"/>
      <c r="H2008" s="44" t="s">
        <v>3489</v>
      </c>
      <c r="I2008" s="9"/>
      <c r="J2008" s="4" t="str">
        <f t="shared" si="62"/>
        <v>社政業務-社會福利-青少年兒童福利-獎補助費-對國內團體之捐助</v>
      </c>
      <c r="K2008" s="4" t="str">
        <f t="shared" si="63"/>
        <v>113年公共化及準公共托嬰中心照顧比優化獎助</v>
      </c>
    </row>
    <row r="2009" spans="1:11" ht="78">
      <c r="A2009" s="57" t="s">
        <v>1981</v>
      </c>
      <c r="B2009" s="57" t="s">
        <v>1984</v>
      </c>
      <c r="C2009" s="58" t="s">
        <v>917</v>
      </c>
      <c r="D2009" s="57" t="s">
        <v>688</v>
      </c>
      <c r="E2009" s="59">
        <v>322</v>
      </c>
      <c r="F2009" s="9" t="s">
        <v>139</v>
      </c>
      <c r="G2009" s="9"/>
      <c r="H2009" s="44" t="s">
        <v>3489</v>
      </c>
      <c r="I2009" s="9"/>
      <c r="J2009" s="4" t="str">
        <f t="shared" si="62"/>
        <v>社政業務-社會福利-青少年兒童福利-獎補助費-對國內團體之捐助</v>
      </c>
      <c r="K2009" s="4" t="str">
        <f t="shared" si="63"/>
        <v>113年公共化及準公共托嬰中心照顧比優化獎助</v>
      </c>
    </row>
    <row r="2010" spans="1:11" ht="78">
      <c r="A2010" s="57" t="s">
        <v>1981</v>
      </c>
      <c r="B2010" s="57" t="s">
        <v>1984</v>
      </c>
      <c r="C2010" s="58" t="s">
        <v>937</v>
      </c>
      <c r="D2010" s="57" t="s">
        <v>688</v>
      </c>
      <c r="E2010" s="59">
        <v>83</v>
      </c>
      <c r="F2010" s="9" t="s">
        <v>139</v>
      </c>
      <c r="G2010" s="9"/>
      <c r="H2010" s="44" t="s">
        <v>3489</v>
      </c>
      <c r="I2010" s="9"/>
      <c r="J2010" s="4" t="str">
        <f t="shared" si="62"/>
        <v>社政業務-社會福利-青少年兒童福利-獎補助費-對國內團體之捐助</v>
      </c>
      <c r="K2010" s="4" t="str">
        <f t="shared" si="63"/>
        <v>113年公共化及準公共托嬰中心照顧比優化獎助</v>
      </c>
    </row>
    <row r="2011" spans="1:11" ht="78">
      <c r="A2011" s="57" t="s">
        <v>1981</v>
      </c>
      <c r="B2011" s="57" t="s">
        <v>1984</v>
      </c>
      <c r="C2011" s="58" t="s">
        <v>913</v>
      </c>
      <c r="D2011" s="57" t="s">
        <v>688</v>
      </c>
      <c r="E2011" s="59">
        <v>270</v>
      </c>
      <c r="F2011" s="9" t="s">
        <v>139</v>
      </c>
      <c r="G2011" s="9"/>
      <c r="H2011" s="44" t="s">
        <v>3489</v>
      </c>
      <c r="I2011" s="9"/>
      <c r="J2011" s="4" t="str">
        <f t="shared" si="62"/>
        <v>社政業務-社會福利-青少年兒童福利-獎補助費-對國內團體之捐助</v>
      </c>
      <c r="K2011" s="4" t="str">
        <f t="shared" si="63"/>
        <v>113年公共化及準公共托嬰中心照顧比優化獎助</v>
      </c>
    </row>
    <row r="2012" spans="1:11" ht="78">
      <c r="A2012" s="57" t="s">
        <v>1981</v>
      </c>
      <c r="B2012" s="57" t="s">
        <v>1984</v>
      </c>
      <c r="C2012" s="58" t="s">
        <v>901</v>
      </c>
      <c r="D2012" s="57" t="s">
        <v>688</v>
      </c>
      <c r="E2012" s="59">
        <v>362</v>
      </c>
      <c r="F2012" s="9" t="s">
        <v>139</v>
      </c>
      <c r="G2012" s="9"/>
      <c r="H2012" s="44" t="s">
        <v>3489</v>
      </c>
      <c r="I2012" s="9"/>
      <c r="J2012" s="4" t="str">
        <f t="shared" si="62"/>
        <v>社政業務-社會福利-青少年兒童福利-獎補助費-對國內團體之捐助</v>
      </c>
      <c r="K2012" s="4" t="str">
        <f t="shared" si="63"/>
        <v>113年公共化及準公共托嬰中心照顧比優化獎助</v>
      </c>
    </row>
    <row r="2013" spans="1:11" ht="78">
      <c r="A2013" s="57" t="s">
        <v>1981</v>
      </c>
      <c r="B2013" s="57" t="s">
        <v>1984</v>
      </c>
      <c r="C2013" s="58" t="s">
        <v>831</v>
      </c>
      <c r="D2013" s="57" t="s">
        <v>688</v>
      </c>
      <c r="E2013" s="59">
        <v>249</v>
      </c>
      <c r="F2013" s="9" t="s">
        <v>139</v>
      </c>
      <c r="G2013" s="9"/>
      <c r="H2013" s="44" t="s">
        <v>3489</v>
      </c>
      <c r="I2013" s="9"/>
      <c r="J2013" s="4" t="str">
        <f t="shared" si="62"/>
        <v>社政業務-社會福利-青少年兒童福利-獎補助費-對國內團體之捐助</v>
      </c>
      <c r="K2013" s="4" t="str">
        <f t="shared" si="63"/>
        <v>113年公共化及準公共托嬰中心照顧比優化獎助</v>
      </c>
    </row>
    <row r="2014" spans="1:11" ht="78">
      <c r="A2014" s="57" t="s">
        <v>1981</v>
      </c>
      <c r="B2014" s="57" t="s">
        <v>1984</v>
      </c>
      <c r="C2014" s="58" t="s">
        <v>904</v>
      </c>
      <c r="D2014" s="57" t="s">
        <v>688</v>
      </c>
      <c r="E2014" s="59">
        <v>121</v>
      </c>
      <c r="F2014" s="9" t="s">
        <v>139</v>
      </c>
      <c r="G2014" s="9"/>
      <c r="H2014" s="44" t="s">
        <v>3489</v>
      </c>
      <c r="I2014" s="9"/>
      <c r="J2014" s="4" t="str">
        <f t="shared" si="62"/>
        <v>社政業務-社會福利-青少年兒童福利-獎補助費-對國內團體之捐助</v>
      </c>
      <c r="K2014" s="4" t="str">
        <f t="shared" si="63"/>
        <v>113年公共化及準公共托嬰中心照顧比優化獎助</v>
      </c>
    </row>
    <row r="2015" spans="1:11" ht="78">
      <c r="A2015" s="57" t="s">
        <v>1981</v>
      </c>
      <c r="B2015" s="57" t="s">
        <v>1984</v>
      </c>
      <c r="C2015" s="58" t="s">
        <v>1496</v>
      </c>
      <c r="D2015" s="57" t="s">
        <v>688</v>
      </c>
      <c r="E2015" s="59">
        <v>375</v>
      </c>
      <c r="F2015" s="9" t="s">
        <v>139</v>
      </c>
      <c r="G2015" s="9"/>
      <c r="H2015" s="44" t="s">
        <v>3489</v>
      </c>
      <c r="I2015" s="9"/>
      <c r="J2015" s="4" t="str">
        <f t="shared" si="62"/>
        <v>社政業務-社會福利-青少年兒童福利-獎補助費-對國內團體之捐助</v>
      </c>
      <c r="K2015" s="4" t="str">
        <f t="shared" si="63"/>
        <v>113年公共化及準公共托嬰中心照顧比優化獎助</v>
      </c>
    </row>
    <row r="2016" spans="1:11" ht="78">
      <c r="A2016" s="57" t="s">
        <v>1981</v>
      </c>
      <c r="B2016" s="57" t="s">
        <v>1984</v>
      </c>
      <c r="C2016" s="58" t="s">
        <v>893</v>
      </c>
      <c r="D2016" s="57" t="s">
        <v>688</v>
      </c>
      <c r="E2016" s="59">
        <v>238</v>
      </c>
      <c r="F2016" s="9" t="s">
        <v>139</v>
      </c>
      <c r="G2016" s="9"/>
      <c r="H2016" s="44" t="s">
        <v>3489</v>
      </c>
      <c r="I2016" s="9"/>
      <c r="J2016" s="4" t="str">
        <f t="shared" si="62"/>
        <v>社政業務-社會福利-青少年兒童福利-獎補助費-對國內團體之捐助</v>
      </c>
      <c r="K2016" s="4" t="str">
        <f t="shared" si="63"/>
        <v>113年公共化及準公共托嬰中心照顧比優化獎助</v>
      </c>
    </row>
    <row r="2017" spans="1:11" ht="78">
      <c r="A2017" s="57" t="s">
        <v>1981</v>
      </c>
      <c r="B2017" s="57" t="s">
        <v>1984</v>
      </c>
      <c r="C2017" s="58" t="s">
        <v>861</v>
      </c>
      <c r="D2017" s="57" t="s">
        <v>688</v>
      </c>
      <c r="E2017" s="59">
        <v>444</v>
      </c>
      <c r="F2017" s="9" t="s">
        <v>139</v>
      </c>
      <c r="G2017" s="9"/>
      <c r="H2017" s="44" t="s">
        <v>3489</v>
      </c>
      <c r="I2017" s="9"/>
      <c r="J2017" s="4" t="str">
        <f t="shared" si="62"/>
        <v>社政業務-社會福利-青少年兒童福利-獎補助費-對國內團體之捐助</v>
      </c>
      <c r="K2017" s="4" t="str">
        <f t="shared" si="63"/>
        <v>113年公共化及準公共托嬰中心照顧比優化獎助</v>
      </c>
    </row>
    <row r="2018" spans="1:11" ht="78">
      <c r="A2018" s="57" t="s">
        <v>1981</v>
      </c>
      <c r="B2018" s="57" t="s">
        <v>1984</v>
      </c>
      <c r="C2018" s="58" t="s">
        <v>860</v>
      </c>
      <c r="D2018" s="57" t="s">
        <v>688</v>
      </c>
      <c r="E2018" s="59">
        <v>356</v>
      </c>
      <c r="F2018" s="9" t="s">
        <v>139</v>
      </c>
      <c r="G2018" s="9"/>
      <c r="H2018" s="44" t="s">
        <v>3489</v>
      </c>
      <c r="I2018" s="9"/>
      <c r="J2018" s="4" t="str">
        <f t="shared" si="62"/>
        <v>社政業務-社會福利-青少年兒童福利-獎補助費-對國內團體之捐助</v>
      </c>
      <c r="K2018" s="4" t="str">
        <f t="shared" si="63"/>
        <v>113年公共化及準公共托嬰中心照顧比優化獎助</v>
      </c>
    </row>
    <row r="2019" spans="1:11" ht="78">
      <c r="A2019" s="57" t="s">
        <v>1981</v>
      </c>
      <c r="B2019" s="57" t="s">
        <v>1984</v>
      </c>
      <c r="C2019" s="58" t="s">
        <v>1497</v>
      </c>
      <c r="D2019" s="57" t="s">
        <v>688</v>
      </c>
      <c r="E2019" s="59">
        <v>125</v>
      </c>
      <c r="F2019" s="9" t="s">
        <v>139</v>
      </c>
      <c r="G2019" s="9"/>
      <c r="H2019" s="44" t="s">
        <v>3489</v>
      </c>
      <c r="I2019" s="9"/>
      <c r="J2019" s="4" t="str">
        <f t="shared" si="62"/>
        <v>社政業務-社會福利-青少年兒童福利-獎補助費-對國內團體之捐助</v>
      </c>
      <c r="K2019" s="4" t="str">
        <f t="shared" si="63"/>
        <v>113年公共化及準公共托嬰中心照顧比優化獎助</v>
      </c>
    </row>
    <row r="2020" spans="1:11" ht="78">
      <c r="A2020" s="57" t="s">
        <v>1981</v>
      </c>
      <c r="B2020" s="57" t="s">
        <v>1984</v>
      </c>
      <c r="C2020" s="58" t="s">
        <v>902</v>
      </c>
      <c r="D2020" s="57" t="s">
        <v>688</v>
      </c>
      <c r="E2020" s="59">
        <v>125</v>
      </c>
      <c r="F2020" s="9" t="s">
        <v>139</v>
      </c>
      <c r="G2020" s="9"/>
      <c r="H2020" s="44" t="s">
        <v>3489</v>
      </c>
      <c r="I2020" s="9"/>
      <c r="J2020" s="4" t="str">
        <f t="shared" si="62"/>
        <v>社政業務-社會福利-青少年兒童福利-獎補助費-對國內團體之捐助</v>
      </c>
      <c r="K2020" s="4" t="str">
        <f t="shared" si="63"/>
        <v>113年公共化及準公共托嬰中心照顧比優化獎助</v>
      </c>
    </row>
    <row r="2021" spans="1:11" ht="78">
      <c r="A2021" s="57" t="s">
        <v>1981</v>
      </c>
      <c r="B2021" s="57" t="s">
        <v>1984</v>
      </c>
      <c r="C2021" s="58" t="s">
        <v>1498</v>
      </c>
      <c r="D2021" s="57" t="s">
        <v>688</v>
      </c>
      <c r="E2021" s="59">
        <v>139</v>
      </c>
      <c r="F2021" s="9" t="s">
        <v>139</v>
      </c>
      <c r="G2021" s="9"/>
      <c r="H2021" s="44" t="s">
        <v>3489</v>
      </c>
      <c r="I2021" s="9"/>
      <c r="J2021" s="4" t="str">
        <f t="shared" si="62"/>
        <v>社政業務-社會福利-青少年兒童福利-獎補助費-對國內團體之捐助</v>
      </c>
      <c r="K2021" s="4" t="str">
        <f t="shared" si="63"/>
        <v>113年公共化及準公共托嬰中心照顧比優化獎助</v>
      </c>
    </row>
    <row r="2022" spans="1:11" ht="78">
      <c r="A2022" s="57" t="s">
        <v>1981</v>
      </c>
      <c r="B2022" s="57" t="s">
        <v>1984</v>
      </c>
      <c r="C2022" s="58" t="s">
        <v>929</v>
      </c>
      <c r="D2022" s="57" t="s">
        <v>688</v>
      </c>
      <c r="E2022" s="59">
        <v>42</v>
      </c>
      <c r="F2022" s="9" t="s">
        <v>139</v>
      </c>
      <c r="G2022" s="9"/>
      <c r="H2022" s="44" t="s">
        <v>3489</v>
      </c>
      <c r="I2022" s="9"/>
      <c r="J2022" s="4" t="str">
        <f t="shared" si="62"/>
        <v>社政業務-社會福利-青少年兒童福利-獎補助費-對國內團體之捐助</v>
      </c>
      <c r="K2022" s="4" t="str">
        <f t="shared" si="63"/>
        <v>113年公共化及準公共托嬰中心照顧比優化獎助</v>
      </c>
    </row>
    <row r="2023" spans="1:11" ht="78">
      <c r="A2023" s="57" t="s">
        <v>1981</v>
      </c>
      <c r="B2023" s="57" t="s">
        <v>1984</v>
      </c>
      <c r="C2023" s="58" t="s">
        <v>1499</v>
      </c>
      <c r="D2023" s="57" t="s">
        <v>688</v>
      </c>
      <c r="E2023" s="59">
        <v>21</v>
      </c>
      <c r="F2023" s="9" t="s">
        <v>139</v>
      </c>
      <c r="G2023" s="9"/>
      <c r="H2023" s="44" t="s">
        <v>3489</v>
      </c>
      <c r="I2023" s="9"/>
      <c r="J2023" s="4" t="str">
        <f t="shared" si="62"/>
        <v>社政業務-社會福利-青少年兒童福利-獎補助費-對國內團體之捐助</v>
      </c>
      <c r="K2023" s="4" t="str">
        <f t="shared" si="63"/>
        <v>113年公共化及準公共托嬰中心照顧比優化獎助</v>
      </c>
    </row>
    <row r="2024" spans="1:11" ht="78">
      <c r="A2024" s="57" t="s">
        <v>1981</v>
      </c>
      <c r="B2024" s="57" t="s">
        <v>1984</v>
      </c>
      <c r="C2024" s="58" t="s">
        <v>859</v>
      </c>
      <c r="D2024" s="57" t="s">
        <v>688</v>
      </c>
      <c r="E2024" s="59">
        <v>192</v>
      </c>
      <c r="F2024" s="9" t="s">
        <v>139</v>
      </c>
      <c r="G2024" s="9"/>
      <c r="H2024" s="44" t="s">
        <v>3489</v>
      </c>
      <c r="I2024" s="9"/>
      <c r="J2024" s="4" t="str">
        <f t="shared" si="62"/>
        <v>社政業務-社會福利-青少年兒童福利-獎補助費-對國內團體之捐助</v>
      </c>
      <c r="K2024" s="4" t="str">
        <f t="shared" si="63"/>
        <v>113年公共化及準公共托嬰中心照顧比優化獎助</v>
      </c>
    </row>
    <row r="2025" spans="1:11" ht="78">
      <c r="A2025" s="57" t="s">
        <v>1981</v>
      </c>
      <c r="B2025" s="57" t="s">
        <v>1984</v>
      </c>
      <c r="C2025" s="58" t="s">
        <v>930</v>
      </c>
      <c r="D2025" s="57" t="s">
        <v>688</v>
      </c>
      <c r="E2025" s="59">
        <v>250</v>
      </c>
      <c r="F2025" s="9" t="s">
        <v>139</v>
      </c>
      <c r="G2025" s="9"/>
      <c r="H2025" s="44" t="s">
        <v>3489</v>
      </c>
      <c r="I2025" s="9"/>
      <c r="J2025" s="4" t="str">
        <f t="shared" si="62"/>
        <v>社政業務-社會福利-青少年兒童福利-獎補助費-對國內團體之捐助</v>
      </c>
      <c r="K2025" s="4" t="str">
        <f t="shared" si="63"/>
        <v>113年公共化及準公共托嬰中心照顧比優化獎助</v>
      </c>
    </row>
    <row r="2026" spans="1:11" ht="78">
      <c r="A2026" s="57" t="s">
        <v>1981</v>
      </c>
      <c r="B2026" s="57" t="s">
        <v>1984</v>
      </c>
      <c r="C2026" s="58" t="s">
        <v>924</v>
      </c>
      <c r="D2026" s="57" t="s">
        <v>688</v>
      </c>
      <c r="E2026" s="59">
        <v>115</v>
      </c>
      <c r="F2026" s="9" t="s">
        <v>139</v>
      </c>
      <c r="G2026" s="9"/>
      <c r="H2026" s="44" t="s">
        <v>3489</v>
      </c>
      <c r="I2026" s="9"/>
      <c r="J2026" s="4" t="str">
        <f t="shared" si="62"/>
        <v>社政業務-社會福利-青少年兒童福利-獎補助費-對國內團體之捐助</v>
      </c>
      <c r="K2026" s="4" t="str">
        <f t="shared" si="63"/>
        <v>113年公共化及準公共托嬰中心照顧比優化獎助</v>
      </c>
    </row>
    <row r="2027" spans="1:11" ht="78">
      <c r="A2027" s="57" t="s">
        <v>1981</v>
      </c>
      <c r="B2027" s="57" t="s">
        <v>1984</v>
      </c>
      <c r="C2027" s="58" t="s">
        <v>933</v>
      </c>
      <c r="D2027" s="57" t="s">
        <v>688</v>
      </c>
      <c r="E2027" s="59">
        <v>114</v>
      </c>
      <c r="F2027" s="9" t="s">
        <v>139</v>
      </c>
      <c r="G2027" s="9"/>
      <c r="H2027" s="44" t="s">
        <v>3489</v>
      </c>
      <c r="I2027" s="9"/>
      <c r="J2027" s="4" t="str">
        <f t="shared" si="62"/>
        <v>社政業務-社會福利-青少年兒童福利-獎補助費-對國內團體之捐助</v>
      </c>
      <c r="K2027" s="4" t="str">
        <f t="shared" si="63"/>
        <v>113年公共化及準公共托嬰中心照顧比優化獎助</v>
      </c>
    </row>
    <row r="2028" spans="1:11" ht="78">
      <c r="A2028" s="57" t="s">
        <v>1981</v>
      </c>
      <c r="B2028" s="57" t="s">
        <v>1984</v>
      </c>
      <c r="C2028" s="58" t="s">
        <v>895</v>
      </c>
      <c r="D2028" s="57" t="s">
        <v>688</v>
      </c>
      <c r="E2028" s="59">
        <v>329</v>
      </c>
      <c r="F2028" s="9" t="s">
        <v>139</v>
      </c>
      <c r="G2028" s="9"/>
      <c r="H2028" s="44" t="s">
        <v>3489</v>
      </c>
      <c r="I2028" s="9"/>
      <c r="J2028" s="4" t="str">
        <f t="shared" si="62"/>
        <v>社政業務-社會福利-青少年兒童福利-獎補助費-對國內團體之捐助</v>
      </c>
      <c r="K2028" s="4" t="str">
        <f t="shared" si="63"/>
        <v>113年公共化及準公共托嬰中心照顧比優化獎助</v>
      </c>
    </row>
    <row r="2029" spans="1:11" ht="58.5">
      <c r="A2029" s="57" t="s">
        <v>1981</v>
      </c>
      <c r="B2029" s="57" t="s">
        <v>1996</v>
      </c>
      <c r="C2029" s="58" t="s">
        <v>1500</v>
      </c>
      <c r="D2029" s="57" t="s">
        <v>688</v>
      </c>
      <c r="E2029" s="59">
        <v>8</v>
      </c>
      <c r="F2029" s="9" t="s">
        <v>139</v>
      </c>
      <c r="G2029" s="9"/>
      <c r="H2029" s="44" t="s">
        <v>3489</v>
      </c>
      <c r="I2029" s="9"/>
      <c r="J2029" s="4" t="str">
        <f t="shared" si="62"/>
        <v>社政業務-社會福利-青少年兒童福利-獎補助費-對國內團體之捐助</v>
      </c>
      <c r="K2029" s="4" t="str">
        <f t="shared" si="63"/>
        <v>正向教養於幼兒園與家庭中的實踐</v>
      </c>
    </row>
    <row r="2030" spans="1:11" ht="58.5">
      <c r="A2030" s="57" t="s">
        <v>1981</v>
      </c>
      <c r="B2030" s="57" t="s">
        <v>1997</v>
      </c>
      <c r="C2030" s="58" t="s">
        <v>1500</v>
      </c>
      <c r="D2030" s="57" t="s">
        <v>688</v>
      </c>
      <c r="E2030" s="59">
        <v>4</v>
      </c>
      <c r="F2030" s="9" t="s">
        <v>139</v>
      </c>
      <c r="G2030" s="9"/>
      <c r="H2030" s="44" t="s">
        <v>3489</v>
      </c>
      <c r="I2030" s="9"/>
      <c r="J2030" s="4" t="str">
        <f t="shared" si="62"/>
        <v>社政業務-社會福利-青少年兒童福利-獎補助費-對國內團體之捐助</v>
      </c>
      <c r="K2030" s="4" t="str">
        <f t="shared" si="63"/>
        <v>特殊需求兒童的正向教養</v>
      </c>
    </row>
    <row r="2031" spans="1:11" ht="78">
      <c r="A2031" s="57" t="s">
        <v>1981</v>
      </c>
      <c r="B2031" s="57" t="s">
        <v>1984</v>
      </c>
      <c r="C2031" s="58" t="s">
        <v>841</v>
      </c>
      <c r="D2031" s="57" t="s">
        <v>688</v>
      </c>
      <c r="E2031" s="59">
        <v>220</v>
      </c>
      <c r="F2031" s="9" t="s">
        <v>139</v>
      </c>
      <c r="G2031" s="9"/>
      <c r="H2031" s="44" t="s">
        <v>3489</v>
      </c>
      <c r="I2031" s="9"/>
      <c r="J2031" s="4" t="str">
        <f t="shared" si="62"/>
        <v>社政業務-社會福利-青少年兒童福利-獎補助費-對國內團體之捐助</v>
      </c>
      <c r="K2031" s="4" t="str">
        <f t="shared" si="63"/>
        <v>113年公共化及準公共托嬰中心照顧比優化獎助</v>
      </c>
    </row>
    <row r="2032" spans="1:11" ht="58.5">
      <c r="A2032" s="57" t="s">
        <v>1981</v>
      </c>
      <c r="B2032" s="57" t="s">
        <v>1982</v>
      </c>
      <c r="C2032" s="58" t="s">
        <v>1501</v>
      </c>
      <c r="D2032" s="57" t="s">
        <v>688</v>
      </c>
      <c r="E2032" s="59">
        <v>27</v>
      </c>
      <c r="F2032" s="9" t="s">
        <v>139</v>
      </c>
      <c r="G2032" s="9"/>
      <c r="H2032" s="44" t="s">
        <v>3489</v>
      </c>
      <c r="I2032" s="9"/>
      <c r="J2032" s="4" t="str">
        <f t="shared" si="62"/>
        <v>社政業務-社會福利-青少年兒童福利-獎補助費-對國內團體之捐助</v>
      </c>
      <c r="K2032" s="4" t="str">
        <f t="shared" si="63"/>
        <v>育有未滿二歲兒童育兒津貼親職教育講座</v>
      </c>
    </row>
    <row r="2033" spans="1:11" ht="78">
      <c r="A2033" s="57" t="s">
        <v>1981</v>
      </c>
      <c r="B2033" s="57" t="s">
        <v>1984</v>
      </c>
      <c r="C2033" s="58" t="s">
        <v>932</v>
      </c>
      <c r="D2033" s="57" t="s">
        <v>688</v>
      </c>
      <c r="E2033" s="59">
        <v>124</v>
      </c>
      <c r="F2033" s="9" t="s">
        <v>139</v>
      </c>
      <c r="G2033" s="9"/>
      <c r="H2033" s="44" t="s">
        <v>3489</v>
      </c>
      <c r="I2033" s="9"/>
      <c r="J2033" s="4" t="str">
        <f t="shared" si="62"/>
        <v>社政業務-社會福利-青少年兒童福利-獎補助費-對國內團體之捐助</v>
      </c>
      <c r="K2033" s="4" t="str">
        <f t="shared" si="63"/>
        <v>113年公共化及準公共托嬰中心照顧比優化獎助</v>
      </c>
    </row>
    <row r="2034" spans="1:11" ht="78">
      <c r="A2034" s="57" t="s">
        <v>1981</v>
      </c>
      <c r="B2034" s="57" t="s">
        <v>1984</v>
      </c>
      <c r="C2034" s="58" t="s">
        <v>928</v>
      </c>
      <c r="D2034" s="57" t="s">
        <v>688</v>
      </c>
      <c r="E2034" s="59">
        <v>118</v>
      </c>
      <c r="F2034" s="9" t="s">
        <v>139</v>
      </c>
      <c r="G2034" s="9"/>
      <c r="H2034" s="44" t="s">
        <v>3489</v>
      </c>
      <c r="I2034" s="9"/>
      <c r="J2034" s="4" t="str">
        <f t="shared" si="62"/>
        <v>社政業務-社會福利-青少年兒童福利-獎補助費-對國內團體之捐助</v>
      </c>
      <c r="K2034" s="4" t="str">
        <f t="shared" si="63"/>
        <v>113年公共化及準公共托嬰中心照顧比優化獎助</v>
      </c>
    </row>
    <row r="2035" spans="1:11" ht="78">
      <c r="A2035" s="57" t="s">
        <v>1981</v>
      </c>
      <c r="B2035" s="57" t="s">
        <v>1984</v>
      </c>
      <c r="C2035" s="58" t="s">
        <v>926</v>
      </c>
      <c r="D2035" s="57" t="s">
        <v>688</v>
      </c>
      <c r="E2035" s="59">
        <v>226</v>
      </c>
      <c r="F2035" s="9" t="s">
        <v>139</v>
      </c>
      <c r="G2035" s="9"/>
      <c r="H2035" s="44" t="s">
        <v>3489</v>
      </c>
      <c r="I2035" s="9"/>
      <c r="J2035" s="4" t="str">
        <f t="shared" si="62"/>
        <v>社政業務-社會福利-青少年兒童福利-獎補助費-對國內團體之捐助</v>
      </c>
      <c r="K2035" s="4" t="str">
        <f t="shared" si="63"/>
        <v>113年公共化及準公共托嬰中心照顧比優化獎助</v>
      </c>
    </row>
    <row r="2036" spans="1:11" ht="78">
      <c r="A2036" s="57" t="s">
        <v>1981</v>
      </c>
      <c r="B2036" s="57" t="s">
        <v>1984</v>
      </c>
      <c r="C2036" s="58" t="s">
        <v>923</v>
      </c>
      <c r="D2036" s="57" t="s">
        <v>688</v>
      </c>
      <c r="E2036" s="59">
        <v>375</v>
      </c>
      <c r="F2036" s="9" t="s">
        <v>139</v>
      </c>
      <c r="G2036" s="9"/>
      <c r="H2036" s="44" t="s">
        <v>3489</v>
      </c>
      <c r="I2036" s="9"/>
      <c r="J2036" s="4" t="str">
        <f t="shared" si="62"/>
        <v>社政業務-社會福利-青少年兒童福利-獎補助費-對國內團體之捐助</v>
      </c>
      <c r="K2036" s="4" t="str">
        <f t="shared" si="63"/>
        <v>113年公共化及準公共托嬰中心照顧比優化獎助</v>
      </c>
    </row>
    <row r="2037" spans="1:11" ht="78">
      <c r="A2037" s="57" t="s">
        <v>1981</v>
      </c>
      <c r="B2037" s="57" t="s">
        <v>1984</v>
      </c>
      <c r="C2037" s="58" t="s">
        <v>903</v>
      </c>
      <c r="D2037" s="57" t="s">
        <v>688</v>
      </c>
      <c r="E2037" s="59">
        <v>129</v>
      </c>
      <c r="F2037" s="9" t="s">
        <v>139</v>
      </c>
      <c r="G2037" s="9"/>
      <c r="H2037" s="44" t="s">
        <v>3489</v>
      </c>
      <c r="I2037" s="9"/>
      <c r="J2037" s="4" t="str">
        <f t="shared" si="62"/>
        <v>社政業務-社會福利-青少年兒童福利-獎補助費-對國內團體之捐助</v>
      </c>
      <c r="K2037" s="4" t="str">
        <f t="shared" si="63"/>
        <v>113年公共化及準公共托嬰中心照顧比優化獎助</v>
      </c>
    </row>
    <row r="2038" spans="1:11" ht="78">
      <c r="A2038" s="57" t="s">
        <v>1981</v>
      </c>
      <c r="B2038" s="57" t="s">
        <v>1984</v>
      </c>
      <c r="C2038" s="58" t="s">
        <v>922</v>
      </c>
      <c r="D2038" s="57" t="s">
        <v>688</v>
      </c>
      <c r="E2038" s="59">
        <v>38</v>
      </c>
      <c r="F2038" s="9" t="s">
        <v>139</v>
      </c>
      <c r="G2038" s="9"/>
      <c r="H2038" s="44" t="s">
        <v>3489</v>
      </c>
      <c r="I2038" s="9"/>
      <c r="J2038" s="4" t="str">
        <f t="shared" si="62"/>
        <v>社政業務-社會福利-青少年兒童福利-獎補助費-對國內團體之捐助</v>
      </c>
      <c r="K2038" s="4" t="str">
        <f t="shared" si="63"/>
        <v>113年公共化及準公共托嬰中心照顧比優化獎助</v>
      </c>
    </row>
    <row r="2039" spans="1:11" ht="78">
      <c r="A2039" s="57" t="s">
        <v>1981</v>
      </c>
      <c r="B2039" s="57" t="s">
        <v>1984</v>
      </c>
      <c r="C2039" s="58" t="s">
        <v>865</v>
      </c>
      <c r="D2039" s="57" t="s">
        <v>688</v>
      </c>
      <c r="E2039" s="59">
        <v>121</v>
      </c>
      <c r="F2039" s="9" t="s">
        <v>139</v>
      </c>
      <c r="G2039" s="9"/>
      <c r="H2039" s="44" t="s">
        <v>3489</v>
      </c>
      <c r="I2039" s="9"/>
      <c r="J2039" s="4" t="str">
        <f t="shared" si="62"/>
        <v>社政業務-社會福利-青少年兒童福利-獎補助費-對國內團體之捐助</v>
      </c>
      <c r="K2039" s="4" t="str">
        <f t="shared" si="63"/>
        <v>113年公共化及準公共托嬰中心照顧比優化獎助</v>
      </c>
    </row>
    <row r="2040" spans="1:11" ht="58.5">
      <c r="A2040" s="57" t="s">
        <v>1981</v>
      </c>
      <c r="B2040" s="57" t="s">
        <v>1982</v>
      </c>
      <c r="C2040" s="58" t="s">
        <v>901</v>
      </c>
      <c r="D2040" s="57" t="s">
        <v>688</v>
      </c>
      <c r="E2040" s="59">
        <v>8</v>
      </c>
      <c r="F2040" s="9" t="s">
        <v>139</v>
      </c>
      <c r="G2040" s="9"/>
      <c r="H2040" s="44" t="s">
        <v>3489</v>
      </c>
      <c r="I2040" s="9"/>
      <c r="J2040" s="4" t="str">
        <f t="shared" si="62"/>
        <v>社政業務-社會福利-青少年兒童福利-獎補助費-對國內團體之捐助</v>
      </c>
      <c r="K2040" s="4" t="str">
        <f t="shared" si="63"/>
        <v>育有未滿二歲兒童育兒津貼親職教育講座</v>
      </c>
    </row>
    <row r="2041" spans="1:11" ht="78">
      <c r="A2041" s="57" t="s">
        <v>1981</v>
      </c>
      <c r="B2041" s="57" t="s">
        <v>1984</v>
      </c>
      <c r="C2041" s="58" t="s">
        <v>936</v>
      </c>
      <c r="D2041" s="57" t="s">
        <v>688</v>
      </c>
      <c r="E2041" s="59">
        <v>521</v>
      </c>
      <c r="F2041" s="9" t="s">
        <v>139</v>
      </c>
      <c r="G2041" s="9"/>
      <c r="H2041" s="44" t="s">
        <v>3489</v>
      </c>
      <c r="I2041" s="9"/>
      <c r="J2041" s="4" t="str">
        <f t="shared" si="62"/>
        <v>社政業務-社會福利-青少年兒童福利-獎補助費-對國內團體之捐助</v>
      </c>
      <c r="K2041" s="4" t="str">
        <f t="shared" si="63"/>
        <v>113年公共化及準公共托嬰中心照顧比優化獎助</v>
      </c>
    </row>
    <row r="2042" spans="1:11" ht="78">
      <c r="A2042" s="57" t="s">
        <v>1981</v>
      </c>
      <c r="B2042" s="57" t="s">
        <v>1984</v>
      </c>
      <c r="C2042" s="58" t="s">
        <v>919</v>
      </c>
      <c r="D2042" s="57" t="s">
        <v>688</v>
      </c>
      <c r="E2042" s="59">
        <v>333</v>
      </c>
      <c r="F2042" s="9" t="s">
        <v>139</v>
      </c>
      <c r="G2042" s="9"/>
      <c r="H2042" s="44" t="s">
        <v>3489</v>
      </c>
      <c r="I2042" s="9"/>
      <c r="J2042" s="4" t="str">
        <f t="shared" si="62"/>
        <v>社政業務-社會福利-青少年兒童福利-獎補助費-對國內團體之捐助</v>
      </c>
      <c r="K2042" s="4" t="str">
        <f t="shared" si="63"/>
        <v>113年公共化及準公共托嬰中心照顧比優化獎助</v>
      </c>
    </row>
    <row r="2043" spans="1:11" ht="78">
      <c r="A2043" s="57" t="s">
        <v>1981</v>
      </c>
      <c r="B2043" s="57" t="s">
        <v>1984</v>
      </c>
      <c r="C2043" s="58" t="s">
        <v>912</v>
      </c>
      <c r="D2043" s="57" t="s">
        <v>688</v>
      </c>
      <c r="E2043" s="59">
        <v>112</v>
      </c>
      <c r="F2043" s="9" t="s">
        <v>139</v>
      </c>
      <c r="G2043" s="9"/>
      <c r="H2043" s="44" t="s">
        <v>3489</v>
      </c>
      <c r="I2043" s="9"/>
      <c r="J2043" s="4" t="str">
        <f t="shared" si="62"/>
        <v>社政業務-社會福利-青少年兒童福利-獎補助費-對國內團體之捐助</v>
      </c>
      <c r="K2043" s="4" t="str">
        <f t="shared" si="63"/>
        <v>113年公共化及準公共托嬰中心照顧比優化獎助</v>
      </c>
    </row>
    <row r="2044" spans="1:11" ht="58.5">
      <c r="A2044" s="57" t="s">
        <v>1981</v>
      </c>
      <c r="B2044" s="57" t="s">
        <v>1998</v>
      </c>
      <c r="C2044" s="58" t="s">
        <v>448</v>
      </c>
      <c r="D2044" s="57" t="s">
        <v>688</v>
      </c>
      <c r="E2044" s="59">
        <v>25</v>
      </c>
      <c r="F2044" s="9" t="s">
        <v>139</v>
      </c>
      <c r="G2044" s="9"/>
      <c r="H2044" s="44" t="s">
        <v>3489</v>
      </c>
      <c r="I2044" s="9"/>
      <c r="J2044" s="4" t="str">
        <f t="shared" si="62"/>
        <v>社政業務-社會福利-青少年兒童福利-獎補助費-對國內團體之捐助</v>
      </c>
      <c r="K2044" s="4" t="str">
        <f t="shared" si="63"/>
        <v>2024北臺中青少年暑期研習營(繪畫班)</v>
      </c>
    </row>
    <row r="2045" spans="1:11" ht="78">
      <c r="A2045" s="57" t="s">
        <v>1981</v>
      </c>
      <c r="B2045" s="57" t="s">
        <v>1984</v>
      </c>
      <c r="C2045" s="58" t="s">
        <v>889</v>
      </c>
      <c r="D2045" s="57" t="s">
        <v>688</v>
      </c>
      <c r="E2045" s="59">
        <v>237</v>
      </c>
      <c r="F2045" s="9" t="s">
        <v>139</v>
      </c>
      <c r="G2045" s="9"/>
      <c r="H2045" s="44" t="s">
        <v>3489</v>
      </c>
      <c r="I2045" s="9"/>
      <c r="J2045" s="4" t="str">
        <f t="shared" si="62"/>
        <v>社政業務-社會福利-青少年兒童福利-獎補助費-對國內團體之捐助</v>
      </c>
      <c r="K2045" s="4" t="str">
        <f t="shared" si="63"/>
        <v>113年公共化及準公共托嬰中心照顧比優化獎助</v>
      </c>
    </row>
    <row r="2046" spans="1:11" ht="58.5">
      <c r="A2046" s="57" t="s">
        <v>1981</v>
      </c>
      <c r="B2046" s="57" t="s">
        <v>1982</v>
      </c>
      <c r="C2046" s="58" t="s">
        <v>1502</v>
      </c>
      <c r="D2046" s="57" t="s">
        <v>688</v>
      </c>
      <c r="E2046" s="59">
        <v>17</v>
      </c>
      <c r="F2046" s="9" t="s">
        <v>139</v>
      </c>
      <c r="G2046" s="9"/>
      <c r="H2046" s="44" t="s">
        <v>3489</v>
      </c>
      <c r="I2046" s="9"/>
      <c r="J2046" s="4" t="str">
        <f t="shared" si="62"/>
        <v>社政業務-社會福利-青少年兒童福利-獎補助費-對國內團體之捐助</v>
      </c>
      <c r="K2046" s="4" t="str">
        <f t="shared" si="63"/>
        <v>育有未滿二歲兒童育兒津貼親職教育講座</v>
      </c>
    </row>
    <row r="2047" spans="1:11" ht="58.5">
      <c r="A2047" s="57" t="s">
        <v>1981</v>
      </c>
      <c r="B2047" s="57" t="s">
        <v>1982</v>
      </c>
      <c r="C2047" s="58" t="s">
        <v>898</v>
      </c>
      <c r="D2047" s="57" t="s">
        <v>688</v>
      </c>
      <c r="E2047" s="59">
        <v>8</v>
      </c>
      <c r="F2047" s="9" t="s">
        <v>139</v>
      </c>
      <c r="G2047" s="9"/>
      <c r="H2047" s="44" t="s">
        <v>3489</v>
      </c>
      <c r="I2047" s="9"/>
      <c r="J2047" s="4" t="str">
        <f t="shared" si="62"/>
        <v>社政業務-社會福利-青少年兒童福利-獎補助費-對國內團體之捐助</v>
      </c>
      <c r="K2047" s="4" t="str">
        <f t="shared" si="63"/>
        <v>育有未滿二歲兒童育兒津貼親職教育講座</v>
      </c>
    </row>
    <row r="2048" spans="1:11" ht="58.5">
      <c r="A2048" s="57" t="s">
        <v>1981</v>
      </c>
      <c r="B2048" s="57" t="s">
        <v>1982</v>
      </c>
      <c r="C2048" s="58" t="s">
        <v>936</v>
      </c>
      <c r="D2048" s="57" t="s">
        <v>688</v>
      </c>
      <c r="E2048" s="59">
        <v>4</v>
      </c>
      <c r="F2048" s="9" t="s">
        <v>139</v>
      </c>
      <c r="G2048" s="9"/>
      <c r="H2048" s="44" t="s">
        <v>3489</v>
      </c>
      <c r="I2048" s="9"/>
      <c r="J2048" s="4" t="str">
        <f t="shared" si="62"/>
        <v>社政業務-社會福利-青少年兒童福利-獎補助費-對國內團體之捐助</v>
      </c>
      <c r="K2048" s="4" t="str">
        <f t="shared" si="63"/>
        <v>育有未滿二歲兒童育兒津貼親職教育講座</v>
      </c>
    </row>
    <row r="2049" spans="1:11" ht="58.5">
      <c r="A2049" s="57" t="s">
        <v>1981</v>
      </c>
      <c r="B2049" s="57" t="s">
        <v>1982</v>
      </c>
      <c r="C2049" s="58" t="s">
        <v>1503</v>
      </c>
      <c r="D2049" s="57" t="s">
        <v>688</v>
      </c>
      <c r="E2049" s="59">
        <v>17</v>
      </c>
      <c r="F2049" s="9" t="s">
        <v>139</v>
      </c>
      <c r="G2049" s="9"/>
      <c r="H2049" s="44" t="s">
        <v>3489</v>
      </c>
      <c r="I2049" s="9"/>
      <c r="J2049" s="4" t="str">
        <f t="shared" si="62"/>
        <v>社政業務-社會福利-青少年兒童福利-獎補助費-對國內團體之捐助</v>
      </c>
      <c r="K2049" s="4" t="str">
        <f t="shared" si="63"/>
        <v>育有未滿二歲兒童育兒津貼親職教育講座</v>
      </c>
    </row>
    <row r="2050" spans="1:11" ht="156">
      <c r="A2050" s="57" t="s">
        <v>1999</v>
      </c>
      <c r="B2050" s="57" t="s">
        <v>2000</v>
      </c>
      <c r="C2050" s="58" t="s">
        <v>1044</v>
      </c>
      <c r="D2050" s="57" t="s">
        <v>688</v>
      </c>
      <c r="E2050" s="59">
        <v>20</v>
      </c>
      <c r="F2050" s="9" t="s">
        <v>139</v>
      </c>
      <c r="G2050" s="9"/>
      <c r="H2050" s="44" t="s">
        <v>3489</v>
      </c>
      <c r="I2050" s="9"/>
      <c r="J2050" s="4" t="str">
        <f t="shared" si="62"/>
        <v>社政業務-社會福利-推行老人福利-獎補助費-對國內團體之捐助</v>
      </c>
      <c r="K2050" s="4" t="str">
        <f t="shared" si="63"/>
        <v>113年度社區照顧關懷據點整合性補助計畫之「春節期間加強關懷獨居老人服務計畫之據點圍爐服務案」</v>
      </c>
    </row>
    <row r="2051" spans="1:11" ht="58.5">
      <c r="A2051" s="57" t="s">
        <v>1999</v>
      </c>
      <c r="B2051" s="57" t="s">
        <v>2001</v>
      </c>
      <c r="C2051" s="58" t="s">
        <v>1504</v>
      </c>
      <c r="D2051" s="57" t="s">
        <v>688</v>
      </c>
      <c r="E2051" s="59">
        <v>20</v>
      </c>
      <c r="F2051" s="9" t="s">
        <v>139</v>
      </c>
      <c r="G2051" s="9"/>
      <c r="H2051" s="44" t="s">
        <v>3489</v>
      </c>
      <c r="I2051" s="9"/>
      <c r="J2051" s="4" t="str">
        <f t="shared" si="62"/>
        <v>社政業務-社會福利-推行老人福利-獎補助費-對國內團體之捐助</v>
      </c>
      <c r="K2051" s="4" t="str">
        <f t="shared" si="63"/>
        <v>端午佳節社區長青文康暨關懷弱勢活動</v>
      </c>
    </row>
    <row r="2052" spans="1:11" ht="78">
      <c r="A2052" s="57" t="s">
        <v>1999</v>
      </c>
      <c r="B2052" s="57" t="s">
        <v>2002</v>
      </c>
      <c r="C2052" s="58" t="s">
        <v>991</v>
      </c>
      <c r="D2052" s="57" t="s">
        <v>688</v>
      </c>
      <c r="E2052" s="59">
        <v>5</v>
      </c>
      <c r="F2052" s="9" t="s">
        <v>139</v>
      </c>
      <c r="G2052" s="9"/>
      <c r="H2052" s="44" t="s">
        <v>3489</v>
      </c>
      <c r="I2052" s="9"/>
      <c r="J2052" s="4" t="str">
        <f t="shared" si="62"/>
        <v>社政業務-社會福利-推行老人福利-獎補助費-對國內團體之捐助</v>
      </c>
      <c r="K2052" s="4" t="str">
        <f t="shared" si="63"/>
        <v>獨居老人關懷訪視服務計畫關懷服務費及行政管理費</v>
      </c>
    </row>
    <row r="2053" spans="1:11" ht="78">
      <c r="A2053" s="57" t="s">
        <v>1999</v>
      </c>
      <c r="B2053" s="57" t="s">
        <v>2002</v>
      </c>
      <c r="C2053" s="58" t="s">
        <v>1008</v>
      </c>
      <c r="D2053" s="57" t="s">
        <v>688</v>
      </c>
      <c r="E2053" s="59">
        <v>3</v>
      </c>
      <c r="F2053" s="9" t="s">
        <v>139</v>
      </c>
      <c r="G2053" s="9"/>
      <c r="H2053" s="44" t="s">
        <v>3489</v>
      </c>
      <c r="I2053" s="9"/>
      <c r="J2053" s="4" t="str">
        <f t="shared" si="62"/>
        <v>社政業務-社會福利-推行老人福利-獎補助費-對國內團體之捐助</v>
      </c>
      <c r="K2053" s="4" t="str">
        <f t="shared" si="63"/>
        <v>獨居老人關懷訪視服務計畫關懷服務費及行政管理費</v>
      </c>
    </row>
    <row r="2054" spans="1:11" ht="78">
      <c r="A2054" s="57" t="s">
        <v>1999</v>
      </c>
      <c r="B2054" s="57" t="s">
        <v>2002</v>
      </c>
      <c r="C2054" s="58" t="s">
        <v>984</v>
      </c>
      <c r="D2054" s="57" t="s">
        <v>688</v>
      </c>
      <c r="E2054" s="59">
        <v>1</v>
      </c>
      <c r="F2054" s="9" t="s">
        <v>139</v>
      </c>
      <c r="G2054" s="9"/>
      <c r="H2054" s="44" t="s">
        <v>3489</v>
      </c>
      <c r="I2054" s="9"/>
      <c r="J2054" s="4" t="str">
        <f t="shared" si="62"/>
        <v>社政業務-社會福利-推行老人福利-獎補助費-對國內團體之捐助</v>
      </c>
      <c r="K2054" s="4" t="str">
        <f t="shared" si="63"/>
        <v>獨居老人關懷訪視服務計畫關懷服務費及行政管理費</v>
      </c>
    </row>
    <row r="2055" spans="1:11" ht="78">
      <c r="A2055" s="57" t="s">
        <v>1999</v>
      </c>
      <c r="B2055" s="57" t="s">
        <v>2002</v>
      </c>
      <c r="C2055" s="58" t="s">
        <v>1186</v>
      </c>
      <c r="D2055" s="57" t="s">
        <v>688</v>
      </c>
      <c r="E2055" s="59">
        <v>1</v>
      </c>
      <c r="F2055" s="9" t="s">
        <v>139</v>
      </c>
      <c r="G2055" s="9"/>
      <c r="H2055" s="44" t="s">
        <v>3489</v>
      </c>
      <c r="I2055" s="9"/>
      <c r="J2055" s="4" t="str">
        <f t="shared" si="62"/>
        <v>社政業務-社會福利-推行老人福利-獎補助費-對國內團體之捐助</v>
      </c>
      <c r="K2055" s="4" t="str">
        <f t="shared" si="63"/>
        <v>獨居老人關懷訪視服務計畫關懷服務費及行政管理費</v>
      </c>
    </row>
    <row r="2056" spans="1:11" ht="97.5">
      <c r="A2056" s="57" t="s">
        <v>1999</v>
      </c>
      <c r="B2056" s="57" t="s">
        <v>2003</v>
      </c>
      <c r="C2056" s="58" t="s">
        <v>972</v>
      </c>
      <c r="D2056" s="57" t="s">
        <v>688</v>
      </c>
      <c r="E2056" s="59">
        <v>21</v>
      </c>
      <c r="F2056" s="9" t="s">
        <v>139</v>
      </c>
      <c r="G2056" s="9"/>
      <c r="H2056" s="44" t="s">
        <v>3489</v>
      </c>
      <c r="I2056" s="9"/>
      <c r="J2056" s="4" t="str">
        <f t="shared" ref="J2056:J2119" si="64">A2056</f>
        <v>社政業務-社會福利-推行老人福利-獎補助費-對國內團體之捐助</v>
      </c>
      <c r="K2056" s="4" t="str">
        <f t="shared" ref="K2056:K2119" si="65">B2056</f>
        <v>社區照顧關懷據點整合性補助計畫之「充實廚房設備案」</v>
      </c>
    </row>
    <row r="2057" spans="1:11" ht="97.5">
      <c r="A2057" s="57" t="s">
        <v>1999</v>
      </c>
      <c r="B2057" s="57" t="s">
        <v>2004</v>
      </c>
      <c r="C2057" s="58" t="s">
        <v>1505</v>
      </c>
      <c r="D2057" s="57" t="s">
        <v>688</v>
      </c>
      <c r="E2057" s="59">
        <v>20</v>
      </c>
      <c r="F2057" s="9" t="s">
        <v>139</v>
      </c>
      <c r="G2057" s="9"/>
      <c r="H2057" s="44" t="s">
        <v>3489</v>
      </c>
      <c r="I2057" s="9"/>
      <c r="J2057" s="4" t="str">
        <f t="shared" si="64"/>
        <v>社政業務-社會福利-推行老人福利-獎補助費-對國內團體之捐助</v>
      </c>
      <c r="K2057" s="4" t="str">
        <f t="shared" si="65"/>
        <v>建立社區照顧關懷據點並設置巷弄長照站之充實設施設備費用-資本門</v>
      </c>
    </row>
    <row r="2058" spans="1:11" ht="97.5">
      <c r="A2058" s="57" t="s">
        <v>1999</v>
      </c>
      <c r="B2058" s="57" t="s">
        <v>2005</v>
      </c>
      <c r="C2058" s="58" t="s">
        <v>1505</v>
      </c>
      <c r="D2058" s="57" t="s">
        <v>688</v>
      </c>
      <c r="E2058" s="59">
        <v>16</v>
      </c>
      <c r="F2058" s="9" t="s">
        <v>139</v>
      </c>
      <c r="G2058" s="9"/>
      <c r="H2058" s="44" t="s">
        <v>3489</v>
      </c>
      <c r="I2058" s="9"/>
      <c r="J2058" s="4" t="str">
        <f t="shared" si="64"/>
        <v>社政業務-社會福利-推行老人福利-獎補助費-對國內團體之捐助</v>
      </c>
      <c r="K2058" s="4" t="str">
        <f t="shared" si="65"/>
        <v>建立社區照顧關懷據點並設置巷弄長照站之充實設施設備費用-經常門</v>
      </c>
    </row>
    <row r="2059" spans="1:11" ht="97.5">
      <c r="A2059" s="57" t="s">
        <v>1999</v>
      </c>
      <c r="B2059" s="57" t="s">
        <v>2004</v>
      </c>
      <c r="C2059" s="58" t="s">
        <v>1506</v>
      </c>
      <c r="D2059" s="57" t="s">
        <v>688</v>
      </c>
      <c r="E2059" s="59">
        <v>30</v>
      </c>
      <c r="F2059" s="9" t="s">
        <v>139</v>
      </c>
      <c r="G2059" s="9"/>
      <c r="H2059" s="44" t="s">
        <v>3489</v>
      </c>
      <c r="I2059" s="9"/>
      <c r="J2059" s="4" t="str">
        <f t="shared" si="64"/>
        <v>社政業務-社會福利-推行老人福利-獎補助費-對國內團體之捐助</v>
      </c>
      <c r="K2059" s="4" t="str">
        <f t="shared" si="65"/>
        <v>建立社區照顧關懷據點並設置巷弄長照站之充實設施設備費用-資本門</v>
      </c>
    </row>
    <row r="2060" spans="1:11" ht="97.5">
      <c r="A2060" s="57" t="s">
        <v>1999</v>
      </c>
      <c r="B2060" s="57" t="s">
        <v>2005</v>
      </c>
      <c r="C2060" s="58" t="s">
        <v>1506</v>
      </c>
      <c r="D2060" s="57" t="s">
        <v>688</v>
      </c>
      <c r="E2060" s="59">
        <v>17</v>
      </c>
      <c r="F2060" s="9" t="s">
        <v>139</v>
      </c>
      <c r="G2060" s="9"/>
      <c r="H2060" s="44" t="s">
        <v>3489</v>
      </c>
      <c r="I2060" s="9"/>
      <c r="J2060" s="4" t="str">
        <f t="shared" si="64"/>
        <v>社政業務-社會福利-推行老人福利-獎補助費-對國內團體之捐助</v>
      </c>
      <c r="K2060" s="4" t="str">
        <f t="shared" si="65"/>
        <v>建立社區照顧關懷據點並設置巷弄長照站之充實設施設備費用-經常門</v>
      </c>
    </row>
    <row r="2061" spans="1:11" ht="97.5">
      <c r="A2061" s="57" t="s">
        <v>1999</v>
      </c>
      <c r="B2061" s="57" t="s">
        <v>2004</v>
      </c>
      <c r="C2061" s="58" t="s">
        <v>970</v>
      </c>
      <c r="D2061" s="57" t="s">
        <v>688</v>
      </c>
      <c r="E2061" s="59">
        <v>45</v>
      </c>
      <c r="F2061" s="9" t="s">
        <v>139</v>
      </c>
      <c r="G2061" s="9"/>
      <c r="H2061" s="44" t="s">
        <v>3489</v>
      </c>
      <c r="I2061" s="9"/>
      <c r="J2061" s="4" t="str">
        <f t="shared" si="64"/>
        <v>社政業務-社會福利-推行老人福利-獎補助費-對國內團體之捐助</v>
      </c>
      <c r="K2061" s="4" t="str">
        <f t="shared" si="65"/>
        <v>建立社區照顧關懷據點並設置巷弄長照站之充實設施設備費用-資本門</v>
      </c>
    </row>
    <row r="2062" spans="1:11" ht="117">
      <c r="A2062" s="57" t="s">
        <v>1999</v>
      </c>
      <c r="B2062" s="57" t="s">
        <v>2006</v>
      </c>
      <c r="C2062" s="58" t="s">
        <v>970</v>
      </c>
      <c r="D2062" s="57" t="s">
        <v>688</v>
      </c>
      <c r="E2062" s="59">
        <v>2</v>
      </c>
      <c r="F2062" s="9" t="s">
        <v>139</v>
      </c>
      <c r="G2062" s="9"/>
      <c r="H2062" s="44" t="s">
        <v>3489</v>
      </c>
      <c r="I2062" s="9"/>
      <c r="J2062" s="4" t="str">
        <f t="shared" si="64"/>
        <v>社政業務-社會福利-推行老人福利-獎補助費-對國內團體之捐助</v>
      </c>
      <c r="K2062" s="4" t="str">
        <f t="shared" si="65"/>
        <v>建立社區照顧關懷據點並設置巷弄長照站之充實設施設備費用經常門計畫</v>
      </c>
    </row>
    <row r="2063" spans="1:11" ht="58.5">
      <c r="A2063" s="57" t="s">
        <v>1999</v>
      </c>
      <c r="B2063" s="57" t="s">
        <v>2007</v>
      </c>
      <c r="C2063" s="58" t="s">
        <v>1507</v>
      </c>
      <c r="D2063" s="57" t="s">
        <v>688</v>
      </c>
      <c r="E2063" s="59">
        <v>16</v>
      </c>
      <c r="F2063" s="9" t="s">
        <v>139</v>
      </c>
      <c r="G2063" s="9"/>
      <c r="H2063" s="44" t="s">
        <v>3489</v>
      </c>
      <c r="I2063" s="9"/>
      <c r="J2063" s="4" t="str">
        <f t="shared" si="64"/>
        <v>社政業務-社會福利-推行老人福利-獎補助費-對國內團體之捐助</v>
      </c>
      <c r="K2063" s="4" t="str">
        <f t="shared" si="65"/>
        <v>建立社區照顧關懷據點並設置巷弄長照站</v>
      </c>
    </row>
    <row r="2064" spans="1:11" ht="58.5">
      <c r="A2064" s="57" t="s">
        <v>1999</v>
      </c>
      <c r="B2064" s="57" t="s">
        <v>2007</v>
      </c>
      <c r="C2064" s="58" t="s">
        <v>969</v>
      </c>
      <c r="D2064" s="57" t="s">
        <v>688</v>
      </c>
      <c r="E2064" s="59">
        <v>30</v>
      </c>
      <c r="F2064" s="9" t="s">
        <v>139</v>
      </c>
      <c r="G2064" s="9"/>
      <c r="H2064" s="44" t="s">
        <v>3489</v>
      </c>
      <c r="I2064" s="9"/>
      <c r="J2064" s="4" t="str">
        <f t="shared" si="64"/>
        <v>社政業務-社會福利-推行老人福利-獎補助費-對國內團體之捐助</v>
      </c>
      <c r="K2064" s="4" t="str">
        <f t="shared" si="65"/>
        <v>建立社區照顧關懷據點並設置巷弄長照站</v>
      </c>
    </row>
    <row r="2065" spans="1:11" ht="58.5">
      <c r="A2065" s="57" t="s">
        <v>1999</v>
      </c>
      <c r="B2065" s="57" t="s">
        <v>2007</v>
      </c>
      <c r="C2065" s="58" t="s">
        <v>746</v>
      </c>
      <c r="D2065" s="57" t="s">
        <v>688</v>
      </c>
      <c r="E2065" s="59">
        <v>36</v>
      </c>
      <c r="F2065" s="9" t="s">
        <v>139</v>
      </c>
      <c r="G2065" s="9"/>
      <c r="H2065" s="44" t="s">
        <v>3489</v>
      </c>
      <c r="I2065" s="9"/>
      <c r="J2065" s="4" t="str">
        <f t="shared" si="64"/>
        <v>社政業務-社會福利-推行老人福利-獎補助費-對國內團體之捐助</v>
      </c>
      <c r="K2065" s="4" t="str">
        <f t="shared" si="65"/>
        <v>建立社區照顧關懷據點並設置巷弄長照站</v>
      </c>
    </row>
    <row r="2066" spans="1:11" ht="58.5">
      <c r="A2066" s="57" t="s">
        <v>1999</v>
      </c>
      <c r="B2066" s="57" t="s">
        <v>2007</v>
      </c>
      <c r="C2066" s="58" t="s">
        <v>1508</v>
      </c>
      <c r="D2066" s="57" t="s">
        <v>688</v>
      </c>
      <c r="E2066" s="59">
        <v>36</v>
      </c>
      <c r="F2066" s="9" t="s">
        <v>139</v>
      </c>
      <c r="G2066" s="9"/>
      <c r="H2066" s="44" t="s">
        <v>3489</v>
      </c>
      <c r="I2066" s="9"/>
      <c r="J2066" s="4" t="str">
        <f t="shared" si="64"/>
        <v>社政業務-社會福利-推行老人福利-獎補助費-對國內團體之捐助</v>
      </c>
      <c r="K2066" s="4" t="str">
        <f t="shared" si="65"/>
        <v>建立社區照顧關懷據點並設置巷弄長照站</v>
      </c>
    </row>
    <row r="2067" spans="1:11" ht="58.5">
      <c r="A2067" s="57" t="s">
        <v>1999</v>
      </c>
      <c r="B2067" s="57" t="s">
        <v>2007</v>
      </c>
      <c r="C2067" s="58" t="s">
        <v>1509</v>
      </c>
      <c r="D2067" s="57" t="s">
        <v>688</v>
      </c>
      <c r="E2067" s="59">
        <v>36</v>
      </c>
      <c r="F2067" s="9" t="s">
        <v>139</v>
      </c>
      <c r="G2067" s="9"/>
      <c r="H2067" s="44" t="s">
        <v>3489</v>
      </c>
      <c r="I2067" s="9"/>
      <c r="J2067" s="4" t="str">
        <f t="shared" si="64"/>
        <v>社政業務-社會福利-推行老人福利-獎補助費-對國內團體之捐助</v>
      </c>
      <c r="K2067" s="4" t="str">
        <f t="shared" si="65"/>
        <v>建立社區照顧關懷據點並設置巷弄長照站</v>
      </c>
    </row>
    <row r="2068" spans="1:11" ht="97.5">
      <c r="A2068" s="57" t="s">
        <v>1999</v>
      </c>
      <c r="B2068" s="57" t="s">
        <v>2008</v>
      </c>
      <c r="C2068" s="58" t="s">
        <v>1510</v>
      </c>
      <c r="D2068" s="57" t="s">
        <v>688</v>
      </c>
      <c r="E2068" s="59">
        <v>50</v>
      </c>
      <c r="F2068" s="9" t="s">
        <v>139</v>
      </c>
      <c r="G2068" s="9"/>
      <c r="H2068" s="44" t="s">
        <v>3489</v>
      </c>
      <c r="I2068" s="9"/>
      <c r="J2068" s="4" t="str">
        <f t="shared" si="64"/>
        <v>社政業務-社會福利-推行老人福利-獎補助費-對國內團體之捐助</v>
      </c>
      <c r="K2068" s="4" t="str">
        <f t="shared" si="65"/>
        <v>建立社區照顧關懷據點並設置巷弄長照站之開辦費用-經常門</v>
      </c>
    </row>
    <row r="2069" spans="1:11" ht="97.5">
      <c r="A2069" s="57" t="s">
        <v>1999</v>
      </c>
      <c r="B2069" s="57" t="s">
        <v>2005</v>
      </c>
      <c r="C2069" s="58" t="s">
        <v>1511</v>
      </c>
      <c r="D2069" s="57" t="s">
        <v>688</v>
      </c>
      <c r="E2069" s="59">
        <v>7</v>
      </c>
      <c r="F2069" s="9" t="s">
        <v>139</v>
      </c>
      <c r="G2069" s="9"/>
      <c r="H2069" s="44" t="s">
        <v>3489</v>
      </c>
      <c r="I2069" s="9"/>
      <c r="J2069" s="4" t="str">
        <f t="shared" si="64"/>
        <v>社政業務-社會福利-推行老人福利-獎補助費-對國內團體之捐助</v>
      </c>
      <c r="K2069" s="4" t="str">
        <f t="shared" si="65"/>
        <v>建立社區照顧關懷據點並設置巷弄長照站之充實設施設備費用-經常門</v>
      </c>
    </row>
    <row r="2070" spans="1:11" ht="78">
      <c r="A2070" s="57" t="s">
        <v>1999</v>
      </c>
      <c r="B2070" s="57" t="s">
        <v>2002</v>
      </c>
      <c r="C2070" s="58" t="s">
        <v>1159</v>
      </c>
      <c r="D2070" s="57" t="s">
        <v>688</v>
      </c>
      <c r="E2070" s="59">
        <v>5</v>
      </c>
      <c r="F2070" s="9" t="s">
        <v>139</v>
      </c>
      <c r="G2070" s="9"/>
      <c r="H2070" s="44" t="s">
        <v>3489</v>
      </c>
      <c r="I2070" s="9"/>
      <c r="J2070" s="4" t="str">
        <f t="shared" si="64"/>
        <v>社政業務-社會福利-推行老人福利-獎補助費-對國內團體之捐助</v>
      </c>
      <c r="K2070" s="4" t="str">
        <f t="shared" si="65"/>
        <v>獨居老人關懷訪視服務計畫關懷服務費及行政管理費</v>
      </c>
    </row>
    <row r="2071" spans="1:11" ht="117">
      <c r="A2071" s="57" t="s">
        <v>1999</v>
      </c>
      <c r="B2071" s="57" t="s">
        <v>2009</v>
      </c>
      <c r="C2071" s="58" t="s">
        <v>1512</v>
      </c>
      <c r="D2071" s="57" t="s">
        <v>688</v>
      </c>
      <c r="E2071" s="59">
        <v>10</v>
      </c>
      <c r="F2071" s="9" t="s">
        <v>139</v>
      </c>
      <c r="G2071" s="9"/>
      <c r="H2071" s="44" t="s">
        <v>3489</v>
      </c>
      <c r="I2071" s="9"/>
      <c r="J2071" s="4" t="str">
        <f t="shared" si="64"/>
        <v>社政業務-社會福利-推行老人福利-獎補助費-對國內團體之捐助</v>
      </c>
      <c r="K2071" s="4" t="str">
        <f t="shared" si="65"/>
        <v>113年度端午粽愛心暨環境教育宣導活動及節約用水宣導及關懷社區長者宣導計畫</v>
      </c>
    </row>
    <row r="2072" spans="1:11" ht="97.5">
      <c r="A2072" s="57" t="s">
        <v>1999</v>
      </c>
      <c r="B2072" s="57" t="s">
        <v>2005</v>
      </c>
      <c r="C2072" s="58" t="s">
        <v>1513</v>
      </c>
      <c r="D2072" s="57" t="s">
        <v>688</v>
      </c>
      <c r="E2072" s="59">
        <v>20</v>
      </c>
      <c r="F2072" s="9" t="s">
        <v>139</v>
      </c>
      <c r="G2072" s="9"/>
      <c r="H2072" s="44" t="s">
        <v>3489</v>
      </c>
      <c r="I2072" s="9"/>
      <c r="J2072" s="4" t="str">
        <f t="shared" si="64"/>
        <v>社政業務-社會福利-推行老人福利-獎補助費-對國內團體之捐助</v>
      </c>
      <c r="K2072" s="4" t="str">
        <f t="shared" si="65"/>
        <v>建立社區照顧關懷據點並設置巷弄長照站之充實設施設備費用-經常門</v>
      </c>
    </row>
    <row r="2073" spans="1:11" ht="58.5">
      <c r="A2073" s="57" t="s">
        <v>1999</v>
      </c>
      <c r="B2073" s="57" t="s">
        <v>2007</v>
      </c>
      <c r="C2073" s="58" t="s">
        <v>1514</v>
      </c>
      <c r="D2073" s="57" t="s">
        <v>688</v>
      </c>
      <c r="E2073" s="59">
        <v>36</v>
      </c>
      <c r="F2073" s="9" t="s">
        <v>139</v>
      </c>
      <c r="G2073" s="9"/>
      <c r="H2073" s="44" t="s">
        <v>3489</v>
      </c>
      <c r="I2073" s="9"/>
      <c r="J2073" s="4" t="str">
        <f t="shared" si="64"/>
        <v>社政業務-社會福利-推行老人福利-獎補助費-對國內團體之捐助</v>
      </c>
      <c r="K2073" s="4" t="str">
        <f t="shared" si="65"/>
        <v>建立社區照顧關懷據點並設置巷弄長照站</v>
      </c>
    </row>
    <row r="2074" spans="1:11" ht="58.5">
      <c r="A2074" s="57" t="s">
        <v>1999</v>
      </c>
      <c r="B2074" s="57" t="s">
        <v>2010</v>
      </c>
      <c r="C2074" s="58" t="s">
        <v>1130</v>
      </c>
      <c r="D2074" s="57" t="s">
        <v>688</v>
      </c>
      <c r="E2074" s="59">
        <v>36</v>
      </c>
      <c r="F2074" s="9" t="s">
        <v>139</v>
      </c>
      <c r="G2074" s="9"/>
      <c r="H2074" s="44" t="s">
        <v>3489</v>
      </c>
      <c r="I2074" s="9"/>
      <c r="J2074" s="4" t="str">
        <f t="shared" si="64"/>
        <v>社政業務-社會福利-推行老人福利-獎補助費-對國內團體之捐助</v>
      </c>
      <c r="K2074" s="4" t="str">
        <f t="shared" si="65"/>
        <v>建立社區照顧關懷據點</v>
      </c>
    </row>
    <row r="2075" spans="1:11" ht="58.5">
      <c r="A2075" s="57" t="s">
        <v>1999</v>
      </c>
      <c r="B2075" s="57" t="s">
        <v>2007</v>
      </c>
      <c r="C2075" s="58" t="s">
        <v>1515</v>
      </c>
      <c r="D2075" s="57" t="s">
        <v>688</v>
      </c>
      <c r="E2075" s="59">
        <v>36</v>
      </c>
      <c r="F2075" s="9" t="s">
        <v>139</v>
      </c>
      <c r="G2075" s="9"/>
      <c r="H2075" s="44" t="s">
        <v>3489</v>
      </c>
      <c r="I2075" s="9"/>
      <c r="J2075" s="4" t="str">
        <f t="shared" si="64"/>
        <v>社政業務-社會福利-推行老人福利-獎補助費-對國內團體之捐助</v>
      </c>
      <c r="K2075" s="4" t="str">
        <f t="shared" si="65"/>
        <v>建立社區照顧關懷據點並設置巷弄長照站</v>
      </c>
    </row>
    <row r="2076" spans="1:11" ht="58.5">
      <c r="A2076" s="57" t="s">
        <v>1999</v>
      </c>
      <c r="B2076" s="57" t="s">
        <v>2007</v>
      </c>
      <c r="C2076" s="58" t="s">
        <v>1515</v>
      </c>
      <c r="D2076" s="57" t="s">
        <v>688</v>
      </c>
      <c r="E2076" s="59">
        <v>36</v>
      </c>
      <c r="F2076" s="9" t="s">
        <v>139</v>
      </c>
      <c r="G2076" s="9"/>
      <c r="H2076" s="44" t="s">
        <v>3489</v>
      </c>
      <c r="I2076" s="9"/>
      <c r="J2076" s="4" t="str">
        <f t="shared" si="64"/>
        <v>社政業務-社會福利-推行老人福利-獎補助費-對國內團體之捐助</v>
      </c>
      <c r="K2076" s="4" t="str">
        <f t="shared" si="65"/>
        <v>建立社區照顧關懷據點並設置巷弄長照站</v>
      </c>
    </row>
    <row r="2077" spans="1:11" ht="58.5">
      <c r="A2077" s="57" t="s">
        <v>1999</v>
      </c>
      <c r="B2077" s="57" t="s">
        <v>2007</v>
      </c>
      <c r="C2077" s="58" t="s">
        <v>1516</v>
      </c>
      <c r="D2077" s="57" t="s">
        <v>688</v>
      </c>
      <c r="E2077" s="59">
        <v>36</v>
      </c>
      <c r="F2077" s="9" t="s">
        <v>139</v>
      </c>
      <c r="G2077" s="9"/>
      <c r="H2077" s="44" t="s">
        <v>3489</v>
      </c>
      <c r="I2077" s="9"/>
      <c r="J2077" s="4" t="str">
        <f t="shared" si="64"/>
        <v>社政業務-社會福利-推行老人福利-獎補助費-對國內團體之捐助</v>
      </c>
      <c r="K2077" s="4" t="str">
        <f t="shared" si="65"/>
        <v>建立社區照顧關懷據點並設置巷弄長照站</v>
      </c>
    </row>
    <row r="2078" spans="1:11" ht="58.5">
      <c r="A2078" s="57" t="s">
        <v>1999</v>
      </c>
      <c r="B2078" s="57" t="s">
        <v>2007</v>
      </c>
      <c r="C2078" s="58" t="s">
        <v>1517</v>
      </c>
      <c r="D2078" s="57" t="s">
        <v>688</v>
      </c>
      <c r="E2078" s="59">
        <v>36</v>
      </c>
      <c r="F2078" s="9" t="s">
        <v>139</v>
      </c>
      <c r="G2078" s="9"/>
      <c r="H2078" s="44" t="s">
        <v>3489</v>
      </c>
      <c r="I2078" s="9"/>
      <c r="J2078" s="4" t="str">
        <f t="shared" si="64"/>
        <v>社政業務-社會福利-推行老人福利-獎補助費-對國內團體之捐助</v>
      </c>
      <c r="K2078" s="4" t="str">
        <f t="shared" si="65"/>
        <v>建立社區照顧關懷據點並設置巷弄長照站</v>
      </c>
    </row>
    <row r="2079" spans="1:11" ht="58.5">
      <c r="A2079" s="57" t="s">
        <v>1999</v>
      </c>
      <c r="B2079" s="57" t="s">
        <v>2007</v>
      </c>
      <c r="C2079" s="58" t="s">
        <v>993</v>
      </c>
      <c r="D2079" s="57" t="s">
        <v>688</v>
      </c>
      <c r="E2079" s="59">
        <v>36</v>
      </c>
      <c r="F2079" s="9" t="s">
        <v>139</v>
      </c>
      <c r="G2079" s="9"/>
      <c r="H2079" s="44" t="s">
        <v>3489</v>
      </c>
      <c r="I2079" s="9"/>
      <c r="J2079" s="4" t="str">
        <f t="shared" si="64"/>
        <v>社政業務-社會福利-推行老人福利-獎補助費-對國內團體之捐助</v>
      </c>
      <c r="K2079" s="4" t="str">
        <f t="shared" si="65"/>
        <v>建立社區照顧關懷據點並設置巷弄長照站</v>
      </c>
    </row>
    <row r="2080" spans="1:11" ht="58.5">
      <c r="A2080" s="57" t="s">
        <v>1999</v>
      </c>
      <c r="B2080" s="57" t="s">
        <v>2007</v>
      </c>
      <c r="C2080" s="58" t="s">
        <v>992</v>
      </c>
      <c r="D2080" s="57" t="s">
        <v>688</v>
      </c>
      <c r="E2080" s="59">
        <v>36</v>
      </c>
      <c r="F2080" s="9" t="s">
        <v>139</v>
      </c>
      <c r="G2080" s="9"/>
      <c r="H2080" s="44" t="s">
        <v>3489</v>
      </c>
      <c r="I2080" s="9"/>
      <c r="J2080" s="4" t="str">
        <f t="shared" si="64"/>
        <v>社政業務-社會福利-推行老人福利-獎補助費-對國內團體之捐助</v>
      </c>
      <c r="K2080" s="4" t="str">
        <f t="shared" si="65"/>
        <v>建立社區照顧關懷據點並設置巷弄長照站</v>
      </c>
    </row>
    <row r="2081" spans="1:11" ht="78">
      <c r="A2081" s="57" t="s">
        <v>1999</v>
      </c>
      <c r="B2081" s="57" t="s">
        <v>2002</v>
      </c>
      <c r="C2081" s="58" t="s">
        <v>1160</v>
      </c>
      <c r="D2081" s="57" t="s">
        <v>688</v>
      </c>
      <c r="E2081" s="59">
        <v>6</v>
      </c>
      <c r="F2081" s="9" t="s">
        <v>139</v>
      </c>
      <c r="G2081" s="9"/>
      <c r="H2081" s="44" t="s">
        <v>3489</v>
      </c>
      <c r="I2081" s="9"/>
      <c r="J2081" s="4" t="str">
        <f t="shared" si="64"/>
        <v>社政業務-社會福利-推行老人福利-獎補助費-對國內團體之捐助</v>
      </c>
      <c r="K2081" s="4" t="str">
        <f t="shared" si="65"/>
        <v>獨居老人關懷訪視服務計畫關懷服務費及行政管理費</v>
      </c>
    </row>
    <row r="2082" spans="1:11" ht="78">
      <c r="A2082" s="57" t="s">
        <v>1999</v>
      </c>
      <c r="B2082" s="57" t="s">
        <v>2002</v>
      </c>
      <c r="C2082" s="58" t="s">
        <v>958</v>
      </c>
      <c r="D2082" s="57" t="s">
        <v>688</v>
      </c>
      <c r="E2082" s="59">
        <v>3</v>
      </c>
      <c r="F2082" s="9" t="s">
        <v>139</v>
      </c>
      <c r="G2082" s="9"/>
      <c r="H2082" s="44" t="s">
        <v>3489</v>
      </c>
      <c r="I2082" s="9"/>
      <c r="J2082" s="4" t="str">
        <f t="shared" si="64"/>
        <v>社政業務-社會福利-推行老人福利-獎補助費-對國內團體之捐助</v>
      </c>
      <c r="K2082" s="4" t="str">
        <f t="shared" si="65"/>
        <v>獨居老人關懷訪視服務計畫關懷服務費及行政管理費</v>
      </c>
    </row>
    <row r="2083" spans="1:11" ht="78">
      <c r="A2083" s="57" t="s">
        <v>1999</v>
      </c>
      <c r="B2083" s="57" t="s">
        <v>2002</v>
      </c>
      <c r="C2083" s="58" t="s">
        <v>1165</v>
      </c>
      <c r="D2083" s="57" t="s">
        <v>688</v>
      </c>
      <c r="E2083" s="59">
        <v>12</v>
      </c>
      <c r="F2083" s="9" t="s">
        <v>139</v>
      </c>
      <c r="G2083" s="9"/>
      <c r="H2083" s="44" t="s">
        <v>3489</v>
      </c>
      <c r="I2083" s="9"/>
      <c r="J2083" s="4" t="str">
        <f t="shared" si="64"/>
        <v>社政業務-社會福利-推行老人福利-獎補助費-對國內團體之捐助</v>
      </c>
      <c r="K2083" s="4" t="str">
        <f t="shared" si="65"/>
        <v>獨居老人關懷訪視服務計畫關懷服務費及行政管理費</v>
      </c>
    </row>
    <row r="2084" spans="1:11" ht="78">
      <c r="A2084" s="57" t="s">
        <v>1999</v>
      </c>
      <c r="B2084" s="57" t="s">
        <v>2002</v>
      </c>
      <c r="C2084" s="58" t="s">
        <v>1162</v>
      </c>
      <c r="D2084" s="57" t="s">
        <v>688</v>
      </c>
      <c r="E2084" s="59">
        <v>15</v>
      </c>
      <c r="F2084" s="9" t="s">
        <v>139</v>
      </c>
      <c r="G2084" s="9"/>
      <c r="H2084" s="44" t="s">
        <v>3489</v>
      </c>
      <c r="I2084" s="9"/>
      <c r="J2084" s="4" t="str">
        <f t="shared" si="64"/>
        <v>社政業務-社會福利-推行老人福利-獎補助費-對國內團體之捐助</v>
      </c>
      <c r="K2084" s="4" t="str">
        <f t="shared" si="65"/>
        <v>獨居老人關懷訪視服務計畫關懷服務費及行政管理費</v>
      </c>
    </row>
    <row r="2085" spans="1:11" ht="78">
      <c r="A2085" s="57" t="s">
        <v>1999</v>
      </c>
      <c r="B2085" s="57" t="s">
        <v>2002</v>
      </c>
      <c r="C2085" s="58" t="s">
        <v>964</v>
      </c>
      <c r="D2085" s="57" t="s">
        <v>688</v>
      </c>
      <c r="E2085" s="59">
        <v>23</v>
      </c>
      <c r="F2085" s="9" t="s">
        <v>139</v>
      </c>
      <c r="G2085" s="9"/>
      <c r="H2085" s="44" t="s">
        <v>3489</v>
      </c>
      <c r="I2085" s="9"/>
      <c r="J2085" s="4" t="str">
        <f t="shared" si="64"/>
        <v>社政業務-社會福利-推行老人福利-獎補助費-對國內團體之捐助</v>
      </c>
      <c r="K2085" s="4" t="str">
        <f t="shared" si="65"/>
        <v>獨居老人關懷訪視服務計畫關懷服務費及行政管理費</v>
      </c>
    </row>
    <row r="2086" spans="1:11" ht="58.5">
      <c r="A2086" s="57" t="s">
        <v>1999</v>
      </c>
      <c r="B2086" s="57" t="s">
        <v>2011</v>
      </c>
      <c r="C2086" s="58" t="s">
        <v>1171</v>
      </c>
      <c r="D2086" s="57" t="s">
        <v>688</v>
      </c>
      <c r="E2086" s="59">
        <v>95</v>
      </c>
      <c r="F2086" s="9" t="s">
        <v>139</v>
      </c>
      <c r="G2086" s="9"/>
      <c r="H2086" s="44" t="s">
        <v>3489</v>
      </c>
      <c r="I2086" s="9"/>
      <c r="J2086" s="4" t="str">
        <f t="shared" si="64"/>
        <v>社政業務-社會福利-推行老人福利-獎補助費-對國內團體之捐助</v>
      </c>
      <c r="K2086" s="4" t="str">
        <f t="shared" si="65"/>
        <v>預防走失愛心手鍊暨失蹤協尋計畫</v>
      </c>
    </row>
    <row r="2087" spans="1:11" ht="97.5">
      <c r="A2087" s="57" t="s">
        <v>1999</v>
      </c>
      <c r="B2087" s="57" t="s">
        <v>2012</v>
      </c>
      <c r="C2087" s="58" t="s">
        <v>1518</v>
      </c>
      <c r="D2087" s="57" t="s">
        <v>688</v>
      </c>
      <c r="E2087" s="59">
        <v>33</v>
      </c>
      <c r="F2087" s="9" t="s">
        <v>139</v>
      </c>
      <c r="G2087" s="9"/>
      <c r="H2087" s="44" t="s">
        <v>3489</v>
      </c>
      <c r="I2087" s="9"/>
      <c r="J2087" s="4" t="str">
        <f t="shared" si="64"/>
        <v>社政業務-社會福利-推行老人福利-獎補助費-對國內團體之捐助</v>
      </c>
      <c r="K2087" s="4" t="str">
        <f t="shared" si="65"/>
        <v>建立社區照顧關懷據點並設置巷弄長照站之預防及延緩失能照護計畫</v>
      </c>
    </row>
    <row r="2088" spans="1:11" ht="78">
      <c r="A2088" s="57" t="s">
        <v>1999</v>
      </c>
      <c r="B2088" s="57" t="s">
        <v>2002</v>
      </c>
      <c r="C2088" s="58" t="s">
        <v>1179</v>
      </c>
      <c r="D2088" s="57" t="s">
        <v>688</v>
      </c>
      <c r="E2088" s="59">
        <v>4</v>
      </c>
      <c r="F2088" s="9" t="s">
        <v>139</v>
      </c>
      <c r="G2088" s="9"/>
      <c r="H2088" s="44" t="s">
        <v>3489</v>
      </c>
      <c r="I2088" s="9"/>
      <c r="J2088" s="4" t="str">
        <f t="shared" si="64"/>
        <v>社政業務-社會福利-推行老人福利-獎補助費-對國內團體之捐助</v>
      </c>
      <c r="K2088" s="4" t="str">
        <f t="shared" si="65"/>
        <v>獨居老人關懷訪視服務計畫關懷服務費及行政管理費</v>
      </c>
    </row>
    <row r="2089" spans="1:11" ht="78">
      <c r="A2089" s="57" t="s">
        <v>1999</v>
      </c>
      <c r="B2089" s="57" t="s">
        <v>2002</v>
      </c>
      <c r="C2089" s="58" t="s">
        <v>1177</v>
      </c>
      <c r="D2089" s="57" t="s">
        <v>688</v>
      </c>
      <c r="E2089" s="59">
        <v>32</v>
      </c>
      <c r="F2089" s="9" t="s">
        <v>139</v>
      </c>
      <c r="G2089" s="9"/>
      <c r="H2089" s="44" t="s">
        <v>3489</v>
      </c>
      <c r="I2089" s="9"/>
      <c r="J2089" s="4" t="str">
        <f t="shared" si="64"/>
        <v>社政業務-社會福利-推行老人福利-獎補助費-對國內團體之捐助</v>
      </c>
      <c r="K2089" s="4" t="str">
        <f t="shared" si="65"/>
        <v>獨居老人關懷訪視服務計畫關懷服務費及行政管理費</v>
      </c>
    </row>
    <row r="2090" spans="1:11" ht="78">
      <c r="A2090" s="57" t="s">
        <v>1999</v>
      </c>
      <c r="B2090" s="57" t="s">
        <v>2002</v>
      </c>
      <c r="C2090" s="58" t="s">
        <v>1163</v>
      </c>
      <c r="D2090" s="57" t="s">
        <v>688</v>
      </c>
      <c r="E2090" s="59">
        <v>4</v>
      </c>
      <c r="F2090" s="9" t="s">
        <v>139</v>
      </c>
      <c r="G2090" s="9"/>
      <c r="H2090" s="44" t="s">
        <v>3489</v>
      </c>
      <c r="I2090" s="9"/>
      <c r="J2090" s="4" t="str">
        <f t="shared" si="64"/>
        <v>社政業務-社會福利-推行老人福利-獎補助費-對國內團體之捐助</v>
      </c>
      <c r="K2090" s="4" t="str">
        <f t="shared" si="65"/>
        <v>獨居老人關懷訪視服務計畫關懷服務費及行政管理費</v>
      </c>
    </row>
    <row r="2091" spans="1:11" ht="78">
      <c r="A2091" s="57" t="s">
        <v>1999</v>
      </c>
      <c r="B2091" s="57" t="s">
        <v>2002</v>
      </c>
      <c r="C2091" s="58" t="s">
        <v>1149</v>
      </c>
      <c r="D2091" s="57" t="s">
        <v>688</v>
      </c>
      <c r="E2091" s="59">
        <v>3</v>
      </c>
      <c r="F2091" s="9" t="s">
        <v>139</v>
      </c>
      <c r="G2091" s="9"/>
      <c r="H2091" s="44" t="s">
        <v>3489</v>
      </c>
      <c r="I2091" s="9"/>
      <c r="J2091" s="4" t="str">
        <f t="shared" si="64"/>
        <v>社政業務-社會福利-推行老人福利-獎補助費-對國內團體之捐助</v>
      </c>
      <c r="K2091" s="4" t="str">
        <f t="shared" si="65"/>
        <v>獨居老人關懷訪視服務計畫關懷服務費及行政管理費</v>
      </c>
    </row>
    <row r="2092" spans="1:11" ht="78">
      <c r="A2092" s="57" t="s">
        <v>1999</v>
      </c>
      <c r="B2092" s="57" t="s">
        <v>2002</v>
      </c>
      <c r="C2092" s="58" t="s">
        <v>1167</v>
      </c>
      <c r="D2092" s="57" t="s">
        <v>688</v>
      </c>
      <c r="E2092" s="59">
        <v>10</v>
      </c>
      <c r="F2092" s="9" t="s">
        <v>139</v>
      </c>
      <c r="G2092" s="9"/>
      <c r="H2092" s="44" t="s">
        <v>3489</v>
      </c>
      <c r="I2092" s="9"/>
      <c r="J2092" s="4" t="str">
        <f t="shared" si="64"/>
        <v>社政業務-社會福利-推行老人福利-獎補助費-對國內團體之捐助</v>
      </c>
      <c r="K2092" s="4" t="str">
        <f t="shared" si="65"/>
        <v>獨居老人關懷訪視服務計畫關懷服務費及行政管理費</v>
      </c>
    </row>
    <row r="2093" spans="1:11" ht="78">
      <c r="A2093" s="57" t="s">
        <v>1999</v>
      </c>
      <c r="B2093" s="57" t="s">
        <v>2002</v>
      </c>
      <c r="C2093" s="58" t="s">
        <v>1042</v>
      </c>
      <c r="D2093" s="57" t="s">
        <v>688</v>
      </c>
      <c r="E2093" s="59">
        <v>4</v>
      </c>
      <c r="F2093" s="9" t="s">
        <v>139</v>
      </c>
      <c r="G2093" s="9"/>
      <c r="H2093" s="44" t="s">
        <v>3489</v>
      </c>
      <c r="I2093" s="9"/>
      <c r="J2093" s="4" t="str">
        <f t="shared" si="64"/>
        <v>社政業務-社會福利-推行老人福利-獎補助費-對國內團體之捐助</v>
      </c>
      <c r="K2093" s="4" t="str">
        <f t="shared" si="65"/>
        <v>獨居老人關懷訪視服務計畫關懷服務費及行政管理費</v>
      </c>
    </row>
    <row r="2094" spans="1:11" ht="78">
      <c r="A2094" s="57" t="s">
        <v>1999</v>
      </c>
      <c r="B2094" s="57" t="s">
        <v>2002</v>
      </c>
      <c r="C2094" s="58" t="s">
        <v>814</v>
      </c>
      <c r="D2094" s="57" t="s">
        <v>688</v>
      </c>
      <c r="E2094" s="59">
        <v>11</v>
      </c>
      <c r="F2094" s="9" t="s">
        <v>139</v>
      </c>
      <c r="G2094" s="9"/>
      <c r="H2094" s="44" t="s">
        <v>3489</v>
      </c>
      <c r="I2094" s="9"/>
      <c r="J2094" s="4" t="str">
        <f t="shared" si="64"/>
        <v>社政業務-社會福利-推行老人福利-獎補助費-對國內團體之捐助</v>
      </c>
      <c r="K2094" s="4" t="str">
        <f t="shared" si="65"/>
        <v>獨居老人關懷訪視服務計畫關懷服務費及行政管理費</v>
      </c>
    </row>
    <row r="2095" spans="1:11" ht="78">
      <c r="A2095" s="57" t="s">
        <v>1999</v>
      </c>
      <c r="B2095" s="57" t="s">
        <v>2002</v>
      </c>
      <c r="C2095" s="58" t="s">
        <v>1034</v>
      </c>
      <c r="D2095" s="57" t="s">
        <v>688</v>
      </c>
      <c r="E2095" s="59">
        <v>6</v>
      </c>
      <c r="F2095" s="9" t="s">
        <v>139</v>
      </c>
      <c r="G2095" s="9"/>
      <c r="H2095" s="44" t="s">
        <v>3489</v>
      </c>
      <c r="I2095" s="9"/>
      <c r="J2095" s="4" t="str">
        <f t="shared" si="64"/>
        <v>社政業務-社會福利-推行老人福利-獎補助費-對國內團體之捐助</v>
      </c>
      <c r="K2095" s="4" t="str">
        <f t="shared" si="65"/>
        <v>獨居老人關懷訪視服務計畫關懷服務費及行政管理費</v>
      </c>
    </row>
    <row r="2096" spans="1:11" ht="78">
      <c r="A2096" s="57" t="s">
        <v>1999</v>
      </c>
      <c r="B2096" s="57" t="s">
        <v>2002</v>
      </c>
      <c r="C2096" s="58" t="s">
        <v>1187</v>
      </c>
      <c r="D2096" s="57" t="s">
        <v>688</v>
      </c>
      <c r="E2096" s="59">
        <v>5</v>
      </c>
      <c r="F2096" s="9" t="s">
        <v>139</v>
      </c>
      <c r="G2096" s="9"/>
      <c r="H2096" s="44" t="s">
        <v>3489</v>
      </c>
      <c r="I2096" s="9"/>
      <c r="J2096" s="4" t="str">
        <f t="shared" si="64"/>
        <v>社政業務-社會福利-推行老人福利-獎補助費-對國內團體之捐助</v>
      </c>
      <c r="K2096" s="4" t="str">
        <f t="shared" si="65"/>
        <v>獨居老人關懷訪視服務計畫關懷服務費及行政管理費</v>
      </c>
    </row>
    <row r="2097" spans="1:11" ht="78">
      <c r="A2097" s="57" t="s">
        <v>1999</v>
      </c>
      <c r="B2097" s="57" t="s">
        <v>2002</v>
      </c>
      <c r="C2097" s="58" t="s">
        <v>1161</v>
      </c>
      <c r="D2097" s="57" t="s">
        <v>688</v>
      </c>
      <c r="E2097" s="59">
        <v>4</v>
      </c>
      <c r="F2097" s="9" t="s">
        <v>139</v>
      </c>
      <c r="G2097" s="9"/>
      <c r="H2097" s="44" t="s">
        <v>3489</v>
      </c>
      <c r="I2097" s="9"/>
      <c r="J2097" s="4" t="str">
        <f t="shared" si="64"/>
        <v>社政業務-社會福利-推行老人福利-獎補助費-對國內團體之捐助</v>
      </c>
      <c r="K2097" s="4" t="str">
        <f t="shared" si="65"/>
        <v>獨居老人關懷訪視服務計畫關懷服務費及行政管理費</v>
      </c>
    </row>
    <row r="2098" spans="1:11" ht="58.5">
      <c r="A2098" s="57" t="s">
        <v>1999</v>
      </c>
      <c r="B2098" s="57" t="s">
        <v>2007</v>
      </c>
      <c r="C2098" s="58" t="s">
        <v>1184</v>
      </c>
      <c r="D2098" s="57" t="s">
        <v>688</v>
      </c>
      <c r="E2098" s="59">
        <v>36</v>
      </c>
      <c r="F2098" s="9" t="s">
        <v>139</v>
      </c>
      <c r="G2098" s="9"/>
      <c r="H2098" s="44" t="s">
        <v>3489</v>
      </c>
      <c r="I2098" s="9"/>
      <c r="J2098" s="4" t="str">
        <f t="shared" si="64"/>
        <v>社政業務-社會福利-推行老人福利-獎補助費-對國內團體之捐助</v>
      </c>
      <c r="K2098" s="4" t="str">
        <f t="shared" si="65"/>
        <v>建立社區照顧關懷據點並設置巷弄長照站</v>
      </c>
    </row>
    <row r="2099" spans="1:11" ht="58.5">
      <c r="A2099" s="57" t="s">
        <v>1999</v>
      </c>
      <c r="B2099" s="57" t="s">
        <v>2010</v>
      </c>
      <c r="C2099" s="58" t="s">
        <v>1519</v>
      </c>
      <c r="D2099" s="57" t="s">
        <v>688</v>
      </c>
      <c r="E2099" s="59">
        <v>36</v>
      </c>
      <c r="F2099" s="9" t="s">
        <v>139</v>
      </c>
      <c r="G2099" s="9"/>
      <c r="H2099" s="44" t="s">
        <v>3489</v>
      </c>
      <c r="I2099" s="9"/>
      <c r="J2099" s="4" t="str">
        <f t="shared" si="64"/>
        <v>社政業務-社會福利-推行老人福利-獎補助費-對國內團體之捐助</v>
      </c>
      <c r="K2099" s="4" t="str">
        <f t="shared" si="65"/>
        <v>建立社區照顧關懷據點</v>
      </c>
    </row>
    <row r="2100" spans="1:11" ht="58.5">
      <c r="A2100" s="57" t="s">
        <v>1999</v>
      </c>
      <c r="B2100" s="57" t="s">
        <v>2010</v>
      </c>
      <c r="C2100" s="58" t="s">
        <v>729</v>
      </c>
      <c r="D2100" s="57" t="s">
        <v>688</v>
      </c>
      <c r="E2100" s="59">
        <v>36</v>
      </c>
      <c r="F2100" s="9" t="s">
        <v>139</v>
      </c>
      <c r="G2100" s="9"/>
      <c r="H2100" s="44" t="s">
        <v>3489</v>
      </c>
      <c r="I2100" s="9"/>
      <c r="J2100" s="4" t="str">
        <f t="shared" si="64"/>
        <v>社政業務-社會福利-推行老人福利-獎補助費-對國內團體之捐助</v>
      </c>
      <c r="K2100" s="4" t="str">
        <f t="shared" si="65"/>
        <v>建立社區照顧關懷據點</v>
      </c>
    </row>
    <row r="2101" spans="1:11" ht="58.5">
      <c r="A2101" s="57" t="s">
        <v>1999</v>
      </c>
      <c r="B2101" s="57" t="s">
        <v>2010</v>
      </c>
      <c r="C2101" s="58" t="s">
        <v>1111</v>
      </c>
      <c r="D2101" s="57" t="s">
        <v>688</v>
      </c>
      <c r="E2101" s="59">
        <v>36</v>
      </c>
      <c r="F2101" s="9" t="s">
        <v>139</v>
      </c>
      <c r="G2101" s="9"/>
      <c r="H2101" s="44" t="s">
        <v>3489</v>
      </c>
      <c r="I2101" s="9"/>
      <c r="J2101" s="4" t="str">
        <f t="shared" si="64"/>
        <v>社政業務-社會福利-推行老人福利-獎補助費-對國內團體之捐助</v>
      </c>
      <c r="K2101" s="4" t="str">
        <f t="shared" si="65"/>
        <v>建立社區照顧關懷據點</v>
      </c>
    </row>
    <row r="2102" spans="1:11" ht="58.5">
      <c r="A2102" s="57" t="s">
        <v>1999</v>
      </c>
      <c r="B2102" s="57" t="s">
        <v>2010</v>
      </c>
      <c r="C2102" s="58" t="s">
        <v>1520</v>
      </c>
      <c r="D2102" s="57" t="s">
        <v>688</v>
      </c>
      <c r="E2102" s="59">
        <v>36</v>
      </c>
      <c r="F2102" s="9" t="s">
        <v>139</v>
      </c>
      <c r="G2102" s="9"/>
      <c r="H2102" s="44" t="s">
        <v>3489</v>
      </c>
      <c r="I2102" s="9"/>
      <c r="J2102" s="4" t="str">
        <f t="shared" si="64"/>
        <v>社政業務-社會福利-推行老人福利-獎補助費-對國內團體之捐助</v>
      </c>
      <c r="K2102" s="4" t="str">
        <f t="shared" si="65"/>
        <v>建立社區照顧關懷據點</v>
      </c>
    </row>
    <row r="2103" spans="1:11" ht="78">
      <c r="A2103" s="57" t="s">
        <v>1999</v>
      </c>
      <c r="B2103" s="57" t="s">
        <v>2013</v>
      </c>
      <c r="C2103" s="58" t="s">
        <v>1521</v>
      </c>
      <c r="D2103" s="57" t="s">
        <v>688</v>
      </c>
      <c r="E2103" s="59">
        <v>36</v>
      </c>
      <c r="F2103" s="9" t="s">
        <v>139</v>
      </c>
      <c r="G2103" s="9"/>
      <c r="H2103" s="44" t="s">
        <v>3489</v>
      </c>
      <c r="I2103" s="9"/>
      <c r="J2103" s="4" t="str">
        <f t="shared" si="64"/>
        <v>社政業務-社會福利-推行老人福利-獎補助費-對國內團體之捐助</v>
      </c>
      <c r="K2103" s="4" t="str">
        <f t="shared" si="65"/>
        <v>建立社區照顧關懷據點並設置巷弄站長照站</v>
      </c>
    </row>
    <row r="2104" spans="1:11" ht="78">
      <c r="A2104" s="57" t="s">
        <v>1999</v>
      </c>
      <c r="B2104" s="57" t="s">
        <v>2013</v>
      </c>
      <c r="C2104" s="58" t="s">
        <v>1031</v>
      </c>
      <c r="D2104" s="57" t="s">
        <v>688</v>
      </c>
      <c r="E2104" s="59">
        <v>36</v>
      </c>
      <c r="F2104" s="9" t="s">
        <v>139</v>
      </c>
      <c r="G2104" s="9"/>
      <c r="H2104" s="44" t="s">
        <v>3489</v>
      </c>
      <c r="I2104" s="9"/>
      <c r="J2104" s="4" t="str">
        <f t="shared" si="64"/>
        <v>社政業務-社會福利-推行老人福利-獎補助費-對國內團體之捐助</v>
      </c>
      <c r="K2104" s="4" t="str">
        <f t="shared" si="65"/>
        <v>建立社區照顧關懷據點並設置巷弄站長照站</v>
      </c>
    </row>
    <row r="2105" spans="1:11" ht="78">
      <c r="A2105" s="57" t="s">
        <v>1999</v>
      </c>
      <c r="B2105" s="57" t="s">
        <v>2013</v>
      </c>
      <c r="C2105" s="58" t="s">
        <v>1522</v>
      </c>
      <c r="D2105" s="57" t="s">
        <v>688</v>
      </c>
      <c r="E2105" s="59">
        <v>36</v>
      </c>
      <c r="F2105" s="9" t="s">
        <v>139</v>
      </c>
      <c r="G2105" s="9"/>
      <c r="H2105" s="44" t="s">
        <v>3489</v>
      </c>
      <c r="I2105" s="9"/>
      <c r="J2105" s="4" t="str">
        <f t="shared" si="64"/>
        <v>社政業務-社會福利-推行老人福利-獎補助費-對國內團體之捐助</v>
      </c>
      <c r="K2105" s="4" t="str">
        <f t="shared" si="65"/>
        <v>建立社區照顧關懷據點並設置巷弄站長照站</v>
      </c>
    </row>
    <row r="2106" spans="1:11" ht="78">
      <c r="A2106" s="57" t="s">
        <v>1999</v>
      </c>
      <c r="B2106" s="57" t="s">
        <v>2013</v>
      </c>
      <c r="C2106" s="58" t="s">
        <v>1523</v>
      </c>
      <c r="D2106" s="57" t="s">
        <v>688</v>
      </c>
      <c r="E2106" s="59">
        <v>36</v>
      </c>
      <c r="F2106" s="9" t="s">
        <v>139</v>
      </c>
      <c r="G2106" s="9"/>
      <c r="H2106" s="44" t="s">
        <v>3489</v>
      </c>
      <c r="I2106" s="9"/>
      <c r="J2106" s="4" t="str">
        <f t="shared" si="64"/>
        <v>社政業務-社會福利-推行老人福利-獎補助費-對國內團體之捐助</v>
      </c>
      <c r="K2106" s="4" t="str">
        <f t="shared" si="65"/>
        <v>建立社區照顧關懷據點並設置巷弄站長照站</v>
      </c>
    </row>
    <row r="2107" spans="1:11" ht="58.5">
      <c r="A2107" s="57" t="s">
        <v>1999</v>
      </c>
      <c r="B2107" s="57" t="s">
        <v>2007</v>
      </c>
      <c r="C2107" s="58" t="s">
        <v>1524</v>
      </c>
      <c r="D2107" s="57" t="s">
        <v>688</v>
      </c>
      <c r="E2107" s="59">
        <v>36</v>
      </c>
      <c r="F2107" s="9" t="s">
        <v>139</v>
      </c>
      <c r="G2107" s="9"/>
      <c r="H2107" s="44" t="s">
        <v>3489</v>
      </c>
      <c r="I2107" s="9"/>
      <c r="J2107" s="4" t="str">
        <f t="shared" si="64"/>
        <v>社政業務-社會福利-推行老人福利-獎補助費-對國內團體之捐助</v>
      </c>
      <c r="K2107" s="4" t="str">
        <f t="shared" si="65"/>
        <v>建立社區照顧關懷據點並設置巷弄長照站</v>
      </c>
    </row>
    <row r="2108" spans="1:11" ht="58.5">
      <c r="A2108" s="57" t="s">
        <v>1999</v>
      </c>
      <c r="B2108" s="57" t="s">
        <v>2007</v>
      </c>
      <c r="C2108" s="58" t="s">
        <v>1213</v>
      </c>
      <c r="D2108" s="57" t="s">
        <v>688</v>
      </c>
      <c r="E2108" s="59">
        <v>36</v>
      </c>
      <c r="F2108" s="9" t="s">
        <v>139</v>
      </c>
      <c r="G2108" s="9"/>
      <c r="H2108" s="44" t="s">
        <v>3489</v>
      </c>
      <c r="I2108" s="9"/>
      <c r="J2108" s="4" t="str">
        <f t="shared" si="64"/>
        <v>社政業務-社會福利-推行老人福利-獎補助費-對國內團體之捐助</v>
      </c>
      <c r="K2108" s="4" t="str">
        <f t="shared" si="65"/>
        <v>建立社區照顧關懷據點並設置巷弄長照站</v>
      </c>
    </row>
    <row r="2109" spans="1:11" ht="78">
      <c r="A2109" s="57" t="s">
        <v>1999</v>
      </c>
      <c r="B2109" s="57" t="s">
        <v>2007</v>
      </c>
      <c r="C2109" s="58" t="s">
        <v>975</v>
      </c>
      <c r="D2109" s="57" t="s">
        <v>688</v>
      </c>
      <c r="E2109" s="59">
        <v>36</v>
      </c>
      <c r="F2109" s="9" t="s">
        <v>139</v>
      </c>
      <c r="G2109" s="9"/>
      <c r="H2109" s="44" t="s">
        <v>3489</v>
      </c>
      <c r="I2109" s="9"/>
      <c r="J2109" s="4" t="str">
        <f t="shared" si="64"/>
        <v>社政業務-社會福利-推行老人福利-獎補助費-對國內團體之捐助</v>
      </c>
      <c r="K2109" s="4" t="str">
        <f t="shared" si="65"/>
        <v>建立社區照顧關懷據點並設置巷弄長照站</v>
      </c>
    </row>
    <row r="2110" spans="1:11" ht="78">
      <c r="A2110" s="57" t="s">
        <v>1999</v>
      </c>
      <c r="B2110" s="57" t="s">
        <v>2007</v>
      </c>
      <c r="C2110" s="58" t="s">
        <v>1525</v>
      </c>
      <c r="D2110" s="57" t="s">
        <v>688</v>
      </c>
      <c r="E2110" s="59">
        <v>30</v>
      </c>
      <c r="F2110" s="9" t="s">
        <v>139</v>
      </c>
      <c r="G2110" s="9"/>
      <c r="H2110" s="44" t="s">
        <v>3489</v>
      </c>
      <c r="I2110" s="9"/>
      <c r="J2110" s="4" t="str">
        <f t="shared" si="64"/>
        <v>社政業務-社會福利-推行老人福利-獎補助費-對國內團體之捐助</v>
      </c>
      <c r="K2110" s="4" t="str">
        <f t="shared" si="65"/>
        <v>建立社區照顧關懷據點並設置巷弄長照站</v>
      </c>
    </row>
    <row r="2111" spans="1:11" ht="78">
      <c r="A2111" s="57" t="s">
        <v>1999</v>
      </c>
      <c r="B2111" s="57" t="s">
        <v>2002</v>
      </c>
      <c r="C2111" s="58" t="s">
        <v>960</v>
      </c>
      <c r="D2111" s="57" t="s">
        <v>688</v>
      </c>
      <c r="E2111" s="59">
        <v>9</v>
      </c>
      <c r="F2111" s="9" t="s">
        <v>139</v>
      </c>
      <c r="G2111" s="9"/>
      <c r="H2111" s="44" t="s">
        <v>3489</v>
      </c>
      <c r="I2111" s="9"/>
      <c r="J2111" s="4" t="str">
        <f t="shared" si="64"/>
        <v>社政業務-社會福利-推行老人福利-獎補助費-對國內團體之捐助</v>
      </c>
      <c r="K2111" s="4" t="str">
        <f t="shared" si="65"/>
        <v>獨居老人關懷訪視服務計畫關懷服務費及行政管理費</v>
      </c>
    </row>
    <row r="2112" spans="1:11" ht="78">
      <c r="A2112" s="57" t="s">
        <v>1999</v>
      </c>
      <c r="B2112" s="57" t="s">
        <v>2002</v>
      </c>
      <c r="C2112" s="58" t="s">
        <v>1172</v>
      </c>
      <c r="D2112" s="57" t="s">
        <v>688</v>
      </c>
      <c r="E2112" s="59">
        <v>3</v>
      </c>
      <c r="F2112" s="9" t="s">
        <v>139</v>
      </c>
      <c r="G2112" s="9"/>
      <c r="H2112" s="44" t="s">
        <v>3489</v>
      </c>
      <c r="I2112" s="9"/>
      <c r="J2112" s="4" t="str">
        <f t="shared" si="64"/>
        <v>社政業務-社會福利-推行老人福利-獎補助費-對國內團體之捐助</v>
      </c>
      <c r="K2112" s="4" t="str">
        <f t="shared" si="65"/>
        <v>獨居老人關懷訪視服務計畫關懷服務費及行政管理費</v>
      </c>
    </row>
    <row r="2113" spans="1:11" ht="78">
      <c r="A2113" s="57" t="s">
        <v>1999</v>
      </c>
      <c r="B2113" s="57" t="s">
        <v>2002</v>
      </c>
      <c r="C2113" s="58" t="s">
        <v>1169</v>
      </c>
      <c r="D2113" s="57" t="s">
        <v>688</v>
      </c>
      <c r="E2113" s="59">
        <v>5</v>
      </c>
      <c r="F2113" s="9" t="s">
        <v>139</v>
      </c>
      <c r="G2113" s="9"/>
      <c r="H2113" s="44" t="s">
        <v>3489</v>
      </c>
      <c r="I2113" s="9"/>
      <c r="J2113" s="4" t="str">
        <f t="shared" si="64"/>
        <v>社政業務-社會福利-推行老人福利-獎補助費-對國內團體之捐助</v>
      </c>
      <c r="K2113" s="4" t="str">
        <f t="shared" si="65"/>
        <v>獨居老人關懷訪視服務計畫關懷服務費及行政管理費</v>
      </c>
    </row>
    <row r="2114" spans="1:11" ht="78">
      <c r="A2114" s="57" t="s">
        <v>1999</v>
      </c>
      <c r="B2114" s="57" t="s">
        <v>2002</v>
      </c>
      <c r="C2114" s="58" t="s">
        <v>1526</v>
      </c>
      <c r="D2114" s="57" t="s">
        <v>688</v>
      </c>
      <c r="E2114" s="59">
        <v>0.8</v>
      </c>
      <c r="F2114" s="9" t="s">
        <v>139</v>
      </c>
      <c r="G2114" s="9"/>
      <c r="H2114" s="44" t="s">
        <v>3489</v>
      </c>
      <c r="I2114" s="9"/>
      <c r="J2114" s="4" t="str">
        <f t="shared" si="64"/>
        <v>社政業務-社會福利-推行老人福利-獎補助費-對國內團體之捐助</v>
      </c>
      <c r="K2114" s="4" t="str">
        <f t="shared" si="65"/>
        <v>獨居老人關懷訪視服務計畫關懷服務費及行政管理費</v>
      </c>
    </row>
    <row r="2115" spans="1:11" ht="78">
      <c r="A2115" s="57" t="s">
        <v>1999</v>
      </c>
      <c r="B2115" s="57" t="s">
        <v>2002</v>
      </c>
      <c r="C2115" s="58" t="s">
        <v>1107</v>
      </c>
      <c r="D2115" s="57" t="s">
        <v>688</v>
      </c>
      <c r="E2115" s="59">
        <v>8</v>
      </c>
      <c r="F2115" s="9" t="s">
        <v>139</v>
      </c>
      <c r="G2115" s="9"/>
      <c r="H2115" s="44" t="s">
        <v>3489</v>
      </c>
      <c r="I2115" s="9"/>
      <c r="J2115" s="4" t="str">
        <f t="shared" si="64"/>
        <v>社政業務-社會福利-推行老人福利-獎補助費-對國內團體之捐助</v>
      </c>
      <c r="K2115" s="4" t="str">
        <f t="shared" si="65"/>
        <v>獨居老人關懷訪視服務計畫關懷服務費及行政管理費</v>
      </c>
    </row>
    <row r="2116" spans="1:11" ht="78">
      <c r="A2116" s="57" t="s">
        <v>1999</v>
      </c>
      <c r="B2116" s="57" t="s">
        <v>2002</v>
      </c>
      <c r="C2116" s="58" t="s">
        <v>993</v>
      </c>
      <c r="D2116" s="57" t="s">
        <v>688</v>
      </c>
      <c r="E2116" s="59">
        <v>7</v>
      </c>
      <c r="F2116" s="9" t="s">
        <v>139</v>
      </c>
      <c r="G2116" s="9"/>
      <c r="H2116" s="44" t="s">
        <v>3489</v>
      </c>
      <c r="I2116" s="9"/>
      <c r="J2116" s="4" t="str">
        <f t="shared" si="64"/>
        <v>社政業務-社會福利-推行老人福利-獎補助費-對國內團體之捐助</v>
      </c>
      <c r="K2116" s="4" t="str">
        <f t="shared" si="65"/>
        <v>獨居老人關懷訪視服務計畫關懷服務費及行政管理費</v>
      </c>
    </row>
    <row r="2117" spans="1:11" ht="78">
      <c r="A2117" s="57" t="s">
        <v>1999</v>
      </c>
      <c r="B2117" s="57" t="s">
        <v>2002</v>
      </c>
      <c r="C2117" s="58" t="s">
        <v>1180</v>
      </c>
      <c r="D2117" s="57" t="s">
        <v>688</v>
      </c>
      <c r="E2117" s="59">
        <v>14</v>
      </c>
      <c r="F2117" s="9" t="s">
        <v>139</v>
      </c>
      <c r="G2117" s="9"/>
      <c r="H2117" s="44" t="s">
        <v>3489</v>
      </c>
      <c r="I2117" s="9"/>
      <c r="J2117" s="4" t="str">
        <f t="shared" si="64"/>
        <v>社政業務-社會福利-推行老人福利-獎補助費-對國內團體之捐助</v>
      </c>
      <c r="K2117" s="4" t="str">
        <f t="shared" si="65"/>
        <v>獨居老人關懷訪視服務計畫關懷服務費及行政管理費</v>
      </c>
    </row>
    <row r="2118" spans="1:11" ht="78">
      <c r="A2118" s="57" t="s">
        <v>1999</v>
      </c>
      <c r="B2118" s="57" t="s">
        <v>2002</v>
      </c>
      <c r="C2118" s="58" t="s">
        <v>1128</v>
      </c>
      <c r="D2118" s="57" t="s">
        <v>688</v>
      </c>
      <c r="E2118" s="59">
        <v>14</v>
      </c>
      <c r="F2118" s="9" t="s">
        <v>139</v>
      </c>
      <c r="G2118" s="9"/>
      <c r="H2118" s="44" t="s">
        <v>3489</v>
      </c>
      <c r="I2118" s="9"/>
      <c r="J2118" s="4" t="str">
        <f t="shared" si="64"/>
        <v>社政業務-社會福利-推行老人福利-獎補助費-對國內團體之捐助</v>
      </c>
      <c r="K2118" s="4" t="str">
        <f t="shared" si="65"/>
        <v>獨居老人關懷訪視服務計畫關懷服務費及行政管理費</v>
      </c>
    </row>
    <row r="2119" spans="1:11" ht="78">
      <c r="A2119" s="57" t="s">
        <v>1999</v>
      </c>
      <c r="B2119" s="57" t="s">
        <v>2014</v>
      </c>
      <c r="C2119" s="58" t="s">
        <v>977</v>
      </c>
      <c r="D2119" s="57" t="s">
        <v>688</v>
      </c>
      <c r="E2119" s="59">
        <v>50</v>
      </c>
      <c r="F2119" s="9" t="s">
        <v>139</v>
      </c>
      <c r="G2119" s="9"/>
      <c r="H2119" s="44" t="s">
        <v>3489</v>
      </c>
      <c r="I2119" s="9"/>
      <c r="J2119" s="4" t="str">
        <f t="shared" si="64"/>
        <v>社政業務-社會福利-推行老人福利-獎補助費-對國內團體之捐助</v>
      </c>
      <c r="K2119" s="4" t="str">
        <f t="shared" si="65"/>
        <v>建立社區照顧關懷據點之充實設施設備-經常門</v>
      </c>
    </row>
    <row r="2120" spans="1:11" ht="58.5">
      <c r="A2120" s="57" t="s">
        <v>1999</v>
      </c>
      <c r="B2120" s="57" t="s">
        <v>2015</v>
      </c>
      <c r="C2120" s="58" t="s">
        <v>1527</v>
      </c>
      <c r="D2120" s="57" t="s">
        <v>688</v>
      </c>
      <c r="E2120" s="59">
        <v>20</v>
      </c>
      <c r="F2120" s="9" t="s">
        <v>139</v>
      </c>
      <c r="G2120" s="9"/>
      <c r="H2120" s="44" t="s">
        <v>3489</v>
      </c>
      <c r="I2120" s="9"/>
      <c r="J2120" s="4" t="str">
        <f t="shared" ref="J2120:J2183" si="66">A2120</f>
        <v>社政業務-社會福利-推行老人福利-獎補助費-對國內團體之捐助</v>
      </c>
      <c r="K2120" s="4" t="str">
        <f t="shared" ref="K2120:K2183" si="67">B2120</f>
        <v>「老人防跌健康講座」活動</v>
      </c>
    </row>
    <row r="2121" spans="1:11" ht="58.5">
      <c r="A2121" s="57" t="s">
        <v>1999</v>
      </c>
      <c r="B2121" s="57" t="s">
        <v>2007</v>
      </c>
      <c r="C2121" s="58" t="s">
        <v>1516</v>
      </c>
      <c r="D2121" s="57" t="s">
        <v>688</v>
      </c>
      <c r="E2121" s="59">
        <v>36</v>
      </c>
      <c r="F2121" s="9" t="s">
        <v>139</v>
      </c>
      <c r="G2121" s="9"/>
      <c r="H2121" s="44" t="s">
        <v>3489</v>
      </c>
      <c r="I2121" s="9"/>
      <c r="J2121" s="4" t="str">
        <f t="shared" si="66"/>
        <v>社政業務-社會福利-推行老人福利-獎補助費-對國內團體之捐助</v>
      </c>
      <c r="K2121" s="4" t="str">
        <f t="shared" si="67"/>
        <v>建立社區照顧關懷據點並設置巷弄長照站</v>
      </c>
    </row>
    <row r="2122" spans="1:11" ht="58.5">
      <c r="A2122" s="57" t="s">
        <v>1999</v>
      </c>
      <c r="B2122" s="57" t="s">
        <v>2007</v>
      </c>
      <c r="C2122" s="58" t="s">
        <v>1516</v>
      </c>
      <c r="D2122" s="57" t="s">
        <v>688</v>
      </c>
      <c r="E2122" s="59">
        <v>36</v>
      </c>
      <c r="F2122" s="9" t="s">
        <v>139</v>
      </c>
      <c r="G2122" s="9"/>
      <c r="H2122" s="44" t="s">
        <v>3489</v>
      </c>
      <c r="I2122" s="9"/>
      <c r="J2122" s="4" t="str">
        <f t="shared" si="66"/>
        <v>社政業務-社會福利-推行老人福利-獎補助費-對國內團體之捐助</v>
      </c>
      <c r="K2122" s="4" t="str">
        <f t="shared" si="67"/>
        <v>建立社區照顧關懷據點並設置巷弄長照站</v>
      </c>
    </row>
    <row r="2123" spans="1:11" ht="78">
      <c r="A2123" s="57" t="s">
        <v>1999</v>
      </c>
      <c r="B2123" s="57" t="s">
        <v>2016</v>
      </c>
      <c r="C2123" s="58" t="s">
        <v>1528</v>
      </c>
      <c r="D2123" s="57" t="s">
        <v>688</v>
      </c>
      <c r="E2123" s="59">
        <v>20</v>
      </c>
      <c r="F2123" s="9" t="s">
        <v>139</v>
      </c>
      <c r="G2123" s="9"/>
      <c r="H2123" s="44" t="s">
        <v>3489</v>
      </c>
      <c r="I2123" s="9"/>
      <c r="J2123" s="4" t="str">
        <f t="shared" si="66"/>
        <v>社政業務-社會福利-推行老人福利-獎補助費-對國內團體之捐助</v>
      </c>
      <c r="K2123" s="4" t="str">
        <f t="shared" si="67"/>
        <v>社區照顧關懷據點整合性補助計畫-「潛力型單位試辦」</v>
      </c>
    </row>
    <row r="2124" spans="1:11" ht="78">
      <c r="A2124" s="57" t="s">
        <v>1999</v>
      </c>
      <c r="B2124" s="57" t="s">
        <v>2002</v>
      </c>
      <c r="C2124" s="58" t="s">
        <v>1185</v>
      </c>
      <c r="D2124" s="57" t="s">
        <v>688</v>
      </c>
      <c r="E2124" s="59">
        <v>4</v>
      </c>
      <c r="F2124" s="9" t="s">
        <v>139</v>
      </c>
      <c r="G2124" s="9"/>
      <c r="H2124" s="44" t="s">
        <v>3489</v>
      </c>
      <c r="I2124" s="9"/>
      <c r="J2124" s="4" t="str">
        <f t="shared" si="66"/>
        <v>社政業務-社會福利-推行老人福利-獎補助費-對國內團體之捐助</v>
      </c>
      <c r="K2124" s="4" t="str">
        <f t="shared" si="67"/>
        <v>獨居老人關懷訪視服務計畫關懷服務費及行政管理費</v>
      </c>
    </row>
    <row r="2125" spans="1:11" ht="78">
      <c r="A2125" s="57" t="s">
        <v>1999</v>
      </c>
      <c r="B2125" s="57" t="s">
        <v>2002</v>
      </c>
      <c r="C2125" s="58" t="s">
        <v>965</v>
      </c>
      <c r="D2125" s="57" t="s">
        <v>688</v>
      </c>
      <c r="E2125" s="59">
        <v>3</v>
      </c>
      <c r="F2125" s="9" t="s">
        <v>139</v>
      </c>
      <c r="G2125" s="9"/>
      <c r="H2125" s="44" t="s">
        <v>3489</v>
      </c>
      <c r="I2125" s="9"/>
      <c r="J2125" s="4" t="str">
        <f t="shared" si="66"/>
        <v>社政業務-社會福利-推行老人福利-獎補助費-對國內團體之捐助</v>
      </c>
      <c r="K2125" s="4" t="str">
        <f t="shared" si="67"/>
        <v>獨居老人關懷訪視服務計畫關懷服務費及行政管理費</v>
      </c>
    </row>
    <row r="2126" spans="1:11" ht="78">
      <c r="A2126" s="57" t="s">
        <v>1999</v>
      </c>
      <c r="B2126" s="57" t="s">
        <v>2002</v>
      </c>
      <c r="C2126" s="58" t="s">
        <v>1174</v>
      </c>
      <c r="D2126" s="57" t="s">
        <v>688</v>
      </c>
      <c r="E2126" s="59">
        <v>35</v>
      </c>
      <c r="F2126" s="9" t="s">
        <v>139</v>
      </c>
      <c r="G2126" s="9"/>
      <c r="H2126" s="44" t="s">
        <v>3489</v>
      </c>
      <c r="I2126" s="9"/>
      <c r="J2126" s="4" t="str">
        <f t="shared" si="66"/>
        <v>社政業務-社會福利-推行老人福利-獎補助費-對國內團體之捐助</v>
      </c>
      <c r="K2126" s="4" t="str">
        <f t="shared" si="67"/>
        <v>獨居老人關懷訪視服務計畫關懷服務費及行政管理費</v>
      </c>
    </row>
    <row r="2127" spans="1:11" ht="78">
      <c r="A2127" s="57" t="s">
        <v>1999</v>
      </c>
      <c r="B2127" s="57" t="s">
        <v>2002</v>
      </c>
      <c r="C2127" s="58" t="s">
        <v>999</v>
      </c>
      <c r="D2127" s="57" t="s">
        <v>688</v>
      </c>
      <c r="E2127" s="59">
        <v>40</v>
      </c>
      <c r="F2127" s="9" t="s">
        <v>139</v>
      </c>
      <c r="G2127" s="9"/>
      <c r="H2127" s="44" t="s">
        <v>3489</v>
      </c>
      <c r="I2127" s="9"/>
      <c r="J2127" s="4" t="str">
        <f t="shared" si="66"/>
        <v>社政業務-社會福利-推行老人福利-獎補助費-對國內團體之捐助</v>
      </c>
      <c r="K2127" s="4" t="str">
        <f t="shared" si="67"/>
        <v>獨居老人關懷訪視服務計畫關懷服務費及行政管理費</v>
      </c>
    </row>
    <row r="2128" spans="1:11" ht="78">
      <c r="A2128" s="57" t="s">
        <v>1999</v>
      </c>
      <c r="B2128" s="57" t="s">
        <v>2002</v>
      </c>
      <c r="C2128" s="58" t="s">
        <v>1095</v>
      </c>
      <c r="D2128" s="57" t="s">
        <v>688</v>
      </c>
      <c r="E2128" s="59">
        <v>6</v>
      </c>
      <c r="F2128" s="9" t="s">
        <v>139</v>
      </c>
      <c r="G2128" s="9"/>
      <c r="H2128" s="44" t="s">
        <v>3489</v>
      </c>
      <c r="I2128" s="9"/>
      <c r="J2128" s="4" t="str">
        <f t="shared" si="66"/>
        <v>社政業務-社會福利-推行老人福利-獎補助費-對國內團體之捐助</v>
      </c>
      <c r="K2128" s="4" t="str">
        <f t="shared" si="67"/>
        <v>獨居老人關懷訪視服務計畫關懷服務費及行政管理費</v>
      </c>
    </row>
    <row r="2129" spans="1:11" ht="78">
      <c r="A2129" s="57" t="s">
        <v>1999</v>
      </c>
      <c r="B2129" s="57" t="s">
        <v>2002</v>
      </c>
      <c r="C2129" s="58" t="s">
        <v>1173</v>
      </c>
      <c r="D2129" s="57" t="s">
        <v>688</v>
      </c>
      <c r="E2129" s="59">
        <v>44</v>
      </c>
      <c r="F2129" s="9" t="s">
        <v>139</v>
      </c>
      <c r="G2129" s="9"/>
      <c r="H2129" s="44" t="s">
        <v>3489</v>
      </c>
      <c r="I2129" s="9"/>
      <c r="J2129" s="4" t="str">
        <f t="shared" si="66"/>
        <v>社政業務-社會福利-推行老人福利-獎補助費-對國內團體之捐助</v>
      </c>
      <c r="K2129" s="4" t="str">
        <f t="shared" si="67"/>
        <v>獨居老人關懷訪視服務計畫關懷服務費及行政管理費</v>
      </c>
    </row>
    <row r="2130" spans="1:11" ht="78">
      <c r="A2130" s="57" t="s">
        <v>1999</v>
      </c>
      <c r="B2130" s="57" t="s">
        <v>2002</v>
      </c>
      <c r="C2130" s="58" t="s">
        <v>1178</v>
      </c>
      <c r="D2130" s="57" t="s">
        <v>688</v>
      </c>
      <c r="E2130" s="59">
        <v>5</v>
      </c>
      <c r="F2130" s="9" t="s">
        <v>139</v>
      </c>
      <c r="G2130" s="9"/>
      <c r="H2130" s="44" t="s">
        <v>3489</v>
      </c>
      <c r="I2130" s="9"/>
      <c r="J2130" s="4" t="str">
        <f t="shared" si="66"/>
        <v>社政業務-社會福利-推行老人福利-獎補助費-對國內團體之捐助</v>
      </c>
      <c r="K2130" s="4" t="str">
        <f t="shared" si="67"/>
        <v>獨居老人關懷訪視服務計畫關懷服務費及行政管理費</v>
      </c>
    </row>
    <row r="2131" spans="1:11" ht="78">
      <c r="A2131" s="57" t="s">
        <v>1999</v>
      </c>
      <c r="B2131" s="57" t="s">
        <v>2002</v>
      </c>
      <c r="C2131" s="58" t="s">
        <v>1079</v>
      </c>
      <c r="D2131" s="57" t="s">
        <v>688</v>
      </c>
      <c r="E2131" s="59">
        <v>9</v>
      </c>
      <c r="F2131" s="9" t="s">
        <v>139</v>
      </c>
      <c r="G2131" s="9"/>
      <c r="H2131" s="44" t="s">
        <v>3489</v>
      </c>
      <c r="I2131" s="9"/>
      <c r="J2131" s="4" t="str">
        <f t="shared" si="66"/>
        <v>社政業務-社會福利-推行老人福利-獎補助費-對國內團體之捐助</v>
      </c>
      <c r="K2131" s="4" t="str">
        <f t="shared" si="67"/>
        <v>獨居老人關懷訪視服務計畫關懷服務費及行政管理費</v>
      </c>
    </row>
    <row r="2132" spans="1:11" ht="78">
      <c r="A2132" s="57" t="s">
        <v>1999</v>
      </c>
      <c r="B2132" s="57" t="s">
        <v>2002</v>
      </c>
      <c r="C2132" s="58" t="s">
        <v>746</v>
      </c>
      <c r="D2132" s="57" t="s">
        <v>688</v>
      </c>
      <c r="E2132" s="59">
        <v>5</v>
      </c>
      <c r="F2132" s="9" t="s">
        <v>139</v>
      </c>
      <c r="G2132" s="9"/>
      <c r="H2132" s="44" t="s">
        <v>3489</v>
      </c>
      <c r="I2132" s="9"/>
      <c r="J2132" s="4" t="str">
        <f t="shared" si="66"/>
        <v>社政業務-社會福利-推行老人福利-獎補助費-對國內團體之捐助</v>
      </c>
      <c r="K2132" s="4" t="str">
        <f t="shared" si="67"/>
        <v>獨居老人關懷訪視服務計畫關懷服務費及行政管理費</v>
      </c>
    </row>
    <row r="2133" spans="1:11" ht="78">
      <c r="A2133" s="57" t="s">
        <v>1999</v>
      </c>
      <c r="B2133" s="57" t="s">
        <v>2002</v>
      </c>
      <c r="C2133" s="58" t="s">
        <v>961</v>
      </c>
      <c r="D2133" s="57" t="s">
        <v>688</v>
      </c>
      <c r="E2133" s="59">
        <v>279</v>
      </c>
      <c r="F2133" s="9" t="s">
        <v>139</v>
      </c>
      <c r="G2133" s="9"/>
      <c r="H2133" s="44" t="s">
        <v>3489</v>
      </c>
      <c r="I2133" s="9"/>
      <c r="J2133" s="4" t="str">
        <f t="shared" si="66"/>
        <v>社政業務-社會福利-推行老人福利-獎補助費-對國內團體之捐助</v>
      </c>
      <c r="K2133" s="4" t="str">
        <f t="shared" si="67"/>
        <v>獨居老人關懷訪視服務計畫關懷服務費及行政管理費</v>
      </c>
    </row>
    <row r="2134" spans="1:11" ht="78">
      <c r="A2134" s="57" t="s">
        <v>1999</v>
      </c>
      <c r="B2134" s="57" t="s">
        <v>2002</v>
      </c>
      <c r="C2134" s="58" t="s">
        <v>1026</v>
      </c>
      <c r="D2134" s="57" t="s">
        <v>688</v>
      </c>
      <c r="E2134" s="59">
        <v>42</v>
      </c>
      <c r="F2134" s="9" t="s">
        <v>139</v>
      </c>
      <c r="G2134" s="9"/>
      <c r="H2134" s="44" t="s">
        <v>3489</v>
      </c>
      <c r="I2134" s="9"/>
      <c r="J2134" s="4" t="str">
        <f t="shared" si="66"/>
        <v>社政業務-社會福利-推行老人福利-獎補助費-對國內團體之捐助</v>
      </c>
      <c r="K2134" s="4" t="str">
        <f t="shared" si="67"/>
        <v>獨居老人關懷訪視服務計畫關懷服務費及行政管理費</v>
      </c>
    </row>
    <row r="2135" spans="1:11" ht="78">
      <c r="A2135" s="57" t="s">
        <v>1999</v>
      </c>
      <c r="B2135" s="57" t="s">
        <v>2002</v>
      </c>
      <c r="C2135" s="58" t="s">
        <v>1015</v>
      </c>
      <c r="D2135" s="57" t="s">
        <v>688</v>
      </c>
      <c r="E2135" s="59">
        <v>2</v>
      </c>
      <c r="F2135" s="9" t="s">
        <v>139</v>
      </c>
      <c r="G2135" s="9"/>
      <c r="H2135" s="44" t="s">
        <v>3489</v>
      </c>
      <c r="I2135" s="9"/>
      <c r="J2135" s="4" t="str">
        <f t="shared" si="66"/>
        <v>社政業務-社會福利-推行老人福利-獎補助費-對國內團體之捐助</v>
      </c>
      <c r="K2135" s="4" t="str">
        <f t="shared" si="67"/>
        <v>獨居老人關懷訪視服務計畫關懷服務費及行政管理費</v>
      </c>
    </row>
    <row r="2136" spans="1:11" ht="78">
      <c r="A2136" s="57" t="s">
        <v>1999</v>
      </c>
      <c r="B2136" s="57" t="s">
        <v>2002</v>
      </c>
      <c r="C2136" s="58" t="s">
        <v>1060</v>
      </c>
      <c r="D2136" s="57" t="s">
        <v>688</v>
      </c>
      <c r="E2136" s="59">
        <v>6</v>
      </c>
      <c r="F2136" s="9" t="s">
        <v>139</v>
      </c>
      <c r="G2136" s="9"/>
      <c r="H2136" s="44" t="s">
        <v>3489</v>
      </c>
      <c r="I2136" s="9"/>
      <c r="J2136" s="4" t="str">
        <f t="shared" si="66"/>
        <v>社政業務-社會福利-推行老人福利-獎補助費-對國內團體之捐助</v>
      </c>
      <c r="K2136" s="4" t="str">
        <f t="shared" si="67"/>
        <v>獨居老人關懷訪視服務計畫關懷服務費及行政管理費</v>
      </c>
    </row>
    <row r="2137" spans="1:11" ht="78">
      <c r="A2137" s="57" t="s">
        <v>1999</v>
      </c>
      <c r="B2137" s="57" t="s">
        <v>2002</v>
      </c>
      <c r="C2137" s="58" t="s">
        <v>1141</v>
      </c>
      <c r="D2137" s="57" t="s">
        <v>688</v>
      </c>
      <c r="E2137" s="59">
        <v>22</v>
      </c>
      <c r="F2137" s="9" t="s">
        <v>139</v>
      </c>
      <c r="G2137" s="9"/>
      <c r="H2137" s="44" t="s">
        <v>3489</v>
      </c>
      <c r="I2137" s="9"/>
      <c r="J2137" s="4" t="str">
        <f t="shared" si="66"/>
        <v>社政業務-社會福利-推行老人福利-獎補助費-對國內團體之捐助</v>
      </c>
      <c r="K2137" s="4" t="str">
        <f t="shared" si="67"/>
        <v>獨居老人關懷訪視服務計畫關懷服務費及行政管理費</v>
      </c>
    </row>
    <row r="2138" spans="1:11" ht="78">
      <c r="A2138" s="57" t="s">
        <v>1999</v>
      </c>
      <c r="B2138" s="57" t="s">
        <v>2002</v>
      </c>
      <c r="C2138" s="58" t="s">
        <v>1181</v>
      </c>
      <c r="D2138" s="57" t="s">
        <v>688</v>
      </c>
      <c r="E2138" s="59">
        <v>6</v>
      </c>
      <c r="F2138" s="9" t="s">
        <v>139</v>
      </c>
      <c r="G2138" s="9"/>
      <c r="H2138" s="44" t="s">
        <v>3489</v>
      </c>
      <c r="I2138" s="9"/>
      <c r="J2138" s="4" t="str">
        <f t="shared" si="66"/>
        <v>社政業務-社會福利-推行老人福利-獎補助費-對國內團體之捐助</v>
      </c>
      <c r="K2138" s="4" t="str">
        <f t="shared" si="67"/>
        <v>獨居老人關懷訪視服務計畫關懷服務費及行政管理費</v>
      </c>
    </row>
    <row r="2139" spans="1:11" ht="78">
      <c r="A2139" s="57" t="s">
        <v>1999</v>
      </c>
      <c r="B2139" s="57" t="s">
        <v>2002</v>
      </c>
      <c r="C2139" s="58" t="s">
        <v>1175</v>
      </c>
      <c r="D2139" s="57" t="s">
        <v>688</v>
      </c>
      <c r="E2139" s="59">
        <v>10</v>
      </c>
      <c r="F2139" s="9" t="s">
        <v>139</v>
      </c>
      <c r="G2139" s="9"/>
      <c r="H2139" s="44" t="s">
        <v>3489</v>
      </c>
      <c r="I2139" s="9"/>
      <c r="J2139" s="4" t="str">
        <f t="shared" si="66"/>
        <v>社政業務-社會福利-推行老人福利-獎補助費-對國內團體之捐助</v>
      </c>
      <c r="K2139" s="4" t="str">
        <f t="shared" si="67"/>
        <v>獨居老人關懷訪視服務計畫關懷服務費及行政管理費</v>
      </c>
    </row>
    <row r="2140" spans="1:11" ht="78">
      <c r="A2140" s="57" t="s">
        <v>1999</v>
      </c>
      <c r="B2140" s="57" t="s">
        <v>2002</v>
      </c>
      <c r="C2140" s="58" t="s">
        <v>977</v>
      </c>
      <c r="D2140" s="57" t="s">
        <v>688</v>
      </c>
      <c r="E2140" s="59">
        <v>46</v>
      </c>
      <c r="F2140" s="9" t="s">
        <v>139</v>
      </c>
      <c r="G2140" s="9"/>
      <c r="H2140" s="44" t="s">
        <v>3489</v>
      </c>
      <c r="I2140" s="9"/>
      <c r="J2140" s="4" t="str">
        <f t="shared" si="66"/>
        <v>社政業務-社會福利-推行老人福利-獎補助費-對國內團體之捐助</v>
      </c>
      <c r="K2140" s="4" t="str">
        <f t="shared" si="67"/>
        <v>獨居老人關懷訪視服務計畫關懷服務費及行政管理費</v>
      </c>
    </row>
    <row r="2141" spans="1:11" ht="78">
      <c r="A2141" s="57" t="s">
        <v>1999</v>
      </c>
      <c r="B2141" s="57" t="s">
        <v>2002</v>
      </c>
      <c r="C2141" s="58" t="s">
        <v>962</v>
      </c>
      <c r="D2141" s="57" t="s">
        <v>688</v>
      </c>
      <c r="E2141" s="59">
        <v>17</v>
      </c>
      <c r="F2141" s="9" t="s">
        <v>139</v>
      </c>
      <c r="G2141" s="9"/>
      <c r="H2141" s="44" t="s">
        <v>3489</v>
      </c>
      <c r="I2141" s="9"/>
      <c r="J2141" s="4" t="str">
        <f t="shared" si="66"/>
        <v>社政業務-社會福利-推行老人福利-獎補助費-對國內團體之捐助</v>
      </c>
      <c r="K2141" s="4" t="str">
        <f t="shared" si="67"/>
        <v>獨居老人關懷訪視服務計畫關懷服務費及行政管理費</v>
      </c>
    </row>
    <row r="2142" spans="1:11" ht="78">
      <c r="A2142" s="57" t="s">
        <v>1999</v>
      </c>
      <c r="B2142" s="57" t="s">
        <v>2002</v>
      </c>
      <c r="C2142" s="58" t="s">
        <v>697</v>
      </c>
      <c r="D2142" s="57" t="s">
        <v>688</v>
      </c>
      <c r="E2142" s="59">
        <v>34</v>
      </c>
      <c r="F2142" s="9" t="s">
        <v>139</v>
      </c>
      <c r="G2142" s="9"/>
      <c r="H2142" s="44" t="s">
        <v>3489</v>
      </c>
      <c r="I2142" s="9"/>
      <c r="J2142" s="4" t="str">
        <f t="shared" si="66"/>
        <v>社政業務-社會福利-推行老人福利-獎補助費-對國內團體之捐助</v>
      </c>
      <c r="K2142" s="4" t="str">
        <f t="shared" si="67"/>
        <v>獨居老人關懷訪視服務計畫關懷服務費及行政管理費</v>
      </c>
    </row>
    <row r="2143" spans="1:11" ht="78">
      <c r="A2143" s="57" t="s">
        <v>1999</v>
      </c>
      <c r="B2143" s="57" t="s">
        <v>2002</v>
      </c>
      <c r="C2143" s="58" t="s">
        <v>1077</v>
      </c>
      <c r="D2143" s="57" t="s">
        <v>688</v>
      </c>
      <c r="E2143" s="59">
        <v>17</v>
      </c>
      <c r="F2143" s="9" t="s">
        <v>139</v>
      </c>
      <c r="G2143" s="9"/>
      <c r="H2143" s="44" t="s">
        <v>3489</v>
      </c>
      <c r="I2143" s="9"/>
      <c r="J2143" s="4" t="str">
        <f t="shared" si="66"/>
        <v>社政業務-社會福利-推行老人福利-獎補助費-對國內團體之捐助</v>
      </c>
      <c r="K2143" s="4" t="str">
        <f t="shared" si="67"/>
        <v>獨居老人關懷訪視服務計畫關懷服務費及行政管理費</v>
      </c>
    </row>
    <row r="2144" spans="1:11" ht="78">
      <c r="A2144" s="57" t="s">
        <v>1999</v>
      </c>
      <c r="B2144" s="57" t="s">
        <v>2002</v>
      </c>
      <c r="C2144" s="58" t="s">
        <v>1184</v>
      </c>
      <c r="D2144" s="57" t="s">
        <v>688</v>
      </c>
      <c r="E2144" s="59">
        <v>37</v>
      </c>
      <c r="F2144" s="9" t="s">
        <v>139</v>
      </c>
      <c r="G2144" s="9"/>
      <c r="H2144" s="44" t="s">
        <v>3489</v>
      </c>
      <c r="I2144" s="9"/>
      <c r="J2144" s="4" t="str">
        <f t="shared" si="66"/>
        <v>社政業務-社會福利-推行老人福利-獎補助費-對國內團體之捐助</v>
      </c>
      <c r="K2144" s="4" t="str">
        <f t="shared" si="67"/>
        <v>獨居老人關懷訪視服務計畫關懷服務費及行政管理費</v>
      </c>
    </row>
    <row r="2145" spans="1:11" ht="78">
      <c r="A2145" s="57" t="s">
        <v>1999</v>
      </c>
      <c r="B2145" s="57" t="s">
        <v>2002</v>
      </c>
      <c r="C2145" s="58" t="s">
        <v>1168</v>
      </c>
      <c r="D2145" s="57" t="s">
        <v>688</v>
      </c>
      <c r="E2145" s="59">
        <v>77</v>
      </c>
      <c r="F2145" s="9" t="s">
        <v>139</v>
      </c>
      <c r="G2145" s="9"/>
      <c r="H2145" s="44" t="s">
        <v>3489</v>
      </c>
      <c r="I2145" s="9"/>
      <c r="J2145" s="4" t="str">
        <f t="shared" si="66"/>
        <v>社政業務-社會福利-推行老人福利-獎補助費-對國內團體之捐助</v>
      </c>
      <c r="K2145" s="4" t="str">
        <f t="shared" si="67"/>
        <v>獨居老人關懷訪視服務計畫關懷服務費及行政管理費</v>
      </c>
    </row>
    <row r="2146" spans="1:11" ht="97.5">
      <c r="A2146" s="57" t="s">
        <v>1999</v>
      </c>
      <c r="B2146" s="57" t="s">
        <v>2017</v>
      </c>
      <c r="C2146" s="58" t="s">
        <v>697</v>
      </c>
      <c r="D2146" s="57" t="s">
        <v>688</v>
      </c>
      <c r="E2146" s="59">
        <v>693</v>
      </c>
      <c r="F2146" s="9" t="s">
        <v>139</v>
      </c>
      <c r="G2146" s="9"/>
      <c r="H2146" s="44" t="s">
        <v>3489</v>
      </c>
      <c r="I2146" s="9"/>
      <c r="J2146" s="4" t="str">
        <f t="shared" si="66"/>
        <v>社政業務-社會福利-推行老人福利-獎補助費-對國內團體之捐助</v>
      </c>
      <c r="K2146" s="4" t="str">
        <f t="shared" si="67"/>
        <v>臺中市政府社會局推動日間托老服務(長青快樂學堂)補助計畫</v>
      </c>
    </row>
    <row r="2147" spans="1:11" ht="78">
      <c r="A2147" s="57" t="s">
        <v>1999</v>
      </c>
      <c r="B2147" s="57" t="s">
        <v>2002</v>
      </c>
      <c r="C2147" s="58" t="s">
        <v>1529</v>
      </c>
      <c r="D2147" s="57" t="s">
        <v>688</v>
      </c>
      <c r="E2147" s="59">
        <v>2</v>
      </c>
      <c r="F2147" s="9" t="s">
        <v>139</v>
      </c>
      <c r="G2147" s="9"/>
      <c r="H2147" s="44" t="s">
        <v>3489</v>
      </c>
      <c r="I2147" s="9"/>
      <c r="J2147" s="4" t="str">
        <f t="shared" si="66"/>
        <v>社政業務-社會福利-推行老人福利-獎補助費-對國內團體之捐助</v>
      </c>
      <c r="K2147" s="4" t="str">
        <f t="shared" si="67"/>
        <v>獨居老人關懷訪視服務計畫關懷服務費及行政管理費</v>
      </c>
    </row>
    <row r="2148" spans="1:11" ht="78">
      <c r="A2148" s="57" t="s">
        <v>1999</v>
      </c>
      <c r="B2148" s="57" t="s">
        <v>2002</v>
      </c>
      <c r="C2148" s="58" t="s">
        <v>875</v>
      </c>
      <c r="D2148" s="57" t="s">
        <v>688</v>
      </c>
      <c r="E2148" s="59">
        <v>51</v>
      </c>
      <c r="F2148" s="9" t="s">
        <v>139</v>
      </c>
      <c r="G2148" s="9"/>
      <c r="H2148" s="44" t="s">
        <v>3489</v>
      </c>
      <c r="I2148" s="9"/>
      <c r="J2148" s="4" t="str">
        <f t="shared" si="66"/>
        <v>社政業務-社會福利-推行老人福利-獎補助費-對國內團體之捐助</v>
      </c>
      <c r="K2148" s="4" t="str">
        <f t="shared" si="67"/>
        <v>獨居老人關懷訪視服務計畫關懷服務費及行政管理費</v>
      </c>
    </row>
    <row r="2149" spans="1:11" ht="78">
      <c r="A2149" s="57" t="s">
        <v>1999</v>
      </c>
      <c r="B2149" s="57" t="s">
        <v>2002</v>
      </c>
      <c r="C2149" s="58" t="s">
        <v>966</v>
      </c>
      <c r="D2149" s="57" t="s">
        <v>688</v>
      </c>
      <c r="E2149" s="59">
        <v>24</v>
      </c>
      <c r="F2149" s="9" t="s">
        <v>139</v>
      </c>
      <c r="G2149" s="9"/>
      <c r="H2149" s="44" t="s">
        <v>3489</v>
      </c>
      <c r="I2149" s="9"/>
      <c r="J2149" s="4" t="str">
        <f t="shared" si="66"/>
        <v>社政業務-社會福利-推行老人福利-獎補助費-對國內團體之捐助</v>
      </c>
      <c r="K2149" s="4" t="str">
        <f t="shared" si="67"/>
        <v>獨居老人關懷訪視服務計畫關懷服務費及行政管理費</v>
      </c>
    </row>
    <row r="2150" spans="1:11" ht="78">
      <c r="A2150" s="57" t="s">
        <v>1999</v>
      </c>
      <c r="B2150" s="57" t="s">
        <v>2002</v>
      </c>
      <c r="C2150" s="58" t="s">
        <v>1166</v>
      </c>
      <c r="D2150" s="57" t="s">
        <v>688</v>
      </c>
      <c r="E2150" s="59">
        <v>6</v>
      </c>
      <c r="F2150" s="9" t="s">
        <v>139</v>
      </c>
      <c r="G2150" s="9"/>
      <c r="H2150" s="44" t="s">
        <v>3489</v>
      </c>
      <c r="I2150" s="9"/>
      <c r="J2150" s="4" t="str">
        <f t="shared" si="66"/>
        <v>社政業務-社會福利-推行老人福利-獎補助費-對國內團體之捐助</v>
      </c>
      <c r="K2150" s="4" t="str">
        <f t="shared" si="67"/>
        <v>獨居老人關懷訪視服務計畫關懷服務費及行政管理費</v>
      </c>
    </row>
    <row r="2151" spans="1:11" ht="78">
      <c r="A2151" s="57" t="s">
        <v>1999</v>
      </c>
      <c r="B2151" s="57" t="s">
        <v>2002</v>
      </c>
      <c r="C2151" s="58" t="s">
        <v>956</v>
      </c>
      <c r="D2151" s="57" t="s">
        <v>688</v>
      </c>
      <c r="E2151" s="59">
        <v>17</v>
      </c>
      <c r="F2151" s="9" t="s">
        <v>139</v>
      </c>
      <c r="G2151" s="9"/>
      <c r="H2151" s="44" t="s">
        <v>3489</v>
      </c>
      <c r="I2151" s="9"/>
      <c r="J2151" s="4" t="str">
        <f t="shared" si="66"/>
        <v>社政業務-社會福利-推行老人福利-獎補助費-對國內團體之捐助</v>
      </c>
      <c r="K2151" s="4" t="str">
        <f t="shared" si="67"/>
        <v>獨居老人關懷訪視服務計畫關懷服務費及行政管理費</v>
      </c>
    </row>
    <row r="2152" spans="1:11" ht="78">
      <c r="A2152" s="57" t="s">
        <v>1999</v>
      </c>
      <c r="B2152" s="57" t="s">
        <v>2002</v>
      </c>
      <c r="C2152" s="58" t="s">
        <v>1176</v>
      </c>
      <c r="D2152" s="57" t="s">
        <v>688</v>
      </c>
      <c r="E2152" s="59">
        <v>24</v>
      </c>
      <c r="F2152" s="9" t="s">
        <v>139</v>
      </c>
      <c r="G2152" s="9"/>
      <c r="H2152" s="44" t="s">
        <v>3489</v>
      </c>
      <c r="I2152" s="9"/>
      <c r="J2152" s="4" t="str">
        <f t="shared" si="66"/>
        <v>社政業務-社會福利-推行老人福利-獎補助費-對國內團體之捐助</v>
      </c>
      <c r="K2152" s="4" t="str">
        <f t="shared" si="67"/>
        <v>獨居老人關懷訪視服務計畫關懷服務費及行政管理費</v>
      </c>
    </row>
    <row r="2153" spans="1:11" ht="78">
      <c r="A2153" s="57" t="s">
        <v>1999</v>
      </c>
      <c r="B2153" s="57" t="s">
        <v>2002</v>
      </c>
      <c r="C2153" s="58" t="s">
        <v>318</v>
      </c>
      <c r="D2153" s="57" t="s">
        <v>688</v>
      </c>
      <c r="E2153" s="59">
        <v>14</v>
      </c>
      <c r="F2153" s="9" t="s">
        <v>139</v>
      </c>
      <c r="G2153" s="9"/>
      <c r="H2153" s="44" t="s">
        <v>3489</v>
      </c>
      <c r="I2153" s="9"/>
      <c r="J2153" s="4" t="str">
        <f t="shared" si="66"/>
        <v>社政業務-社會福利-推行老人福利-獎補助費-對國內團體之捐助</v>
      </c>
      <c r="K2153" s="4" t="str">
        <f t="shared" si="67"/>
        <v>獨居老人關懷訪視服務計畫關懷服務費及行政管理費</v>
      </c>
    </row>
    <row r="2154" spans="1:11" ht="97.5">
      <c r="A2154" s="57" t="s">
        <v>1999</v>
      </c>
      <c r="B2154" s="57" t="s">
        <v>2018</v>
      </c>
      <c r="C2154" s="58" t="s">
        <v>962</v>
      </c>
      <c r="D2154" s="57" t="s">
        <v>688</v>
      </c>
      <c r="E2154" s="59">
        <v>12</v>
      </c>
      <c r="F2154" s="9" t="s">
        <v>139</v>
      </c>
      <c r="G2154" s="9"/>
      <c r="H2154" s="44" t="s">
        <v>3489</v>
      </c>
      <c r="I2154" s="9"/>
      <c r="J2154" s="4" t="str">
        <f t="shared" si="66"/>
        <v>社政業務-社會福利-推行老人福利-獎補助費-對國內團體之捐助</v>
      </c>
      <c r="K2154" s="4" t="str">
        <f t="shared" si="67"/>
        <v>建立社區照顧關懷據點並設置巷弄長照站之租金水電費用</v>
      </c>
    </row>
    <row r="2155" spans="1:11" ht="156">
      <c r="A2155" s="57" t="s">
        <v>1999</v>
      </c>
      <c r="B2155" s="57" t="s">
        <v>2019</v>
      </c>
      <c r="C2155" s="58" t="s">
        <v>962</v>
      </c>
      <c r="D2155" s="57" t="s">
        <v>688</v>
      </c>
      <c r="E2155" s="59">
        <v>782</v>
      </c>
      <c r="F2155" s="9" t="s">
        <v>139</v>
      </c>
      <c r="G2155" s="9"/>
      <c r="H2155" s="44" t="s">
        <v>3489</v>
      </c>
      <c r="I2155" s="9"/>
      <c r="J2155" s="4" t="str">
        <f t="shared" si="66"/>
        <v>社政業務-社會福利-推行老人福利-獎補助費-對國內團體之捐助</v>
      </c>
      <c r="K2155" s="4" t="str">
        <f t="shared" si="67"/>
        <v>臺中市政府社會局推動日間托老服務(長青快樂學堂)計畫暨建立社區照顧關懷據點並設置巷弄長照站</v>
      </c>
    </row>
    <row r="2156" spans="1:11" ht="58.5">
      <c r="A2156" s="57" t="s">
        <v>1999</v>
      </c>
      <c r="B2156" s="57" t="s">
        <v>2010</v>
      </c>
      <c r="C2156" s="58" t="s">
        <v>1530</v>
      </c>
      <c r="D2156" s="57" t="s">
        <v>688</v>
      </c>
      <c r="E2156" s="59">
        <v>30</v>
      </c>
      <c r="F2156" s="9" t="s">
        <v>139</v>
      </c>
      <c r="G2156" s="9"/>
      <c r="H2156" s="44" t="s">
        <v>3489</v>
      </c>
      <c r="I2156" s="9"/>
      <c r="J2156" s="4" t="str">
        <f t="shared" si="66"/>
        <v>社政業務-社會福利-推行老人福利-獎補助費-對國內團體之捐助</v>
      </c>
      <c r="K2156" s="4" t="str">
        <f t="shared" si="67"/>
        <v>建立社區照顧關懷據點</v>
      </c>
    </row>
    <row r="2157" spans="1:11" ht="58.5">
      <c r="A2157" s="57" t="s">
        <v>1999</v>
      </c>
      <c r="B2157" s="57" t="s">
        <v>2007</v>
      </c>
      <c r="C2157" s="58" t="s">
        <v>1531</v>
      </c>
      <c r="D2157" s="57" t="s">
        <v>688</v>
      </c>
      <c r="E2157" s="59">
        <v>36</v>
      </c>
      <c r="F2157" s="9" t="s">
        <v>139</v>
      </c>
      <c r="G2157" s="9"/>
      <c r="H2157" s="44" t="s">
        <v>3489</v>
      </c>
      <c r="I2157" s="9"/>
      <c r="J2157" s="4" t="str">
        <f t="shared" si="66"/>
        <v>社政業務-社會福利-推行老人福利-獎補助費-對國內團體之捐助</v>
      </c>
      <c r="K2157" s="4" t="str">
        <f t="shared" si="67"/>
        <v>建立社區照顧關懷據點並設置巷弄長照站</v>
      </c>
    </row>
    <row r="2158" spans="1:11" ht="58.5">
      <c r="A2158" s="57" t="s">
        <v>1999</v>
      </c>
      <c r="B2158" s="57" t="s">
        <v>2007</v>
      </c>
      <c r="C2158" s="58" t="s">
        <v>1181</v>
      </c>
      <c r="D2158" s="57" t="s">
        <v>688</v>
      </c>
      <c r="E2158" s="59">
        <v>36</v>
      </c>
      <c r="F2158" s="9" t="s">
        <v>139</v>
      </c>
      <c r="G2158" s="9"/>
      <c r="H2158" s="44" t="s">
        <v>3489</v>
      </c>
      <c r="I2158" s="9"/>
      <c r="J2158" s="4" t="str">
        <f t="shared" si="66"/>
        <v>社政業務-社會福利-推行老人福利-獎補助費-對國內團體之捐助</v>
      </c>
      <c r="K2158" s="4" t="str">
        <f t="shared" si="67"/>
        <v>建立社區照顧關懷據點並設置巷弄長照站</v>
      </c>
    </row>
    <row r="2159" spans="1:11" ht="58.5">
      <c r="A2159" s="57" t="s">
        <v>1999</v>
      </c>
      <c r="B2159" s="57" t="s">
        <v>2007</v>
      </c>
      <c r="C2159" s="58" t="s">
        <v>1055</v>
      </c>
      <c r="D2159" s="57" t="s">
        <v>688</v>
      </c>
      <c r="E2159" s="59">
        <v>36</v>
      </c>
      <c r="F2159" s="9" t="s">
        <v>139</v>
      </c>
      <c r="G2159" s="9"/>
      <c r="H2159" s="44" t="s">
        <v>3489</v>
      </c>
      <c r="I2159" s="9"/>
      <c r="J2159" s="4" t="str">
        <f t="shared" si="66"/>
        <v>社政業務-社會福利-推行老人福利-獎補助費-對國內團體之捐助</v>
      </c>
      <c r="K2159" s="4" t="str">
        <f t="shared" si="67"/>
        <v>建立社區照顧關懷據點並設置巷弄長照站</v>
      </c>
    </row>
    <row r="2160" spans="1:11" ht="58.5">
      <c r="A2160" s="57" t="s">
        <v>1999</v>
      </c>
      <c r="B2160" s="57" t="s">
        <v>2007</v>
      </c>
      <c r="C2160" s="58" t="s">
        <v>1532</v>
      </c>
      <c r="D2160" s="57" t="s">
        <v>688</v>
      </c>
      <c r="E2160" s="59">
        <v>36</v>
      </c>
      <c r="F2160" s="9" t="s">
        <v>139</v>
      </c>
      <c r="G2160" s="9"/>
      <c r="H2160" s="44" t="s">
        <v>3489</v>
      </c>
      <c r="I2160" s="9"/>
      <c r="J2160" s="4" t="str">
        <f t="shared" si="66"/>
        <v>社政業務-社會福利-推行老人福利-獎補助費-對國內團體之捐助</v>
      </c>
      <c r="K2160" s="4" t="str">
        <f t="shared" si="67"/>
        <v>建立社區照顧關懷據點並設置巷弄長照站</v>
      </c>
    </row>
    <row r="2161" spans="1:11" ht="58.5">
      <c r="A2161" s="57" t="s">
        <v>1999</v>
      </c>
      <c r="B2161" s="57" t="s">
        <v>2007</v>
      </c>
      <c r="C2161" s="58" t="s">
        <v>1532</v>
      </c>
      <c r="D2161" s="57" t="s">
        <v>688</v>
      </c>
      <c r="E2161" s="59">
        <v>36</v>
      </c>
      <c r="F2161" s="9" t="s">
        <v>139</v>
      </c>
      <c r="G2161" s="9"/>
      <c r="H2161" s="44" t="s">
        <v>3489</v>
      </c>
      <c r="I2161" s="9"/>
      <c r="J2161" s="4" t="str">
        <f t="shared" si="66"/>
        <v>社政業務-社會福利-推行老人福利-獎補助費-對國內團體之捐助</v>
      </c>
      <c r="K2161" s="4" t="str">
        <f t="shared" si="67"/>
        <v>建立社區照顧關懷據點並設置巷弄長照站</v>
      </c>
    </row>
    <row r="2162" spans="1:11" ht="58.5">
      <c r="A2162" s="57" t="s">
        <v>1999</v>
      </c>
      <c r="B2162" s="57" t="s">
        <v>2007</v>
      </c>
      <c r="C2162" s="58" t="s">
        <v>1061</v>
      </c>
      <c r="D2162" s="57" t="s">
        <v>688</v>
      </c>
      <c r="E2162" s="59">
        <v>30</v>
      </c>
      <c r="F2162" s="9" t="s">
        <v>139</v>
      </c>
      <c r="G2162" s="9"/>
      <c r="H2162" s="44" t="s">
        <v>3489</v>
      </c>
      <c r="I2162" s="9"/>
      <c r="J2162" s="4" t="str">
        <f t="shared" si="66"/>
        <v>社政業務-社會福利-推行老人福利-獎補助費-對國內團體之捐助</v>
      </c>
      <c r="K2162" s="4" t="str">
        <f t="shared" si="67"/>
        <v>建立社區照顧關懷據點並設置巷弄長照站</v>
      </c>
    </row>
    <row r="2163" spans="1:11" ht="78">
      <c r="A2163" s="57" t="s">
        <v>1999</v>
      </c>
      <c r="B2163" s="57" t="s">
        <v>2002</v>
      </c>
      <c r="C2163" s="58" t="s">
        <v>940</v>
      </c>
      <c r="D2163" s="57" t="s">
        <v>688</v>
      </c>
      <c r="E2163" s="59">
        <v>14</v>
      </c>
      <c r="F2163" s="9" t="s">
        <v>139</v>
      </c>
      <c r="G2163" s="9"/>
      <c r="H2163" s="44" t="s">
        <v>3489</v>
      </c>
      <c r="I2163" s="9"/>
      <c r="J2163" s="4" t="str">
        <f t="shared" si="66"/>
        <v>社政業務-社會福利-推行老人福利-獎補助費-對國內團體之捐助</v>
      </c>
      <c r="K2163" s="4" t="str">
        <f t="shared" si="67"/>
        <v>獨居老人關懷訪視服務計畫關懷服務費及行政管理費</v>
      </c>
    </row>
    <row r="2164" spans="1:11" ht="97.5">
      <c r="A2164" s="57" t="s">
        <v>1999</v>
      </c>
      <c r="B2164" s="57" t="s">
        <v>2004</v>
      </c>
      <c r="C2164" s="58" t="s">
        <v>1524</v>
      </c>
      <c r="D2164" s="57" t="s">
        <v>688</v>
      </c>
      <c r="E2164" s="59">
        <v>30</v>
      </c>
      <c r="F2164" s="9" t="s">
        <v>139</v>
      </c>
      <c r="G2164" s="9"/>
      <c r="H2164" s="44" t="s">
        <v>3489</v>
      </c>
      <c r="I2164" s="9"/>
      <c r="J2164" s="4" t="str">
        <f t="shared" si="66"/>
        <v>社政業務-社會福利-推行老人福利-獎補助費-對國內團體之捐助</v>
      </c>
      <c r="K2164" s="4" t="str">
        <f t="shared" si="67"/>
        <v>建立社區照顧關懷據點並設置巷弄長照站之充實設施設備費用-資本門</v>
      </c>
    </row>
    <row r="2165" spans="1:11" ht="78">
      <c r="A2165" s="57" t="s">
        <v>1999</v>
      </c>
      <c r="B2165" s="57" t="s">
        <v>2014</v>
      </c>
      <c r="C2165" s="58" t="s">
        <v>1533</v>
      </c>
      <c r="D2165" s="57" t="s">
        <v>688</v>
      </c>
      <c r="E2165" s="59">
        <v>4</v>
      </c>
      <c r="F2165" s="9" t="s">
        <v>139</v>
      </c>
      <c r="G2165" s="9"/>
      <c r="H2165" s="44" t="s">
        <v>3489</v>
      </c>
      <c r="I2165" s="9"/>
      <c r="J2165" s="4" t="str">
        <f t="shared" si="66"/>
        <v>社政業務-社會福利-推行老人福利-獎補助費-對國內團體之捐助</v>
      </c>
      <c r="K2165" s="4" t="str">
        <f t="shared" si="67"/>
        <v>建立社區照顧關懷據點之充實設施設備-經常門</v>
      </c>
    </row>
    <row r="2166" spans="1:11" ht="58.5">
      <c r="A2166" s="57" t="s">
        <v>1999</v>
      </c>
      <c r="B2166" s="57" t="s">
        <v>2020</v>
      </c>
      <c r="C2166" s="58" t="s">
        <v>968</v>
      </c>
      <c r="D2166" s="57" t="s">
        <v>688</v>
      </c>
      <c r="E2166" s="59">
        <v>602</v>
      </c>
      <c r="F2166" s="9" t="s">
        <v>139</v>
      </c>
      <c r="G2166" s="9"/>
      <c r="H2166" s="44" t="s">
        <v>3489</v>
      </c>
      <c r="I2166" s="9"/>
      <c r="J2166" s="4" t="str">
        <f t="shared" si="66"/>
        <v>社政業務-社會福利-推行老人福利-獎補助費-對國內團體之捐助</v>
      </c>
      <c r="K2166" s="4" t="str">
        <f t="shared" si="67"/>
        <v>113年度多功能日間托老中心計畫</v>
      </c>
    </row>
    <row r="2167" spans="1:11" ht="58.5">
      <c r="A2167" s="57" t="s">
        <v>1999</v>
      </c>
      <c r="B2167" s="57" t="s">
        <v>2007</v>
      </c>
      <c r="C2167" s="58" t="s">
        <v>1042</v>
      </c>
      <c r="D2167" s="57" t="s">
        <v>688</v>
      </c>
      <c r="E2167" s="59">
        <v>745</v>
      </c>
      <c r="F2167" s="9" t="s">
        <v>139</v>
      </c>
      <c r="G2167" s="9"/>
      <c r="H2167" s="44" t="s">
        <v>3489</v>
      </c>
      <c r="I2167" s="9"/>
      <c r="J2167" s="4" t="str">
        <f t="shared" si="66"/>
        <v>社政業務-社會福利-推行老人福利-獎補助費-對國內團體之捐助</v>
      </c>
      <c r="K2167" s="4" t="str">
        <f t="shared" si="67"/>
        <v>建立社區照顧關懷據點並設置巷弄長照站</v>
      </c>
    </row>
    <row r="2168" spans="1:11" ht="58.5">
      <c r="A2168" s="57" t="s">
        <v>1999</v>
      </c>
      <c r="B2168" s="57" t="s">
        <v>2007</v>
      </c>
      <c r="C2168" s="58" t="s">
        <v>1534</v>
      </c>
      <c r="D2168" s="57" t="s">
        <v>688</v>
      </c>
      <c r="E2168" s="59">
        <v>708</v>
      </c>
      <c r="F2168" s="9" t="s">
        <v>139</v>
      </c>
      <c r="G2168" s="9"/>
      <c r="H2168" s="44" t="s">
        <v>3489</v>
      </c>
      <c r="I2168" s="9"/>
      <c r="J2168" s="4" t="str">
        <f t="shared" si="66"/>
        <v>社政業務-社會福利-推行老人福利-獎補助費-對國內團體之捐助</v>
      </c>
      <c r="K2168" s="4" t="str">
        <f t="shared" si="67"/>
        <v>建立社區照顧關懷據點並設置巷弄長照站</v>
      </c>
    </row>
    <row r="2169" spans="1:11" ht="58.5">
      <c r="A2169" s="57" t="s">
        <v>1999</v>
      </c>
      <c r="B2169" s="57" t="s">
        <v>2007</v>
      </c>
      <c r="C2169" s="58" t="s">
        <v>1535</v>
      </c>
      <c r="D2169" s="57" t="s">
        <v>688</v>
      </c>
      <c r="E2169" s="59">
        <v>678</v>
      </c>
      <c r="F2169" s="9" t="s">
        <v>139</v>
      </c>
      <c r="G2169" s="9"/>
      <c r="H2169" s="44" t="s">
        <v>3489</v>
      </c>
      <c r="I2169" s="9"/>
      <c r="J2169" s="4" t="str">
        <f t="shared" si="66"/>
        <v>社政業務-社會福利-推行老人福利-獎補助費-對國內團體之捐助</v>
      </c>
      <c r="K2169" s="4" t="str">
        <f t="shared" si="67"/>
        <v>建立社區照顧關懷據點並設置巷弄長照站</v>
      </c>
    </row>
    <row r="2170" spans="1:11" ht="97.5">
      <c r="A2170" s="57" t="s">
        <v>1999</v>
      </c>
      <c r="B2170" s="57" t="s">
        <v>2021</v>
      </c>
      <c r="C2170" s="58" t="s">
        <v>962</v>
      </c>
      <c r="D2170" s="57" t="s">
        <v>688</v>
      </c>
      <c r="E2170" s="59">
        <v>30</v>
      </c>
      <c r="F2170" s="9" t="s">
        <v>139</v>
      </c>
      <c r="G2170" s="9"/>
      <c r="H2170" s="44" t="s">
        <v>3489</v>
      </c>
      <c r="I2170" s="9"/>
      <c r="J2170" s="4" t="str">
        <f t="shared" si="66"/>
        <v>社政業務-社會福利-推行老人福利-獎補助費-對國內團體之捐助</v>
      </c>
      <c r="K2170" s="4" t="str">
        <f t="shared" si="67"/>
        <v>建立社區照顧關懷據點並設置巷弄長照站之據點觀摩補助</v>
      </c>
    </row>
    <row r="2171" spans="1:11" ht="58.5">
      <c r="A2171" s="57" t="s">
        <v>1999</v>
      </c>
      <c r="B2171" s="57" t="s">
        <v>2007</v>
      </c>
      <c r="C2171" s="58" t="s">
        <v>1513</v>
      </c>
      <c r="D2171" s="57" t="s">
        <v>688</v>
      </c>
      <c r="E2171" s="59">
        <v>700</v>
      </c>
      <c r="F2171" s="9" t="s">
        <v>139</v>
      </c>
      <c r="G2171" s="9"/>
      <c r="H2171" s="44" t="s">
        <v>3489</v>
      </c>
      <c r="I2171" s="9"/>
      <c r="J2171" s="4" t="str">
        <f t="shared" si="66"/>
        <v>社政業務-社會福利-推行老人福利-獎補助費-對國內團體之捐助</v>
      </c>
      <c r="K2171" s="4" t="str">
        <f t="shared" si="67"/>
        <v>建立社區照顧關懷據點並設置巷弄長照站</v>
      </c>
    </row>
    <row r="2172" spans="1:11" ht="97.5">
      <c r="A2172" s="57" t="s">
        <v>1999</v>
      </c>
      <c r="B2172" s="57" t="s">
        <v>2018</v>
      </c>
      <c r="C2172" s="58" t="s">
        <v>1089</v>
      </c>
      <c r="D2172" s="57" t="s">
        <v>688</v>
      </c>
      <c r="E2172" s="59">
        <v>20</v>
      </c>
      <c r="F2172" s="9" t="s">
        <v>139</v>
      </c>
      <c r="G2172" s="9"/>
      <c r="H2172" s="44" t="s">
        <v>3489</v>
      </c>
      <c r="I2172" s="9"/>
      <c r="J2172" s="4" t="str">
        <f t="shared" si="66"/>
        <v>社政業務-社會福利-推行老人福利-獎補助費-對國內團體之捐助</v>
      </c>
      <c r="K2172" s="4" t="str">
        <f t="shared" si="67"/>
        <v>建立社區照顧關懷據點並設置巷弄長照站之租金水電費用</v>
      </c>
    </row>
    <row r="2173" spans="1:11" ht="58.5">
      <c r="A2173" s="57" t="s">
        <v>1999</v>
      </c>
      <c r="B2173" s="57" t="s">
        <v>2007</v>
      </c>
      <c r="C2173" s="58" t="s">
        <v>729</v>
      </c>
      <c r="D2173" s="57" t="s">
        <v>688</v>
      </c>
      <c r="E2173" s="59">
        <v>682</v>
      </c>
      <c r="F2173" s="9" t="s">
        <v>139</v>
      </c>
      <c r="G2173" s="9"/>
      <c r="H2173" s="44" t="s">
        <v>3489</v>
      </c>
      <c r="I2173" s="9"/>
      <c r="J2173" s="4" t="str">
        <f t="shared" si="66"/>
        <v>社政業務-社會福利-推行老人福利-獎補助費-對國內團體之捐助</v>
      </c>
      <c r="K2173" s="4" t="str">
        <f t="shared" si="67"/>
        <v>建立社區照顧關懷據點並設置巷弄長照站</v>
      </c>
    </row>
    <row r="2174" spans="1:11" s="4" customFormat="1" ht="58.5">
      <c r="A2174" s="57" t="s">
        <v>1999</v>
      </c>
      <c r="B2174" s="57" t="s">
        <v>2007</v>
      </c>
      <c r="C2174" s="58" t="s">
        <v>1536</v>
      </c>
      <c r="D2174" s="57" t="s">
        <v>688</v>
      </c>
      <c r="E2174" s="59">
        <v>708</v>
      </c>
      <c r="F2174" s="9" t="s">
        <v>139</v>
      </c>
      <c r="G2174" s="9"/>
      <c r="H2174" s="44" t="s">
        <v>3489</v>
      </c>
      <c r="I2174" s="9"/>
      <c r="J2174" s="4" t="str">
        <f t="shared" si="66"/>
        <v>社政業務-社會福利-推行老人福利-獎補助費-對國內團體之捐助</v>
      </c>
      <c r="K2174" s="4" t="str">
        <f t="shared" si="67"/>
        <v>建立社區照顧關懷據點並設置巷弄長照站</v>
      </c>
    </row>
    <row r="2175" spans="1:11" s="4" customFormat="1" ht="58.5">
      <c r="A2175" s="57" t="s">
        <v>1999</v>
      </c>
      <c r="B2175" s="57" t="s">
        <v>2007</v>
      </c>
      <c r="C2175" s="58" t="s">
        <v>1537</v>
      </c>
      <c r="D2175" s="57" t="s">
        <v>688</v>
      </c>
      <c r="E2175" s="59">
        <v>682</v>
      </c>
      <c r="F2175" s="9" t="s">
        <v>139</v>
      </c>
      <c r="G2175" s="9"/>
      <c r="H2175" s="44" t="s">
        <v>3489</v>
      </c>
      <c r="I2175" s="9"/>
      <c r="J2175" s="4" t="str">
        <f t="shared" si="66"/>
        <v>社政業務-社會福利-推行老人福利-獎補助費-對國內團體之捐助</v>
      </c>
      <c r="K2175" s="4" t="str">
        <f t="shared" si="67"/>
        <v>建立社區照顧關懷據點並設置巷弄長照站</v>
      </c>
    </row>
    <row r="2176" spans="1:11" s="4" customFormat="1" ht="58.5">
      <c r="A2176" s="57" t="s">
        <v>1999</v>
      </c>
      <c r="B2176" s="57" t="s">
        <v>2007</v>
      </c>
      <c r="C2176" s="58" t="s">
        <v>1538</v>
      </c>
      <c r="D2176" s="57" t="s">
        <v>688</v>
      </c>
      <c r="E2176" s="59">
        <v>708</v>
      </c>
      <c r="F2176" s="9" t="s">
        <v>139</v>
      </c>
      <c r="G2176" s="9"/>
      <c r="H2176" s="44" t="s">
        <v>3489</v>
      </c>
      <c r="I2176" s="9"/>
      <c r="J2176" s="4" t="str">
        <f t="shared" si="66"/>
        <v>社政業務-社會福利-推行老人福利-獎補助費-對國內團體之捐助</v>
      </c>
      <c r="K2176" s="4" t="str">
        <f t="shared" si="67"/>
        <v>建立社區照顧關懷據點並設置巷弄長照站</v>
      </c>
    </row>
    <row r="2177" spans="1:11" s="4" customFormat="1" ht="58.5">
      <c r="A2177" s="57" t="s">
        <v>1999</v>
      </c>
      <c r="B2177" s="57" t="s">
        <v>2007</v>
      </c>
      <c r="C2177" s="58" t="s">
        <v>1517</v>
      </c>
      <c r="D2177" s="57" t="s">
        <v>688</v>
      </c>
      <c r="E2177" s="59">
        <v>708</v>
      </c>
      <c r="F2177" s="9" t="s">
        <v>139</v>
      </c>
      <c r="G2177" s="9"/>
      <c r="H2177" s="44" t="s">
        <v>3489</v>
      </c>
      <c r="I2177" s="9"/>
      <c r="J2177" s="4" t="str">
        <f t="shared" si="66"/>
        <v>社政業務-社會福利-推行老人福利-獎補助費-對國內團體之捐助</v>
      </c>
      <c r="K2177" s="4" t="str">
        <f t="shared" si="67"/>
        <v>建立社區照顧關懷據點並設置巷弄長照站</v>
      </c>
    </row>
    <row r="2178" spans="1:11" s="4" customFormat="1" ht="136.5">
      <c r="A2178" s="57" t="s">
        <v>1999</v>
      </c>
      <c r="B2178" s="57" t="s">
        <v>2022</v>
      </c>
      <c r="C2178" s="58" t="s">
        <v>959</v>
      </c>
      <c r="D2178" s="57" t="s">
        <v>688</v>
      </c>
      <c r="E2178" s="59">
        <v>743</v>
      </c>
      <c r="F2178" s="9" t="s">
        <v>139</v>
      </c>
      <c r="G2178" s="9"/>
      <c r="H2178" s="44" t="s">
        <v>3489</v>
      </c>
      <c r="I2178" s="9"/>
      <c r="J2178" s="4" t="str">
        <f t="shared" si="66"/>
        <v>社政業務-社會福利-推行老人福利-獎補助費-對國內團體之捐助</v>
      </c>
      <c r="K2178" s="4" t="str">
        <f t="shared" si="67"/>
        <v>臺中市日間托老服務(長青快樂學堂)補助計畫暨建立社區照顧關懷據點並設置巷弄長照站</v>
      </c>
    </row>
    <row r="2179" spans="1:11" s="4" customFormat="1" ht="136.5">
      <c r="A2179" s="57" t="s">
        <v>1999</v>
      </c>
      <c r="B2179" s="57" t="s">
        <v>2022</v>
      </c>
      <c r="C2179" s="58" t="s">
        <v>959</v>
      </c>
      <c r="D2179" s="57" t="s">
        <v>688</v>
      </c>
      <c r="E2179" s="59">
        <v>702</v>
      </c>
      <c r="F2179" s="9" t="s">
        <v>139</v>
      </c>
      <c r="G2179" s="9"/>
      <c r="H2179" s="44" t="s">
        <v>3489</v>
      </c>
      <c r="I2179" s="9"/>
      <c r="J2179" s="4" t="str">
        <f t="shared" si="66"/>
        <v>社政業務-社會福利-推行老人福利-獎補助費-對國內團體之捐助</v>
      </c>
      <c r="K2179" s="4" t="str">
        <f t="shared" si="67"/>
        <v>臺中市日間托老服務(長青快樂學堂)補助計畫暨建立社區照顧關懷據點並設置巷弄長照站</v>
      </c>
    </row>
    <row r="2180" spans="1:11" s="4" customFormat="1" ht="58.5">
      <c r="A2180" s="57" t="s">
        <v>1999</v>
      </c>
      <c r="B2180" s="57" t="s">
        <v>2007</v>
      </c>
      <c r="C2180" s="58" t="s">
        <v>1539</v>
      </c>
      <c r="D2180" s="57" t="s">
        <v>688</v>
      </c>
      <c r="E2180" s="59">
        <v>650</v>
      </c>
      <c r="F2180" s="9" t="s">
        <v>139</v>
      </c>
      <c r="G2180" s="9"/>
      <c r="H2180" s="44" t="s">
        <v>3489</v>
      </c>
      <c r="I2180" s="9"/>
      <c r="J2180" s="4" t="str">
        <f t="shared" si="66"/>
        <v>社政業務-社會福利-推行老人福利-獎補助費-對國內團體之捐助</v>
      </c>
      <c r="K2180" s="4" t="str">
        <f t="shared" si="67"/>
        <v>建立社區照顧關懷據點並設置巷弄長照站</v>
      </c>
    </row>
    <row r="2181" spans="1:11" s="4" customFormat="1" ht="58.5">
      <c r="A2181" s="57" t="s">
        <v>1999</v>
      </c>
      <c r="B2181" s="57" t="s">
        <v>2007</v>
      </c>
      <c r="C2181" s="58" t="s">
        <v>962</v>
      </c>
      <c r="D2181" s="57" t="s">
        <v>688</v>
      </c>
      <c r="E2181" s="59">
        <v>791</v>
      </c>
      <c r="F2181" s="9" t="s">
        <v>139</v>
      </c>
      <c r="G2181" s="9"/>
      <c r="H2181" s="44" t="s">
        <v>3489</v>
      </c>
      <c r="I2181" s="9"/>
      <c r="J2181" s="4" t="str">
        <f t="shared" si="66"/>
        <v>社政業務-社會福利-推行老人福利-獎補助費-對國內團體之捐助</v>
      </c>
      <c r="K2181" s="4" t="str">
        <f t="shared" si="67"/>
        <v>建立社區照顧關懷據點並設置巷弄長照站</v>
      </c>
    </row>
    <row r="2182" spans="1:11" s="4" customFormat="1" ht="78">
      <c r="A2182" s="57" t="s">
        <v>1999</v>
      </c>
      <c r="B2182" s="57" t="s">
        <v>2002</v>
      </c>
      <c r="C2182" s="58" t="s">
        <v>1188</v>
      </c>
      <c r="D2182" s="57" t="s">
        <v>688</v>
      </c>
      <c r="E2182" s="59">
        <v>23</v>
      </c>
      <c r="F2182" s="9" t="s">
        <v>139</v>
      </c>
      <c r="G2182" s="9"/>
      <c r="H2182" s="44" t="s">
        <v>3489</v>
      </c>
      <c r="I2182" s="9"/>
      <c r="J2182" s="4" t="str">
        <f t="shared" si="66"/>
        <v>社政業務-社會福利-推行老人福利-獎補助費-對國內團體之捐助</v>
      </c>
      <c r="K2182" s="4" t="str">
        <f t="shared" si="67"/>
        <v>獨居老人關懷訪視服務計畫關懷服務費及行政管理費</v>
      </c>
    </row>
    <row r="2183" spans="1:11" s="4" customFormat="1" ht="78">
      <c r="A2183" s="57" t="s">
        <v>1999</v>
      </c>
      <c r="B2183" s="57" t="s">
        <v>2002</v>
      </c>
      <c r="C2183" s="58" t="s">
        <v>1183</v>
      </c>
      <c r="D2183" s="57" t="s">
        <v>688</v>
      </c>
      <c r="E2183" s="59">
        <v>5</v>
      </c>
      <c r="F2183" s="9" t="s">
        <v>139</v>
      </c>
      <c r="G2183" s="9"/>
      <c r="H2183" s="44" t="s">
        <v>3489</v>
      </c>
      <c r="I2183" s="9"/>
      <c r="J2183" s="4" t="str">
        <f t="shared" si="66"/>
        <v>社政業務-社會福利-推行老人福利-獎補助費-對國內團體之捐助</v>
      </c>
      <c r="K2183" s="4" t="str">
        <f t="shared" si="67"/>
        <v>獨居老人關懷訪視服務計畫關懷服務費及行政管理費</v>
      </c>
    </row>
    <row r="2184" spans="1:11" s="4" customFormat="1" ht="58.5">
      <c r="A2184" s="57" t="s">
        <v>1999</v>
      </c>
      <c r="B2184" s="57" t="s">
        <v>2007</v>
      </c>
      <c r="C2184" s="58" t="s">
        <v>1168</v>
      </c>
      <c r="D2184" s="57" t="s">
        <v>688</v>
      </c>
      <c r="E2184" s="59">
        <v>711</v>
      </c>
      <c r="F2184" s="9" t="s">
        <v>139</v>
      </c>
      <c r="G2184" s="9"/>
      <c r="H2184" s="44" t="s">
        <v>3489</v>
      </c>
      <c r="I2184" s="9"/>
      <c r="J2184" s="4" t="str">
        <f t="shared" ref="J2184:J2247" si="68">A2184</f>
        <v>社政業務-社會福利-推行老人福利-獎補助費-對國內團體之捐助</v>
      </c>
      <c r="K2184" s="4" t="str">
        <f t="shared" ref="K2184:K2247" si="69">B2184</f>
        <v>建立社區照顧關懷據點並設置巷弄長照站</v>
      </c>
    </row>
    <row r="2185" spans="1:11" s="4" customFormat="1" ht="58.5">
      <c r="A2185" s="57" t="s">
        <v>1999</v>
      </c>
      <c r="B2185" s="57" t="s">
        <v>2007</v>
      </c>
      <c r="C2185" s="58" t="s">
        <v>1058</v>
      </c>
      <c r="D2185" s="57" t="s">
        <v>688</v>
      </c>
      <c r="E2185" s="59">
        <v>703</v>
      </c>
      <c r="F2185" s="9" t="s">
        <v>139</v>
      </c>
      <c r="G2185" s="9"/>
      <c r="H2185" s="44" t="s">
        <v>3489</v>
      </c>
      <c r="I2185" s="9"/>
      <c r="J2185" s="4" t="str">
        <f t="shared" si="68"/>
        <v>社政業務-社會福利-推行老人福利-獎補助費-對國內團體之捐助</v>
      </c>
      <c r="K2185" s="4" t="str">
        <f t="shared" si="69"/>
        <v>建立社區照顧關懷據點並設置巷弄長照站</v>
      </c>
    </row>
    <row r="2186" spans="1:11" s="4" customFormat="1" ht="58.5">
      <c r="A2186" s="57" t="s">
        <v>1999</v>
      </c>
      <c r="B2186" s="57" t="s">
        <v>2007</v>
      </c>
      <c r="C2186" s="58" t="s">
        <v>1516</v>
      </c>
      <c r="D2186" s="57" t="s">
        <v>688</v>
      </c>
      <c r="E2186" s="59">
        <v>708</v>
      </c>
      <c r="F2186" s="9" t="s">
        <v>139</v>
      </c>
      <c r="G2186" s="9"/>
      <c r="H2186" s="44" t="s">
        <v>3489</v>
      </c>
      <c r="I2186" s="9"/>
      <c r="J2186" s="4" t="str">
        <f t="shared" si="68"/>
        <v>社政業務-社會福利-推行老人福利-獎補助費-對國內團體之捐助</v>
      </c>
      <c r="K2186" s="4" t="str">
        <f t="shared" si="69"/>
        <v>建立社區照顧關懷據點並設置巷弄長照站</v>
      </c>
    </row>
    <row r="2187" spans="1:11" s="4" customFormat="1" ht="97.5">
      <c r="A2187" s="57" t="s">
        <v>1999</v>
      </c>
      <c r="B2187" s="57" t="s">
        <v>2004</v>
      </c>
      <c r="C2187" s="58" t="s">
        <v>991</v>
      </c>
      <c r="D2187" s="57" t="s">
        <v>688</v>
      </c>
      <c r="E2187" s="59">
        <v>30</v>
      </c>
      <c r="F2187" s="9" t="s">
        <v>139</v>
      </c>
      <c r="G2187" s="9"/>
      <c r="H2187" s="44" t="s">
        <v>3489</v>
      </c>
      <c r="I2187" s="9"/>
      <c r="J2187" s="4" t="str">
        <f t="shared" si="68"/>
        <v>社政業務-社會福利-推行老人福利-獎補助費-對國內團體之捐助</v>
      </c>
      <c r="K2187" s="4" t="str">
        <f t="shared" si="69"/>
        <v>建立社區照顧關懷據點並設置巷弄長照站之充實設施設備費用-資本門</v>
      </c>
    </row>
    <row r="2188" spans="1:11" s="4" customFormat="1" ht="97.5">
      <c r="A2188" s="57" t="s">
        <v>1999</v>
      </c>
      <c r="B2188" s="57" t="s">
        <v>2005</v>
      </c>
      <c r="C2188" s="58" t="s">
        <v>991</v>
      </c>
      <c r="D2188" s="57" t="s">
        <v>688</v>
      </c>
      <c r="E2188" s="59">
        <v>19</v>
      </c>
      <c r="F2188" s="9" t="s">
        <v>139</v>
      </c>
      <c r="G2188" s="9"/>
      <c r="H2188" s="44" t="s">
        <v>3489</v>
      </c>
      <c r="I2188" s="9"/>
      <c r="J2188" s="4" t="str">
        <f t="shared" si="68"/>
        <v>社政業務-社會福利-推行老人福利-獎補助費-對國內團體之捐助</v>
      </c>
      <c r="K2188" s="4" t="str">
        <f t="shared" si="69"/>
        <v>建立社區照顧關懷據點並設置巷弄長照站之充實設施設備費用-經常門</v>
      </c>
    </row>
    <row r="2189" spans="1:11" s="4" customFormat="1" ht="97.5">
      <c r="A2189" s="57" t="s">
        <v>1999</v>
      </c>
      <c r="B2189" s="57" t="s">
        <v>2023</v>
      </c>
      <c r="C2189" s="58" t="s">
        <v>1175</v>
      </c>
      <c r="D2189" s="57" t="s">
        <v>688</v>
      </c>
      <c r="E2189" s="59">
        <v>10</v>
      </c>
      <c r="F2189" s="9" t="s">
        <v>139</v>
      </c>
      <c r="G2189" s="9"/>
      <c r="H2189" s="44" t="s">
        <v>3489</v>
      </c>
      <c r="I2189" s="9"/>
      <c r="J2189" s="4" t="str">
        <f t="shared" si="68"/>
        <v>社政業務-社會福利-推行老人福利-獎補助費-對國內團體之捐助</v>
      </c>
      <c r="K2189" s="4" t="str">
        <f t="shared" si="69"/>
        <v>建立社區照顧關懷據點並設置巷弄長照站之「租金水電費用」</v>
      </c>
    </row>
    <row r="2190" spans="1:11" s="4" customFormat="1" ht="78">
      <c r="A2190" s="57" t="s">
        <v>1999</v>
      </c>
      <c r="B2190" s="57" t="s">
        <v>2024</v>
      </c>
      <c r="C2190" s="58" t="s">
        <v>1540</v>
      </c>
      <c r="D2190" s="57" t="s">
        <v>688</v>
      </c>
      <c r="E2190" s="59">
        <v>7</v>
      </c>
      <c r="F2190" s="9" t="s">
        <v>139</v>
      </c>
      <c r="G2190" s="9"/>
      <c r="H2190" s="44" t="s">
        <v>3489</v>
      </c>
      <c r="I2190" s="9"/>
      <c r="J2190" s="4" t="str">
        <f t="shared" si="68"/>
        <v>社政業務-社會福利-推行老人福利-獎補助費-對國內團體之捐助</v>
      </c>
      <c r="K2190" s="4" t="str">
        <f t="shared" si="69"/>
        <v>建立社區照顧關懷據點之充實設施設備費用-經常門</v>
      </c>
    </row>
    <row r="2191" spans="1:11" s="4" customFormat="1" ht="97.5">
      <c r="A2191" s="57" t="s">
        <v>1999</v>
      </c>
      <c r="B2191" s="57" t="s">
        <v>2018</v>
      </c>
      <c r="C2191" s="58" t="s">
        <v>993</v>
      </c>
      <c r="D2191" s="57" t="s">
        <v>688</v>
      </c>
      <c r="E2191" s="59">
        <v>180</v>
      </c>
      <c r="F2191" s="9" t="s">
        <v>139</v>
      </c>
      <c r="G2191" s="9"/>
      <c r="H2191" s="44" t="s">
        <v>3489</v>
      </c>
      <c r="I2191" s="9"/>
      <c r="J2191" s="4" t="str">
        <f t="shared" si="68"/>
        <v>社政業務-社會福利-推行老人福利-獎補助費-對國內團體之捐助</v>
      </c>
      <c r="K2191" s="4" t="str">
        <f t="shared" si="69"/>
        <v>建立社區照顧關懷據點並設置巷弄長照站之租金水電費用</v>
      </c>
    </row>
    <row r="2192" spans="1:11" s="4" customFormat="1" ht="117">
      <c r="A2192" s="57" t="s">
        <v>1999</v>
      </c>
      <c r="B2192" s="57" t="s">
        <v>2025</v>
      </c>
      <c r="C2192" s="58" t="s">
        <v>1213</v>
      </c>
      <c r="D2192" s="57" t="s">
        <v>688</v>
      </c>
      <c r="E2192" s="59">
        <v>36</v>
      </c>
      <c r="F2192" s="9" t="s">
        <v>139</v>
      </c>
      <c r="G2192" s="9"/>
      <c r="H2192" s="44" t="s">
        <v>3489</v>
      </c>
      <c r="I2192" s="9"/>
      <c r="J2192" s="4" t="str">
        <f t="shared" si="68"/>
        <v>社政業務-社會福利-推行老人福利-獎補助費-對國內團體之捐助</v>
      </c>
      <c r="K2192" s="4" t="str">
        <f t="shared" si="69"/>
        <v>建立社區照顧關懷據點並設置巷弄長照站之「預防及延緩失能照護計畫費用」</v>
      </c>
    </row>
    <row r="2193" spans="1:11" s="4" customFormat="1" ht="117">
      <c r="A2193" s="57" t="s">
        <v>1999</v>
      </c>
      <c r="B2193" s="57" t="s">
        <v>2025</v>
      </c>
      <c r="C2193" s="58" t="s">
        <v>1518</v>
      </c>
      <c r="D2193" s="57" t="s">
        <v>688</v>
      </c>
      <c r="E2193" s="59">
        <v>36</v>
      </c>
      <c r="F2193" s="9" t="s">
        <v>139</v>
      </c>
      <c r="G2193" s="9"/>
      <c r="H2193" s="44" t="s">
        <v>3489</v>
      </c>
      <c r="I2193" s="9"/>
      <c r="J2193" s="4" t="str">
        <f t="shared" si="68"/>
        <v>社政業務-社會福利-推行老人福利-獎補助費-對國內團體之捐助</v>
      </c>
      <c r="K2193" s="4" t="str">
        <f t="shared" si="69"/>
        <v>建立社區照顧關懷據點並設置巷弄長照站之「預防及延緩失能照護計畫費用」</v>
      </c>
    </row>
    <row r="2194" spans="1:11" s="4" customFormat="1" ht="78">
      <c r="A2194" s="57" t="s">
        <v>1999</v>
      </c>
      <c r="B2194" s="57" t="s">
        <v>2016</v>
      </c>
      <c r="C2194" s="58" t="s">
        <v>1541</v>
      </c>
      <c r="D2194" s="57" t="s">
        <v>688</v>
      </c>
      <c r="E2194" s="59">
        <v>20</v>
      </c>
      <c r="F2194" s="9" t="s">
        <v>139</v>
      </c>
      <c r="G2194" s="9"/>
      <c r="H2194" s="44" t="s">
        <v>3489</v>
      </c>
      <c r="I2194" s="9"/>
      <c r="J2194" s="4" t="str">
        <f t="shared" si="68"/>
        <v>社政業務-社會福利-推行老人福利-獎補助費-對國內團體之捐助</v>
      </c>
      <c r="K2194" s="4" t="str">
        <f t="shared" si="69"/>
        <v>社區照顧關懷據點整合性補助計畫-「潛力型單位試辦」</v>
      </c>
    </row>
    <row r="2195" spans="1:11" s="4" customFormat="1" ht="97.5">
      <c r="A2195" s="57" t="s">
        <v>1999</v>
      </c>
      <c r="B2195" s="57" t="s">
        <v>2005</v>
      </c>
      <c r="C2195" s="58" t="s">
        <v>1102</v>
      </c>
      <c r="D2195" s="57" t="s">
        <v>688</v>
      </c>
      <c r="E2195" s="59">
        <v>22</v>
      </c>
      <c r="F2195" s="9" t="s">
        <v>139</v>
      </c>
      <c r="G2195" s="9"/>
      <c r="H2195" s="44" t="s">
        <v>3489</v>
      </c>
      <c r="I2195" s="9"/>
      <c r="J2195" s="4" t="str">
        <f t="shared" si="68"/>
        <v>社政業務-社會福利-推行老人福利-獎補助費-對國內團體之捐助</v>
      </c>
      <c r="K2195" s="4" t="str">
        <f t="shared" si="69"/>
        <v>建立社區照顧關懷據點並設置巷弄長照站之充實設施設備費用-經常門</v>
      </c>
    </row>
    <row r="2196" spans="1:11" s="4" customFormat="1" ht="97.5">
      <c r="A2196" s="57" t="s">
        <v>1999</v>
      </c>
      <c r="B2196" s="57" t="s">
        <v>2023</v>
      </c>
      <c r="C2196" s="58" t="s">
        <v>1156</v>
      </c>
      <c r="D2196" s="57" t="s">
        <v>688</v>
      </c>
      <c r="E2196" s="59">
        <v>10</v>
      </c>
      <c r="F2196" s="9" t="s">
        <v>139</v>
      </c>
      <c r="G2196" s="9"/>
      <c r="H2196" s="44" t="s">
        <v>3489</v>
      </c>
      <c r="I2196" s="9"/>
      <c r="J2196" s="4" t="str">
        <f t="shared" si="68"/>
        <v>社政業務-社會福利-推行老人福利-獎補助費-對國內團體之捐助</v>
      </c>
      <c r="K2196" s="4" t="str">
        <f t="shared" si="69"/>
        <v>建立社區照顧關懷據點並設置巷弄長照站之「租金水電費用」</v>
      </c>
    </row>
    <row r="2197" spans="1:11" s="4" customFormat="1" ht="117">
      <c r="A2197" s="57" t="s">
        <v>1999</v>
      </c>
      <c r="B2197" s="57" t="s">
        <v>2026</v>
      </c>
      <c r="C2197" s="58" t="s">
        <v>1518</v>
      </c>
      <c r="D2197" s="57" t="s">
        <v>688</v>
      </c>
      <c r="E2197" s="59">
        <v>36</v>
      </c>
      <c r="F2197" s="9" t="s">
        <v>139</v>
      </c>
      <c r="G2197" s="9"/>
      <c r="H2197" s="44" t="s">
        <v>3489</v>
      </c>
      <c r="I2197" s="9"/>
      <c r="J2197" s="4" t="str">
        <f t="shared" si="68"/>
        <v>社政業務-社會福利-推行老人福利-獎補助費-對國內團體之捐助</v>
      </c>
      <c r="K2197" s="4" t="str">
        <f t="shared" si="69"/>
        <v>建立社區照顧關懷據點並設置巷弄站之「預防及延緩失能照護計畫費用」</v>
      </c>
    </row>
    <row r="2198" spans="1:11" s="4" customFormat="1" ht="97.5">
      <c r="A2198" s="57" t="s">
        <v>1999</v>
      </c>
      <c r="B2198" s="57" t="s">
        <v>2023</v>
      </c>
      <c r="C2198" s="58" t="s">
        <v>1542</v>
      </c>
      <c r="D2198" s="57" t="s">
        <v>688</v>
      </c>
      <c r="E2198" s="59">
        <v>91</v>
      </c>
      <c r="F2198" s="9" t="s">
        <v>139</v>
      </c>
      <c r="G2198" s="9"/>
      <c r="H2198" s="44" t="s">
        <v>3489</v>
      </c>
      <c r="I2198" s="9"/>
      <c r="J2198" s="4" t="str">
        <f t="shared" si="68"/>
        <v>社政業務-社會福利-推行老人福利-獎補助費-對國內團體之捐助</v>
      </c>
      <c r="K2198" s="4" t="str">
        <f t="shared" si="69"/>
        <v>建立社區照顧關懷據點並設置巷弄長照站之「租金水電費用」</v>
      </c>
    </row>
    <row r="2199" spans="1:11" s="4" customFormat="1" ht="97.5">
      <c r="A2199" s="57" t="s">
        <v>1999</v>
      </c>
      <c r="B2199" s="57" t="s">
        <v>2018</v>
      </c>
      <c r="C2199" s="58" t="s">
        <v>1018</v>
      </c>
      <c r="D2199" s="57" t="s">
        <v>688</v>
      </c>
      <c r="E2199" s="59">
        <v>24</v>
      </c>
      <c r="F2199" s="9" t="s">
        <v>139</v>
      </c>
      <c r="G2199" s="9"/>
      <c r="H2199" s="44" t="s">
        <v>3489</v>
      </c>
      <c r="I2199" s="9"/>
      <c r="J2199" s="4" t="str">
        <f t="shared" si="68"/>
        <v>社政業務-社會福利-推行老人福利-獎補助費-對國內團體之捐助</v>
      </c>
      <c r="K2199" s="4" t="str">
        <f t="shared" si="69"/>
        <v>建立社區照顧關懷據點並設置巷弄長照站之租金水電費用</v>
      </c>
    </row>
    <row r="2200" spans="1:11" s="4" customFormat="1" ht="58.5">
      <c r="A2200" s="57" t="s">
        <v>1999</v>
      </c>
      <c r="B2200" s="57" t="s">
        <v>2007</v>
      </c>
      <c r="C2200" s="58" t="s">
        <v>993</v>
      </c>
      <c r="D2200" s="57" t="s">
        <v>688</v>
      </c>
      <c r="E2200" s="59">
        <v>622</v>
      </c>
      <c r="F2200" s="9" t="s">
        <v>139</v>
      </c>
      <c r="G2200" s="9"/>
      <c r="H2200" s="44" t="s">
        <v>3489</v>
      </c>
      <c r="I2200" s="9"/>
      <c r="J2200" s="4" t="str">
        <f t="shared" si="68"/>
        <v>社政業務-社會福利-推行老人福利-獎補助費-對國內團體之捐助</v>
      </c>
      <c r="K2200" s="4" t="str">
        <f t="shared" si="69"/>
        <v>建立社區照顧關懷據點並設置巷弄長照站</v>
      </c>
    </row>
    <row r="2201" spans="1:11" s="4" customFormat="1" ht="78">
      <c r="A2201" s="57" t="s">
        <v>1999</v>
      </c>
      <c r="B2201" s="57" t="s">
        <v>2027</v>
      </c>
      <c r="C2201" s="58" t="s">
        <v>959</v>
      </c>
      <c r="D2201" s="57" t="s">
        <v>688</v>
      </c>
      <c r="E2201" s="59">
        <v>30</v>
      </c>
      <c r="F2201" s="9" t="s">
        <v>139</v>
      </c>
      <c r="G2201" s="9"/>
      <c r="H2201" s="44" t="s">
        <v>3489</v>
      </c>
      <c r="I2201" s="9"/>
      <c r="J2201" s="4" t="str">
        <f t="shared" si="68"/>
        <v>社政業務-社會福利-推行老人福利-獎補助費-對國內團體之捐助</v>
      </c>
      <c r="K2201" s="4" t="str">
        <f t="shared" si="69"/>
        <v>社區照顧關懷據點整合性補助計畫-「據點觀摩補助案」</v>
      </c>
    </row>
    <row r="2202" spans="1:11" s="4" customFormat="1" ht="97.5">
      <c r="A2202" s="57" t="s">
        <v>1999</v>
      </c>
      <c r="B2202" s="57" t="s">
        <v>2023</v>
      </c>
      <c r="C2202" s="58" t="s">
        <v>1543</v>
      </c>
      <c r="D2202" s="57" t="s">
        <v>688</v>
      </c>
      <c r="E2202" s="59">
        <v>180</v>
      </c>
      <c r="F2202" s="9" t="s">
        <v>139</v>
      </c>
      <c r="G2202" s="9"/>
      <c r="H2202" s="44" t="s">
        <v>3489</v>
      </c>
      <c r="I2202" s="9"/>
      <c r="J2202" s="4" t="str">
        <f t="shared" si="68"/>
        <v>社政業務-社會福利-推行老人福利-獎補助費-對國內團體之捐助</v>
      </c>
      <c r="K2202" s="4" t="str">
        <f t="shared" si="69"/>
        <v>建立社區照顧關懷據點並設置巷弄長照站之「租金水電費用」</v>
      </c>
    </row>
    <row r="2203" spans="1:11" s="4" customFormat="1" ht="117">
      <c r="A2203" s="57" t="s">
        <v>1999</v>
      </c>
      <c r="B2203" s="57" t="s">
        <v>2025</v>
      </c>
      <c r="C2203" s="58" t="s">
        <v>1544</v>
      </c>
      <c r="D2203" s="57" t="s">
        <v>688</v>
      </c>
      <c r="E2203" s="59">
        <v>27</v>
      </c>
      <c r="F2203" s="9" t="s">
        <v>139</v>
      </c>
      <c r="G2203" s="9"/>
      <c r="H2203" s="44" t="s">
        <v>3489</v>
      </c>
      <c r="I2203" s="9"/>
      <c r="J2203" s="4" t="str">
        <f t="shared" si="68"/>
        <v>社政業務-社會福利-推行老人福利-獎補助費-對國內團體之捐助</v>
      </c>
      <c r="K2203" s="4" t="str">
        <f t="shared" si="69"/>
        <v>建立社區照顧關懷據點並設置巷弄長照站之「預防及延緩失能照護計畫費用」</v>
      </c>
    </row>
    <row r="2204" spans="1:11" s="4" customFormat="1" ht="78">
      <c r="A2204" s="57" t="s">
        <v>1999</v>
      </c>
      <c r="B2204" s="57" t="s">
        <v>2002</v>
      </c>
      <c r="C2204" s="58" t="s">
        <v>959</v>
      </c>
      <c r="D2204" s="57" t="s">
        <v>688</v>
      </c>
      <c r="E2204" s="59">
        <v>16</v>
      </c>
      <c r="F2204" s="9" t="s">
        <v>139</v>
      </c>
      <c r="G2204" s="9"/>
      <c r="H2204" s="44" t="s">
        <v>3489</v>
      </c>
      <c r="I2204" s="9"/>
      <c r="J2204" s="4" t="str">
        <f t="shared" si="68"/>
        <v>社政業務-社會福利-推行老人福利-獎補助費-對國內團體之捐助</v>
      </c>
      <c r="K2204" s="4" t="str">
        <f t="shared" si="69"/>
        <v>獨居老人關懷訪視服務計畫關懷服務費及行政管理費</v>
      </c>
    </row>
    <row r="2205" spans="1:11" s="4" customFormat="1" ht="58.5">
      <c r="A2205" s="57" t="s">
        <v>1999</v>
      </c>
      <c r="B2205" s="57" t="s">
        <v>2007</v>
      </c>
      <c r="C2205" s="58" t="s">
        <v>965</v>
      </c>
      <c r="D2205" s="57" t="s">
        <v>688</v>
      </c>
      <c r="E2205" s="59">
        <v>708</v>
      </c>
      <c r="F2205" s="9" t="s">
        <v>139</v>
      </c>
      <c r="G2205" s="9"/>
      <c r="H2205" s="44" t="s">
        <v>3489</v>
      </c>
      <c r="I2205" s="9"/>
      <c r="J2205" s="4" t="str">
        <f t="shared" si="68"/>
        <v>社政業務-社會福利-推行老人福利-獎補助費-對國內團體之捐助</v>
      </c>
      <c r="K2205" s="4" t="str">
        <f t="shared" si="69"/>
        <v>建立社區照顧關懷據點並設置巷弄長照站</v>
      </c>
    </row>
    <row r="2206" spans="1:11" s="4" customFormat="1" ht="58.5">
      <c r="A2206" s="57" t="s">
        <v>1999</v>
      </c>
      <c r="B2206" s="57" t="s">
        <v>2007</v>
      </c>
      <c r="C2206" s="58" t="s">
        <v>1181</v>
      </c>
      <c r="D2206" s="57" t="s">
        <v>688</v>
      </c>
      <c r="E2206" s="59">
        <v>708</v>
      </c>
      <c r="F2206" s="9" t="s">
        <v>139</v>
      </c>
      <c r="G2206" s="9"/>
      <c r="H2206" s="44" t="s">
        <v>3489</v>
      </c>
      <c r="I2206" s="9"/>
      <c r="J2206" s="4" t="str">
        <f t="shared" si="68"/>
        <v>社政業務-社會福利-推行老人福利-獎補助費-對國內團體之捐助</v>
      </c>
      <c r="K2206" s="4" t="str">
        <f t="shared" si="69"/>
        <v>建立社區照顧關懷據點並設置巷弄長照站</v>
      </c>
    </row>
    <row r="2207" spans="1:11" s="4" customFormat="1" ht="58.5">
      <c r="A2207" s="57" t="s">
        <v>1999</v>
      </c>
      <c r="B2207" s="57" t="s">
        <v>2007</v>
      </c>
      <c r="C2207" s="58" t="s">
        <v>1089</v>
      </c>
      <c r="D2207" s="57" t="s">
        <v>688</v>
      </c>
      <c r="E2207" s="59">
        <v>604</v>
      </c>
      <c r="F2207" s="9" t="s">
        <v>139</v>
      </c>
      <c r="G2207" s="9"/>
      <c r="H2207" s="44" t="s">
        <v>3489</v>
      </c>
      <c r="I2207" s="9"/>
      <c r="J2207" s="4" t="str">
        <f t="shared" si="68"/>
        <v>社政業務-社會福利-推行老人福利-獎補助費-對國內團體之捐助</v>
      </c>
      <c r="K2207" s="4" t="str">
        <f t="shared" si="69"/>
        <v>建立社區照顧關懷據點並設置巷弄長照站</v>
      </c>
    </row>
    <row r="2208" spans="1:11" s="4" customFormat="1" ht="58.5">
      <c r="A2208" s="57" t="s">
        <v>1999</v>
      </c>
      <c r="B2208" s="57" t="s">
        <v>2007</v>
      </c>
      <c r="C2208" s="58" t="s">
        <v>1458</v>
      </c>
      <c r="D2208" s="57" t="s">
        <v>688</v>
      </c>
      <c r="E2208" s="59">
        <v>721</v>
      </c>
      <c r="F2208" s="9" t="s">
        <v>139</v>
      </c>
      <c r="G2208" s="9"/>
      <c r="H2208" s="44" t="s">
        <v>3489</v>
      </c>
      <c r="I2208" s="9"/>
      <c r="J2208" s="4" t="str">
        <f t="shared" si="68"/>
        <v>社政業務-社會福利-推行老人福利-獎補助費-對國內團體之捐助</v>
      </c>
      <c r="K2208" s="4" t="str">
        <f t="shared" si="69"/>
        <v>建立社區照顧關懷據點並設置巷弄長照站</v>
      </c>
    </row>
    <row r="2209" spans="1:11" s="4" customFormat="1" ht="58.5">
      <c r="A2209" s="57" t="s">
        <v>1999</v>
      </c>
      <c r="B2209" s="57" t="s">
        <v>2007</v>
      </c>
      <c r="C2209" s="58" t="s">
        <v>1095</v>
      </c>
      <c r="D2209" s="57" t="s">
        <v>688</v>
      </c>
      <c r="E2209" s="59">
        <v>708</v>
      </c>
      <c r="F2209" s="9" t="s">
        <v>139</v>
      </c>
      <c r="G2209" s="9"/>
      <c r="H2209" s="44" t="s">
        <v>3489</v>
      </c>
      <c r="I2209" s="9"/>
      <c r="J2209" s="4" t="str">
        <f t="shared" si="68"/>
        <v>社政業務-社會福利-推行老人福利-獎補助費-對國內團體之捐助</v>
      </c>
      <c r="K2209" s="4" t="str">
        <f t="shared" si="69"/>
        <v>建立社區照顧關懷據點並設置巷弄長照站</v>
      </c>
    </row>
    <row r="2210" spans="1:11" s="4" customFormat="1" ht="97.5">
      <c r="A2210" s="57" t="s">
        <v>1999</v>
      </c>
      <c r="B2210" s="57" t="s">
        <v>2023</v>
      </c>
      <c r="C2210" s="58" t="s">
        <v>980</v>
      </c>
      <c r="D2210" s="57" t="s">
        <v>688</v>
      </c>
      <c r="E2210" s="59">
        <v>17</v>
      </c>
      <c r="F2210" s="9" t="s">
        <v>139</v>
      </c>
      <c r="G2210" s="9"/>
      <c r="H2210" s="44" t="s">
        <v>3489</v>
      </c>
      <c r="I2210" s="9"/>
      <c r="J2210" s="4" t="str">
        <f t="shared" si="68"/>
        <v>社政業務-社會福利-推行老人福利-獎補助費-對國內團體之捐助</v>
      </c>
      <c r="K2210" s="4" t="str">
        <f t="shared" si="69"/>
        <v>建立社區照顧關懷據點並設置巷弄長照站之「租金水電費用」</v>
      </c>
    </row>
    <row r="2211" spans="1:11" s="4" customFormat="1" ht="97.5">
      <c r="A2211" s="57" t="s">
        <v>1999</v>
      </c>
      <c r="B2211" s="57" t="s">
        <v>2023</v>
      </c>
      <c r="C2211" s="58" t="s">
        <v>1056</v>
      </c>
      <c r="D2211" s="57" t="s">
        <v>688</v>
      </c>
      <c r="E2211" s="59">
        <v>7</v>
      </c>
      <c r="F2211" s="9" t="s">
        <v>139</v>
      </c>
      <c r="G2211" s="9"/>
      <c r="H2211" s="44" t="s">
        <v>3489</v>
      </c>
      <c r="I2211" s="9"/>
      <c r="J2211" s="4" t="str">
        <f t="shared" si="68"/>
        <v>社政業務-社會福利-推行老人福利-獎補助費-對國內團體之捐助</v>
      </c>
      <c r="K2211" s="4" t="str">
        <f t="shared" si="69"/>
        <v>建立社區照顧關懷據點並設置巷弄長照站之「租金水電費用」</v>
      </c>
    </row>
    <row r="2212" spans="1:11" s="4" customFormat="1" ht="78">
      <c r="A2212" s="57" t="s">
        <v>1999</v>
      </c>
      <c r="B2212" s="57" t="s">
        <v>2014</v>
      </c>
      <c r="C2212" s="58" t="s">
        <v>1518</v>
      </c>
      <c r="D2212" s="57" t="s">
        <v>688</v>
      </c>
      <c r="E2212" s="59">
        <v>15</v>
      </c>
      <c r="F2212" s="9" t="s">
        <v>139</v>
      </c>
      <c r="G2212" s="9"/>
      <c r="H2212" s="44" t="s">
        <v>3489</v>
      </c>
      <c r="I2212" s="9"/>
      <c r="J2212" s="4" t="str">
        <f t="shared" si="68"/>
        <v>社政業務-社會福利-推行老人福利-獎補助費-對國內團體之捐助</v>
      </c>
      <c r="K2212" s="4" t="str">
        <f t="shared" si="69"/>
        <v>建立社區照顧關懷據點之充實設施設備-經常門</v>
      </c>
    </row>
    <row r="2213" spans="1:11" s="4" customFormat="1" ht="97.5">
      <c r="A2213" s="57" t="s">
        <v>1999</v>
      </c>
      <c r="B2213" s="57" t="s">
        <v>2018</v>
      </c>
      <c r="C2213" s="58" t="s">
        <v>1011</v>
      </c>
      <c r="D2213" s="57" t="s">
        <v>688</v>
      </c>
      <c r="E2213" s="59">
        <v>6</v>
      </c>
      <c r="F2213" s="9" t="s">
        <v>139</v>
      </c>
      <c r="G2213" s="9"/>
      <c r="H2213" s="44" t="s">
        <v>3489</v>
      </c>
      <c r="I2213" s="9"/>
      <c r="J2213" s="4" t="str">
        <f t="shared" si="68"/>
        <v>社政業務-社會福利-推行老人福利-獎補助費-對國內團體之捐助</v>
      </c>
      <c r="K2213" s="4" t="str">
        <f t="shared" si="69"/>
        <v>建立社區照顧關懷據點並設置巷弄長照站之租金水電費用</v>
      </c>
    </row>
    <row r="2214" spans="1:11" s="4" customFormat="1" ht="97.5">
      <c r="A2214" s="57" t="s">
        <v>1999</v>
      </c>
      <c r="B2214" s="57" t="s">
        <v>2012</v>
      </c>
      <c r="C2214" s="58" t="s">
        <v>1545</v>
      </c>
      <c r="D2214" s="57" t="s">
        <v>688</v>
      </c>
      <c r="E2214" s="59">
        <v>36</v>
      </c>
      <c r="F2214" s="9" t="s">
        <v>139</v>
      </c>
      <c r="G2214" s="9"/>
      <c r="H2214" s="44" t="s">
        <v>3489</v>
      </c>
      <c r="I2214" s="9"/>
      <c r="J2214" s="4" t="str">
        <f t="shared" si="68"/>
        <v>社政業務-社會福利-推行老人福利-獎補助費-對國內團體之捐助</v>
      </c>
      <c r="K2214" s="4" t="str">
        <f t="shared" si="69"/>
        <v>建立社區照顧關懷據點並設置巷弄長照站之預防及延緩失能照護計畫</v>
      </c>
    </row>
    <row r="2215" spans="1:11" s="4" customFormat="1" ht="97.5">
      <c r="A2215" s="57" t="s">
        <v>1999</v>
      </c>
      <c r="B2215" s="57" t="s">
        <v>2012</v>
      </c>
      <c r="C2215" s="58" t="s">
        <v>1090</v>
      </c>
      <c r="D2215" s="57" t="s">
        <v>688</v>
      </c>
      <c r="E2215" s="59">
        <v>36</v>
      </c>
      <c r="F2215" s="9" t="s">
        <v>139</v>
      </c>
      <c r="G2215" s="9"/>
      <c r="H2215" s="44" t="s">
        <v>3489</v>
      </c>
      <c r="I2215" s="9"/>
      <c r="J2215" s="4" t="str">
        <f t="shared" si="68"/>
        <v>社政業務-社會福利-推行老人福利-獎補助費-對國內團體之捐助</v>
      </c>
      <c r="K2215" s="4" t="str">
        <f t="shared" si="69"/>
        <v>建立社區照顧關懷據點並設置巷弄長照站之預防及延緩失能照護計畫</v>
      </c>
    </row>
    <row r="2216" spans="1:11" s="4" customFormat="1" ht="117">
      <c r="A2216" s="57" t="s">
        <v>1999</v>
      </c>
      <c r="B2216" s="57" t="s">
        <v>2025</v>
      </c>
      <c r="C2216" s="58" t="s">
        <v>1092</v>
      </c>
      <c r="D2216" s="57" t="s">
        <v>688</v>
      </c>
      <c r="E2216" s="59">
        <v>36</v>
      </c>
      <c r="F2216" s="9" t="s">
        <v>139</v>
      </c>
      <c r="G2216" s="9"/>
      <c r="H2216" s="44" t="s">
        <v>3489</v>
      </c>
      <c r="I2216" s="9"/>
      <c r="J2216" s="4" t="str">
        <f t="shared" si="68"/>
        <v>社政業務-社會福利-推行老人福利-獎補助費-對國內團體之捐助</v>
      </c>
      <c r="K2216" s="4" t="str">
        <f t="shared" si="69"/>
        <v>建立社區照顧關懷據點並設置巷弄長照站之「預防及延緩失能照護計畫費用」</v>
      </c>
    </row>
    <row r="2217" spans="1:11" s="4" customFormat="1" ht="97.5">
      <c r="A2217" s="57" t="s">
        <v>1999</v>
      </c>
      <c r="B2217" s="57" t="s">
        <v>2018</v>
      </c>
      <c r="C2217" s="58" t="s">
        <v>1015</v>
      </c>
      <c r="D2217" s="57" t="s">
        <v>688</v>
      </c>
      <c r="E2217" s="59">
        <v>34</v>
      </c>
      <c r="F2217" s="9" t="s">
        <v>139</v>
      </c>
      <c r="G2217" s="9"/>
      <c r="H2217" s="44" t="s">
        <v>3489</v>
      </c>
      <c r="I2217" s="9"/>
      <c r="J2217" s="4" t="str">
        <f t="shared" si="68"/>
        <v>社政業務-社會福利-推行老人福利-獎補助費-對國內團體之捐助</v>
      </c>
      <c r="K2217" s="4" t="str">
        <f t="shared" si="69"/>
        <v>建立社區照顧關懷據點並設置巷弄長照站之租金水電費用</v>
      </c>
    </row>
    <row r="2218" spans="1:11" s="4" customFormat="1" ht="97.5">
      <c r="A2218" s="57" t="s">
        <v>1999</v>
      </c>
      <c r="B2218" s="57" t="s">
        <v>2028</v>
      </c>
      <c r="C2218" s="58" t="s">
        <v>940</v>
      </c>
      <c r="D2218" s="57" t="s">
        <v>688</v>
      </c>
      <c r="E2218" s="59">
        <v>48</v>
      </c>
      <c r="F2218" s="9" t="s">
        <v>139</v>
      </c>
      <c r="G2218" s="9"/>
      <c r="H2218" s="44" t="s">
        <v>3489</v>
      </c>
      <c r="I2218" s="9"/>
      <c r="J2218" s="4" t="str">
        <f t="shared" si="68"/>
        <v>社政業務-社會福利-推行老人福利-獎補助費-對國內團體之捐助</v>
      </c>
      <c r="K2218" s="4" t="str">
        <f t="shared" si="69"/>
        <v>建立社區照顧關懷據點暨巷弄長照站之「租金水電費用」</v>
      </c>
    </row>
    <row r="2219" spans="1:11" s="4" customFormat="1" ht="97.5">
      <c r="A2219" s="57" t="s">
        <v>1999</v>
      </c>
      <c r="B2219" s="57" t="s">
        <v>2028</v>
      </c>
      <c r="C2219" s="58" t="s">
        <v>1546</v>
      </c>
      <c r="D2219" s="57" t="s">
        <v>688</v>
      </c>
      <c r="E2219" s="59">
        <v>108</v>
      </c>
      <c r="F2219" s="9" t="s">
        <v>139</v>
      </c>
      <c r="G2219" s="9"/>
      <c r="H2219" s="44" t="s">
        <v>3489</v>
      </c>
      <c r="I2219" s="9"/>
      <c r="J2219" s="4" t="str">
        <f t="shared" si="68"/>
        <v>社政業務-社會福利-推行老人福利-獎補助費-對國內團體之捐助</v>
      </c>
      <c r="K2219" s="4" t="str">
        <f t="shared" si="69"/>
        <v>建立社區照顧關懷據點暨巷弄長照站之「租金水電費用」</v>
      </c>
    </row>
    <row r="2220" spans="1:11" s="4" customFormat="1" ht="78">
      <c r="A2220" s="57" t="s">
        <v>1999</v>
      </c>
      <c r="B2220" s="57" t="s">
        <v>2029</v>
      </c>
      <c r="C2220" s="58" t="s">
        <v>1004</v>
      </c>
      <c r="D2220" s="57" t="s">
        <v>688</v>
      </c>
      <c r="E2220" s="59">
        <v>30</v>
      </c>
      <c r="F2220" s="9" t="s">
        <v>139</v>
      </c>
      <c r="G2220" s="9"/>
      <c r="H2220" s="44" t="s">
        <v>3489</v>
      </c>
      <c r="I2220" s="9"/>
      <c r="J2220" s="4" t="str">
        <f t="shared" si="68"/>
        <v>社政業務-社會福利-推行老人福利-獎補助費-對國內團體之捐助</v>
      </c>
      <c r="K2220" s="4" t="str">
        <f t="shared" si="69"/>
        <v>建立社區照顧關懷據點之充實設施設備費用-資本門</v>
      </c>
    </row>
    <row r="2221" spans="1:11" s="4" customFormat="1" ht="97.5">
      <c r="A2221" s="57" t="s">
        <v>1999</v>
      </c>
      <c r="B2221" s="57" t="s">
        <v>2023</v>
      </c>
      <c r="C2221" s="58" t="s">
        <v>1024</v>
      </c>
      <c r="D2221" s="57" t="s">
        <v>688</v>
      </c>
      <c r="E2221" s="59">
        <v>48</v>
      </c>
      <c r="F2221" s="9" t="s">
        <v>139</v>
      </c>
      <c r="G2221" s="9"/>
      <c r="H2221" s="44" t="s">
        <v>3489</v>
      </c>
      <c r="I2221" s="9"/>
      <c r="J2221" s="4" t="str">
        <f t="shared" si="68"/>
        <v>社政業務-社會福利-推行老人福利-獎補助費-對國內團體之捐助</v>
      </c>
      <c r="K2221" s="4" t="str">
        <f t="shared" si="69"/>
        <v>建立社區照顧關懷據點並設置巷弄長照站之「租金水電費用」</v>
      </c>
    </row>
    <row r="2222" spans="1:11" s="4" customFormat="1" ht="78">
      <c r="A2222" s="57" t="s">
        <v>1999</v>
      </c>
      <c r="B2222" s="57" t="s">
        <v>2030</v>
      </c>
      <c r="C2222" s="58" t="s">
        <v>950</v>
      </c>
      <c r="D2222" s="57" t="s">
        <v>688</v>
      </c>
      <c r="E2222" s="59">
        <v>4</v>
      </c>
      <c r="F2222" s="9" t="s">
        <v>139</v>
      </c>
      <c r="G2222" s="9"/>
      <c r="H2222" s="44" t="s">
        <v>3489</v>
      </c>
      <c r="I2222" s="9"/>
      <c r="J2222" s="4" t="str">
        <f t="shared" si="68"/>
        <v>社政業務-社會福利-推行老人福利-獎補助費-對國內團體之捐助</v>
      </c>
      <c r="K2222" s="4" t="str">
        <f t="shared" si="69"/>
        <v>建立社區照顧關懷據點之充實廚房設施設備費用-經常門</v>
      </c>
    </row>
    <row r="2223" spans="1:11" s="4" customFormat="1" ht="78">
      <c r="A2223" s="57" t="s">
        <v>1999</v>
      </c>
      <c r="B2223" s="57" t="s">
        <v>2024</v>
      </c>
      <c r="C2223" s="58" t="s">
        <v>1547</v>
      </c>
      <c r="D2223" s="57" t="s">
        <v>688</v>
      </c>
      <c r="E2223" s="59">
        <v>4</v>
      </c>
      <c r="F2223" s="9" t="s">
        <v>139</v>
      </c>
      <c r="G2223" s="9"/>
      <c r="H2223" s="44" t="s">
        <v>3489</v>
      </c>
      <c r="I2223" s="9"/>
      <c r="J2223" s="4" t="str">
        <f t="shared" si="68"/>
        <v>社政業務-社會福利-推行老人福利-獎補助費-對國內團體之捐助</v>
      </c>
      <c r="K2223" s="4" t="str">
        <f t="shared" si="69"/>
        <v>建立社區照顧關懷據點之充實設施設備費用-經常門</v>
      </c>
    </row>
    <row r="2224" spans="1:11" s="4" customFormat="1" ht="97.5">
      <c r="A2224" s="57" t="s">
        <v>1999</v>
      </c>
      <c r="B2224" s="57" t="s">
        <v>2018</v>
      </c>
      <c r="C2224" s="58" t="s">
        <v>1548</v>
      </c>
      <c r="D2224" s="57" t="s">
        <v>688</v>
      </c>
      <c r="E2224" s="59">
        <v>36</v>
      </c>
      <c r="F2224" s="9" t="s">
        <v>139</v>
      </c>
      <c r="G2224" s="9"/>
      <c r="H2224" s="44" t="s">
        <v>3489</v>
      </c>
      <c r="I2224" s="9"/>
      <c r="J2224" s="4" t="str">
        <f t="shared" si="68"/>
        <v>社政業務-社會福利-推行老人福利-獎補助費-對國內團體之捐助</v>
      </c>
      <c r="K2224" s="4" t="str">
        <f t="shared" si="69"/>
        <v>建立社區照顧關懷據點並設置巷弄長照站之租金水電費用</v>
      </c>
    </row>
    <row r="2225" spans="1:11" s="4" customFormat="1" ht="97.5">
      <c r="A2225" s="57" t="s">
        <v>1999</v>
      </c>
      <c r="B2225" s="57" t="s">
        <v>2004</v>
      </c>
      <c r="C2225" s="58" t="s">
        <v>989</v>
      </c>
      <c r="D2225" s="57" t="s">
        <v>688</v>
      </c>
      <c r="E2225" s="59">
        <v>33</v>
      </c>
      <c r="F2225" s="9" t="s">
        <v>139</v>
      </c>
      <c r="G2225" s="9"/>
      <c r="H2225" s="44" t="s">
        <v>3489</v>
      </c>
      <c r="I2225" s="9"/>
      <c r="J2225" s="4" t="str">
        <f t="shared" si="68"/>
        <v>社政業務-社會福利-推行老人福利-獎補助費-對國內團體之捐助</v>
      </c>
      <c r="K2225" s="4" t="str">
        <f t="shared" si="69"/>
        <v>建立社區照顧關懷據點並設置巷弄長照站之充實設施設備費用-資本門</v>
      </c>
    </row>
    <row r="2226" spans="1:11" s="4" customFormat="1" ht="97.5">
      <c r="A2226" s="57" t="s">
        <v>1999</v>
      </c>
      <c r="B2226" s="57" t="s">
        <v>2005</v>
      </c>
      <c r="C2226" s="58" t="s">
        <v>989</v>
      </c>
      <c r="D2226" s="57" t="s">
        <v>688</v>
      </c>
      <c r="E2226" s="59">
        <v>8</v>
      </c>
      <c r="F2226" s="9" t="s">
        <v>139</v>
      </c>
      <c r="G2226" s="9"/>
      <c r="H2226" s="44" t="s">
        <v>3489</v>
      </c>
      <c r="I2226" s="9"/>
      <c r="J2226" s="4" t="str">
        <f t="shared" si="68"/>
        <v>社政業務-社會福利-推行老人福利-獎補助費-對國內團體之捐助</v>
      </c>
      <c r="K2226" s="4" t="str">
        <f t="shared" si="69"/>
        <v>建立社區照顧關懷據點並設置巷弄長照站之充實設施設備費用-經常門</v>
      </c>
    </row>
    <row r="2227" spans="1:11" s="4" customFormat="1" ht="97.5">
      <c r="A2227" s="57" t="s">
        <v>1999</v>
      </c>
      <c r="B2227" s="57" t="s">
        <v>2018</v>
      </c>
      <c r="C2227" s="58" t="s">
        <v>1549</v>
      </c>
      <c r="D2227" s="57" t="s">
        <v>688</v>
      </c>
      <c r="E2227" s="59">
        <v>24</v>
      </c>
      <c r="F2227" s="9" t="s">
        <v>139</v>
      </c>
      <c r="G2227" s="9"/>
      <c r="H2227" s="44" t="s">
        <v>3489</v>
      </c>
      <c r="I2227" s="9"/>
      <c r="J2227" s="4" t="str">
        <f t="shared" si="68"/>
        <v>社政業務-社會福利-推行老人福利-獎補助費-對國內團體之捐助</v>
      </c>
      <c r="K2227" s="4" t="str">
        <f t="shared" si="69"/>
        <v>建立社區照顧關懷據點並設置巷弄長照站之租金水電費用</v>
      </c>
    </row>
    <row r="2228" spans="1:11" s="4" customFormat="1" ht="97.5">
      <c r="A2228" s="57" t="s">
        <v>1999</v>
      </c>
      <c r="B2228" s="57" t="s">
        <v>2018</v>
      </c>
      <c r="C2228" s="58" t="s">
        <v>1011</v>
      </c>
      <c r="D2228" s="57" t="s">
        <v>688</v>
      </c>
      <c r="E2228" s="59">
        <v>5</v>
      </c>
      <c r="F2228" s="9" t="s">
        <v>139</v>
      </c>
      <c r="G2228" s="9"/>
      <c r="H2228" s="44" t="s">
        <v>3489</v>
      </c>
      <c r="I2228" s="9"/>
      <c r="J2228" s="4" t="str">
        <f t="shared" si="68"/>
        <v>社政業務-社會福利-推行老人福利-獎補助費-對國內團體之捐助</v>
      </c>
      <c r="K2228" s="4" t="str">
        <f t="shared" si="69"/>
        <v>建立社區照顧關懷據點並設置巷弄長照站之租金水電費用</v>
      </c>
    </row>
    <row r="2229" spans="1:11" s="4" customFormat="1" ht="97.5">
      <c r="A2229" s="57" t="s">
        <v>1999</v>
      </c>
      <c r="B2229" s="57" t="s">
        <v>2018</v>
      </c>
      <c r="C2229" s="58" t="s">
        <v>1506</v>
      </c>
      <c r="D2229" s="57" t="s">
        <v>688</v>
      </c>
      <c r="E2229" s="59">
        <v>18</v>
      </c>
      <c r="F2229" s="9" t="s">
        <v>139</v>
      </c>
      <c r="G2229" s="9"/>
      <c r="H2229" s="44" t="s">
        <v>3489</v>
      </c>
      <c r="I2229" s="9"/>
      <c r="J2229" s="4" t="str">
        <f t="shared" si="68"/>
        <v>社政業務-社會福利-推行老人福利-獎補助費-對國內團體之捐助</v>
      </c>
      <c r="K2229" s="4" t="str">
        <f t="shared" si="69"/>
        <v>建立社區照顧關懷據點並設置巷弄長照站之租金水電費用</v>
      </c>
    </row>
    <row r="2230" spans="1:11" s="4" customFormat="1" ht="97.5">
      <c r="A2230" s="57" t="s">
        <v>1999</v>
      </c>
      <c r="B2230" s="57" t="s">
        <v>2018</v>
      </c>
      <c r="C2230" s="58" t="s">
        <v>1202</v>
      </c>
      <c r="D2230" s="57" t="s">
        <v>688</v>
      </c>
      <c r="E2230" s="59">
        <v>22</v>
      </c>
      <c r="F2230" s="9" t="s">
        <v>139</v>
      </c>
      <c r="G2230" s="9"/>
      <c r="H2230" s="44" t="s">
        <v>3489</v>
      </c>
      <c r="I2230" s="9"/>
      <c r="J2230" s="4" t="str">
        <f t="shared" si="68"/>
        <v>社政業務-社會福利-推行老人福利-獎補助費-對國內團體之捐助</v>
      </c>
      <c r="K2230" s="4" t="str">
        <f t="shared" si="69"/>
        <v>建立社區照顧關懷據點並設置巷弄長照站之租金水電費用</v>
      </c>
    </row>
    <row r="2231" spans="1:11" s="4" customFormat="1" ht="97.5">
      <c r="A2231" s="57" t="s">
        <v>1999</v>
      </c>
      <c r="B2231" s="57" t="s">
        <v>2018</v>
      </c>
      <c r="C2231" s="58" t="s">
        <v>1550</v>
      </c>
      <c r="D2231" s="57" t="s">
        <v>688</v>
      </c>
      <c r="E2231" s="59">
        <v>42</v>
      </c>
      <c r="F2231" s="9" t="s">
        <v>139</v>
      </c>
      <c r="G2231" s="9"/>
      <c r="H2231" s="44" t="s">
        <v>3489</v>
      </c>
      <c r="I2231" s="9"/>
      <c r="J2231" s="4" t="str">
        <f t="shared" si="68"/>
        <v>社政業務-社會福利-推行老人福利-獎補助費-對國內團體之捐助</v>
      </c>
      <c r="K2231" s="4" t="str">
        <f t="shared" si="69"/>
        <v>建立社區照顧關懷據點並設置巷弄長照站之租金水電費用</v>
      </c>
    </row>
    <row r="2232" spans="1:11" s="4" customFormat="1" ht="58.5">
      <c r="A2232" s="57" t="s">
        <v>1999</v>
      </c>
      <c r="B2232" s="57" t="s">
        <v>2007</v>
      </c>
      <c r="C2232" s="58" t="s">
        <v>1185</v>
      </c>
      <c r="D2232" s="57" t="s">
        <v>688</v>
      </c>
      <c r="E2232" s="59">
        <v>85</v>
      </c>
      <c r="F2232" s="9" t="s">
        <v>139</v>
      </c>
      <c r="G2232" s="9"/>
      <c r="H2232" s="44" t="s">
        <v>3489</v>
      </c>
      <c r="I2232" s="9"/>
      <c r="J2232" s="4" t="str">
        <f t="shared" si="68"/>
        <v>社政業務-社會福利-推行老人福利-獎補助費-對國內團體之捐助</v>
      </c>
      <c r="K2232" s="4" t="str">
        <f t="shared" si="69"/>
        <v>建立社區照顧關懷據點並設置巷弄長照站</v>
      </c>
    </row>
    <row r="2233" spans="1:11" s="4" customFormat="1" ht="58.5">
      <c r="A2233" s="57" t="s">
        <v>1999</v>
      </c>
      <c r="B2233" s="57" t="s">
        <v>2007</v>
      </c>
      <c r="C2233" s="58" t="s">
        <v>1095</v>
      </c>
      <c r="D2233" s="57" t="s">
        <v>688</v>
      </c>
      <c r="E2233" s="59">
        <v>36</v>
      </c>
      <c r="F2233" s="9" t="s">
        <v>139</v>
      </c>
      <c r="G2233" s="9"/>
      <c r="H2233" s="44" t="s">
        <v>3489</v>
      </c>
      <c r="I2233" s="9"/>
      <c r="J2233" s="4" t="str">
        <f t="shared" si="68"/>
        <v>社政業務-社會福利-推行老人福利-獎補助費-對國內團體之捐助</v>
      </c>
      <c r="K2233" s="4" t="str">
        <f t="shared" si="69"/>
        <v>建立社區照顧關懷據點並設置巷弄長照站</v>
      </c>
    </row>
    <row r="2234" spans="1:11" s="4" customFormat="1" ht="58.5">
      <c r="A2234" s="57" t="s">
        <v>1999</v>
      </c>
      <c r="B2234" s="57" t="s">
        <v>2007</v>
      </c>
      <c r="C2234" s="58" t="s">
        <v>1116</v>
      </c>
      <c r="D2234" s="57" t="s">
        <v>688</v>
      </c>
      <c r="E2234" s="59">
        <v>36</v>
      </c>
      <c r="F2234" s="9" t="s">
        <v>139</v>
      </c>
      <c r="G2234" s="9"/>
      <c r="H2234" s="44" t="s">
        <v>3489</v>
      </c>
      <c r="I2234" s="9"/>
      <c r="J2234" s="4" t="str">
        <f t="shared" si="68"/>
        <v>社政業務-社會福利-推行老人福利-獎補助費-對國內團體之捐助</v>
      </c>
      <c r="K2234" s="4" t="str">
        <f t="shared" si="69"/>
        <v>建立社區照顧關懷據點並設置巷弄長照站</v>
      </c>
    </row>
    <row r="2235" spans="1:11" s="4" customFormat="1" ht="58.5">
      <c r="A2235" s="57" t="s">
        <v>1999</v>
      </c>
      <c r="B2235" s="57" t="s">
        <v>2010</v>
      </c>
      <c r="C2235" s="58" t="s">
        <v>1551</v>
      </c>
      <c r="D2235" s="57" t="s">
        <v>688</v>
      </c>
      <c r="E2235" s="59">
        <v>36</v>
      </c>
      <c r="F2235" s="9" t="s">
        <v>139</v>
      </c>
      <c r="G2235" s="9"/>
      <c r="H2235" s="44" t="s">
        <v>3489</v>
      </c>
      <c r="I2235" s="9"/>
      <c r="J2235" s="4" t="str">
        <f t="shared" si="68"/>
        <v>社政業務-社會福利-推行老人福利-獎補助費-對國內團體之捐助</v>
      </c>
      <c r="K2235" s="4" t="str">
        <f t="shared" si="69"/>
        <v>建立社區照顧關懷據點</v>
      </c>
    </row>
    <row r="2236" spans="1:11" s="4" customFormat="1" ht="97.5">
      <c r="A2236" s="57" t="s">
        <v>1999</v>
      </c>
      <c r="B2236" s="57" t="s">
        <v>2018</v>
      </c>
      <c r="C2236" s="58" t="s">
        <v>1041</v>
      </c>
      <c r="D2236" s="57" t="s">
        <v>688</v>
      </c>
      <c r="E2236" s="59">
        <v>36</v>
      </c>
      <c r="F2236" s="9" t="s">
        <v>139</v>
      </c>
      <c r="G2236" s="9"/>
      <c r="H2236" s="44" t="s">
        <v>3489</v>
      </c>
      <c r="I2236" s="9"/>
      <c r="J2236" s="4" t="str">
        <f t="shared" si="68"/>
        <v>社政業務-社會福利-推行老人福利-獎補助費-對國內團體之捐助</v>
      </c>
      <c r="K2236" s="4" t="str">
        <f t="shared" si="69"/>
        <v>建立社區照顧關懷據點並設置巷弄長照站之租金水電費用</v>
      </c>
    </row>
    <row r="2237" spans="1:11" s="4" customFormat="1" ht="97.5">
      <c r="A2237" s="57" t="s">
        <v>1999</v>
      </c>
      <c r="B2237" s="57" t="s">
        <v>2018</v>
      </c>
      <c r="C2237" s="58" t="s">
        <v>1104</v>
      </c>
      <c r="D2237" s="57" t="s">
        <v>688</v>
      </c>
      <c r="E2237" s="59">
        <v>78</v>
      </c>
      <c r="F2237" s="9" t="s">
        <v>139</v>
      </c>
      <c r="G2237" s="9"/>
      <c r="H2237" s="44" t="s">
        <v>3489</v>
      </c>
      <c r="I2237" s="9"/>
      <c r="J2237" s="4" t="str">
        <f t="shared" si="68"/>
        <v>社政業務-社會福利-推行老人福利-獎補助費-對國內團體之捐助</v>
      </c>
      <c r="K2237" s="4" t="str">
        <f t="shared" si="69"/>
        <v>建立社區照顧關懷據點並設置巷弄長照站之租金水電費用</v>
      </c>
    </row>
    <row r="2238" spans="1:11" s="4" customFormat="1" ht="78">
      <c r="A2238" s="57" t="s">
        <v>1999</v>
      </c>
      <c r="B2238" s="57" t="s">
        <v>2024</v>
      </c>
      <c r="C2238" s="58" t="s">
        <v>1552</v>
      </c>
      <c r="D2238" s="57" t="s">
        <v>688</v>
      </c>
      <c r="E2238" s="59">
        <v>19</v>
      </c>
      <c r="F2238" s="9" t="s">
        <v>139</v>
      </c>
      <c r="G2238" s="9"/>
      <c r="H2238" s="44" t="s">
        <v>3489</v>
      </c>
      <c r="I2238" s="9"/>
      <c r="J2238" s="4" t="str">
        <f t="shared" si="68"/>
        <v>社政業務-社會福利-推行老人福利-獎補助費-對國內團體之捐助</v>
      </c>
      <c r="K2238" s="4" t="str">
        <f t="shared" si="69"/>
        <v>建立社區照顧關懷據點之充實設施設備費用-經常門</v>
      </c>
    </row>
    <row r="2239" spans="1:11" s="4" customFormat="1" ht="97.5">
      <c r="A2239" s="57" t="s">
        <v>1999</v>
      </c>
      <c r="B2239" s="57" t="s">
        <v>2005</v>
      </c>
      <c r="C2239" s="58" t="s">
        <v>1151</v>
      </c>
      <c r="D2239" s="57" t="s">
        <v>688</v>
      </c>
      <c r="E2239" s="59">
        <v>25</v>
      </c>
      <c r="F2239" s="9" t="s">
        <v>139</v>
      </c>
      <c r="G2239" s="9"/>
      <c r="H2239" s="44" t="s">
        <v>3489</v>
      </c>
      <c r="I2239" s="9"/>
      <c r="J2239" s="4" t="str">
        <f t="shared" si="68"/>
        <v>社政業務-社會福利-推行老人福利-獎補助費-對國內團體之捐助</v>
      </c>
      <c r="K2239" s="4" t="str">
        <f t="shared" si="69"/>
        <v>建立社區照顧關懷據點並設置巷弄長照站之充實設施設備費用-經常門</v>
      </c>
    </row>
    <row r="2240" spans="1:11" s="4" customFormat="1" ht="97.5">
      <c r="A2240" s="57" t="s">
        <v>1999</v>
      </c>
      <c r="B2240" s="57" t="s">
        <v>2005</v>
      </c>
      <c r="C2240" s="58" t="s">
        <v>1514</v>
      </c>
      <c r="D2240" s="57" t="s">
        <v>688</v>
      </c>
      <c r="E2240" s="59">
        <v>20</v>
      </c>
      <c r="F2240" s="9" t="s">
        <v>139</v>
      </c>
      <c r="G2240" s="9"/>
      <c r="H2240" s="44" t="s">
        <v>3489</v>
      </c>
      <c r="I2240" s="9"/>
      <c r="J2240" s="4" t="str">
        <f t="shared" si="68"/>
        <v>社政業務-社會福利-推行老人福利-獎補助費-對國內團體之捐助</v>
      </c>
      <c r="K2240" s="4" t="str">
        <f t="shared" si="69"/>
        <v>建立社區照顧關懷據點並設置巷弄長照站之充實設施設備費用-經常門</v>
      </c>
    </row>
    <row r="2241" spans="1:11" s="4" customFormat="1" ht="136.5">
      <c r="A2241" s="57" t="s">
        <v>1999</v>
      </c>
      <c r="B2241" s="57" t="s">
        <v>2031</v>
      </c>
      <c r="C2241" s="58" t="s">
        <v>1514</v>
      </c>
      <c r="D2241" s="57" t="s">
        <v>688</v>
      </c>
      <c r="E2241" s="59">
        <v>36</v>
      </c>
      <c r="F2241" s="9" t="s">
        <v>139</v>
      </c>
      <c r="G2241" s="9"/>
      <c r="H2241" s="44" t="s">
        <v>3489</v>
      </c>
      <c r="I2241" s="9"/>
      <c r="J2241" s="4" t="str">
        <f t="shared" si="68"/>
        <v>社政業務-社會福利-推行老人福利-獎補助費-對國內團體之捐助</v>
      </c>
      <c r="K2241" s="4" t="str">
        <f t="shared" si="69"/>
        <v>建立社區照顧關懷據點並設置巷弄長照站之「預防及延緩失能照護計畫費用-第一期」</v>
      </c>
    </row>
    <row r="2242" spans="1:11" s="4" customFormat="1" ht="97.5">
      <c r="A2242" s="57" t="s">
        <v>1999</v>
      </c>
      <c r="B2242" s="57" t="s">
        <v>2023</v>
      </c>
      <c r="C2242" s="58" t="s">
        <v>1025</v>
      </c>
      <c r="D2242" s="57" t="s">
        <v>688</v>
      </c>
      <c r="E2242" s="59">
        <v>15</v>
      </c>
      <c r="F2242" s="9" t="s">
        <v>139</v>
      </c>
      <c r="G2242" s="9"/>
      <c r="H2242" s="44" t="s">
        <v>3489</v>
      </c>
      <c r="I2242" s="9"/>
      <c r="J2242" s="4" t="str">
        <f t="shared" si="68"/>
        <v>社政業務-社會福利-推行老人福利-獎補助費-對國內團體之捐助</v>
      </c>
      <c r="K2242" s="4" t="str">
        <f t="shared" si="69"/>
        <v>建立社區照顧關懷據點並設置巷弄長照站之「租金水電費用」</v>
      </c>
    </row>
    <row r="2243" spans="1:11" s="4" customFormat="1" ht="97.5">
      <c r="A2243" s="57" t="s">
        <v>1999</v>
      </c>
      <c r="B2243" s="57" t="s">
        <v>2018</v>
      </c>
      <c r="C2243" s="58" t="s">
        <v>1505</v>
      </c>
      <c r="D2243" s="57" t="s">
        <v>688</v>
      </c>
      <c r="E2243" s="59">
        <v>18</v>
      </c>
      <c r="F2243" s="9" t="s">
        <v>139</v>
      </c>
      <c r="G2243" s="9"/>
      <c r="H2243" s="44" t="s">
        <v>3489</v>
      </c>
      <c r="I2243" s="9"/>
      <c r="J2243" s="4" t="str">
        <f t="shared" si="68"/>
        <v>社政業務-社會福利-推行老人福利-獎補助費-對國內團體之捐助</v>
      </c>
      <c r="K2243" s="4" t="str">
        <f t="shared" si="69"/>
        <v>建立社區照顧關懷據點並設置巷弄長照站之租金水電費用</v>
      </c>
    </row>
    <row r="2244" spans="1:11" s="4" customFormat="1" ht="97.5">
      <c r="A2244" s="57" t="s">
        <v>1999</v>
      </c>
      <c r="B2244" s="57" t="s">
        <v>2005</v>
      </c>
      <c r="C2244" s="58" t="s">
        <v>1186</v>
      </c>
      <c r="D2244" s="57" t="s">
        <v>688</v>
      </c>
      <c r="E2244" s="59">
        <v>16</v>
      </c>
      <c r="F2244" s="9" t="s">
        <v>139</v>
      </c>
      <c r="G2244" s="9"/>
      <c r="H2244" s="44" t="s">
        <v>3489</v>
      </c>
      <c r="I2244" s="9"/>
      <c r="J2244" s="4" t="str">
        <f t="shared" si="68"/>
        <v>社政業務-社會福利-推行老人福利-獎補助費-對國內團體之捐助</v>
      </c>
      <c r="K2244" s="4" t="str">
        <f t="shared" si="69"/>
        <v>建立社區照顧關懷據點並設置巷弄長照站之充實設施設備費用-經常門</v>
      </c>
    </row>
    <row r="2245" spans="1:11" s="4" customFormat="1" ht="58.5">
      <c r="A2245" s="57" t="s">
        <v>1999</v>
      </c>
      <c r="B2245" s="57" t="s">
        <v>2007</v>
      </c>
      <c r="C2245" s="58" t="s">
        <v>1518</v>
      </c>
      <c r="D2245" s="57" t="s">
        <v>688</v>
      </c>
      <c r="E2245" s="59">
        <v>628</v>
      </c>
      <c r="F2245" s="9" t="s">
        <v>139</v>
      </c>
      <c r="G2245" s="9"/>
      <c r="H2245" s="44" t="s">
        <v>3489</v>
      </c>
      <c r="I2245" s="9"/>
      <c r="J2245" s="4" t="str">
        <f t="shared" si="68"/>
        <v>社政業務-社會福利-推行老人福利-獎補助費-對國內團體之捐助</v>
      </c>
      <c r="K2245" s="4" t="str">
        <f t="shared" si="69"/>
        <v>建立社區照顧關懷據點並設置巷弄長照站</v>
      </c>
    </row>
    <row r="2246" spans="1:11" s="4" customFormat="1" ht="58.5">
      <c r="A2246" s="57" t="s">
        <v>1999</v>
      </c>
      <c r="B2246" s="57" t="s">
        <v>2007</v>
      </c>
      <c r="C2246" s="58" t="s">
        <v>1518</v>
      </c>
      <c r="D2246" s="57" t="s">
        <v>688</v>
      </c>
      <c r="E2246" s="59">
        <v>685</v>
      </c>
      <c r="F2246" s="9" t="s">
        <v>139</v>
      </c>
      <c r="G2246" s="9"/>
      <c r="H2246" s="44" t="s">
        <v>3489</v>
      </c>
      <c r="I2246" s="9"/>
      <c r="J2246" s="4" t="str">
        <f t="shared" si="68"/>
        <v>社政業務-社會福利-推行老人福利-獎補助費-對國內團體之捐助</v>
      </c>
      <c r="K2246" s="4" t="str">
        <f t="shared" si="69"/>
        <v>建立社區照顧關懷據點並設置巷弄長照站</v>
      </c>
    </row>
    <row r="2247" spans="1:11" s="4" customFormat="1" ht="97.5">
      <c r="A2247" s="57" t="s">
        <v>1999</v>
      </c>
      <c r="B2247" s="57" t="s">
        <v>2003</v>
      </c>
      <c r="C2247" s="58" t="s">
        <v>954</v>
      </c>
      <c r="D2247" s="57" t="s">
        <v>688</v>
      </c>
      <c r="E2247" s="59">
        <v>30</v>
      </c>
      <c r="F2247" s="9" t="s">
        <v>139</v>
      </c>
      <c r="G2247" s="9"/>
      <c r="H2247" s="44" t="s">
        <v>3489</v>
      </c>
      <c r="I2247" s="9"/>
      <c r="J2247" s="4" t="str">
        <f t="shared" si="68"/>
        <v>社政業務-社會福利-推行老人福利-獎補助費-對國內團體之捐助</v>
      </c>
      <c r="K2247" s="4" t="str">
        <f t="shared" si="69"/>
        <v>社區照顧關懷據點整合性補助計畫之「充實廚房設備案」</v>
      </c>
    </row>
    <row r="2248" spans="1:11" s="4" customFormat="1" ht="58.5">
      <c r="A2248" s="57" t="s">
        <v>1999</v>
      </c>
      <c r="B2248" s="57" t="s">
        <v>2007</v>
      </c>
      <c r="C2248" s="58" t="s">
        <v>1054</v>
      </c>
      <c r="D2248" s="57" t="s">
        <v>688</v>
      </c>
      <c r="E2248" s="59">
        <v>656</v>
      </c>
      <c r="F2248" s="9" t="s">
        <v>139</v>
      </c>
      <c r="G2248" s="9"/>
      <c r="H2248" s="44" t="s">
        <v>3489</v>
      </c>
      <c r="I2248" s="9"/>
      <c r="J2248" s="4" t="str">
        <f t="shared" ref="J2248:J2311" si="70">A2248</f>
        <v>社政業務-社會福利-推行老人福利-獎補助費-對國內團體之捐助</v>
      </c>
      <c r="K2248" s="4" t="str">
        <f t="shared" ref="K2248:K2311" si="71">B2248</f>
        <v>建立社區照顧關懷據點並設置巷弄長照站</v>
      </c>
    </row>
    <row r="2249" spans="1:11" s="4" customFormat="1" ht="58.5">
      <c r="A2249" s="57" t="s">
        <v>1999</v>
      </c>
      <c r="B2249" s="57" t="s">
        <v>2007</v>
      </c>
      <c r="C2249" s="58" t="s">
        <v>1034</v>
      </c>
      <c r="D2249" s="57" t="s">
        <v>688</v>
      </c>
      <c r="E2249" s="59">
        <v>642</v>
      </c>
      <c r="F2249" s="9" t="s">
        <v>139</v>
      </c>
      <c r="G2249" s="9"/>
      <c r="H2249" s="44" t="s">
        <v>3489</v>
      </c>
      <c r="I2249" s="9"/>
      <c r="J2249" s="4" t="str">
        <f t="shared" si="70"/>
        <v>社政業務-社會福利-推行老人福利-獎補助費-對國內團體之捐助</v>
      </c>
      <c r="K2249" s="4" t="str">
        <f t="shared" si="71"/>
        <v>建立社區照顧關懷據點並設置巷弄長照站</v>
      </c>
    </row>
    <row r="2250" spans="1:11" s="4" customFormat="1" ht="58.5">
      <c r="A2250" s="57" t="s">
        <v>1999</v>
      </c>
      <c r="B2250" s="57" t="s">
        <v>2007</v>
      </c>
      <c r="C2250" s="58" t="s">
        <v>1015</v>
      </c>
      <c r="D2250" s="57" t="s">
        <v>688</v>
      </c>
      <c r="E2250" s="59">
        <v>666</v>
      </c>
      <c r="F2250" s="9" t="s">
        <v>139</v>
      </c>
      <c r="G2250" s="9"/>
      <c r="H2250" s="44" t="s">
        <v>3489</v>
      </c>
      <c r="I2250" s="9"/>
      <c r="J2250" s="4" t="str">
        <f t="shared" si="70"/>
        <v>社政業務-社會福利-推行老人福利-獎補助費-對國內團體之捐助</v>
      </c>
      <c r="K2250" s="4" t="str">
        <f t="shared" si="71"/>
        <v>建立社區照顧關懷據點並設置巷弄長照站</v>
      </c>
    </row>
    <row r="2251" spans="1:11" s="4" customFormat="1" ht="97.5">
      <c r="A2251" s="57" t="s">
        <v>1999</v>
      </c>
      <c r="B2251" s="57" t="s">
        <v>2005</v>
      </c>
      <c r="C2251" s="58" t="s">
        <v>1553</v>
      </c>
      <c r="D2251" s="57" t="s">
        <v>688</v>
      </c>
      <c r="E2251" s="59">
        <v>11</v>
      </c>
      <c r="F2251" s="9" t="s">
        <v>139</v>
      </c>
      <c r="G2251" s="9"/>
      <c r="H2251" s="44" t="s">
        <v>3489</v>
      </c>
      <c r="I2251" s="9"/>
      <c r="J2251" s="4" t="str">
        <f t="shared" si="70"/>
        <v>社政業務-社會福利-推行老人福利-獎補助費-對國內團體之捐助</v>
      </c>
      <c r="K2251" s="4" t="str">
        <f t="shared" si="71"/>
        <v>建立社區照顧關懷據點並設置巷弄長照站之充實設施設備費用-經常門</v>
      </c>
    </row>
    <row r="2252" spans="1:11" s="4" customFormat="1" ht="97.5">
      <c r="A2252" s="57" t="s">
        <v>1999</v>
      </c>
      <c r="B2252" s="57" t="s">
        <v>2021</v>
      </c>
      <c r="C2252" s="58" t="s">
        <v>1549</v>
      </c>
      <c r="D2252" s="57" t="s">
        <v>688</v>
      </c>
      <c r="E2252" s="59">
        <v>30</v>
      </c>
      <c r="F2252" s="9" t="s">
        <v>139</v>
      </c>
      <c r="G2252" s="9"/>
      <c r="H2252" s="44" t="s">
        <v>3489</v>
      </c>
      <c r="I2252" s="9"/>
      <c r="J2252" s="4" t="str">
        <f t="shared" si="70"/>
        <v>社政業務-社會福利-推行老人福利-獎補助費-對國內團體之捐助</v>
      </c>
      <c r="K2252" s="4" t="str">
        <f t="shared" si="71"/>
        <v>建立社區照顧關懷據點並設置巷弄長照站之據點觀摩補助</v>
      </c>
    </row>
    <row r="2253" spans="1:11" s="19" customFormat="1" ht="136.5">
      <c r="A2253" s="57" t="s">
        <v>1999</v>
      </c>
      <c r="B2253" s="57" t="s">
        <v>2032</v>
      </c>
      <c r="C2253" s="58" t="s">
        <v>959</v>
      </c>
      <c r="D2253" s="57" t="s">
        <v>688</v>
      </c>
      <c r="E2253" s="59">
        <v>20</v>
      </c>
      <c r="F2253" s="9" t="s">
        <v>139</v>
      </c>
      <c r="G2253" s="9"/>
      <c r="H2253" s="44" t="s">
        <v>3489</v>
      </c>
      <c r="I2253" s="9"/>
      <c r="J2253" s="4" t="str">
        <f t="shared" si="70"/>
        <v>社政業務-社會福利-推行老人福利-獎補助費-對國內團體之捐助</v>
      </c>
      <c r="K2253" s="4" t="str">
        <f t="shared" si="71"/>
        <v>社區照顧關懷據點整合性補助計畫-「春節期間加強關懷獨居老人服務計畫之據點圍爐服務案」</v>
      </c>
    </row>
    <row r="2254" spans="1:11" s="19" customFormat="1" ht="97.5">
      <c r="A2254" s="57" t="s">
        <v>1999</v>
      </c>
      <c r="B2254" s="57" t="s">
        <v>2018</v>
      </c>
      <c r="C2254" s="58" t="s">
        <v>954</v>
      </c>
      <c r="D2254" s="57" t="s">
        <v>688</v>
      </c>
      <c r="E2254" s="59">
        <v>48</v>
      </c>
      <c r="F2254" s="9" t="s">
        <v>139</v>
      </c>
      <c r="G2254" s="9"/>
      <c r="H2254" s="44" t="s">
        <v>3489</v>
      </c>
      <c r="I2254" s="9"/>
      <c r="J2254" s="4" t="str">
        <f t="shared" si="70"/>
        <v>社政業務-社會福利-推行老人福利-獎補助費-對國內團體之捐助</v>
      </c>
      <c r="K2254" s="4" t="str">
        <f t="shared" si="71"/>
        <v>建立社區照顧關懷據點並設置巷弄長照站之租金水電費用</v>
      </c>
    </row>
    <row r="2255" spans="1:11" s="19" customFormat="1" ht="97.5">
      <c r="A2255" s="57" t="s">
        <v>1999</v>
      </c>
      <c r="B2255" s="57" t="s">
        <v>2005</v>
      </c>
      <c r="C2255" s="58" t="s">
        <v>1554</v>
      </c>
      <c r="D2255" s="57" t="s">
        <v>688</v>
      </c>
      <c r="E2255" s="59">
        <v>20</v>
      </c>
      <c r="F2255" s="9" t="s">
        <v>139</v>
      </c>
      <c r="G2255" s="9"/>
      <c r="H2255" s="44" t="s">
        <v>3489</v>
      </c>
      <c r="I2255" s="9"/>
      <c r="J2255" s="4" t="str">
        <f t="shared" si="70"/>
        <v>社政業務-社會福利-推行老人福利-獎補助費-對國內團體之捐助</v>
      </c>
      <c r="K2255" s="4" t="str">
        <f t="shared" si="71"/>
        <v>建立社區照顧關懷據點並設置巷弄長照站之充實設施設備費用-經常門</v>
      </c>
    </row>
    <row r="2256" spans="1:11" s="19" customFormat="1" ht="117">
      <c r="A2256" s="57" t="s">
        <v>1999</v>
      </c>
      <c r="B2256" s="57" t="s">
        <v>2033</v>
      </c>
      <c r="C2256" s="58" t="s">
        <v>989</v>
      </c>
      <c r="D2256" s="57" t="s">
        <v>688</v>
      </c>
      <c r="E2256" s="59">
        <v>17</v>
      </c>
      <c r="F2256" s="9" t="s">
        <v>139</v>
      </c>
      <c r="G2256" s="9"/>
      <c r="H2256" s="44" t="s">
        <v>3489</v>
      </c>
      <c r="I2256" s="9"/>
      <c r="J2256" s="4" t="str">
        <f t="shared" si="70"/>
        <v>社政業務-社會福利-推行老人福利-獎補助費-對國內團體之捐助</v>
      </c>
      <c r="K2256" s="4" t="str">
        <f t="shared" si="71"/>
        <v>建立社區照顧關懷據點並設置巷弄長照站之充實廚房設施設備費用-經常門</v>
      </c>
    </row>
    <row r="2257" spans="1:11" s="19" customFormat="1" ht="117">
      <c r="A2257" s="57" t="s">
        <v>1999</v>
      </c>
      <c r="B2257" s="57" t="s">
        <v>2034</v>
      </c>
      <c r="C2257" s="58" t="s">
        <v>989</v>
      </c>
      <c r="D2257" s="57" t="s">
        <v>688</v>
      </c>
      <c r="E2257" s="59">
        <v>8</v>
      </c>
      <c r="F2257" s="9" t="s">
        <v>139</v>
      </c>
      <c r="G2257" s="9"/>
      <c r="H2257" s="44" t="s">
        <v>3489</v>
      </c>
      <c r="I2257" s="9"/>
      <c r="J2257" s="4" t="str">
        <f t="shared" si="70"/>
        <v>社政業務-社會福利-推行老人福利-獎補助費-對國內團體之捐助</v>
      </c>
      <c r="K2257" s="4" t="str">
        <f t="shared" si="71"/>
        <v>建立社區照顧關懷據點並設置巷弄長照站之充實廚房設施設備費用-資本門</v>
      </c>
    </row>
    <row r="2258" spans="1:11" s="19" customFormat="1" ht="58.5">
      <c r="A2258" s="57" t="s">
        <v>1999</v>
      </c>
      <c r="B2258" s="57" t="s">
        <v>2007</v>
      </c>
      <c r="C2258" s="58" t="s">
        <v>1555</v>
      </c>
      <c r="D2258" s="57" t="s">
        <v>688</v>
      </c>
      <c r="E2258" s="59">
        <v>36</v>
      </c>
      <c r="F2258" s="9" t="s">
        <v>139</v>
      </c>
      <c r="G2258" s="9"/>
      <c r="H2258" s="44" t="s">
        <v>3489</v>
      </c>
      <c r="I2258" s="9"/>
      <c r="J2258" s="4" t="str">
        <f t="shared" si="70"/>
        <v>社政業務-社會福利-推行老人福利-獎補助費-對國內團體之捐助</v>
      </c>
      <c r="K2258" s="4" t="str">
        <f t="shared" si="71"/>
        <v>建立社區照顧關懷據點並設置巷弄長照站</v>
      </c>
    </row>
    <row r="2259" spans="1:11" s="19" customFormat="1" ht="58.5">
      <c r="A2259" s="57" t="s">
        <v>1999</v>
      </c>
      <c r="B2259" s="57" t="s">
        <v>2010</v>
      </c>
      <c r="C2259" s="58" t="s">
        <v>1037</v>
      </c>
      <c r="D2259" s="57" t="s">
        <v>688</v>
      </c>
      <c r="E2259" s="59">
        <v>20</v>
      </c>
      <c r="F2259" s="9" t="s">
        <v>139</v>
      </c>
      <c r="G2259" s="9"/>
      <c r="H2259" s="44" t="s">
        <v>3489</v>
      </c>
      <c r="I2259" s="9"/>
      <c r="J2259" s="4" t="str">
        <f t="shared" si="70"/>
        <v>社政業務-社會福利-推行老人福利-獎補助費-對國內團體之捐助</v>
      </c>
      <c r="K2259" s="4" t="str">
        <f t="shared" si="71"/>
        <v>建立社區照顧關懷據點</v>
      </c>
    </row>
    <row r="2260" spans="1:11" s="19" customFormat="1" ht="58.5">
      <c r="A2260" s="57" t="s">
        <v>1999</v>
      </c>
      <c r="B2260" s="57" t="s">
        <v>2007</v>
      </c>
      <c r="C2260" s="58" t="s">
        <v>1556</v>
      </c>
      <c r="D2260" s="57" t="s">
        <v>688</v>
      </c>
      <c r="E2260" s="59">
        <v>36</v>
      </c>
      <c r="F2260" s="9" t="s">
        <v>139</v>
      </c>
      <c r="G2260" s="9"/>
      <c r="H2260" s="44" t="s">
        <v>3489</v>
      </c>
      <c r="I2260" s="9"/>
      <c r="J2260" s="4" t="str">
        <f t="shared" si="70"/>
        <v>社政業務-社會福利-推行老人福利-獎補助費-對國內團體之捐助</v>
      </c>
      <c r="K2260" s="4" t="str">
        <f t="shared" si="71"/>
        <v>建立社區照顧關懷據點並設置巷弄長照站</v>
      </c>
    </row>
    <row r="2261" spans="1:11" s="19" customFormat="1" ht="58.5">
      <c r="A2261" s="57" t="s">
        <v>1999</v>
      </c>
      <c r="B2261" s="57" t="s">
        <v>2007</v>
      </c>
      <c r="C2261" s="58" t="s">
        <v>954</v>
      </c>
      <c r="D2261" s="57" t="s">
        <v>688</v>
      </c>
      <c r="E2261" s="59">
        <v>30</v>
      </c>
      <c r="F2261" s="9" t="s">
        <v>139</v>
      </c>
      <c r="G2261" s="9"/>
      <c r="H2261" s="44" t="s">
        <v>3489</v>
      </c>
      <c r="I2261" s="9"/>
      <c r="J2261" s="4" t="str">
        <f t="shared" si="70"/>
        <v>社政業務-社會福利-推行老人福利-獎補助費-對國內團體之捐助</v>
      </c>
      <c r="K2261" s="4" t="str">
        <f t="shared" si="71"/>
        <v>建立社區照顧關懷據點並設置巷弄長照站</v>
      </c>
    </row>
    <row r="2262" spans="1:11" s="19" customFormat="1" ht="58.5">
      <c r="A2262" s="57" t="s">
        <v>1999</v>
      </c>
      <c r="B2262" s="57" t="s">
        <v>2007</v>
      </c>
      <c r="C2262" s="58" t="s">
        <v>1557</v>
      </c>
      <c r="D2262" s="57" t="s">
        <v>688</v>
      </c>
      <c r="E2262" s="59">
        <v>30</v>
      </c>
      <c r="F2262" s="9" t="s">
        <v>139</v>
      </c>
      <c r="G2262" s="9"/>
      <c r="H2262" s="44" t="s">
        <v>3489</v>
      </c>
      <c r="I2262" s="9"/>
      <c r="J2262" s="4" t="str">
        <f t="shared" si="70"/>
        <v>社政業務-社會福利-推行老人福利-獎補助費-對國內團體之捐助</v>
      </c>
      <c r="K2262" s="4" t="str">
        <f t="shared" si="71"/>
        <v>建立社區照顧關懷據點並設置巷弄長照站</v>
      </c>
    </row>
    <row r="2263" spans="1:11" s="19" customFormat="1" ht="97.5">
      <c r="A2263" s="57" t="s">
        <v>1999</v>
      </c>
      <c r="B2263" s="57" t="s">
        <v>2004</v>
      </c>
      <c r="C2263" s="58" t="s">
        <v>947</v>
      </c>
      <c r="D2263" s="57" t="s">
        <v>688</v>
      </c>
      <c r="E2263" s="59">
        <v>29</v>
      </c>
      <c r="F2263" s="9" t="s">
        <v>139</v>
      </c>
      <c r="G2263" s="9"/>
      <c r="H2263" s="44" t="s">
        <v>3489</v>
      </c>
      <c r="I2263" s="9"/>
      <c r="J2263" s="4" t="str">
        <f t="shared" si="70"/>
        <v>社政業務-社會福利-推行老人福利-獎補助費-對國內團體之捐助</v>
      </c>
      <c r="K2263" s="4" t="str">
        <f t="shared" si="71"/>
        <v>建立社區照顧關懷據點並設置巷弄長照站之充實設施設備費用-資本門</v>
      </c>
    </row>
    <row r="2264" spans="1:11" s="19" customFormat="1" ht="97.5">
      <c r="A2264" s="57" t="s">
        <v>1999</v>
      </c>
      <c r="B2264" s="57" t="s">
        <v>2005</v>
      </c>
      <c r="C2264" s="58" t="s">
        <v>947</v>
      </c>
      <c r="D2264" s="57" t="s">
        <v>688</v>
      </c>
      <c r="E2264" s="59">
        <v>21</v>
      </c>
      <c r="F2264" s="9" t="s">
        <v>139</v>
      </c>
      <c r="G2264" s="9"/>
      <c r="H2264" s="44" t="s">
        <v>3489</v>
      </c>
      <c r="I2264" s="9"/>
      <c r="J2264" s="4" t="str">
        <f t="shared" si="70"/>
        <v>社政業務-社會福利-推行老人福利-獎補助費-對國內團體之捐助</v>
      </c>
      <c r="K2264" s="4" t="str">
        <f t="shared" si="71"/>
        <v>建立社區照顧關懷據點並設置巷弄長照站之充實設施設備費用-經常門</v>
      </c>
    </row>
    <row r="2265" spans="1:11" s="19" customFormat="1" ht="97.5">
      <c r="A2265" s="57" t="s">
        <v>1999</v>
      </c>
      <c r="B2265" s="57" t="s">
        <v>2018</v>
      </c>
      <c r="C2265" s="58" t="s">
        <v>1502</v>
      </c>
      <c r="D2265" s="57" t="s">
        <v>688</v>
      </c>
      <c r="E2265" s="59">
        <v>35</v>
      </c>
      <c r="F2265" s="9" t="s">
        <v>139</v>
      </c>
      <c r="G2265" s="9"/>
      <c r="H2265" s="44" t="s">
        <v>3489</v>
      </c>
      <c r="I2265" s="9"/>
      <c r="J2265" s="4" t="str">
        <f t="shared" si="70"/>
        <v>社政業務-社會福利-推行老人福利-獎補助費-對國內團體之捐助</v>
      </c>
      <c r="K2265" s="4" t="str">
        <f t="shared" si="71"/>
        <v>建立社區照顧關懷據點並設置巷弄長照站之租金水電費用</v>
      </c>
    </row>
    <row r="2266" spans="1:11" s="19" customFormat="1" ht="97.5">
      <c r="A2266" s="57" t="s">
        <v>1999</v>
      </c>
      <c r="B2266" s="57" t="s">
        <v>2035</v>
      </c>
      <c r="C2266" s="58" t="s">
        <v>1558</v>
      </c>
      <c r="D2266" s="57" t="s">
        <v>688</v>
      </c>
      <c r="E2266" s="59">
        <v>28</v>
      </c>
      <c r="F2266" s="9" t="s">
        <v>139</v>
      </c>
      <c r="G2266" s="9"/>
      <c r="H2266" s="44" t="s">
        <v>3489</v>
      </c>
      <c r="I2266" s="9"/>
      <c r="J2266" s="4" t="str">
        <f t="shared" si="70"/>
        <v>社政業務-社會福利-推行老人福利-獎補助費-對國內團體之捐助</v>
      </c>
      <c r="K2266" s="4" t="str">
        <f t="shared" si="71"/>
        <v>建立社區照顧關懷據點並設置巷弄長照站之開辦設施設備費用-經常門</v>
      </c>
    </row>
    <row r="2267" spans="1:11" s="19" customFormat="1" ht="97.5">
      <c r="A2267" s="57" t="s">
        <v>1999</v>
      </c>
      <c r="B2267" s="57" t="s">
        <v>2036</v>
      </c>
      <c r="C2267" s="58" t="s">
        <v>1047</v>
      </c>
      <c r="D2267" s="57" t="s">
        <v>688</v>
      </c>
      <c r="E2267" s="59">
        <v>36</v>
      </c>
      <c r="F2267" s="9" t="s">
        <v>139</v>
      </c>
      <c r="G2267" s="9"/>
      <c r="H2267" s="44" t="s">
        <v>3489</v>
      </c>
      <c r="I2267" s="9"/>
      <c r="J2267" s="4" t="str">
        <f t="shared" si="70"/>
        <v>社政業務-社會福利-推行老人福利-獎補助費-對國內團體之捐助</v>
      </c>
      <c r="K2267" s="4" t="str">
        <f t="shared" si="71"/>
        <v>建立社區照顧關懷據點並設置巷弄長照站計畫之預防延緩經費</v>
      </c>
    </row>
    <row r="2268" spans="1:11" s="19" customFormat="1" ht="97.5">
      <c r="A2268" s="57" t="s">
        <v>1999</v>
      </c>
      <c r="B2268" s="57" t="s">
        <v>2037</v>
      </c>
      <c r="C2268" s="58" t="s">
        <v>318</v>
      </c>
      <c r="D2268" s="57" t="s">
        <v>688</v>
      </c>
      <c r="E2268" s="59">
        <v>19</v>
      </c>
      <c r="F2268" s="9" t="s">
        <v>139</v>
      </c>
      <c r="G2268" s="9"/>
      <c r="H2268" s="44" t="s">
        <v>3489</v>
      </c>
      <c r="I2268" s="9"/>
      <c r="J2268" s="4" t="str">
        <f t="shared" si="70"/>
        <v>社政業務-社會福利-推行老人福利-獎補助費-對國內團體之捐助</v>
      </c>
      <c r="K2268" s="4" t="str">
        <f t="shared" si="71"/>
        <v>一般性獎助計畫經費申請獎助項目及基準之充實設施設備費-經常門</v>
      </c>
    </row>
    <row r="2269" spans="1:11" s="19" customFormat="1" ht="97.5">
      <c r="A2269" s="57" t="s">
        <v>1999</v>
      </c>
      <c r="B2269" s="57" t="s">
        <v>2018</v>
      </c>
      <c r="C2269" s="58" t="s">
        <v>1026</v>
      </c>
      <c r="D2269" s="57" t="s">
        <v>688</v>
      </c>
      <c r="E2269" s="59">
        <v>73</v>
      </c>
      <c r="F2269" s="9" t="s">
        <v>139</v>
      </c>
      <c r="G2269" s="9"/>
      <c r="H2269" s="44" t="s">
        <v>3489</v>
      </c>
      <c r="I2269" s="9"/>
      <c r="J2269" s="4" t="str">
        <f t="shared" si="70"/>
        <v>社政業務-社會福利-推行老人福利-獎補助費-對國內團體之捐助</v>
      </c>
      <c r="K2269" s="4" t="str">
        <f t="shared" si="71"/>
        <v>建立社區照顧關懷據點並設置巷弄長照站之租金水電費用</v>
      </c>
    </row>
    <row r="2270" spans="1:11" s="19" customFormat="1" ht="97.5">
      <c r="A2270" s="57" t="s">
        <v>1999</v>
      </c>
      <c r="B2270" s="57" t="s">
        <v>2005</v>
      </c>
      <c r="C2270" s="58" t="s">
        <v>1559</v>
      </c>
      <c r="D2270" s="57" t="s">
        <v>688</v>
      </c>
      <c r="E2270" s="59">
        <v>10</v>
      </c>
      <c r="F2270" s="9" t="s">
        <v>139</v>
      </c>
      <c r="G2270" s="9"/>
      <c r="H2270" s="44" t="s">
        <v>3489</v>
      </c>
      <c r="I2270" s="9"/>
      <c r="J2270" s="4" t="str">
        <f t="shared" si="70"/>
        <v>社政業務-社會福利-推行老人福利-獎補助費-對國內團體之捐助</v>
      </c>
      <c r="K2270" s="4" t="str">
        <f t="shared" si="71"/>
        <v>建立社區照顧關懷據點並設置巷弄長照站之充實設施設備費用-經常門</v>
      </c>
    </row>
    <row r="2271" spans="1:11" s="19" customFormat="1" ht="97.5">
      <c r="A2271" s="57" t="s">
        <v>1999</v>
      </c>
      <c r="B2271" s="57" t="s">
        <v>2004</v>
      </c>
      <c r="C2271" s="58" t="s">
        <v>1026</v>
      </c>
      <c r="D2271" s="57" t="s">
        <v>688</v>
      </c>
      <c r="E2271" s="59">
        <v>45</v>
      </c>
      <c r="F2271" s="9" t="s">
        <v>139</v>
      </c>
      <c r="G2271" s="9"/>
      <c r="H2271" s="44" t="s">
        <v>3489</v>
      </c>
      <c r="I2271" s="9"/>
      <c r="J2271" s="4" t="str">
        <f t="shared" si="70"/>
        <v>社政業務-社會福利-推行老人福利-獎補助費-對國內團體之捐助</v>
      </c>
      <c r="K2271" s="4" t="str">
        <f t="shared" si="71"/>
        <v>建立社區照顧關懷據點並設置巷弄長照站之充實設施設備費用-資本門</v>
      </c>
    </row>
    <row r="2272" spans="1:11" s="19" customFormat="1" ht="97.5">
      <c r="A2272" s="57" t="s">
        <v>1999</v>
      </c>
      <c r="B2272" s="57" t="s">
        <v>2005</v>
      </c>
      <c r="C2272" s="58" t="s">
        <v>1026</v>
      </c>
      <c r="D2272" s="57" t="s">
        <v>688</v>
      </c>
      <c r="E2272" s="59">
        <v>5</v>
      </c>
      <c r="F2272" s="9" t="s">
        <v>139</v>
      </c>
      <c r="G2272" s="9"/>
      <c r="H2272" s="44" t="s">
        <v>3489</v>
      </c>
      <c r="I2272" s="9"/>
      <c r="J2272" s="4" t="str">
        <f t="shared" si="70"/>
        <v>社政業務-社會福利-推行老人福利-獎補助費-對國內團體之捐助</v>
      </c>
      <c r="K2272" s="4" t="str">
        <f t="shared" si="71"/>
        <v>建立社區照顧關懷據點並設置巷弄長照站之充實設施設備費用-經常門</v>
      </c>
    </row>
    <row r="2273" spans="1:11" s="19" customFormat="1" ht="97.5">
      <c r="A2273" s="57" t="s">
        <v>1999</v>
      </c>
      <c r="B2273" s="57" t="s">
        <v>2018</v>
      </c>
      <c r="C2273" s="58" t="s">
        <v>1560</v>
      </c>
      <c r="D2273" s="57" t="s">
        <v>688</v>
      </c>
      <c r="E2273" s="59">
        <v>180</v>
      </c>
      <c r="F2273" s="9" t="s">
        <v>139</v>
      </c>
      <c r="G2273" s="9"/>
      <c r="H2273" s="44" t="s">
        <v>3489</v>
      </c>
      <c r="I2273" s="9"/>
      <c r="J2273" s="4" t="str">
        <f t="shared" si="70"/>
        <v>社政業務-社會福利-推行老人福利-獎補助費-對國內團體之捐助</v>
      </c>
      <c r="K2273" s="4" t="str">
        <f t="shared" si="71"/>
        <v>建立社區照顧關懷據點並設置巷弄長照站之租金水電費用</v>
      </c>
    </row>
    <row r="2274" spans="1:11" s="19" customFormat="1" ht="97.5">
      <c r="A2274" s="57" t="s">
        <v>1999</v>
      </c>
      <c r="B2274" s="57" t="s">
        <v>2028</v>
      </c>
      <c r="C2274" s="58" t="s">
        <v>1071</v>
      </c>
      <c r="D2274" s="57" t="s">
        <v>688</v>
      </c>
      <c r="E2274" s="59">
        <v>48</v>
      </c>
      <c r="F2274" s="9" t="s">
        <v>139</v>
      </c>
      <c r="G2274" s="9"/>
      <c r="H2274" s="44" t="s">
        <v>3489</v>
      </c>
      <c r="I2274" s="9"/>
      <c r="J2274" s="4" t="str">
        <f t="shared" si="70"/>
        <v>社政業務-社會福利-推行老人福利-獎補助費-對國內團體之捐助</v>
      </c>
      <c r="K2274" s="4" t="str">
        <f t="shared" si="71"/>
        <v>建立社區照顧關懷據點暨巷弄長照站之「租金水電費用」</v>
      </c>
    </row>
    <row r="2275" spans="1:11" s="19" customFormat="1" ht="97.5">
      <c r="A2275" s="57" t="s">
        <v>1999</v>
      </c>
      <c r="B2275" s="57" t="s">
        <v>2004</v>
      </c>
      <c r="C2275" s="58" t="s">
        <v>950</v>
      </c>
      <c r="D2275" s="57" t="s">
        <v>688</v>
      </c>
      <c r="E2275" s="59">
        <v>50</v>
      </c>
      <c r="F2275" s="9" t="s">
        <v>139</v>
      </c>
      <c r="G2275" s="9"/>
      <c r="H2275" s="44" t="s">
        <v>3489</v>
      </c>
      <c r="I2275" s="9"/>
      <c r="J2275" s="4" t="str">
        <f t="shared" si="70"/>
        <v>社政業務-社會福利-推行老人福利-獎補助費-對國內團體之捐助</v>
      </c>
      <c r="K2275" s="4" t="str">
        <f t="shared" si="71"/>
        <v>建立社區照顧關懷據點並設置巷弄長照站之充實設施設備費用-資本門</v>
      </c>
    </row>
    <row r="2276" spans="1:11" s="19" customFormat="1" ht="97.5">
      <c r="A2276" s="57" t="s">
        <v>1999</v>
      </c>
      <c r="B2276" s="57" t="s">
        <v>2003</v>
      </c>
      <c r="C2276" s="58" t="s">
        <v>1026</v>
      </c>
      <c r="D2276" s="57" t="s">
        <v>688</v>
      </c>
      <c r="E2276" s="59">
        <v>21</v>
      </c>
      <c r="F2276" s="9" t="s">
        <v>139</v>
      </c>
      <c r="G2276" s="9"/>
      <c r="H2276" s="44" t="s">
        <v>3489</v>
      </c>
      <c r="I2276" s="9"/>
      <c r="J2276" s="4" t="str">
        <f t="shared" si="70"/>
        <v>社政業務-社會福利-推行老人福利-獎補助費-對國內團體之捐助</v>
      </c>
      <c r="K2276" s="4" t="str">
        <f t="shared" si="71"/>
        <v>社區照顧關懷據點整合性補助計畫之「充實廚房設備案」</v>
      </c>
    </row>
    <row r="2277" spans="1:11" s="19" customFormat="1" ht="97.5">
      <c r="A2277" s="57" t="s">
        <v>1999</v>
      </c>
      <c r="B2277" s="57" t="s">
        <v>2003</v>
      </c>
      <c r="C2277" s="58" t="s">
        <v>1026</v>
      </c>
      <c r="D2277" s="57" t="s">
        <v>688</v>
      </c>
      <c r="E2277" s="59">
        <v>9</v>
      </c>
      <c r="F2277" s="9" t="s">
        <v>139</v>
      </c>
      <c r="G2277" s="9"/>
      <c r="H2277" s="44" t="s">
        <v>3489</v>
      </c>
      <c r="I2277" s="9"/>
      <c r="J2277" s="4" t="str">
        <f t="shared" si="70"/>
        <v>社政業務-社會福利-推行老人福利-獎補助費-對國內團體之捐助</v>
      </c>
      <c r="K2277" s="4" t="str">
        <f t="shared" si="71"/>
        <v>社區照顧關懷據點整合性補助計畫之「充實廚房設備案」</v>
      </c>
    </row>
    <row r="2278" spans="1:11" s="19" customFormat="1" ht="97.5">
      <c r="A2278" s="57" t="s">
        <v>1999</v>
      </c>
      <c r="B2278" s="57" t="s">
        <v>2005</v>
      </c>
      <c r="C2278" s="58" t="s">
        <v>1166</v>
      </c>
      <c r="D2278" s="57" t="s">
        <v>688</v>
      </c>
      <c r="E2278" s="59">
        <v>20</v>
      </c>
      <c r="F2278" s="9" t="s">
        <v>139</v>
      </c>
      <c r="G2278" s="9"/>
      <c r="H2278" s="44" t="s">
        <v>3489</v>
      </c>
      <c r="I2278" s="9"/>
      <c r="J2278" s="4" t="str">
        <f t="shared" si="70"/>
        <v>社政業務-社會福利-推行老人福利-獎補助費-對國內團體之捐助</v>
      </c>
      <c r="K2278" s="4" t="str">
        <f t="shared" si="71"/>
        <v>建立社區照顧關懷據點並設置巷弄長照站之充實設施設備費用-經常門</v>
      </c>
    </row>
    <row r="2279" spans="1:11" s="19" customFormat="1" ht="97.5">
      <c r="A2279" s="57" t="s">
        <v>1999</v>
      </c>
      <c r="B2279" s="57" t="s">
        <v>2004</v>
      </c>
      <c r="C2279" s="58" t="s">
        <v>1213</v>
      </c>
      <c r="D2279" s="57" t="s">
        <v>688</v>
      </c>
      <c r="E2279" s="59">
        <v>30</v>
      </c>
      <c r="F2279" s="9" t="s">
        <v>139</v>
      </c>
      <c r="G2279" s="9"/>
      <c r="H2279" s="44" t="s">
        <v>3489</v>
      </c>
      <c r="I2279" s="9"/>
      <c r="J2279" s="4" t="str">
        <f t="shared" si="70"/>
        <v>社政業務-社會福利-推行老人福利-獎補助費-對國內團體之捐助</v>
      </c>
      <c r="K2279" s="4" t="str">
        <f t="shared" si="71"/>
        <v>建立社區照顧關懷據點並設置巷弄長照站之充實設施設備費用-資本門</v>
      </c>
    </row>
    <row r="2280" spans="1:11" s="19" customFormat="1" ht="97.5">
      <c r="A2280" s="57" t="s">
        <v>1999</v>
      </c>
      <c r="B2280" s="57" t="s">
        <v>2005</v>
      </c>
      <c r="C2280" s="58" t="s">
        <v>1213</v>
      </c>
      <c r="D2280" s="57" t="s">
        <v>688</v>
      </c>
      <c r="E2280" s="59">
        <v>13</v>
      </c>
      <c r="F2280" s="9" t="s">
        <v>139</v>
      </c>
      <c r="G2280" s="9"/>
      <c r="H2280" s="44" t="s">
        <v>3489</v>
      </c>
      <c r="I2280" s="9"/>
      <c r="J2280" s="4" t="str">
        <f t="shared" si="70"/>
        <v>社政業務-社會福利-推行老人福利-獎補助費-對國內團體之捐助</v>
      </c>
      <c r="K2280" s="4" t="str">
        <f t="shared" si="71"/>
        <v>建立社區照顧關懷據點並設置巷弄長照站之充實設施設備費用-經常門</v>
      </c>
    </row>
    <row r="2281" spans="1:11" s="19" customFormat="1" ht="97.5">
      <c r="A2281" s="57" t="s">
        <v>1999</v>
      </c>
      <c r="B2281" s="57" t="s">
        <v>2004</v>
      </c>
      <c r="C2281" s="58" t="s">
        <v>1518</v>
      </c>
      <c r="D2281" s="57" t="s">
        <v>688</v>
      </c>
      <c r="E2281" s="59">
        <v>30</v>
      </c>
      <c r="F2281" s="9" t="s">
        <v>139</v>
      </c>
      <c r="G2281" s="9"/>
      <c r="H2281" s="44" t="s">
        <v>3489</v>
      </c>
      <c r="I2281" s="9"/>
      <c r="J2281" s="4" t="str">
        <f t="shared" si="70"/>
        <v>社政業務-社會福利-推行老人福利-獎補助費-對國內團體之捐助</v>
      </c>
      <c r="K2281" s="4" t="str">
        <f t="shared" si="71"/>
        <v>建立社區照顧關懷據點並設置巷弄長照站之充實設施設備費用-資本門</v>
      </c>
    </row>
    <row r="2282" spans="1:11" s="19" customFormat="1" ht="97.5">
      <c r="A2282" s="57" t="s">
        <v>1999</v>
      </c>
      <c r="B2282" s="57" t="s">
        <v>2005</v>
      </c>
      <c r="C2282" s="58" t="s">
        <v>1518</v>
      </c>
      <c r="D2282" s="57" t="s">
        <v>688</v>
      </c>
      <c r="E2282" s="59">
        <v>17</v>
      </c>
      <c r="F2282" s="9" t="s">
        <v>139</v>
      </c>
      <c r="G2282" s="9"/>
      <c r="H2282" s="44" t="s">
        <v>3489</v>
      </c>
      <c r="I2282" s="9"/>
      <c r="J2282" s="4" t="str">
        <f t="shared" si="70"/>
        <v>社政業務-社會福利-推行老人福利-獎補助費-對國內團體之捐助</v>
      </c>
      <c r="K2282" s="4" t="str">
        <f t="shared" si="71"/>
        <v>建立社區照顧關懷據點並設置巷弄長照站之充實設施設備費用-經常門</v>
      </c>
    </row>
    <row r="2283" spans="1:11" s="19" customFormat="1" ht="97.5">
      <c r="A2283" s="57" t="s">
        <v>1999</v>
      </c>
      <c r="B2283" s="57" t="s">
        <v>2005</v>
      </c>
      <c r="C2283" s="58" t="s">
        <v>1561</v>
      </c>
      <c r="D2283" s="57" t="s">
        <v>688</v>
      </c>
      <c r="E2283" s="59">
        <v>32</v>
      </c>
      <c r="F2283" s="9" t="s">
        <v>139</v>
      </c>
      <c r="G2283" s="9"/>
      <c r="H2283" s="44" t="s">
        <v>3489</v>
      </c>
      <c r="I2283" s="9"/>
      <c r="J2283" s="4" t="str">
        <f t="shared" si="70"/>
        <v>社政業務-社會福利-推行老人福利-獎補助費-對國內團體之捐助</v>
      </c>
      <c r="K2283" s="4" t="str">
        <f t="shared" si="71"/>
        <v>建立社區照顧關懷據點並設置巷弄長照站之充實設施設備費用-經常門</v>
      </c>
    </row>
    <row r="2284" spans="1:11" s="19" customFormat="1" ht="97.5">
      <c r="A2284" s="57" t="s">
        <v>1999</v>
      </c>
      <c r="B2284" s="57" t="s">
        <v>2018</v>
      </c>
      <c r="C2284" s="58" t="s">
        <v>1062</v>
      </c>
      <c r="D2284" s="57" t="s">
        <v>688</v>
      </c>
      <c r="E2284" s="59">
        <v>8</v>
      </c>
      <c r="F2284" s="9" t="s">
        <v>139</v>
      </c>
      <c r="G2284" s="9"/>
      <c r="H2284" s="44" t="s">
        <v>3489</v>
      </c>
      <c r="I2284" s="9"/>
      <c r="J2284" s="4" t="str">
        <f t="shared" si="70"/>
        <v>社政業務-社會福利-推行老人福利-獎補助費-對國內團體之捐助</v>
      </c>
      <c r="K2284" s="4" t="str">
        <f t="shared" si="71"/>
        <v>建立社區照顧關懷據點並設置巷弄長照站之租金水電費用</v>
      </c>
    </row>
    <row r="2285" spans="1:11" s="19" customFormat="1" ht="97.5">
      <c r="A2285" s="57" t="s">
        <v>1999</v>
      </c>
      <c r="B2285" s="57" t="s">
        <v>2018</v>
      </c>
      <c r="C2285" s="58" t="s">
        <v>1042</v>
      </c>
      <c r="D2285" s="57" t="s">
        <v>688</v>
      </c>
      <c r="E2285" s="59">
        <v>34</v>
      </c>
      <c r="F2285" s="9" t="s">
        <v>139</v>
      </c>
      <c r="G2285" s="9"/>
      <c r="H2285" s="44" t="s">
        <v>3489</v>
      </c>
      <c r="I2285" s="9"/>
      <c r="J2285" s="4" t="str">
        <f t="shared" si="70"/>
        <v>社政業務-社會福利-推行老人福利-獎補助費-對國內團體之捐助</v>
      </c>
      <c r="K2285" s="4" t="str">
        <f t="shared" si="71"/>
        <v>建立社區照顧關懷據點並設置巷弄長照站之租金水電費用</v>
      </c>
    </row>
    <row r="2286" spans="1:11" s="19" customFormat="1" ht="97.5">
      <c r="A2286" s="57" t="s">
        <v>1999</v>
      </c>
      <c r="B2286" s="57" t="s">
        <v>2018</v>
      </c>
      <c r="C2286" s="58" t="s">
        <v>814</v>
      </c>
      <c r="D2286" s="57" t="s">
        <v>688</v>
      </c>
      <c r="E2286" s="59">
        <v>6</v>
      </c>
      <c r="F2286" s="9" t="s">
        <v>139</v>
      </c>
      <c r="G2286" s="9"/>
      <c r="H2286" s="44" t="s">
        <v>3489</v>
      </c>
      <c r="I2286" s="9"/>
      <c r="J2286" s="4" t="str">
        <f t="shared" si="70"/>
        <v>社政業務-社會福利-推行老人福利-獎補助費-對國內團體之捐助</v>
      </c>
      <c r="K2286" s="4" t="str">
        <f t="shared" si="71"/>
        <v>建立社區照顧關懷據點並設置巷弄長照站之租金水電費用</v>
      </c>
    </row>
    <row r="2287" spans="1:11" s="19" customFormat="1" ht="97.5">
      <c r="A2287" s="57" t="s">
        <v>1999</v>
      </c>
      <c r="B2287" s="57" t="s">
        <v>2037</v>
      </c>
      <c r="C2287" s="58" t="s">
        <v>328</v>
      </c>
      <c r="D2287" s="57" t="s">
        <v>688</v>
      </c>
      <c r="E2287" s="59">
        <v>5</v>
      </c>
      <c r="F2287" s="9" t="s">
        <v>139</v>
      </c>
      <c r="G2287" s="9"/>
      <c r="H2287" s="44" t="s">
        <v>3489</v>
      </c>
      <c r="I2287" s="9"/>
      <c r="J2287" s="4" t="str">
        <f t="shared" si="70"/>
        <v>社政業務-社會福利-推行老人福利-獎補助費-對國內團體之捐助</v>
      </c>
      <c r="K2287" s="4" t="str">
        <f t="shared" si="71"/>
        <v>一般性獎助計畫經費申請獎助項目及基準之充實設施設備費-經常門</v>
      </c>
    </row>
    <row r="2288" spans="1:11" s="19" customFormat="1" ht="58.5">
      <c r="A2288" s="57" t="s">
        <v>1999</v>
      </c>
      <c r="B2288" s="57" t="s">
        <v>2038</v>
      </c>
      <c r="C2288" s="58" t="s">
        <v>1562</v>
      </c>
      <c r="D2288" s="57" t="s">
        <v>688</v>
      </c>
      <c r="E2288" s="59">
        <v>5</v>
      </c>
      <c r="F2288" s="9" t="s">
        <v>139</v>
      </c>
      <c r="G2288" s="9"/>
      <c r="H2288" s="44" t="s">
        <v>3489</v>
      </c>
      <c r="I2288" s="9"/>
      <c r="J2288" s="4" t="str">
        <f t="shared" si="70"/>
        <v>社政業務-社會福利-推行老人福利-獎補助費-對國內團體之捐助</v>
      </c>
      <c r="K2288" s="4" t="str">
        <f t="shared" si="71"/>
        <v>建立社區照顧關懷據點之租金水電費用</v>
      </c>
    </row>
    <row r="2289" spans="1:11" s="19" customFormat="1" ht="58.5">
      <c r="A2289" s="57" t="s">
        <v>1999</v>
      </c>
      <c r="B2289" s="57" t="s">
        <v>2038</v>
      </c>
      <c r="C2289" s="58" t="s">
        <v>1037</v>
      </c>
      <c r="D2289" s="57" t="s">
        <v>688</v>
      </c>
      <c r="E2289" s="59">
        <v>5</v>
      </c>
      <c r="F2289" s="9" t="s">
        <v>139</v>
      </c>
      <c r="G2289" s="9"/>
      <c r="H2289" s="44" t="s">
        <v>3489</v>
      </c>
      <c r="I2289" s="9"/>
      <c r="J2289" s="4" t="str">
        <f t="shared" si="70"/>
        <v>社政業務-社會福利-推行老人福利-獎補助費-對國內團體之捐助</v>
      </c>
      <c r="K2289" s="4" t="str">
        <f t="shared" si="71"/>
        <v>建立社區照顧關懷據點之租金水電費用</v>
      </c>
    </row>
    <row r="2290" spans="1:11" s="19" customFormat="1" ht="58.5">
      <c r="A2290" s="57" t="s">
        <v>1999</v>
      </c>
      <c r="B2290" s="57" t="s">
        <v>2038</v>
      </c>
      <c r="C2290" s="58" t="s">
        <v>1019</v>
      </c>
      <c r="D2290" s="57" t="s">
        <v>688</v>
      </c>
      <c r="E2290" s="59">
        <v>2</v>
      </c>
      <c r="F2290" s="9" t="s">
        <v>139</v>
      </c>
      <c r="G2290" s="9"/>
      <c r="H2290" s="44" t="s">
        <v>3489</v>
      </c>
      <c r="I2290" s="9"/>
      <c r="J2290" s="4" t="str">
        <f t="shared" si="70"/>
        <v>社政業務-社會福利-推行老人福利-獎補助費-對國內團體之捐助</v>
      </c>
      <c r="K2290" s="4" t="str">
        <f t="shared" si="71"/>
        <v>建立社區照顧關懷據點之租金水電費用</v>
      </c>
    </row>
    <row r="2291" spans="1:11" s="19" customFormat="1" ht="97.5">
      <c r="A2291" s="57" t="s">
        <v>1999</v>
      </c>
      <c r="B2291" s="57" t="s">
        <v>2005</v>
      </c>
      <c r="C2291" s="58" t="s">
        <v>1563</v>
      </c>
      <c r="D2291" s="57" t="s">
        <v>688</v>
      </c>
      <c r="E2291" s="59">
        <v>20</v>
      </c>
      <c r="F2291" s="9" t="s">
        <v>139</v>
      </c>
      <c r="G2291" s="9"/>
      <c r="H2291" s="44" t="s">
        <v>3489</v>
      </c>
      <c r="I2291" s="9"/>
      <c r="J2291" s="4" t="str">
        <f t="shared" si="70"/>
        <v>社政業務-社會福利-推行老人福利-獎補助費-對國內團體之捐助</v>
      </c>
      <c r="K2291" s="4" t="str">
        <f t="shared" si="71"/>
        <v>建立社區照顧關懷據點並設置巷弄長照站之充實設施設備費用-經常門</v>
      </c>
    </row>
    <row r="2292" spans="1:11" s="19" customFormat="1" ht="78">
      <c r="A2292" s="57" t="s">
        <v>1999</v>
      </c>
      <c r="B2292" s="57" t="s">
        <v>2024</v>
      </c>
      <c r="C2292" s="58" t="s">
        <v>1049</v>
      </c>
      <c r="D2292" s="57" t="s">
        <v>688</v>
      </c>
      <c r="E2292" s="59">
        <v>4</v>
      </c>
      <c r="F2292" s="9" t="s">
        <v>139</v>
      </c>
      <c r="G2292" s="9"/>
      <c r="H2292" s="44" t="s">
        <v>3489</v>
      </c>
      <c r="I2292" s="9"/>
      <c r="J2292" s="4" t="str">
        <f t="shared" si="70"/>
        <v>社政業務-社會福利-推行老人福利-獎補助費-對國內團體之捐助</v>
      </c>
      <c r="K2292" s="4" t="str">
        <f t="shared" si="71"/>
        <v>建立社區照顧關懷據點之充實設施設備費用-經常門</v>
      </c>
    </row>
    <row r="2293" spans="1:11" s="19" customFormat="1" ht="78">
      <c r="A2293" s="57" t="s">
        <v>1999</v>
      </c>
      <c r="B2293" s="57" t="s">
        <v>2002</v>
      </c>
      <c r="C2293" s="58" t="s">
        <v>957</v>
      </c>
      <c r="D2293" s="57" t="s">
        <v>688</v>
      </c>
      <c r="E2293" s="59">
        <v>7</v>
      </c>
      <c r="F2293" s="9" t="s">
        <v>139</v>
      </c>
      <c r="G2293" s="9"/>
      <c r="H2293" s="44" t="s">
        <v>3489</v>
      </c>
      <c r="I2293" s="9"/>
      <c r="J2293" s="4" t="str">
        <f t="shared" si="70"/>
        <v>社政業務-社會福利-推行老人福利-獎補助費-對國內團體之捐助</v>
      </c>
      <c r="K2293" s="4" t="str">
        <f t="shared" si="71"/>
        <v>獨居老人關懷訪視服務計畫關懷服務費及行政管理費</v>
      </c>
    </row>
    <row r="2294" spans="1:11" s="19" customFormat="1" ht="58.5">
      <c r="A2294" s="57" t="s">
        <v>1999</v>
      </c>
      <c r="B2294" s="57" t="s">
        <v>2039</v>
      </c>
      <c r="C2294" s="58" t="s">
        <v>1518</v>
      </c>
      <c r="D2294" s="57" t="s">
        <v>688</v>
      </c>
      <c r="E2294" s="59">
        <v>656</v>
      </c>
      <c r="F2294" s="9" t="s">
        <v>139</v>
      </c>
      <c r="G2294" s="9"/>
      <c r="H2294" s="44" t="s">
        <v>3489</v>
      </c>
      <c r="I2294" s="9"/>
      <c r="J2294" s="4" t="str">
        <f t="shared" si="70"/>
        <v>社政業務-社會福利-推行老人福利-獎補助費-對國內團體之捐助</v>
      </c>
      <c r="K2294" s="4" t="str">
        <f t="shared" si="71"/>
        <v>建立社區照顧關懷據點並設置巷弄站</v>
      </c>
    </row>
    <row r="2295" spans="1:11" s="19" customFormat="1" ht="97.5">
      <c r="A2295" s="57" t="s">
        <v>1999</v>
      </c>
      <c r="B2295" s="57" t="s">
        <v>2005</v>
      </c>
      <c r="C2295" s="58" t="s">
        <v>1564</v>
      </c>
      <c r="D2295" s="57" t="s">
        <v>688</v>
      </c>
      <c r="E2295" s="59">
        <v>50</v>
      </c>
      <c r="F2295" s="9" t="s">
        <v>139</v>
      </c>
      <c r="G2295" s="9"/>
      <c r="H2295" s="44" t="s">
        <v>3489</v>
      </c>
      <c r="I2295" s="9"/>
      <c r="J2295" s="4" t="str">
        <f t="shared" si="70"/>
        <v>社政業務-社會福利-推行老人福利-獎補助費-對國內團體之捐助</v>
      </c>
      <c r="K2295" s="4" t="str">
        <f t="shared" si="71"/>
        <v>建立社區照顧關懷據點並設置巷弄長照站之充實設施設備費用-經常門</v>
      </c>
    </row>
    <row r="2296" spans="1:11" s="19" customFormat="1" ht="58.5">
      <c r="A2296" s="57" t="s">
        <v>1999</v>
      </c>
      <c r="B2296" s="57" t="s">
        <v>2007</v>
      </c>
      <c r="C2296" s="58" t="s">
        <v>1061</v>
      </c>
      <c r="D2296" s="57" t="s">
        <v>688</v>
      </c>
      <c r="E2296" s="59">
        <v>36</v>
      </c>
      <c r="F2296" s="9" t="s">
        <v>139</v>
      </c>
      <c r="G2296" s="9"/>
      <c r="H2296" s="44" t="s">
        <v>3489</v>
      </c>
      <c r="I2296" s="9"/>
      <c r="J2296" s="4" t="str">
        <f t="shared" si="70"/>
        <v>社政業務-社會福利-推行老人福利-獎補助費-對國內團體之捐助</v>
      </c>
      <c r="K2296" s="4" t="str">
        <f t="shared" si="71"/>
        <v>建立社區照顧關懷據點並設置巷弄長照站</v>
      </c>
    </row>
    <row r="2297" spans="1:11" s="19" customFormat="1" ht="58.5">
      <c r="A2297" s="57" t="s">
        <v>1999</v>
      </c>
      <c r="B2297" s="57" t="s">
        <v>2007</v>
      </c>
      <c r="C2297" s="58" t="s">
        <v>992</v>
      </c>
      <c r="D2297" s="57" t="s">
        <v>688</v>
      </c>
      <c r="E2297" s="59">
        <v>30</v>
      </c>
      <c r="F2297" s="9" t="s">
        <v>139</v>
      </c>
      <c r="G2297" s="9"/>
      <c r="H2297" s="44" t="s">
        <v>3489</v>
      </c>
      <c r="I2297" s="9"/>
      <c r="J2297" s="4" t="str">
        <f t="shared" si="70"/>
        <v>社政業務-社會福利-推行老人福利-獎補助費-對國內團體之捐助</v>
      </c>
      <c r="K2297" s="4" t="str">
        <f t="shared" si="71"/>
        <v>建立社區照顧關懷據點並設置巷弄長照站</v>
      </c>
    </row>
    <row r="2298" spans="1:11" s="19" customFormat="1" ht="58.5">
      <c r="A2298" s="57" t="s">
        <v>1999</v>
      </c>
      <c r="B2298" s="57" t="s">
        <v>2007</v>
      </c>
      <c r="C2298" s="58" t="s">
        <v>992</v>
      </c>
      <c r="D2298" s="57" t="s">
        <v>688</v>
      </c>
      <c r="E2298" s="59">
        <v>10</v>
      </c>
      <c r="F2298" s="9" t="s">
        <v>139</v>
      </c>
      <c r="G2298" s="9"/>
      <c r="H2298" s="44" t="s">
        <v>3489</v>
      </c>
      <c r="I2298" s="9"/>
      <c r="J2298" s="4" t="str">
        <f t="shared" si="70"/>
        <v>社政業務-社會福利-推行老人福利-獎補助費-對國內團體之捐助</v>
      </c>
      <c r="K2298" s="4" t="str">
        <f t="shared" si="71"/>
        <v>建立社區照顧關懷據點並設置巷弄長照站</v>
      </c>
    </row>
    <row r="2299" spans="1:11" s="19" customFormat="1" ht="78">
      <c r="A2299" s="57" t="s">
        <v>1999</v>
      </c>
      <c r="B2299" s="57" t="s">
        <v>2014</v>
      </c>
      <c r="C2299" s="58" t="s">
        <v>1565</v>
      </c>
      <c r="D2299" s="57" t="s">
        <v>688</v>
      </c>
      <c r="E2299" s="59">
        <v>7</v>
      </c>
      <c r="F2299" s="9" t="s">
        <v>139</v>
      </c>
      <c r="G2299" s="9"/>
      <c r="H2299" s="44" t="s">
        <v>3489</v>
      </c>
      <c r="I2299" s="9"/>
      <c r="J2299" s="4" t="str">
        <f t="shared" si="70"/>
        <v>社政業務-社會福利-推行老人福利-獎補助費-對國內團體之捐助</v>
      </c>
      <c r="K2299" s="4" t="str">
        <f t="shared" si="71"/>
        <v>建立社區照顧關懷據點之充實設施設備-經常門</v>
      </c>
    </row>
    <row r="2300" spans="1:11" s="19" customFormat="1" ht="97.5">
      <c r="A2300" s="57" t="s">
        <v>1999</v>
      </c>
      <c r="B2300" s="57" t="s">
        <v>2040</v>
      </c>
      <c r="C2300" s="58" t="s">
        <v>1535</v>
      </c>
      <c r="D2300" s="57" t="s">
        <v>688</v>
      </c>
      <c r="E2300" s="59">
        <v>36</v>
      </c>
      <c r="F2300" s="9" t="s">
        <v>139</v>
      </c>
      <c r="G2300" s="9"/>
      <c r="H2300" s="44" t="s">
        <v>3489</v>
      </c>
      <c r="I2300" s="9"/>
      <c r="J2300" s="4" t="str">
        <f t="shared" si="70"/>
        <v>社政業務-社會福利-推行老人福利-獎補助費-對國內團體之捐助</v>
      </c>
      <c r="K2300" s="4" t="str">
        <f t="shared" si="71"/>
        <v>建立社區照顧關懷據點並設置巷弄長照站及建立社區照顧關懷據點</v>
      </c>
    </row>
    <row r="2301" spans="1:11" s="19" customFormat="1" ht="58.5">
      <c r="A2301" s="57" t="s">
        <v>1999</v>
      </c>
      <c r="B2301" s="57" t="s">
        <v>2007</v>
      </c>
      <c r="C2301" s="58" t="s">
        <v>953</v>
      </c>
      <c r="D2301" s="57" t="s">
        <v>688</v>
      </c>
      <c r="E2301" s="59">
        <v>708</v>
      </c>
      <c r="F2301" s="9" t="s">
        <v>139</v>
      </c>
      <c r="G2301" s="9"/>
      <c r="H2301" s="44" t="s">
        <v>3489</v>
      </c>
      <c r="I2301" s="9"/>
      <c r="J2301" s="4" t="str">
        <f t="shared" si="70"/>
        <v>社政業務-社會福利-推行老人福利-獎補助費-對國內團體之捐助</v>
      </c>
      <c r="K2301" s="4" t="str">
        <f t="shared" si="71"/>
        <v>建立社區照顧關懷據點並設置巷弄長照站</v>
      </c>
    </row>
    <row r="2302" spans="1:11" s="19" customFormat="1" ht="58.5">
      <c r="A2302" s="57" t="s">
        <v>1999</v>
      </c>
      <c r="B2302" s="57" t="s">
        <v>2007</v>
      </c>
      <c r="C2302" s="58" t="s">
        <v>1566</v>
      </c>
      <c r="D2302" s="57" t="s">
        <v>688</v>
      </c>
      <c r="E2302" s="59">
        <v>36</v>
      </c>
      <c r="F2302" s="9" t="s">
        <v>139</v>
      </c>
      <c r="G2302" s="9"/>
      <c r="H2302" s="44" t="s">
        <v>3489</v>
      </c>
      <c r="I2302" s="9"/>
      <c r="J2302" s="4" t="str">
        <f t="shared" si="70"/>
        <v>社政業務-社會福利-推行老人福利-獎補助費-對國內團體之捐助</v>
      </c>
      <c r="K2302" s="4" t="str">
        <f t="shared" si="71"/>
        <v>建立社區照顧關懷據點並設置巷弄長照站</v>
      </c>
    </row>
    <row r="2303" spans="1:11" s="19" customFormat="1" ht="58.5">
      <c r="A2303" s="57" t="s">
        <v>1999</v>
      </c>
      <c r="B2303" s="57" t="s">
        <v>2007</v>
      </c>
      <c r="C2303" s="58" t="s">
        <v>1554</v>
      </c>
      <c r="D2303" s="57" t="s">
        <v>688</v>
      </c>
      <c r="E2303" s="59">
        <v>707</v>
      </c>
      <c r="F2303" s="9" t="s">
        <v>139</v>
      </c>
      <c r="G2303" s="9"/>
      <c r="H2303" s="44" t="s">
        <v>3489</v>
      </c>
      <c r="I2303" s="9"/>
      <c r="J2303" s="4" t="str">
        <f t="shared" si="70"/>
        <v>社政業務-社會福利-推行老人福利-獎補助費-對國內團體之捐助</v>
      </c>
      <c r="K2303" s="4" t="str">
        <f t="shared" si="71"/>
        <v>建立社區照顧關懷據點並設置巷弄長照站</v>
      </c>
    </row>
    <row r="2304" spans="1:11" s="19" customFormat="1" ht="58.5">
      <c r="A2304" s="57" t="s">
        <v>1999</v>
      </c>
      <c r="B2304" s="57" t="s">
        <v>2007</v>
      </c>
      <c r="C2304" s="58" t="s">
        <v>1567</v>
      </c>
      <c r="D2304" s="57" t="s">
        <v>688</v>
      </c>
      <c r="E2304" s="59">
        <v>36</v>
      </c>
      <c r="F2304" s="9" t="s">
        <v>139</v>
      </c>
      <c r="G2304" s="9"/>
      <c r="H2304" s="44" t="s">
        <v>3489</v>
      </c>
      <c r="I2304" s="9"/>
      <c r="J2304" s="4" t="str">
        <f t="shared" si="70"/>
        <v>社政業務-社會福利-推行老人福利-獎補助費-對國內團體之捐助</v>
      </c>
      <c r="K2304" s="4" t="str">
        <f t="shared" si="71"/>
        <v>建立社區照顧關懷據點並設置巷弄長照站</v>
      </c>
    </row>
    <row r="2305" spans="1:11" s="19" customFormat="1" ht="58.5">
      <c r="A2305" s="57" t="s">
        <v>1999</v>
      </c>
      <c r="B2305" s="57" t="s">
        <v>2007</v>
      </c>
      <c r="C2305" s="58" t="s">
        <v>258</v>
      </c>
      <c r="D2305" s="57" t="s">
        <v>688</v>
      </c>
      <c r="E2305" s="59">
        <v>36</v>
      </c>
      <c r="F2305" s="9" t="s">
        <v>139</v>
      </c>
      <c r="G2305" s="9"/>
      <c r="H2305" s="44" t="s">
        <v>3489</v>
      </c>
      <c r="I2305" s="9"/>
      <c r="J2305" s="4" t="str">
        <f t="shared" si="70"/>
        <v>社政業務-社會福利-推行老人福利-獎補助費-對國內團體之捐助</v>
      </c>
      <c r="K2305" s="4" t="str">
        <f t="shared" si="71"/>
        <v>建立社區照顧關懷據點並設置巷弄長照站</v>
      </c>
    </row>
    <row r="2306" spans="1:11" s="19" customFormat="1" ht="58.5">
      <c r="A2306" s="57" t="s">
        <v>1999</v>
      </c>
      <c r="B2306" s="57" t="s">
        <v>2007</v>
      </c>
      <c r="C2306" s="58" t="s">
        <v>1181</v>
      </c>
      <c r="D2306" s="57" t="s">
        <v>688</v>
      </c>
      <c r="E2306" s="59">
        <v>36</v>
      </c>
      <c r="F2306" s="9" t="s">
        <v>139</v>
      </c>
      <c r="G2306" s="9"/>
      <c r="H2306" s="44" t="s">
        <v>3489</v>
      </c>
      <c r="I2306" s="9"/>
      <c r="J2306" s="4" t="str">
        <f t="shared" si="70"/>
        <v>社政業務-社會福利-推行老人福利-獎補助費-對國內團體之捐助</v>
      </c>
      <c r="K2306" s="4" t="str">
        <f t="shared" si="71"/>
        <v>建立社區照顧關懷據點並設置巷弄長照站</v>
      </c>
    </row>
    <row r="2307" spans="1:11" s="19" customFormat="1" ht="58.5">
      <c r="A2307" s="57" t="s">
        <v>1999</v>
      </c>
      <c r="B2307" s="57" t="s">
        <v>2007</v>
      </c>
      <c r="C2307" s="58" t="s">
        <v>953</v>
      </c>
      <c r="D2307" s="57" t="s">
        <v>688</v>
      </c>
      <c r="E2307" s="59">
        <v>30</v>
      </c>
      <c r="F2307" s="9" t="s">
        <v>139</v>
      </c>
      <c r="G2307" s="9"/>
      <c r="H2307" s="44" t="s">
        <v>3489</v>
      </c>
      <c r="I2307" s="9"/>
      <c r="J2307" s="4" t="str">
        <f t="shared" si="70"/>
        <v>社政業務-社會福利-推行老人福利-獎補助費-對國內團體之捐助</v>
      </c>
      <c r="K2307" s="4" t="str">
        <f t="shared" si="71"/>
        <v>建立社區照顧關懷據點並設置巷弄長照站</v>
      </c>
    </row>
    <row r="2308" spans="1:11" s="19" customFormat="1" ht="58.5">
      <c r="A2308" s="57" t="s">
        <v>1999</v>
      </c>
      <c r="B2308" s="57" t="s">
        <v>2007</v>
      </c>
      <c r="C2308" s="58" t="s">
        <v>951</v>
      </c>
      <c r="D2308" s="57" t="s">
        <v>688</v>
      </c>
      <c r="E2308" s="59">
        <v>30</v>
      </c>
      <c r="F2308" s="9" t="s">
        <v>139</v>
      </c>
      <c r="G2308" s="9"/>
      <c r="H2308" s="44" t="s">
        <v>3489</v>
      </c>
      <c r="I2308" s="9"/>
      <c r="J2308" s="4" t="str">
        <f t="shared" si="70"/>
        <v>社政業務-社會福利-推行老人福利-獎補助費-對國內團體之捐助</v>
      </c>
      <c r="K2308" s="4" t="str">
        <f t="shared" si="71"/>
        <v>建立社區照顧關懷據點並設置巷弄長照站</v>
      </c>
    </row>
    <row r="2309" spans="1:11" s="19" customFormat="1" ht="58.5">
      <c r="A2309" s="57" t="s">
        <v>1999</v>
      </c>
      <c r="B2309" s="57" t="s">
        <v>2007</v>
      </c>
      <c r="C2309" s="58" t="s">
        <v>944</v>
      </c>
      <c r="D2309" s="57" t="s">
        <v>688</v>
      </c>
      <c r="E2309" s="59">
        <v>30</v>
      </c>
      <c r="F2309" s="9" t="s">
        <v>139</v>
      </c>
      <c r="G2309" s="9"/>
      <c r="H2309" s="44" t="s">
        <v>3489</v>
      </c>
      <c r="I2309" s="9"/>
      <c r="J2309" s="4" t="str">
        <f t="shared" si="70"/>
        <v>社政業務-社會福利-推行老人福利-獎補助費-對國內團體之捐助</v>
      </c>
      <c r="K2309" s="4" t="str">
        <f t="shared" si="71"/>
        <v>建立社區照顧關懷據點並設置巷弄長照站</v>
      </c>
    </row>
    <row r="2310" spans="1:11" s="19" customFormat="1" ht="58.5">
      <c r="A2310" s="57" t="s">
        <v>1999</v>
      </c>
      <c r="B2310" s="57" t="s">
        <v>2007</v>
      </c>
      <c r="C2310" s="58" t="s">
        <v>970</v>
      </c>
      <c r="D2310" s="57" t="s">
        <v>688</v>
      </c>
      <c r="E2310" s="59">
        <v>30</v>
      </c>
      <c r="F2310" s="9" t="s">
        <v>139</v>
      </c>
      <c r="G2310" s="9"/>
      <c r="H2310" s="44" t="s">
        <v>3489</v>
      </c>
      <c r="I2310" s="9"/>
      <c r="J2310" s="4" t="str">
        <f t="shared" si="70"/>
        <v>社政業務-社會福利-推行老人福利-獎補助費-對國內團體之捐助</v>
      </c>
      <c r="K2310" s="4" t="str">
        <f t="shared" si="71"/>
        <v>建立社區照顧關懷據點並設置巷弄長照站</v>
      </c>
    </row>
    <row r="2311" spans="1:11" s="19" customFormat="1" ht="58.5">
      <c r="A2311" s="57" t="s">
        <v>1999</v>
      </c>
      <c r="B2311" s="57" t="s">
        <v>2010</v>
      </c>
      <c r="C2311" s="58" t="s">
        <v>1037</v>
      </c>
      <c r="D2311" s="57" t="s">
        <v>688</v>
      </c>
      <c r="E2311" s="59">
        <v>30</v>
      </c>
      <c r="F2311" s="9" t="s">
        <v>139</v>
      </c>
      <c r="G2311" s="9"/>
      <c r="H2311" s="44" t="s">
        <v>3489</v>
      </c>
      <c r="I2311" s="9"/>
      <c r="J2311" s="4" t="str">
        <f t="shared" si="70"/>
        <v>社政業務-社會福利-推行老人福利-獎補助費-對國內團體之捐助</v>
      </c>
      <c r="K2311" s="4" t="str">
        <f t="shared" si="71"/>
        <v>建立社區照顧關懷據點</v>
      </c>
    </row>
    <row r="2312" spans="1:11" s="19" customFormat="1" ht="58.5">
      <c r="A2312" s="57" t="s">
        <v>1999</v>
      </c>
      <c r="B2312" s="57" t="s">
        <v>2007</v>
      </c>
      <c r="C2312" s="58" t="s">
        <v>1557</v>
      </c>
      <c r="D2312" s="57" t="s">
        <v>688</v>
      </c>
      <c r="E2312" s="59">
        <v>10</v>
      </c>
      <c r="F2312" s="9" t="s">
        <v>139</v>
      </c>
      <c r="G2312" s="9"/>
      <c r="H2312" s="44" t="s">
        <v>3489</v>
      </c>
      <c r="I2312" s="9"/>
      <c r="J2312" s="4" t="str">
        <f t="shared" ref="J2312:J2375" si="72">A2312</f>
        <v>社政業務-社會福利-推行老人福利-獎補助費-對國內團體之捐助</v>
      </c>
      <c r="K2312" s="4" t="str">
        <f t="shared" ref="K2312:K2375" si="73">B2312</f>
        <v>建立社區照顧關懷據點並設置巷弄長照站</v>
      </c>
    </row>
    <row r="2313" spans="1:11" s="19" customFormat="1" ht="58.5">
      <c r="A2313" s="57" t="s">
        <v>1999</v>
      </c>
      <c r="B2313" s="57" t="s">
        <v>2010</v>
      </c>
      <c r="C2313" s="58" t="s">
        <v>1568</v>
      </c>
      <c r="D2313" s="57" t="s">
        <v>688</v>
      </c>
      <c r="E2313" s="59">
        <v>30</v>
      </c>
      <c r="F2313" s="9" t="s">
        <v>139</v>
      </c>
      <c r="G2313" s="9"/>
      <c r="H2313" s="44" t="s">
        <v>3489</v>
      </c>
      <c r="I2313" s="9"/>
      <c r="J2313" s="4" t="str">
        <f t="shared" si="72"/>
        <v>社政業務-社會福利-推行老人福利-獎補助費-對國內團體之捐助</v>
      </c>
      <c r="K2313" s="4" t="str">
        <f t="shared" si="73"/>
        <v>建立社區照顧關懷據點</v>
      </c>
    </row>
    <row r="2314" spans="1:11" s="20" customFormat="1" ht="58.5">
      <c r="A2314" s="57" t="s">
        <v>1999</v>
      </c>
      <c r="B2314" s="57" t="s">
        <v>2007</v>
      </c>
      <c r="C2314" s="58" t="s">
        <v>1055</v>
      </c>
      <c r="D2314" s="57" t="s">
        <v>688</v>
      </c>
      <c r="E2314" s="59">
        <v>36</v>
      </c>
      <c r="F2314" s="9" t="s">
        <v>139</v>
      </c>
      <c r="G2314" s="9"/>
      <c r="H2314" s="44" t="s">
        <v>3489</v>
      </c>
      <c r="I2314" s="9"/>
      <c r="J2314" s="4" t="str">
        <f t="shared" si="72"/>
        <v>社政業務-社會福利-推行老人福利-獎補助費-對國內團體之捐助</v>
      </c>
      <c r="K2314" s="4" t="str">
        <f t="shared" si="73"/>
        <v>建立社區照顧關懷據點並設置巷弄長照站</v>
      </c>
    </row>
    <row r="2315" spans="1:11" s="19" customFormat="1" ht="58.5">
      <c r="A2315" s="57" t="s">
        <v>1999</v>
      </c>
      <c r="B2315" s="57" t="s">
        <v>2007</v>
      </c>
      <c r="C2315" s="58" t="s">
        <v>1569</v>
      </c>
      <c r="D2315" s="57" t="s">
        <v>688</v>
      </c>
      <c r="E2315" s="59">
        <v>36</v>
      </c>
      <c r="F2315" s="9" t="s">
        <v>139</v>
      </c>
      <c r="G2315" s="9"/>
      <c r="H2315" s="44" t="s">
        <v>3489</v>
      </c>
      <c r="I2315" s="9"/>
      <c r="J2315" s="4" t="str">
        <f t="shared" si="72"/>
        <v>社政業務-社會福利-推行老人福利-獎補助費-對國內團體之捐助</v>
      </c>
      <c r="K2315" s="4" t="str">
        <f t="shared" si="73"/>
        <v>建立社區照顧關懷據點並設置巷弄長照站</v>
      </c>
    </row>
    <row r="2316" spans="1:11" s="19" customFormat="1" ht="58.5">
      <c r="A2316" s="57" t="s">
        <v>1999</v>
      </c>
      <c r="B2316" s="57" t="s">
        <v>2007</v>
      </c>
      <c r="C2316" s="58" t="s">
        <v>1570</v>
      </c>
      <c r="D2316" s="57" t="s">
        <v>688</v>
      </c>
      <c r="E2316" s="59">
        <v>36</v>
      </c>
      <c r="F2316" s="9" t="s">
        <v>139</v>
      </c>
      <c r="G2316" s="9"/>
      <c r="H2316" s="44" t="s">
        <v>3489</v>
      </c>
      <c r="I2316" s="9"/>
      <c r="J2316" s="4" t="str">
        <f t="shared" si="72"/>
        <v>社政業務-社會福利-推行老人福利-獎補助費-對國內團體之捐助</v>
      </c>
      <c r="K2316" s="4" t="str">
        <f t="shared" si="73"/>
        <v>建立社區照顧關懷據點並設置巷弄長照站</v>
      </c>
    </row>
    <row r="2317" spans="1:11" s="19" customFormat="1" ht="58.5">
      <c r="A2317" s="57" t="s">
        <v>1999</v>
      </c>
      <c r="B2317" s="57" t="s">
        <v>2007</v>
      </c>
      <c r="C2317" s="58" t="s">
        <v>945</v>
      </c>
      <c r="D2317" s="57" t="s">
        <v>688</v>
      </c>
      <c r="E2317" s="59">
        <v>36</v>
      </c>
      <c r="F2317" s="9" t="s">
        <v>139</v>
      </c>
      <c r="G2317" s="9"/>
      <c r="H2317" s="44" t="s">
        <v>3489</v>
      </c>
      <c r="I2317" s="9"/>
      <c r="J2317" s="4" t="str">
        <f t="shared" si="72"/>
        <v>社政業務-社會福利-推行老人福利-獎補助費-對國內團體之捐助</v>
      </c>
      <c r="K2317" s="4" t="str">
        <f t="shared" si="73"/>
        <v>建立社區照顧關懷據點並設置巷弄長照站</v>
      </c>
    </row>
    <row r="2318" spans="1:11" s="19" customFormat="1" ht="58.5">
      <c r="A2318" s="57" t="s">
        <v>1999</v>
      </c>
      <c r="B2318" s="57" t="s">
        <v>2007</v>
      </c>
      <c r="C2318" s="58" t="s">
        <v>1571</v>
      </c>
      <c r="D2318" s="57" t="s">
        <v>688</v>
      </c>
      <c r="E2318" s="59">
        <v>36</v>
      </c>
      <c r="F2318" s="9" t="s">
        <v>139</v>
      </c>
      <c r="G2318" s="9"/>
      <c r="H2318" s="44" t="s">
        <v>3489</v>
      </c>
      <c r="I2318" s="9"/>
      <c r="J2318" s="4" t="str">
        <f t="shared" si="72"/>
        <v>社政業務-社會福利-推行老人福利-獎補助費-對國內團體之捐助</v>
      </c>
      <c r="K2318" s="4" t="str">
        <f t="shared" si="73"/>
        <v>建立社區照顧關懷據點並設置巷弄長照站</v>
      </c>
    </row>
    <row r="2319" spans="1:11" s="19" customFormat="1" ht="58.5">
      <c r="A2319" s="57" t="s">
        <v>1999</v>
      </c>
      <c r="B2319" s="57" t="s">
        <v>2007</v>
      </c>
      <c r="C2319" s="58" t="s">
        <v>328</v>
      </c>
      <c r="D2319" s="57" t="s">
        <v>688</v>
      </c>
      <c r="E2319" s="59">
        <v>36</v>
      </c>
      <c r="F2319" s="9" t="s">
        <v>139</v>
      </c>
      <c r="G2319" s="9"/>
      <c r="H2319" s="44" t="s">
        <v>3489</v>
      </c>
      <c r="I2319" s="9"/>
      <c r="J2319" s="4" t="str">
        <f t="shared" si="72"/>
        <v>社政業務-社會福利-推行老人福利-獎補助費-對國內團體之捐助</v>
      </c>
      <c r="K2319" s="4" t="str">
        <f t="shared" si="73"/>
        <v>建立社區照顧關懷據點並設置巷弄長照站</v>
      </c>
    </row>
    <row r="2320" spans="1:11" s="19" customFormat="1" ht="58.5">
      <c r="A2320" s="57" t="s">
        <v>1999</v>
      </c>
      <c r="B2320" s="57" t="s">
        <v>2007</v>
      </c>
      <c r="C2320" s="58" t="s">
        <v>993</v>
      </c>
      <c r="D2320" s="57" t="s">
        <v>688</v>
      </c>
      <c r="E2320" s="59">
        <v>36</v>
      </c>
      <c r="F2320" s="9" t="s">
        <v>139</v>
      </c>
      <c r="G2320" s="9"/>
      <c r="H2320" s="44" t="s">
        <v>3489</v>
      </c>
      <c r="I2320" s="9"/>
      <c r="J2320" s="4" t="str">
        <f t="shared" si="72"/>
        <v>社政業務-社會福利-推行老人福利-獎補助費-對國內團體之捐助</v>
      </c>
      <c r="K2320" s="4" t="str">
        <f t="shared" si="73"/>
        <v>建立社區照顧關懷據點並設置巷弄長照站</v>
      </c>
    </row>
    <row r="2321" spans="1:11" s="19" customFormat="1" ht="78">
      <c r="A2321" s="57" t="s">
        <v>1999</v>
      </c>
      <c r="B2321" s="57" t="s">
        <v>2013</v>
      </c>
      <c r="C2321" s="58" t="s">
        <v>1132</v>
      </c>
      <c r="D2321" s="57" t="s">
        <v>688</v>
      </c>
      <c r="E2321" s="59">
        <v>36</v>
      </c>
      <c r="F2321" s="9" t="s">
        <v>139</v>
      </c>
      <c r="G2321" s="9"/>
      <c r="H2321" s="44" t="s">
        <v>3489</v>
      </c>
      <c r="I2321" s="9"/>
      <c r="J2321" s="4" t="str">
        <f t="shared" si="72"/>
        <v>社政業務-社會福利-推行老人福利-獎補助費-對國內團體之捐助</v>
      </c>
      <c r="K2321" s="4" t="str">
        <f t="shared" si="73"/>
        <v>建立社區照顧關懷據點並設置巷弄站長照站</v>
      </c>
    </row>
    <row r="2322" spans="1:11" s="19" customFormat="1" ht="78">
      <c r="A2322" s="57" t="s">
        <v>1999</v>
      </c>
      <c r="B2322" s="57" t="s">
        <v>2013</v>
      </c>
      <c r="C2322" s="58" t="s">
        <v>1572</v>
      </c>
      <c r="D2322" s="57" t="s">
        <v>688</v>
      </c>
      <c r="E2322" s="59">
        <v>36</v>
      </c>
      <c r="F2322" s="9" t="s">
        <v>139</v>
      </c>
      <c r="G2322" s="9"/>
      <c r="H2322" s="44" t="s">
        <v>3489</v>
      </c>
      <c r="I2322" s="9"/>
      <c r="J2322" s="4" t="str">
        <f t="shared" si="72"/>
        <v>社政業務-社會福利-推行老人福利-獎補助費-對國內團體之捐助</v>
      </c>
      <c r="K2322" s="4" t="str">
        <f t="shared" si="73"/>
        <v>建立社區照顧關懷據點並設置巷弄站長照站</v>
      </c>
    </row>
    <row r="2323" spans="1:11" s="19" customFormat="1" ht="58.5">
      <c r="A2323" s="57" t="s">
        <v>1999</v>
      </c>
      <c r="B2323" s="57" t="s">
        <v>2007</v>
      </c>
      <c r="C2323" s="58" t="s">
        <v>1163</v>
      </c>
      <c r="D2323" s="57" t="s">
        <v>688</v>
      </c>
      <c r="E2323" s="59">
        <v>36</v>
      </c>
      <c r="F2323" s="9" t="s">
        <v>139</v>
      </c>
      <c r="G2323" s="9"/>
      <c r="H2323" s="44" t="s">
        <v>3489</v>
      </c>
      <c r="I2323" s="9"/>
      <c r="J2323" s="4" t="str">
        <f t="shared" si="72"/>
        <v>社政業務-社會福利-推行老人福利-獎補助費-對國內團體之捐助</v>
      </c>
      <c r="K2323" s="4" t="str">
        <f t="shared" si="73"/>
        <v>建立社區照顧關懷據點並設置巷弄長照站</v>
      </c>
    </row>
    <row r="2324" spans="1:11" s="19" customFormat="1" ht="58.5">
      <c r="A2324" s="57" t="s">
        <v>1999</v>
      </c>
      <c r="B2324" s="57" t="s">
        <v>2007</v>
      </c>
      <c r="C2324" s="58" t="s">
        <v>1149</v>
      </c>
      <c r="D2324" s="57" t="s">
        <v>688</v>
      </c>
      <c r="E2324" s="59">
        <v>36</v>
      </c>
      <c r="F2324" s="9" t="s">
        <v>139</v>
      </c>
      <c r="G2324" s="9"/>
      <c r="H2324" s="44" t="s">
        <v>3489</v>
      </c>
      <c r="I2324" s="9"/>
      <c r="J2324" s="4" t="str">
        <f t="shared" si="72"/>
        <v>社政業務-社會福利-推行老人福利-獎補助費-對國內團體之捐助</v>
      </c>
      <c r="K2324" s="4" t="str">
        <f t="shared" si="73"/>
        <v>建立社區照顧關懷據點並設置巷弄長照站</v>
      </c>
    </row>
    <row r="2325" spans="1:11" s="19" customFormat="1" ht="78">
      <c r="A2325" s="57" t="s">
        <v>1999</v>
      </c>
      <c r="B2325" s="57" t="s">
        <v>2013</v>
      </c>
      <c r="C2325" s="58" t="s">
        <v>1573</v>
      </c>
      <c r="D2325" s="57" t="s">
        <v>688</v>
      </c>
      <c r="E2325" s="59">
        <v>36</v>
      </c>
      <c r="F2325" s="9" t="s">
        <v>139</v>
      </c>
      <c r="G2325" s="9"/>
      <c r="H2325" s="44" t="s">
        <v>3489</v>
      </c>
      <c r="I2325" s="9"/>
      <c r="J2325" s="4" t="str">
        <f t="shared" si="72"/>
        <v>社政業務-社會福利-推行老人福利-獎補助費-對國內團體之捐助</v>
      </c>
      <c r="K2325" s="4" t="str">
        <f t="shared" si="73"/>
        <v>建立社區照顧關懷據點並設置巷弄站長照站</v>
      </c>
    </row>
    <row r="2326" spans="1:11" s="19" customFormat="1" ht="78">
      <c r="A2326" s="57" t="s">
        <v>1999</v>
      </c>
      <c r="B2326" s="57" t="s">
        <v>2013</v>
      </c>
      <c r="C2326" s="58" t="s">
        <v>1573</v>
      </c>
      <c r="D2326" s="57" t="s">
        <v>688</v>
      </c>
      <c r="E2326" s="59">
        <v>36</v>
      </c>
      <c r="F2326" s="9" t="s">
        <v>139</v>
      </c>
      <c r="G2326" s="9"/>
      <c r="H2326" s="44" t="s">
        <v>3489</v>
      </c>
      <c r="I2326" s="9"/>
      <c r="J2326" s="4" t="str">
        <f t="shared" si="72"/>
        <v>社政業務-社會福利-推行老人福利-獎補助費-對國內團體之捐助</v>
      </c>
      <c r="K2326" s="4" t="str">
        <f t="shared" si="73"/>
        <v>建立社區照顧關懷據點並設置巷弄站長照站</v>
      </c>
    </row>
    <row r="2327" spans="1:11" s="19" customFormat="1" ht="58.5">
      <c r="A2327" s="57" t="s">
        <v>1999</v>
      </c>
      <c r="B2327" s="57" t="s">
        <v>2007</v>
      </c>
      <c r="C2327" s="58" t="s">
        <v>1538</v>
      </c>
      <c r="D2327" s="57" t="s">
        <v>688</v>
      </c>
      <c r="E2327" s="59">
        <v>36</v>
      </c>
      <c r="F2327" s="9" t="s">
        <v>139</v>
      </c>
      <c r="G2327" s="9"/>
      <c r="H2327" s="44" t="s">
        <v>3489</v>
      </c>
      <c r="I2327" s="9"/>
      <c r="J2327" s="4" t="str">
        <f t="shared" si="72"/>
        <v>社政業務-社會福利-推行老人福利-獎補助費-對國內團體之捐助</v>
      </c>
      <c r="K2327" s="4" t="str">
        <f t="shared" si="73"/>
        <v>建立社區照顧關懷據點並設置巷弄長照站</v>
      </c>
    </row>
    <row r="2328" spans="1:11" s="19" customFormat="1" ht="58.5">
      <c r="A2328" s="57" t="s">
        <v>1999</v>
      </c>
      <c r="B2328" s="57" t="s">
        <v>2007</v>
      </c>
      <c r="C2328" s="58" t="s">
        <v>1517</v>
      </c>
      <c r="D2328" s="57" t="s">
        <v>688</v>
      </c>
      <c r="E2328" s="59">
        <v>36</v>
      </c>
      <c r="F2328" s="9" t="s">
        <v>139</v>
      </c>
      <c r="G2328" s="9"/>
      <c r="H2328" s="44" t="s">
        <v>3489</v>
      </c>
      <c r="I2328" s="9"/>
      <c r="J2328" s="4" t="str">
        <f t="shared" si="72"/>
        <v>社政業務-社會福利-推行老人福利-獎補助費-對國內團體之捐助</v>
      </c>
      <c r="K2328" s="4" t="str">
        <f t="shared" si="73"/>
        <v>建立社區照顧關懷據點並設置巷弄長照站</v>
      </c>
    </row>
    <row r="2329" spans="1:11" s="19" customFormat="1" ht="58.5">
      <c r="A2329" s="57" t="s">
        <v>1999</v>
      </c>
      <c r="B2329" s="57" t="s">
        <v>2007</v>
      </c>
      <c r="C2329" s="58" t="s">
        <v>1077</v>
      </c>
      <c r="D2329" s="57" t="s">
        <v>688</v>
      </c>
      <c r="E2329" s="59">
        <v>36</v>
      </c>
      <c r="F2329" s="9" t="s">
        <v>139</v>
      </c>
      <c r="G2329" s="9"/>
      <c r="H2329" s="44" t="s">
        <v>3489</v>
      </c>
      <c r="I2329" s="9"/>
      <c r="J2329" s="4" t="str">
        <f t="shared" si="72"/>
        <v>社政業務-社會福利-推行老人福利-獎補助費-對國內團體之捐助</v>
      </c>
      <c r="K2329" s="4" t="str">
        <f t="shared" si="73"/>
        <v>建立社區照顧關懷據點並設置巷弄長照站</v>
      </c>
    </row>
    <row r="2330" spans="1:11" s="19" customFormat="1" ht="58.5">
      <c r="A2330" s="57" t="s">
        <v>1999</v>
      </c>
      <c r="B2330" s="57" t="s">
        <v>2007</v>
      </c>
      <c r="C2330" s="58" t="s">
        <v>970</v>
      </c>
      <c r="D2330" s="57" t="s">
        <v>688</v>
      </c>
      <c r="E2330" s="59">
        <v>36</v>
      </c>
      <c r="F2330" s="9" t="s">
        <v>139</v>
      </c>
      <c r="G2330" s="9"/>
      <c r="H2330" s="44" t="s">
        <v>3489</v>
      </c>
      <c r="I2330" s="9"/>
      <c r="J2330" s="4" t="str">
        <f t="shared" si="72"/>
        <v>社政業務-社會福利-推行老人福利-獎補助費-對國內團體之捐助</v>
      </c>
      <c r="K2330" s="4" t="str">
        <f t="shared" si="73"/>
        <v>建立社區照顧關懷據點並設置巷弄長照站</v>
      </c>
    </row>
    <row r="2331" spans="1:11" s="19" customFormat="1" ht="58.5">
      <c r="A2331" s="57" t="s">
        <v>1999</v>
      </c>
      <c r="B2331" s="57" t="s">
        <v>2007</v>
      </c>
      <c r="C2331" s="58" t="s">
        <v>1574</v>
      </c>
      <c r="D2331" s="57" t="s">
        <v>688</v>
      </c>
      <c r="E2331" s="59">
        <v>36</v>
      </c>
      <c r="F2331" s="9" t="s">
        <v>139</v>
      </c>
      <c r="G2331" s="9"/>
      <c r="H2331" s="44" t="s">
        <v>3489</v>
      </c>
      <c r="I2331" s="9"/>
      <c r="J2331" s="4" t="str">
        <f t="shared" si="72"/>
        <v>社政業務-社會福利-推行老人福利-獎補助費-對國內團體之捐助</v>
      </c>
      <c r="K2331" s="4" t="str">
        <f t="shared" si="73"/>
        <v>建立社區照顧關懷據點並設置巷弄長照站</v>
      </c>
    </row>
    <row r="2332" spans="1:11" s="19" customFormat="1" ht="58.5">
      <c r="A2332" s="57" t="s">
        <v>1999</v>
      </c>
      <c r="B2332" s="57" t="s">
        <v>2007</v>
      </c>
      <c r="C2332" s="58" t="s">
        <v>1506</v>
      </c>
      <c r="D2332" s="57" t="s">
        <v>688</v>
      </c>
      <c r="E2332" s="59">
        <v>36</v>
      </c>
      <c r="F2332" s="9" t="s">
        <v>139</v>
      </c>
      <c r="G2332" s="9"/>
      <c r="H2332" s="44" t="s">
        <v>3489</v>
      </c>
      <c r="I2332" s="9"/>
      <c r="J2332" s="4" t="str">
        <f t="shared" si="72"/>
        <v>社政業務-社會福利-推行老人福利-獎補助費-對國內團體之捐助</v>
      </c>
      <c r="K2332" s="4" t="str">
        <f t="shared" si="73"/>
        <v>建立社區照顧關懷據點並設置巷弄長照站</v>
      </c>
    </row>
    <row r="2333" spans="1:11" s="19" customFormat="1" ht="58.5">
      <c r="A2333" s="57" t="s">
        <v>1999</v>
      </c>
      <c r="B2333" s="57" t="s">
        <v>2038</v>
      </c>
      <c r="C2333" s="58" t="s">
        <v>1098</v>
      </c>
      <c r="D2333" s="57" t="s">
        <v>688</v>
      </c>
      <c r="E2333" s="59">
        <v>8</v>
      </c>
      <c r="F2333" s="9" t="s">
        <v>139</v>
      </c>
      <c r="G2333" s="9"/>
      <c r="H2333" s="44" t="s">
        <v>3489</v>
      </c>
      <c r="I2333" s="9"/>
      <c r="J2333" s="4" t="str">
        <f t="shared" si="72"/>
        <v>社政業務-社會福利-推行老人福利-獎補助費-對國內團體之捐助</v>
      </c>
      <c r="K2333" s="4" t="str">
        <f t="shared" si="73"/>
        <v>建立社區照顧關懷據點之租金水電費用</v>
      </c>
    </row>
    <row r="2334" spans="1:11" s="19" customFormat="1" ht="58.5">
      <c r="A2334" s="57" t="s">
        <v>1999</v>
      </c>
      <c r="B2334" s="57" t="s">
        <v>2007</v>
      </c>
      <c r="C2334" s="58" t="s">
        <v>1575</v>
      </c>
      <c r="D2334" s="57" t="s">
        <v>688</v>
      </c>
      <c r="E2334" s="59">
        <v>36</v>
      </c>
      <c r="F2334" s="9" t="s">
        <v>139</v>
      </c>
      <c r="G2334" s="9"/>
      <c r="H2334" s="44" t="s">
        <v>3489</v>
      </c>
      <c r="I2334" s="9"/>
      <c r="J2334" s="4" t="str">
        <f t="shared" si="72"/>
        <v>社政業務-社會福利-推行老人福利-獎補助費-對國內團體之捐助</v>
      </c>
      <c r="K2334" s="4" t="str">
        <f t="shared" si="73"/>
        <v>建立社區照顧關懷據點並設置巷弄長照站</v>
      </c>
    </row>
    <row r="2335" spans="1:11" s="19" customFormat="1" ht="58.5">
      <c r="A2335" s="57" t="s">
        <v>1999</v>
      </c>
      <c r="B2335" s="57" t="s">
        <v>2007</v>
      </c>
      <c r="C2335" s="58" t="s">
        <v>1570</v>
      </c>
      <c r="D2335" s="57" t="s">
        <v>688</v>
      </c>
      <c r="E2335" s="59">
        <v>36</v>
      </c>
      <c r="F2335" s="9" t="s">
        <v>139</v>
      </c>
      <c r="G2335" s="9"/>
      <c r="H2335" s="44" t="s">
        <v>3489</v>
      </c>
      <c r="I2335" s="9"/>
      <c r="J2335" s="4" t="str">
        <f t="shared" si="72"/>
        <v>社政業務-社會福利-推行老人福利-獎補助費-對國內團體之捐助</v>
      </c>
      <c r="K2335" s="4" t="str">
        <f t="shared" si="73"/>
        <v>建立社區照顧關懷據點並設置巷弄長照站</v>
      </c>
    </row>
    <row r="2336" spans="1:11" s="19" customFormat="1" ht="58.5">
      <c r="A2336" s="57" t="s">
        <v>1999</v>
      </c>
      <c r="B2336" s="57" t="s">
        <v>2007</v>
      </c>
      <c r="C2336" s="58" t="s">
        <v>1576</v>
      </c>
      <c r="D2336" s="57" t="s">
        <v>688</v>
      </c>
      <c r="E2336" s="59">
        <v>36</v>
      </c>
      <c r="F2336" s="9" t="s">
        <v>139</v>
      </c>
      <c r="G2336" s="9"/>
      <c r="H2336" s="44" t="s">
        <v>3489</v>
      </c>
      <c r="I2336" s="9"/>
      <c r="J2336" s="4" t="str">
        <f t="shared" si="72"/>
        <v>社政業務-社會福利-推行老人福利-獎補助費-對國內團體之捐助</v>
      </c>
      <c r="K2336" s="4" t="str">
        <f t="shared" si="73"/>
        <v>建立社區照顧關懷據點並設置巷弄長照站</v>
      </c>
    </row>
    <row r="2337" spans="1:11" s="19" customFormat="1" ht="58.5">
      <c r="A2337" s="57" t="s">
        <v>1999</v>
      </c>
      <c r="B2337" s="57" t="s">
        <v>2007</v>
      </c>
      <c r="C2337" s="58" t="s">
        <v>992</v>
      </c>
      <c r="D2337" s="57" t="s">
        <v>688</v>
      </c>
      <c r="E2337" s="59">
        <v>36</v>
      </c>
      <c r="F2337" s="9" t="s">
        <v>139</v>
      </c>
      <c r="G2337" s="9"/>
      <c r="H2337" s="44" t="s">
        <v>3489</v>
      </c>
      <c r="I2337" s="9"/>
      <c r="J2337" s="4" t="str">
        <f t="shared" si="72"/>
        <v>社政業務-社會福利-推行老人福利-獎補助費-對國內團體之捐助</v>
      </c>
      <c r="K2337" s="4" t="str">
        <f t="shared" si="73"/>
        <v>建立社區照顧關懷據點並設置巷弄長照站</v>
      </c>
    </row>
    <row r="2338" spans="1:11" s="19" customFormat="1" ht="58.5">
      <c r="A2338" s="57" t="s">
        <v>1999</v>
      </c>
      <c r="B2338" s="57" t="s">
        <v>2007</v>
      </c>
      <c r="C2338" s="58" t="s">
        <v>1061</v>
      </c>
      <c r="D2338" s="57" t="s">
        <v>688</v>
      </c>
      <c r="E2338" s="59">
        <v>36</v>
      </c>
      <c r="F2338" s="9" t="s">
        <v>139</v>
      </c>
      <c r="G2338" s="9"/>
      <c r="H2338" s="44" t="s">
        <v>3489</v>
      </c>
      <c r="I2338" s="9"/>
      <c r="J2338" s="4" t="str">
        <f t="shared" si="72"/>
        <v>社政業務-社會福利-推行老人福利-獎補助費-對國內團體之捐助</v>
      </c>
      <c r="K2338" s="4" t="str">
        <f t="shared" si="73"/>
        <v>建立社區照顧關懷據點並設置巷弄長照站</v>
      </c>
    </row>
    <row r="2339" spans="1:11" s="19" customFormat="1" ht="58.5">
      <c r="A2339" s="57" t="s">
        <v>1999</v>
      </c>
      <c r="B2339" s="57" t="s">
        <v>2007</v>
      </c>
      <c r="C2339" s="58" t="s">
        <v>992</v>
      </c>
      <c r="D2339" s="57" t="s">
        <v>688</v>
      </c>
      <c r="E2339" s="59">
        <v>36</v>
      </c>
      <c r="F2339" s="9" t="s">
        <v>139</v>
      </c>
      <c r="G2339" s="9"/>
      <c r="H2339" s="44" t="s">
        <v>3489</v>
      </c>
      <c r="I2339" s="9"/>
      <c r="J2339" s="4" t="str">
        <f t="shared" si="72"/>
        <v>社政業務-社會福利-推行老人福利-獎補助費-對國內團體之捐助</v>
      </c>
      <c r="K2339" s="4" t="str">
        <f t="shared" si="73"/>
        <v>建立社區照顧關懷據點並設置巷弄長照站</v>
      </c>
    </row>
    <row r="2340" spans="1:11" s="19" customFormat="1" ht="58.5">
      <c r="A2340" s="57" t="s">
        <v>1999</v>
      </c>
      <c r="B2340" s="57" t="s">
        <v>2007</v>
      </c>
      <c r="C2340" s="58" t="s">
        <v>992</v>
      </c>
      <c r="D2340" s="57" t="s">
        <v>688</v>
      </c>
      <c r="E2340" s="59">
        <v>36</v>
      </c>
      <c r="F2340" s="9" t="s">
        <v>139</v>
      </c>
      <c r="G2340" s="9"/>
      <c r="H2340" s="44" t="s">
        <v>3489</v>
      </c>
      <c r="I2340" s="9"/>
      <c r="J2340" s="4" t="str">
        <f t="shared" si="72"/>
        <v>社政業務-社會福利-推行老人福利-獎補助費-對國內團體之捐助</v>
      </c>
      <c r="K2340" s="4" t="str">
        <f t="shared" si="73"/>
        <v>建立社區照顧關懷據點並設置巷弄長照站</v>
      </c>
    </row>
    <row r="2341" spans="1:11" s="19" customFormat="1" ht="58.5">
      <c r="A2341" s="57" t="s">
        <v>1999</v>
      </c>
      <c r="B2341" s="57" t="s">
        <v>2007</v>
      </c>
      <c r="C2341" s="58" t="s">
        <v>1127</v>
      </c>
      <c r="D2341" s="57" t="s">
        <v>688</v>
      </c>
      <c r="E2341" s="59">
        <v>30</v>
      </c>
      <c r="F2341" s="9" t="s">
        <v>139</v>
      </c>
      <c r="G2341" s="9"/>
      <c r="H2341" s="44" t="s">
        <v>3489</v>
      </c>
      <c r="I2341" s="9"/>
      <c r="J2341" s="4" t="str">
        <f t="shared" si="72"/>
        <v>社政業務-社會福利-推行老人福利-獎補助費-對國內團體之捐助</v>
      </c>
      <c r="K2341" s="4" t="str">
        <f t="shared" si="73"/>
        <v>建立社區照顧關懷據點並設置巷弄長照站</v>
      </c>
    </row>
    <row r="2342" spans="1:11" s="19" customFormat="1" ht="58.5">
      <c r="A2342" s="57" t="s">
        <v>1999</v>
      </c>
      <c r="B2342" s="57" t="s">
        <v>2007</v>
      </c>
      <c r="C2342" s="58" t="s">
        <v>955</v>
      </c>
      <c r="D2342" s="57" t="s">
        <v>688</v>
      </c>
      <c r="E2342" s="59">
        <v>30</v>
      </c>
      <c r="F2342" s="9" t="s">
        <v>139</v>
      </c>
      <c r="G2342" s="9"/>
      <c r="H2342" s="44" t="s">
        <v>3489</v>
      </c>
      <c r="I2342" s="9"/>
      <c r="J2342" s="4" t="str">
        <f t="shared" si="72"/>
        <v>社政業務-社會福利-推行老人福利-獎補助費-對國內團體之捐助</v>
      </c>
      <c r="K2342" s="4" t="str">
        <f t="shared" si="73"/>
        <v>建立社區照顧關懷據點並設置巷弄長照站</v>
      </c>
    </row>
    <row r="2343" spans="1:11" s="19" customFormat="1" ht="58.5">
      <c r="A2343" s="57" t="s">
        <v>1999</v>
      </c>
      <c r="B2343" s="57" t="s">
        <v>2007</v>
      </c>
      <c r="C2343" s="58" t="s">
        <v>953</v>
      </c>
      <c r="D2343" s="57" t="s">
        <v>688</v>
      </c>
      <c r="E2343" s="59">
        <v>20</v>
      </c>
      <c r="F2343" s="9" t="s">
        <v>139</v>
      </c>
      <c r="G2343" s="9"/>
      <c r="H2343" s="44" t="s">
        <v>3489</v>
      </c>
      <c r="I2343" s="9"/>
      <c r="J2343" s="4" t="str">
        <f t="shared" si="72"/>
        <v>社政業務-社會福利-推行老人福利-獎補助費-對國內團體之捐助</v>
      </c>
      <c r="K2343" s="4" t="str">
        <f t="shared" si="73"/>
        <v>建立社區照顧關懷據點並設置巷弄長照站</v>
      </c>
    </row>
    <row r="2344" spans="1:11" s="19" customFormat="1" ht="58.5">
      <c r="A2344" s="57" t="s">
        <v>1999</v>
      </c>
      <c r="B2344" s="57" t="s">
        <v>2007</v>
      </c>
      <c r="C2344" s="58" t="s">
        <v>1577</v>
      </c>
      <c r="D2344" s="57" t="s">
        <v>688</v>
      </c>
      <c r="E2344" s="59">
        <v>36</v>
      </c>
      <c r="F2344" s="9" t="s">
        <v>139</v>
      </c>
      <c r="G2344" s="9"/>
      <c r="H2344" s="44" t="s">
        <v>3489</v>
      </c>
      <c r="I2344" s="9"/>
      <c r="J2344" s="4" t="str">
        <f t="shared" si="72"/>
        <v>社政業務-社會福利-推行老人福利-獎補助費-對國內團體之捐助</v>
      </c>
      <c r="K2344" s="4" t="str">
        <f t="shared" si="73"/>
        <v>建立社區照顧關懷據點並設置巷弄長照站</v>
      </c>
    </row>
    <row r="2345" spans="1:11" s="19" customFormat="1" ht="58.5">
      <c r="A2345" s="57" t="s">
        <v>1999</v>
      </c>
      <c r="B2345" s="57" t="s">
        <v>2007</v>
      </c>
      <c r="C2345" s="58" t="s">
        <v>1578</v>
      </c>
      <c r="D2345" s="57" t="s">
        <v>688</v>
      </c>
      <c r="E2345" s="59">
        <v>36</v>
      </c>
      <c r="F2345" s="9" t="s">
        <v>139</v>
      </c>
      <c r="G2345" s="9"/>
      <c r="H2345" s="44" t="s">
        <v>3489</v>
      </c>
      <c r="I2345" s="9"/>
      <c r="J2345" s="4" t="str">
        <f t="shared" si="72"/>
        <v>社政業務-社會福利-推行老人福利-獎補助費-對國內團體之捐助</v>
      </c>
      <c r="K2345" s="4" t="str">
        <f t="shared" si="73"/>
        <v>建立社區照顧關懷據點並設置巷弄長照站</v>
      </c>
    </row>
    <row r="2346" spans="1:11" s="19" customFormat="1" ht="58.5">
      <c r="A2346" s="57" t="s">
        <v>1999</v>
      </c>
      <c r="B2346" s="57" t="s">
        <v>2007</v>
      </c>
      <c r="C2346" s="58" t="s">
        <v>1579</v>
      </c>
      <c r="D2346" s="57" t="s">
        <v>688</v>
      </c>
      <c r="E2346" s="59">
        <v>36</v>
      </c>
      <c r="F2346" s="9" t="s">
        <v>139</v>
      </c>
      <c r="G2346" s="9"/>
      <c r="H2346" s="44" t="s">
        <v>3489</v>
      </c>
      <c r="I2346" s="9"/>
      <c r="J2346" s="4" t="str">
        <f t="shared" si="72"/>
        <v>社政業務-社會福利-推行老人福利-獎補助費-對國內團體之捐助</v>
      </c>
      <c r="K2346" s="4" t="str">
        <f t="shared" si="73"/>
        <v>建立社區照顧關懷據點並設置巷弄長照站</v>
      </c>
    </row>
    <row r="2347" spans="1:11" s="19" customFormat="1" ht="58.5">
      <c r="A2347" s="57" t="s">
        <v>1999</v>
      </c>
      <c r="B2347" s="57" t="s">
        <v>2007</v>
      </c>
      <c r="C2347" s="58" t="s">
        <v>1577</v>
      </c>
      <c r="D2347" s="57" t="s">
        <v>688</v>
      </c>
      <c r="E2347" s="59">
        <v>36</v>
      </c>
      <c r="F2347" s="9" t="s">
        <v>139</v>
      </c>
      <c r="G2347" s="9"/>
      <c r="H2347" s="44" t="s">
        <v>3489</v>
      </c>
      <c r="I2347" s="9"/>
      <c r="J2347" s="4" t="str">
        <f t="shared" si="72"/>
        <v>社政業務-社會福利-推行老人福利-獎補助費-對國內團體之捐助</v>
      </c>
      <c r="K2347" s="4" t="str">
        <f t="shared" si="73"/>
        <v>建立社區照顧關懷據點並設置巷弄長照站</v>
      </c>
    </row>
    <row r="2348" spans="1:11" s="19" customFormat="1" ht="58.5">
      <c r="A2348" s="57" t="s">
        <v>1999</v>
      </c>
      <c r="B2348" s="57" t="s">
        <v>2007</v>
      </c>
      <c r="C2348" s="58" t="s">
        <v>1146</v>
      </c>
      <c r="D2348" s="57" t="s">
        <v>688</v>
      </c>
      <c r="E2348" s="59">
        <v>36</v>
      </c>
      <c r="F2348" s="9" t="s">
        <v>139</v>
      </c>
      <c r="G2348" s="9"/>
      <c r="H2348" s="44" t="s">
        <v>3489</v>
      </c>
      <c r="I2348" s="9"/>
      <c r="J2348" s="4" t="str">
        <f t="shared" si="72"/>
        <v>社政業務-社會福利-推行老人福利-獎補助費-對國內團體之捐助</v>
      </c>
      <c r="K2348" s="4" t="str">
        <f t="shared" si="73"/>
        <v>建立社區照顧關懷據點並設置巷弄長照站</v>
      </c>
    </row>
    <row r="2349" spans="1:11" s="19" customFormat="1" ht="58.5">
      <c r="A2349" s="57" t="s">
        <v>1999</v>
      </c>
      <c r="B2349" s="57" t="s">
        <v>2007</v>
      </c>
      <c r="C2349" s="58" t="s">
        <v>1057</v>
      </c>
      <c r="D2349" s="57" t="s">
        <v>688</v>
      </c>
      <c r="E2349" s="59">
        <v>36</v>
      </c>
      <c r="F2349" s="9" t="s">
        <v>139</v>
      </c>
      <c r="G2349" s="9"/>
      <c r="H2349" s="44" t="s">
        <v>3489</v>
      </c>
      <c r="I2349" s="9"/>
      <c r="J2349" s="4" t="str">
        <f t="shared" si="72"/>
        <v>社政業務-社會福利-推行老人福利-獎補助費-對國內團體之捐助</v>
      </c>
      <c r="K2349" s="4" t="str">
        <f t="shared" si="73"/>
        <v>建立社區照顧關懷據點並設置巷弄長照站</v>
      </c>
    </row>
    <row r="2350" spans="1:11" s="19" customFormat="1" ht="97.5">
      <c r="A2350" s="57" t="s">
        <v>1999</v>
      </c>
      <c r="B2350" s="57" t="s">
        <v>2041</v>
      </c>
      <c r="C2350" s="58" t="s">
        <v>984</v>
      </c>
      <c r="D2350" s="57" t="s">
        <v>688</v>
      </c>
      <c r="E2350" s="59">
        <v>16</v>
      </c>
      <c r="F2350" s="9" t="s">
        <v>139</v>
      </c>
      <c r="G2350" s="9"/>
      <c r="H2350" s="44" t="s">
        <v>3489</v>
      </c>
      <c r="I2350" s="9"/>
      <c r="J2350" s="4" t="str">
        <f t="shared" si="72"/>
        <v>社政業務-社會福利-推行老人福利-獎補助費-對國內團體之捐助</v>
      </c>
      <c r="K2350" s="4" t="str">
        <f t="shared" si="73"/>
        <v>社區照顧關懷據點整合性補助計畫之「租金水電費用補助」</v>
      </c>
    </row>
    <row r="2351" spans="1:11" s="19" customFormat="1" ht="97.5">
      <c r="A2351" s="57" t="s">
        <v>1999</v>
      </c>
      <c r="B2351" s="57" t="s">
        <v>2028</v>
      </c>
      <c r="C2351" s="58" t="s">
        <v>1080</v>
      </c>
      <c r="D2351" s="57" t="s">
        <v>688</v>
      </c>
      <c r="E2351" s="59">
        <v>13</v>
      </c>
      <c r="F2351" s="9" t="s">
        <v>139</v>
      </c>
      <c r="G2351" s="9"/>
      <c r="H2351" s="44" t="s">
        <v>3489</v>
      </c>
      <c r="I2351" s="9"/>
      <c r="J2351" s="4" t="str">
        <f t="shared" si="72"/>
        <v>社政業務-社會福利-推行老人福利-獎補助費-對國內團體之捐助</v>
      </c>
      <c r="K2351" s="4" t="str">
        <f t="shared" si="73"/>
        <v>建立社區照顧關懷據點暨巷弄長照站之「租金水電費用」</v>
      </c>
    </row>
    <row r="2352" spans="1:11" s="19" customFormat="1" ht="97.5">
      <c r="A2352" s="57" t="s">
        <v>1999</v>
      </c>
      <c r="B2352" s="57" t="s">
        <v>2028</v>
      </c>
      <c r="C2352" s="58" t="s">
        <v>985</v>
      </c>
      <c r="D2352" s="57" t="s">
        <v>688</v>
      </c>
      <c r="E2352" s="59">
        <v>6</v>
      </c>
      <c r="F2352" s="9" t="s">
        <v>139</v>
      </c>
      <c r="G2352" s="9"/>
      <c r="H2352" s="44" t="s">
        <v>3489</v>
      </c>
      <c r="I2352" s="9"/>
      <c r="J2352" s="4" t="str">
        <f t="shared" si="72"/>
        <v>社政業務-社會福利-推行老人福利-獎補助費-對國內團體之捐助</v>
      </c>
      <c r="K2352" s="4" t="str">
        <f t="shared" si="73"/>
        <v>建立社區照顧關懷據點暨巷弄長照站之「租金水電費用」</v>
      </c>
    </row>
    <row r="2353" spans="1:11" s="19" customFormat="1" ht="97.5">
      <c r="A2353" s="57" t="s">
        <v>1999</v>
      </c>
      <c r="B2353" s="57" t="s">
        <v>2028</v>
      </c>
      <c r="C2353" s="58" t="s">
        <v>1580</v>
      </c>
      <c r="D2353" s="57" t="s">
        <v>688</v>
      </c>
      <c r="E2353" s="59">
        <v>51</v>
      </c>
      <c r="F2353" s="9" t="s">
        <v>139</v>
      </c>
      <c r="G2353" s="9"/>
      <c r="H2353" s="44" t="s">
        <v>3489</v>
      </c>
      <c r="I2353" s="9"/>
      <c r="J2353" s="4" t="str">
        <f t="shared" si="72"/>
        <v>社政業務-社會福利-推行老人福利-獎補助費-對國內團體之捐助</v>
      </c>
      <c r="K2353" s="4" t="str">
        <f t="shared" si="73"/>
        <v>建立社區照顧關懷據點暨巷弄長照站之「租金水電費用」</v>
      </c>
    </row>
    <row r="2354" spans="1:11" s="19" customFormat="1" ht="58.5">
      <c r="A2354" s="57" t="s">
        <v>1999</v>
      </c>
      <c r="B2354" s="57" t="s">
        <v>2010</v>
      </c>
      <c r="C2354" s="58" t="s">
        <v>1581</v>
      </c>
      <c r="D2354" s="57" t="s">
        <v>688</v>
      </c>
      <c r="E2354" s="59">
        <v>36</v>
      </c>
      <c r="F2354" s="9" t="s">
        <v>139</v>
      </c>
      <c r="G2354" s="9"/>
      <c r="H2354" s="44" t="s">
        <v>3489</v>
      </c>
      <c r="I2354" s="9"/>
      <c r="J2354" s="4" t="str">
        <f t="shared" si="72"/>
        <v>社政業務-社會福利-推行老人福利-獎補助費-對國內團體之捐助</v>
      </c>
      <c r="K2354" s="4" t="str">
        <f t="shared" si="73"/>
        <v>建立社區照顧關懷據點</v>
      </c>
    </row>
    <row r="2355" spans="1:11" s="19" customFormat="1" ht="58.5">
      <c r="A2355" s="57" t="s">
        <v>1999</v>
      </c>
      <c r="B2355" s="57" t="s">
        <v>2007</v>
      </c>
      <c r="C2355" s="58" t="s">
        <v>1077</v>
      </c>
      <c r="D2355" s="57" t="s">
        <v>688</v>
      </c>
      <c r="E2355" s="59">
        <v>36</v>
      </c>
      <c r="F2355" s="9" t="s">
        <v>139</v>
      </c>
      <c r="G2355" s="9"/>
      <c r="H2355" s="44" t="s">
        <v>3489</v>
      </c>
      <c r="I2355" s="9"/>
      <c r="J2355" s="4" t="str">
        <f t="shared" si="72"/>
        <v>社政業務-社會福利-推行老人福利-獎補助費-對國內團體之捐助</v>
      </c>
      <c r="K2355" s="4" t="str">
        <f t="shared" si="73"/>
        <v>建立社區照顧關懷據點並設置巷弄長照站</v>
      </c>
    </row>
    <row r="2356" spans="1:11" s="19" customFormat="1" ht="58.5">
      <c r="A2356" s="57" t="s">
        <v>1999</v>
      </c>
      <c r="B2356" s="57" t="s">
        <v>2007</v>
      </c>
      <c r="C2356" s="58" t="s">
        <v>1104</v>
      </c>
      <c r="D2356" s="57" t="s">
        <v>688</v>
      </c>
      <c r="E2356" s="59">
        <v>910</v>
      </c>
      <c r="F2356" s="9" t="s">
        <v>139</v>
      </c>
      <c r="G2356" s="9"/>
      <c r="H2356" s="44" t="s">
        <v>3489</v>
      </c>
      <c r="I2356" s="9"/>
      <c r="J2356" s="4" t="str">
        <f t="shared" si="72"/>
        <v>社政業務-社會福利-推行老人福利-獎補助費-對國內團體之捐助</v>
      </c>
      <c r="K2356" s="4" t="str">
        <f t="shared" si="73"/>
        <v>建立社區照顧關懷據點並設置巷弄長照站</v>
      </c>
    </row>
    <row r="2357" spans="1:11" s="19" customFormat="1" ht="78">
      <c r="A2357" s="57" t="s">
        <v>1999</v>
      </c>
      <c r="B2357" s="57" t="s">
        <v>2002</v>
      </c>
      <c r="C2357" s="58" t="s">
        <v>963</v>
      </c>
      <c r="D2357" s="57" t="s">
        <v>688</v>
      </c>
      <c r="E2357" s="59">
        <v>6</v>
      </c>
      <c r="F2357" s="9" t="s">
        <v>139</v>
      </c>
      <c r="G2357" s="9"/>
      <c r="H2357" s="44" t="s">
        <v>3489</v>
      </c>
      <c r="I2357" s="9"/>
      <c r="J2357" s="4" t="str">
        <f t="shared" si="72"/>
        <v>社政業務-社會福利-推行老人福利-獎補助費-對國內團體之捐助</v>
      </c>
      <c r="K2357" s="4" t="str">
        <f t="shared" si="73"/>
        <v>獨居老人關懷訪視服務計畫關懷服務費及行政管理費</v>
      </c>
    </row>
    <row r="2358" spans="1:11" s="19" customFormat="1" ht="58.5">
      <c r="A2358" s="57" t="s">
        <v>1999</v>
      </c>
      <c r="B2358" s="57" t="s">
        <v>2007</v>
      </c>
      <c r="C2358" s="58" t="s">
        <v>1536</v>
      </c>
      <c r="D2358" s="57" t="s">
        <v>688</v>
      </c>
      <c r="E2358" s="59">
        <v>36</v>
      </c>
      <c r="F2358" s="9" t="s">
        <v>139</v>
      </c>
      <c r="G2358" s="9"/>
      <c r="H2358" s="44" t="s">
        <v>3489</v>
      </c>
      <c r="I2358" s="9"/>
      <c r="J2358" s="4" t="str">
        <f t="shared" si="72"/>
        <v>社政業務-社會福利-推行老人福利-獎補助費-對國內團體之捐助</v>
      </c>
      <c r="K2358" s="4" t="str">
        <f t="shared" si="73"/>
        <v>建立社區照顧關懷據點並設置巷弄長照站</v>
      </c>
    </row>
    <row r="2359" spans="1:11" s="19" customFormat="1" ht="58.5">
      <c r="A2359" s="57" t="s">
        <v>1999</v>
      </c>
      <c r="B2359" s="57" t="s">
        <v>2007</v>
      </c>
      <c r="C2359" s="58" t="s">
        <v>1582</v>
      </c>
      <c r="D2359" s="57" t="s">
        <v>688</v>
      </c>
      <c r="E2359" s="59">
        <v>36</v>
      </c>
      <c r="F2359" s="9" t="s">
        <v>139</v>
      </c>
      <c r="G2359" s="9"/>
      <c r="H2359" s="44" t="s">
        <v>3489</v>
      </c>
      <c r="I2359" s="9"/>
      <c r="J2359" s="4" t="str">
        <f t="shared" si="72"/>
        <v>社政業務-社會福利-推行老人福利-獎補助費-對國內團體之捐助</v>
      </c>
      <c r="K2359" s="4" t="str">
        <f t="shared" si="73"/>
        <v>建立社區照顧關懷據點並設置巷弄長照站</v>
      </c>
    </row>
    <row r="2360" spans="1:11" s="19" customFormat="1" ht="58.5">
      <c r="A2360" s="57" t="s">
        <v>1999</v>
      </c>
      <c r="B2360" s="57" t="s">
        <v>2007</v>
      </c>
      <c r="C2360" s="58" t="s">
        <v>1575</v>
      </c>
      <c r="D2360" s="57" t="s">
        <v>688</v>
      </c>
      <c r="E2360" s="59">
        <v>36</v>
      </c>
      <c r="F2360" s="9" t="s">
        <v>139</v>
      </c>
      <c r="G2360" s="9"/>
      <c r="H2360" s="44" t="s">
        <v>3489</v>
      </c>
      <c r="I2360" s="9"/>
      <c r="J2360" s="4" t="str">
        <f t="shared" si="72"/>
        <v>社政業務-社會福利-推行老人福利-獎補助費-對國內團體之捐助</v>
      </c>
      <c r="K2360" s="4" t="str">
        <f t="shared" si="73"/>
        <v>建立社區照顧關懷據點並設置巷弄長照站</v>
      </c>
    </row>
    <row r="2361" spans="1:11" s="19" customFormat="1" ht="58.5">
      <c r="A2361" s="57" t="s">
        <v>1999</v>
      </c>
      <c r="B2361" s="57" t="s">
        <v>2007</v>
      </c>
      <c r="C2361" s="58" t="s">
        <v>1578</v>
      </c>
      <c r="D2361" s="57" t="s">
        <v>688</v>
      </c>
      <c r="E2361" s="59">
        <v>36</v>
      </c>
      <c r="F2361" s="9" t="s">
        <v>139</v>
      </c>
      <c r="G2361" s="9"/>
      <c r="H2361" s="44" t="s">
        <v>3489</v>
      </c>
      <c r="I2361" s="9"/>
      <c r="J2361" s="4" t="str">
        <f t="shared" si="72"/>
        <v>社政業務-社會福利-推行老人福利-獎補助費-對國內團體之捐助</v>
      </c>
      <c r="K2361" s="4" t="str">
        <f t="shared" si="73"/>
        <v>建立社區照顧關懷據點並設置巷弄長照站</v>
      </c>
    </row>
    <row r="2362" spans="1:11" s="19" customFormat="1" ht="58.5">
      <c r="A2362" s="57" t="s">
        <v>1999</v>
      </c>
      <c r="B2362" s="57" t="s">
        <v>2007</v>
      </c>
      <c r="C2362" s="58" t="s">
        <v>1155</v>
      </c>
      <c r="D2362" s="57" t="s">
        <v>688</v>
      </c>
      <c r="E2362" s="59">
        <v>36</v>
      </c>
      <c r="F2362" s="9" t="s">
        <v>139</v>
      </c>
      <c r="G2362" s="9"/>
      <c r="H2362" s="44" t="s">
        <v>3489</v>
      </c>
      <c r="I2362" s="9"/>
      <c r="J2362" s="4" t="str">
        <f t="shared" si="72"/>
        <v>社政業務-社會福利-推行老人福利-獎補助費-對國內團體之捐助</v>
      </c>
      <c r="K2362" s="4" t="str">
        <f t="shared" si="73"/>
        <v>建立社區照顧關懷據點並設置巷弄長照站</v>
      </c>
    </row>
    <row r="2363" spans="1:11" s="19" customFormat="1" ht="58.5">
      <c r="A2363" s="57" t="s">
        <v>1999</v>
      </c>
      <c r="B2363" s="57" t="s">
        <v>2007</v>
      </c>
      <c r="C2363" s="58" t="s">
        <v>945</v>
      </c>
      <c r="D2363" s="57" t="s">
        <v>688</v>
      </c>
      <c r="E2363" s="59">
        <v>30</v>
      </c>
      <c r="F2363" s="9" t="s">
        <v>139</v>
      </c>
      <c r="G2363" s="9"/>
      <c r="H2363" s="44" t="s">
        <v>3489</v>
      </c>
      <c r="I2363" s="9"/>
      <c r="J2363" s="4" t="str">
        <f t="shared" si="72"/>
        <v>社政業務-社會福利-推行老人福利-獎補助費-對國內團體之捐助</v>
      </c>
      <c r="K2363" s="4" t="str">
        <f t="shared" si="73"/>
        <v>建立社區照顧關懷據點並設置巷弄長照站</v>
      </c>
    </row>
    <row r="2364" spans="1:11" s="19" customFormat="1" ht="58.5">
      <c r="A2364" s="57" t="s">
        <v>1999</v>
      </c>
      <c r="B2364" s="57" t="s">
        <v>2010</v>
      </c>
      <c r="C2364" s="58" t="s">
        <v>1583</v>
      </c>
      <c r="D2364" s="57" t="s">
        <v>688</v>
      </c>
      <c r="E2364" s="59">
        <v>20</v>
      </c>
      <c r="F2364" s="9" t="s">
        <v>139</v>
      </c>
      <c r="G2364" s="9"/>
      <c r="H2364" s="44" t="s">
        <v>3489</v>
      </c>
      <c r="I2364" s="9"/>
      <c r="J2364" s="4" t="str">
        <f t="shared" si="72"/>
        <v>社政業務-社會福利-推行老人福利-獎補助費-對國內團體之捐助</v>
      </c>
      <c r="K2364" s="4" t="str">
        <f t="shared" si="73"/>
        <v>建立社區照顧關懷據點</v>
      </c>
    </row>
    <row r="2365" spans="1:11" s="19" customFormat="1" ht="58.5">
      <c r="A2365" s="57" t="s">
        <v>1999</v>
      </c>
      <c r="B2365" s="57" t="s">
        <v>2010</v>
      </c>
      <c r="C2365" s="58" t="s">
        <v>1581</v>
      </c>
      <c r="D2365" s="57" t="s">
        <v>688</v>
      </c>
      <c r="E2365" s="59">
        <v>36</v>
      </c>
      <c r="F2365" s="9" t="s">
        <v>139</v>
      </c>
      <c r="G2365" s="9"/>
      <c r="H2365" s="44" t="s">
        <v>3489</v>
      </c>
      <c r="I2365" s="9"/>
      <c r="J2365" s="4" t="str">
        <f t="shared" si="72"/>
        <v>社政業務-社會福利-推行老人福利-獎補助費-對國內團體之捐助</v>
      </c>
      <c r="K2365" s="4" t="str">
        <f t="shared" si="73"/>
        <v>建立社區照顧關懷據點</v>
      </c>
    </row>
    <row r="2366" spans="1:11" s="19" customFormat="1" ht="58.5">
      <c r="A2366" s="57" t="s">
        <v>1999</v>
      </c>
      <c r="B2366" s="57" t="s">
        <v>2010</v>
      </c>
      <c r="C2366" s="58" t="s">
        <v>1551</v>
      </c>
      <c r="D2366" s="57" t="s">
        <v>688</v>
      </c>
      <c r="E2366" s="59">
        <v>36</v>
      </c>
      <c r="F2366" s="9" t="s">
        <v>139</v>
      </c>
      <c r="G2366" s="9"/>
      <c r="H2366" s="44" t="s">
        <v>3489</v>
      </c>
      <c r="I2366" s="9"/>
      <c r="J2366" s="4" t="str">
        <f t="shared" si="72"/>
        <v>社政業務-社會福利-推行老人福利-獎補助費-對國內團體之捐助</v>
      </c>
      <c r="K2366" s="4" t="str">
        <f t="shared" si="73"/>
        <v>建立社區照顧關懷據點</v>
      </c>
    </row>
    <row r="2367" spans="1:11" s="19" customFormat="1" ht="58.5">
      <c r="A2367" s="57" t="s">
        <v>1999</v>
      </c>
      <c r="B2367" s="57" t="s">
        <v>2010</v>
      </c>
      <c r="C2367" s="58" t="s">
        <v>1129</v>
      </c>
      <c r="D2367" s="57" t="s">
        <v>688</v>
      </c>
      <c r="E2367" s="59">
        <v>36</v>
      </c>
      <c r="F2367" s="9" t="s">
        <v>139</v>
      </c>
      <c r="G2367" s="9"/>
      <c r="H2367" s="44" t="s">
        <v>3489</v>
      </c>
      <c r="I2367" s="9"/>
      <c r="J2367" s="4" t="str">
        <f t="shared" si="72"/>
        <v>社政業務-社會福利-推行老人福利-獎補助費-對國內團體之捐助</v>
      </c>
      <c r="K2367" s="4" t="str">
        <f t="shared" si="73"/>
        <v>建立社區照顧關懷據點</v>
      </c>
    </row>
    <row r="2368" spans="1:11" s="19" customFormat="1" ht="58.5">
      <c r="A2368" s="57" t="s">
        <v>1999</v>
      </c>
      <c r="B2368" s="57" t="s">
        <v>2007</v>
      </c>
      <c r="C2368" s="58" t="s">
        <v>960</v>
      </c>
      <c r="D2368" s="57" t="s">
        <v>688</v>
      </c>
      <c r="E2368" s="59">
        <v>36</v>
      </c>
      <c r="F2368" s="9" t="s">
        <v>139</v>
      </c>
      <c r="G2368" s="9"/>
      <c r="H2368" s="44" t="s">
        <v>3489</v>
      </c>
      <c r="I2368" s="9"/>
      <c r="J2368" s="4" t="str">
        <f t="shared" si="72"/>
        <v>社政業務-社會福利-推行老人福利-獎補助費-對國內團體之捐助</v>
      </c>
      <c r="K2368" s="4" t="str">
        <f t="shared" si="73"/>
        <v>建立社區照顧關懷據點並設置巷弄長照站</v>
      </c>
    </row>
    <row r="2369" spans="1:11" s="19" customFormat="1" ht="78">
      <c r="A2369" s="57" t="s">
        <v>1999</v>
      </c>
      <c r="B2369" s="57" t="s">
        <v>2013</v>
      </c>
      <c r="C2369" s="58" t="s">
        <v>1052</v>
      </c>
      <c r="D2369" s="57" t="s">
        <v>688</v>
      </c>
      <c r="E2369" s="59">
        <v>36</v>
      </c>
      <c r="F2369" s="9" t="s">
        <v>139</v>
      </c>
      <c r="G2369" s="9"/>
      <c r="H2369" s="44" t="s">
        <v>3489</v>
      </c>
      <c r="I2369" s="9"/>
      <c r="J2369" s="4" t="str">
        <f t="shared" si="72"/>
        <v>社政業務-社會福利-推行老人福利-獎補助費-對國內團體之捐助</v>
      </c>
      <c r="K2369" s="4" t="str">
        <f t="shared" si="73"/>
        <v>建立社區照顧關懷據點並設置巷弄站長照站</v>
      </c>
    </row>
    <row r="2370" spans="1:11" s="19" customFormat="1" ht="78">
      <c r="A2370" s="57" t="s">
        <v>1999</v>
      </c>
      <c r="B2370" s="57" t="s">
        <v>2013</v>
      </c>
      <c r="C2370" s="58" t="s">
        <v>1584</v>
      </c>
      <c r="D2370" s="57" t="s">
        <v>688</v>
      </c>
      <c r="E2370" s="59">
        <v>36</v>
      </c>
      <c r="F2370" s="9" t="s">
        <v>139</v>
      </c>
      <c r="G2370" s="9"/>
      <c r="H2370" s="44" t="s">
        <v>3489</v>
      </c>
      <c r="I2370" s="9"/>
      <c r="J2370" s="4" t="str">
        <f t="shared" si="72"/>
        <v>社政業務-社會福利-推行老人福利-獎補助費-對國內團體之捐助</v>
      </c>
      <c r="K2370" s="4" t="str">
        <f t="shared" si="73"/>
        <v>建立社區照顧關懷據點並設置巷弄站長照站</v>
      </c>
    </row>
    <row r="2371" spans="1:11" s="19" customFormat="1" ht="58.5">
      <c r="A2371" s="57" t="s">
        <v>1999</v>
      </c>
      <c r="B2371" s="57" t="s">
        <v>2007</v>
      </c>
      <c r="C2371" s="58" t="s">
        <v>1076</v>
      </c>
      <c r="D2371" s="57" t="s">
        <v>688</v>
      </c>
      <c r="E2371" s="59">
        <v>36</v>
      </c>
      <c r="F2371" s="9" t="s">
        <v>139</v>
      </c>
      <c r="G2371" s="9"/>
      <c r="H2371" s="44" t="s">
        <v>3489</v>
      </c>
      <c r="I2371" s="9"/>
      <c r="J2371" s="4" t="str">
        <f t="shared" si="72"/>
        <v>社政業務-社會福利-推行老人福利-獎補助費-對國內團體之捐助</v>
      </c>
      <c r="K2371" s="4" t="str">
        <f t="shared" si="73"/>
        <v>建立社區照顧關懷據點並設置巷弄長照站</v>
      </c>
    </row>
    <row r="2372" spans="1:11" s="19" customFormat="1" ht="58.5">
      <c r="A2372" s="57" t="s">
        <v>1999</v>
      </c>
      <c r="B2372" s="57" t="s">
        <v>2007</v>
      </c>
      <c r="C2372" s="58" t="s">
        <v>1458</v>
      </c>
      <c r="D2372" s="57" t="s">
        <v>688</v>
      </c>
      <c r="E2372" s="59">
        <v>36</v>
      </c>
      <c r="F2372" s="9" t="s">
        <v>139</v>
      </c>
      <c r="G2372" s="9"/>
      <c r="H2372" s="44" t="s">
        <v>3489</v>
      </c>
      <c r="I2372" s="9"/>
      <c r="J2372" s="4" t="str">
        <f t="shared" si="72"/>
        <v>社政業務-社會福利-推行老人福利-獎補助費-對國內團體之捐助</v>
      </c>
      <c r="K2372" s="4" t="str">
        <f t="shared" si="73"/>
        <v>建立社區照顧關懷據點並設置巷弄長照站</v>
      </c>
    </row>
    <row r="2373" spans="1:11" s="19" customFormat="1" ht="58.5">
      <c r="A2373" s="57" t="s">
        <v>1999</v>
      </c>
      <c r="B2373" s="57" t="s">
        <v>2007</v>
      </c>
      <c r="C2373" s="58" t="s">
        <v>1458</v>
      </c>
      <c r="D2373" s="57" t="s">
        <v>688</v>
      </c>
      <c r="E2373" s="59">
        <v>36</v>
      </c>
      <c r="F2373" s="9" t="s">
        <v>139</v>
      </c>
      <c r="G2373" s="9"/>
      <c r="H2373" s="44" t="s">
        <v>3489</v>
      </c>
      <c r="I2373" s="9"/>
      <c r="J2373" s="4" t="str">
        <f t="shared" si="72"/>
        <v>社政業務-社會福利-推行老人福利-獎補助費-對國內團體之捐助</v>
      </c>
      <c r="K2373" s="4" t="str">
        <f t="shared" si="73"/>
        <v>建立社區照顧關懷據點並設置巷弄長照站</v>
      </c>
    </row>
    <row r="2374" spans="1:11" s="19" customFormat="1" ht="58.5">
      <c r="A2374" s="57" t="s">
        <v>1999</v>
      </c>
      <c r="B2374" s="57" t="s">
        <v>2007</v>
      </c>
      <c r="C2374" s="58" t="s">
        <v>1104</v>
      </c>
      <c r="D2374" s="57" t="s">
        <v>688</v>
      </c>
      <c r="E2374" s="59">
        <v>978</v>
      </c>
      <c r="F2374" s="9" t="s">
        <v>139</v>
      </c>
      <c r="G2374" s="9"/>
      <c r="H2374" s="44" t="s">
        <v>3489</v>
      </c>
      <c r="I2374" s="9"/>
      <c r="J2374" s="4" t="str">
        <f t="shared" si="72"/>
        <v>社政業務-社會福利-推行老人福利-獎補助費-對國內團體之捐助</v>
      </c>
      <c r="K2374" s="4" t="str">
        <f t="shared" si="73"/>
        <v>建立社區照顧關懷據點並設置巷弄長照站</v>
      </c>
    </row>
    <row r="2375" spans="1:11" s="19" customFormat="1" ht="58.5">
      <c r="A2375" s="57" t="s">
        <v>1999</v>
      </c>
      <c r="B2375" s="57" t="s">
        <v>2007</v>
      </c>
      <c r="C2375" s="58" t="s">
        <v>1095</v>
      </c>
      <c r="D2375" s="57" t="s">
        <v>688</v>
      </c>
      <c r="E2375" s="59">
        <v>36</v>
      </c>
      <c r="F2375" s="9" t="s">
        <v>139</v>
      </c>
      <c r="G2375" s="9"/>
      <c r="H2375" s="44" t="s">
        <v>3489</v>
      </c>
      <c r="I2375" s="9"/>
      <c r="J2375" s="4" t="str">
        <f t="shared" si="72"/>
        <v>社政業務-社會福利-推行老人福利-獎補助費-對國內團體之捐助</v>
      </c>
      <c r="K2375" s="4" t="str">
        <f t="shared" si="73"/>
        <v>建立社區照顧關懷據點並設置巷弄長照站</v>
      </c>
    </row>
    <row r="2376" spans="1:11" s="19" customFormat="1" ht="97.5">
      <c r="A2376" s="57" t="s">
        <v>1999</v>
      </c>
      <c r="B2376" s="57" t="s">
        <v>2005</v>
      </c>
      <c r="C2376" s="58" t="s">
        <v>1155</v>
      </c>
      <c r="D2376" s="57" t="s">
        <v>688</v>
      </c>
      <c r="E2376" s="59">
        <v>22</v>
      </c>
      <c r="F2376" s="9" t="s">
        <v>139</v>
      </c>
      <c r="G2376" s="9"/>
      <c r="H2376" s="44" t="s">
        <v>3489</v>
      </c>
      <c r="I2376" s="9"/>
      <c r="J2376" s="4" t="str">
        <f t="shared" ref="J2376:J2439" si="74">A2376</f>
        <v>社政業務-社會福利-推行老人福利-獎補助費-對國內團體之捐助</v>
      </c>
      <c r="K2376" s="4" t="str">
        <f t="shared" ref="K2376:K2439" si="75">B2376</f>
        <v>建立社區照顧關懷據點並設置巷弄長照站之充實設施設備費用-經常門</v>
      </c>
    </row>
    <row r="2377" spans="1:11" s="19" customFormat="1" ht="97.5">
      <c r="A2377" s="57" t="s">
        <v>1999</v>
      </c>
      <c r="B2377" s="57" t="s">
        <v>2023</v>
      </c>
      <c r="C2377" s="58" t="s">
        <v>1155</v>
      </c>
      <c r="D2377" s="57" t="s">
        <v>688</v>
      </c>
      <c r="E2377" s="59">
        <v>8</v>
      </c>
      <c r="F2377" s="9" t="s">
        <v>139</v>
      </c>
      <c r="G2377" s="9"/>
      <c r="H2377" s="44" t="s">
        <v>3489</v>
      </c>
      <c r="I2377" s="9"/>
      <c r="J2377" s="4" t="str">
        <f t="shared" si="74"/>
        <v>社政業務-社會福利-推行老人福利-獎補助費-對國內團體之捐助</v>
      </c>
      <c r="K2377" s="4" t="str">
        <f t="shared" si="75"/>
        <v>建立社區照顧關懷據點並設置巷弄長照站之「租金水電費用」</v>
      </c>
    </row>
    <row r="2378" spans="1:11" s="19" customFormat="1" ht="136.5">
      <c r="A2378" s="57" t="s">
        <v>1999</v>
      </c>
      <c r="B2378" s="57" t="s">
        <v>2022</v>
      </c>
      <c r="C2378" s="58" t="s">
        <v>962</v>
      </c>
      <c r="D2378" s="57" t="s">
        <v>688</v>
      </c>
      <c r="E2378" s="59">
        <v>196</v>
      </c>
      <c r="F2378" s="9" t="s">
        <v>139</v>
      </c>
      <c r="G2378" s="9"/>
      <c r="H2378" s="44" t="s">
        <v>3489</v>
      </c>
      <c r="I2378" s="9"/>
      <c r="J2378" s="4" t="str">
        <f t="shared" si="74"/>
        <v>社政業務-社會福利-推行老人福利-獎補助費-對國內團體之捐助</v>
      </c>
      <c r="K2378" s="4" t="str">
        <f t="shared" si="75"/>
        <v>臺中市日間托老服務(長青快樂學堂)補助計畫暨建立社區照顧關懷據點並設置巷弄長照站</v>
      </c>
    </row>
    <row r="2379" spans="1:11" s="19" customFormat="1" ht="58.5">
      <c r="A2379" s="57" t="s">
        <v>1999</v>
      </c>
      <c r="B2379" s="57" t="s">
        <v>2007</v>
      </c>
      <c r="C2379" s="58" t="s">
        <v>951</v>
      </c>
      <c r="D2379" s="57" t="s">
        <v>688</v>
      </c>
      <c r="E2379" s="59">
        <v>30</v>
      </c>
      <c r="F2379" s="9" t="s">
        <v>139</v>
      </c>
      <c r="G2379" s="9"/>
      <c r="H2379" s="44" t="s">
        <v>3489</v>
      </c>
      <c r="I2379" s="9"/>
      <c r="J2379" s="4" t="str">
        <f t="shared" si="74"/>
        <v>社政業務-社會福利-推行老人福利-獎補助費-對國內團體之捐助</v>
      </c>
      <c r="K2379" s="4" t="str">
        <f t="shared" si="75"/>
        <v>建立社區照顧關懷據點並設置巷弄長照站</v>
      </c>
    </row>
    <row r="2380" spans="1:11" s="19" customFormat="1" ht="58.5">
      <c r="A2380" s="57" t="s">
        <v>1999</v>
      </c>
      <c r="B2380" s="57" t="s">
        <v>2007</v>
      </c>
      <c r="C2380" s="58" t="s">
        <v>1145</v>
      </c>
      <c r="D2380" s="57" t="s">
        <v>688</v>
      </c>
      <c r="E2380" s="59">
        <v>30</v>
      </c>
      <c r="F2380" s="9" t="s">
        <v>139</v>
      </c>
      <c r="G2380" s="9"/>
      <c r="H2380" s="44" t="s">
        <v>3489</v>
      </c>
      <c r="I2380" s="9"/>
      <c r="J2380" s="4" t="str">
        <f t="shared" si="74"/>
        <v>社政業務-社會福利-推行老人福利-獎補助費-對國內團體之捐助</v>
      </c>
      <c r="K2380" s="4" t="str">
        <f t="shared" si="75"/>
        <v>建立社區照顧關懷據點並設置巷弄長照站</v>
      </c>
    </row>
    <row r="2381" spans="1:11" s="19" customFormat="1" ht="58.5">
      <c r="A2381" s="57" t="s">
        <v>1999</v>
      </c>
      <c r="B2381" s="57" t="s">
        <v>2007</v>
      </c>
      <c r="C2381" s="58" t="s">
        <v>1020</v>
      </c>
      <c r="D2381" s="57" t="s">
        <v>688</v>
      </c>
      <c r="E2381" s="59">
        <v>30</v>
      </c>
      <c r="F2381" s="9" t="s">
        <v>139</v>
      </c>
      <c r="G2381" s="9"/>
      <c r="H2381" s="44" t="s">
        <v>3489</v>
      </c>
      <c r="I2381" s="9"/>
      <c r="J2381" s="4" t="str">
        <f t="shared" si="74"/>
        <v>社政業務-社會福利-推行老人福利-獎補助費-對國內團體之捐助</v>
      </c>
      <c r="K2381" s="4" t="str">
        <f t="shared" si="75"/>
        <v>建立社區照顧關懷據點並設置巷弄長照站</v>
      </c>
    </row>
    <row r="2382" spans="1:11" s="19" customFormat="1" ht="58.5">
      <c r="A2382" s="57" t="s">
        <v>1999</v>
      </c>
      <c r="B2382" s="57" t="s">
        <v>2007</v>
      </c>
      <c r="C2382" s="58" t="s">
        <v>1585</v>
      </c>
      <c r="D2382" s="57" t="s">
        <v>688</v>
      </c>
      <c r="E2382" s="59">
        <v>30</v>
      </c>
      <c r="F2382" s="9" t="s">
        <v>139</v>
      </c>
      <c r="G2382" s="9"/>
      <c r="H2382" s="44" t="s">
        <v>3489</v>
      </c>
      <c r="I2382" s="9"/>
      <c r="J2382" s="4" t="str">
        <f t="shared" si="74"/>
        <v>社政業務-社會福利-推行老人福利-獎補助費-對國內團體之捐助</v>
      </c>
      <c r="K2382" s="4" t="str">
        <f t="shared" si="75"/>
        <v>建立社區照顧關懷據點並設置巷弄長照站</v>
      </c>
    </row>
    <row r="2383" spans="1:11" s="19" customFormat="1" ht="58.5">
      <c r="A2383" s="57" t="s">
        <v>1999</v>
      </c>
      <c r="B2383" s="57" t="s">
        <v>2007</v>
      </c>
      <c r="C2383" s="58" t="s">
        <v>1165</v>
      </c>
      <c r="D2383" s="57" t="s">
        <v>688</v>
      </c>
      <c r="E2383" s="59">
        <v>30</v>
      </c>
      <c r="F2383" s="9" t="s">
        <v>139</v>
      </c>
      <c r="G2383" s="9"/>
      <c r="H2383" s="44" t="s">
        <v>3489</v>
      </c>
      <c r="I2383" s="9"/>
      <c r="J2383" s="4" t="str">
        <f t="shared" si="74"/>
        <v>社政業務-社會福利-推行老人福利-獎補助費-對國內團體之捐助</v>
      </c>
      <c r="K2383" s="4" t="str">
        <f t="shared" si="75"/>
        <v>建立社區照顧關懷據點並設置巷弄長照站</v>
      </c>
    </row>
    <row r="2384" spans="1:11" s="19" customFormat="1" ht="78">
      <c r="A2384" s="57" t="s">
        <v>1999</v>
      </c>
      <c r="B2384" s="57" t="s">
        <v>2042</v>
      </c>
      <c r="C2384" s="58" t="s">
        <v>1586</v>
      </c>
      <c r="D2384" s="57" t="s">
        <v>688</v>
      </c>
      <c r="E2384" s="59">
        <v>24</v>
      </c>
      <c r="F2384" s="9" t="s">
        <v>139</v>
      </c>
      <c r="G2384" s="9"/>
      <c r="H2384" s="44" t="s">
        <v>3489</v>
      </c>
      <c r="I2384" s="9"/>
      <c r="J2384" s="4" t="str">
        <f t="shared" si="74"/>
        <v>社政業務-社會福利-推行老人福利-獎補助費-對國內團體之捐助</v>
      </c>
      <c r="K2384" s="4" t="str">
        <f t="shared" si="75"/>
        <v>建立社區照顧關懷據點並設置巷弄長照站之租金水電</v>
      </c>
    </row>
    <row r="2385" spans="1:11" s="19" customFormat="1" ht="58.5">
      <c r="A2385" s="57" t="s">
        <v>1999</v>
      </c>
      <c r="B2385" s="57" t="s">
        <v>2007</v>
      </c>
      <c r="C2385" s="58" t="s">
        <v>1587</v>
      </c>
      <c r="D2385" s="57" t="s">
        <v>688</v>
      </c>
      <c r="E2385" s="59">
        <v>36</v>
      </c>
      <c r="F2385" s="9" t="s">
        <v>139</v>
      </c>
      <c r="G2385" s="9"/>
      <c r="H2385" s="44" t="s">
        <v>3489</v>
      </c>
      <c r="I2385" s="9"/>
      <c r="J2385" s="4" t="str">
        <f t="shared" si="74"/>
        <v>社政業務-社會福利-推行老人福利-獎補助費-對國內團體之捐助</v>
      </c>
      <c r="K2385" s="4" t="str">
        <f t="shared" si="75"/>
        <v>建立社區照顧關懷據點並設置巷弄長照站</v>
      </c>
    </row>
    <row r="2386" spans="1:11" s="19" customFormat="1" ht="58.5">
      <c r="A2386" s="57" t="s">
        <v>1999</v>
      </c>
      <c r="B2386" s="57" t="s">
        <v>2007</v>
      </c>
      <c r="C2386" s="58" t="s">
        <v>1204</v>
      </c>
      <c r="D2386" s="57" t="s">
        <v>688</v>
      </c>
      <c r="E2386" s="59">
        <v>36</v>
      </c>
      <c r="F2386" s="9" t="s">
        <v>139</v>
      </c>
      <c r="G2386" s="9"/>
      <c r="H2386" s="44" t="s">
        <v>3489</v>
      </c>
      <c r="I2386" s="9"/>
      <c r="J2386" s="4" t="str">
        <f t="shared" si="74"/>
        <v>社政業務-社會福利-推行老人福利-獎補助費-對國內團體之捐助</v>
      </c>
      <c r="K2386" s="4" t="str">
        <f t="shared" si="75"/>
        <v>建立社區照顧關懷據點並設置巷弄長照站</v>
      </c>
    </row>
    <row r="2387" spans="1:11" s="19" customFormat="1" ht="58.5">
      <c r="A2387" s="57" t="s">
        <v>1999</v>
      </c>
      <c r="B2387" s="57" t="s">
        <v>2007</v>
      </c>
      <c r="C2387" s="58" t="s">
        <v>1588</v>
      </c>
      <c r="D2387" s="57" t="s">
        <v>688</v>
      </c>
      <c r="E2387" s="59">
        <v>36</v>
      </c>
      <c r="F2387" s="9" t="s">
        <v>139</v>
      </c>
      <c r="G2387" s="9"/>
      <c r="H2387" s="44" t="s">
        <v>3489</v>
      </c>
      <c r="I2387" s="9"/>
      <c r="J2387" s="4" t="str">
        <f t="shared" si="74"/>
        <v>社政業務-社會福利-推行老人福利-獎補助費-對國內團體之捐助</v>
      </c>
      <c r="K2387" s="4" t="str">
        <f t="shared" si="75"/>
        <v>建立社區照顧關懷據點並設置巷弄長照站</v>
      </c>
    </row>
    <row r="2388" spans="1:11" s="19" customFormat="1" ht="58.5">
      <c r="A2388" s="57" t="s">
        <v>1999</v>
      </c>
      <c r="B2388" s="57" t="s">
        <v>2007</v>
      </c>
      <c r="C2388" s="58" t="s">
        <v>961</v>
      </c>
      <c r="D2388" s="57" t="s">
        <v>688</v>
      </c>
      <c r="E2388" s="59">
        <v>36</v>
      </c>
      <c r="F2388" s="9" t="s">
        <v>139</v>
      </c>
      <c r="G2388" s="9"/>
      <c r="H2388" s="44" t="s">
        <v>3489</v>
      </c>
      <c r="I2388" s="9"/>
      <c r="J2388" s="4" t="str">
        <f t="shared" si="74"/>
        <v>社政業務-社會福利-推行老人福利-獎補助費-對國內團體之捐助</v>
      </c>
      <c r="K2388" s="4" t="str">
        <f t="shared" si="75"/>
        <v>建立社區照顧關懷據點並設置巷弄長照站</v>
      </c>
    </row>
    <row r="2389" spans="1:11" s="19" customFormat="1" ht="58.5">
      <c r="A2389" s="57" t="s">
        <v>1999</v>
      </c>
      <c r="B2389" s="57" t="s">
        <v>2007</v>
      </c>
      <c r="C2389" s="58" t="s">
        <v>1589</v>
      </c>
      <c r="D2389" s="57" t="s">
        <v>688</v>
      </c>
      <c r="E2389" s="59">
        <v>36</v>
      </c>
      <c r="F2389" s="9" t="s">
        <v>139</v>
      </c>
      <c r="G2389" s="9"/>
      <c r="H2389" s="44" t="s">
        <v>3489</v>
      </c>
      <c r="I2389" s="9"/>
      <c r="J2389" s="4" t="str">
        <f t="shared" si="74"/>
        <v>社政業務-社會福利-推行老人福利-獎補助費-對國內團體之捐助</v>
      </c>
      <c r="K2389" s="4" t="str">
        <f t="shared" si="75"/>
        <v>建立社區照顧關懷據點並設置巷弄長照站</v>
      </c>
    </row>
    <row r="2390" spans="1:11" s="19" customFormat="1" ht="58.5">
      <c r="A2390" s="57" t="s">
        <v>1999</v>
      </c>
      <c r="B2390" s="57" t="s">
        <v>2007</v>
      </c>
      <c r="C2390" s="58" t="s">
        <v>1590</v>
      </c>
      <c r="D2390" s="57" t="s">
        <v>688</v>
      </c>
      <c r="E2390" s="59">
        <v>36</v>
      </c>
      <c r="F2390" s="9" t="s">
        <v>139</v>
      </c>
      <c r="G2390" s="9"/>
      <c r="H2390" s="44" t="s">
        <v>3489</v>
      </c>
      <c r="I2390" s="9"/>
      <c r="J2390" s="4" t="str">
        <f t="shared" si="74"/>
        <v>社政業務-社會福利-推行老人福利-獎補助費-對國內團體之捐助</v>
      </c>
      <c r="K2390" s="4" t="str">
        <f t="shared" si="75"/>
        <v>建立社區照顧關懷據點並設置巷弄長照站</v>
      </c>
    </row>
    <row r="2391" spans="1:11" s="19" customFormat="1" ht="58.5">
      <c r="A2391" s="57" t="s">
        <v>1999</v>
      </c>
      <c r="B2391" s="57" t="s">
        <v>2007</v>
      </c>
      <c r="C2391" s="58" t="s">
        <v>1590</v>
      </c>
      <c r="D2391" s="57" t="s">
        <v>688</v>
      </c>
      <c r="E2391" s="59">
        <v>36</v>
      </c>
      <c r="F2391" s="9" t="s">
        <v>139</v>
      </c>
      <c r="G2391" s="9"/>
      <c r="H2391" s="44" t="s">
        <v>3489</v>
      </c>
      <c r="I2391" s="9"/>
      <c r="J2391" s="4" t="str">
        <f t="shared" si="74"/>
        <v>社政業務-社會福利-推行老人福利-獎補助費-對國內團體之捐助</v>
      </c>
      <c r="K2391" s="4" t="str">
        <f t="shared" si="75"/>
        <v>建立社區照顧關懷據點並設置巷弄長照站</v>
      </c>
    </row>
    <row r="2392" spans="1:11" s="19" customFormat="1" ht="58.5">
      <c r="A2392" s="57" t="s">
        <v>1999</v>
      </c>
      <c r="B2392" s="57" t="s">
        <v>2007</v>
      </c>
      <c r="C2392" s="58" t="s">
        <v>1093</v>
      </c>
      <c r="D2392" s="57" t="s">
        <v>688</v>
      </c>
      <c r="E2392" s="59">
        <v>36</v>
      </c>
      <c r="F2392" s="9" t="s">
        <v>139</v>
      </c>
      <c r="G2392" s="9"/>
      <c r="H2392" s="44" t="s">
        <v>3489</v>
      </c>
      <c r="I2392" s="9"/>
      <c r="J2392" s="4" t="str">
        <f t="shared" si="74"/>
        <v>社政業務-社會福利-推行老人福利-獎補助費-對國內團體之捐助</v>
      </c>
      <c r="K2392" s="4" t="str">
        <f t="shared" si="75"/>
        <v>建立社區照顧關懷據點並設置巷弄長照站</v>
      </c>
    </row>
    <row r="2393" spans="1:11" s="19" customFormat="1" ht="58.5">
      <c r="A2393" s="57" t="s">
        <v>1999</v>
      </c>
      <c r="B2393" s="57" t="s">
        <v>2007</v>
      </c>
      <c r="C2393" s="58" t="s">
        <v>971</v>
      </c>
      <c r="D2393" s="57" t="s">
        <v>688</v>
      </c>
      <c r="E2393" s="59">
        <v>10</v>
      </c>
      <c r="F2393" s="9" t="s">
        <v>139</v>
      </c>
      <c r="G2393" s="9"/>
      <c r="H2393" s="44" t="s">
        <v>3489</v>
      </c>
      <c r="I2393" s="9"/>
      <c r="J2393" s="4" t="str">
        <f t="shared" si="74"/>
        <v>社政業務-社會福利-推行老人福利-獎補助費-對國內團體之捐助</v>
      </c>
      <c r="K2393" s="4" t="str">
        <f t="shared" si="75"/>
        <v>建立社區照顧關懷據點並設置巷弄長照站</v>
      </c>
    </row>
    <row r="2394" spans="1:11" s="19" customFormat="1" ht="58.5">
      <c r="A2394" s="57" t="s">
        <v>1999</v>
      </c>
      <c r="B2394" s="57" t="s">
        <v>2007</v>
      </c>
      <c r="C2394" s="58" t="s">
        <v>318</v>
      </c>
      <c r="D2394" s="57" t="s">
        <v>688</v>
      </c>
      <c r="E2394" s="59">
        <v>36</v>
      </c>
      <c r="F2394" s="9" t="s">
        <v>139</v>
      </c>
      <c r="G2394" s="9"/>
      <c r="H2394" s="44" t="s">
        <v>3489</v>
      </c>
      <c r="I2394" s="9"/>
      <c r="J2394" s="4" t="str">
        <f t="shared" si="74"/>
        <v>社政業務-社會福利-推行老人福利-獎補助費-對國內團體之捐助</v>
      </c>
      <c r="K2394" s="4" t="str">
        <f t="shared" si="75"/>
        <v>建立社區照顧關懷據點並設置巷弄長照站</v>
      </c>
    </row>
    <row r="2395" spans="1:11" s="19" customFormat="1" ht="58.5">
      <c r="A2395" s="57" t="s">
        <v>1999</v>
      </c>
      <c r="B2395" s="57" t="s">
        <v>2007</v>
      </c>
      <c r="C2395" s="58" t="s">
        <v>1524</v>
      </c>
      <c r="D2395" s="57" t="s">
        <v>688</v>
      </c>
      <c r="E2395" s="59">
        <v>36</v>
      </c>
      <c r="F2395" s="9" t="s">
        <v>139</v>
      </c>
      <c r="G2395" s="9"/>
      <c r="H2395" s="44" t="s">
        <v>3489</v>
      </c>
      <c r="I2395" s="9"/>
      <c r="J2395" s="4" t="str">
        <f t="shared" si="74"/>
        <v>社政業務-社會福利-推行老人福利-獎補助費-對國內團體之捐助</v>
      </c>
      <c r="K2395" s="4" t="str">
        <f t="shared" si="75"/>
        <v>建立社區照顧關懷據點並設置巷弄長照站</v>
      </c>
    </row>
    <row r="2396" spans="1:11" s="19" customFormat="1" ht="58.5">
      <c r="A2396" s="57" t="s">
        <v>1999</v>
      </c>
      <c r="B2396" s="57" t="s">
        <v>2007</v>
      </c>
      <c r="C2396" s="58" t="s">
        <v>1061</v>
      </c>
      <c r="D2396" s="57" t="s">
        <v>688</v>
      </c>
      <c r="E2396" s="59">
        <v>36</v>
      </c>
      <c r="F2396" s="9" t="s">
        <v>139</v>
      </c>
      <c r="G2396" s="9"/>
      <c r="H2396" s="44" t="s">
        <v>3489</v>
      </c>
      <c r="I2396" s="9"/>
      <c r="J2396" s="4" t="str">
        <f t="shared" si="74"/>
        <v>社政業務-社會福利-推行老人福利-獎補助費-對國內團體之捐助</v>
      </c>
      <c r="K2396" s="4" t="str">
        <f t="shared" si="75"/>
        <v>建立社區照顧關懷據點並設置巷弄長照站</v>
      </c>
    </row>
    <row r="2397" spans="1:11" s="19" customFormat="1" ht="58.5">
      <c r="A2397" s="57" t="s">
        <v>1999</v>
      </c>
      <c r="B2397" s="57" t="s">
        <v>2007</v>
      </c>
      <c r="C2397" s="58" t="s">
        <v>1056</v>
      </c>
      <c r="D2397" s="57" t="s">
        <v>688</v>
      </c>
      <c r="E2397" s="59">
        <v>36</v>
      </c>
      <c r="F2397" s="9" t="s">
        <v>139</v>
      </c>
      <c r="G2397" s="9"/>
      <c r="H2397" s="44" t="s">
        <v>3489</v>
      </c>
      <c r="I2397" s="9"/>
      <c r="J2397" s="4" t="str">
        <f t="shared" si="74"/>
        <v>社政業務-社會福利-推行老人福利-獎補助費-對國內團體之捐助</v>
      </c>
      <c r="K2397" s="4" t="str">
        <f t="shared" si="75"/>
        <v>建立社區照顧關懷據點並設置巷弄長照站</v>
      </c>
    </row>
    <row r="2398" spans="1:11" s="19" customFormat="1" ht="58.5">
      <c r="A2398" s="57" t="s">
        <v>1999</v>
      </c>
      <c r="B2398" s="57" t="s">
        <v>2007</v>
      </c>
      <c r="C2398" s="58" t="s">
        <v>1024</v>
      </c>
      <c r="D2398" s="57" t="s">
        <v>688</v>
      </c>
      <c r="E2398" s="59">
        <v>36</v>
      </c>
      <c r="F2398" s="9" t="s">
        <v>139</v>
      </c>
      <c r="G2398" s="9"/>
      <c r="H2398" s="44" t="s">
        <v>3489</v>
      </c>
      <c r="I2398" s="9"/>
      <c r="J2398" s="4" t="str">
        <f t="shared" si="74"/>
        <v>社政業務-社會福利-推行老人福利-獎補助費-對國內團體之捐助</v>
      </c>
      <c r="K2398" s="4" t="str">
        <f t="shared" si="75"/>
        <v>建立社區照顧關懷據點並設置巷弄長照站</v>
      </c>
    </row>
    <row r="2399" spans="1:11" s="19" customFormat="1" ht="58.5">
      <c r="A2399" s="57" t="s">
        <v>1999</v>
      </c>
      <c r="B2399" s="57" t="s">
        <v>2007</v>
      </c>
      <c r="C2399" s="58" t="s">
        <v>1156</v>
      </c>
      <c r="D2399" s="57" t="s">
        <v>688</v>
      </c>
      <c r="E2399" s="59">
        <v>36</v>
      </c>
      <c r="F2399" s="9" t="s">
        <v>139</v>
      </c>
      <c r="G2399" s="9"/>
      <c r="H2399" s="44" t="s">
        <v>3489</v>
      </c>
      <c r="I2399" s="9"/>
      <c r="J2399" s="4" t="str">
        <f t="shared" si="74"/>
        <v>社政業務-社會福利-推行老人福利-獎補助費-對國內團體之捐助</v>
      </c>
      <c r="K2399" s="4" t="str">
        <f t="shared" si="75"/>
        <v>建立社區照顧關懷據點並設置巷弄長照站</v>
      </c>
    </row>
    <row r="2400" spans="1:11" s="19" customFormat="1" ht="58.5">
      <c r="A2400" s="57" t="s">
        <v>1999</v>
      </c>
      <c r="B2400" s="57" t="s">
        <v>2007</v>
      </c>
      <c r="C2400" s="58" t="s">
        <v>953</v>
      </c>
      <c r="D2400" s="57" t="s">
        <v>688</v>
      </c>
      <c r="E2400" s="59">
        <v>30</v>
      </c>
      <c r="F2400" s="9" t="s">
        <v>139</v>
      </c>
      <c r="G2400" s="9"/>
      <c r="H2400" s="44" t="s">
        <v>3489</v>
      </c>
      <c r="I2400" s="9"/>
      <c r="J2400" s="4" t="str">
        <f t="shared" si="74"/>
        <v>社政業務-社會福利-推行老人福利-獎補助費-對國內團體之捐助</v>
      </c>
      <c r="K2400" s="4" t="str">
        <f t="shared" si="75"/>
        <v>建立社區照顧關懷據點並設置巷弄長照站</v>
      </c>
    </row>
    <row r="2401" spans="1:11" s="19" customFormat="1" ht="58.5">
      <c r="A2401" s="57" t="s">
        <v>1999</v>
      </c>
      <c r="B2401" s="57" t="s">
        <v>2007</v>
      </c>
      <c r="C2401" s="58" t="s">
        <v>1076</v>
      </c>
      <c r="D2401" s="57" t="s">
        <v>688</v>
      </c>
      <c r="E2401" s="59">
        <v>36</v>
      </c>
      <c r="F2401" s="9" t="s">
        <v>139</v>
      </c>
      <c r="G2401" s="9"/>
      <c r="H2401" s="44" t="s">
        <v>3489</v>
      </c>
      <c r="I2401" s="9"/>
      <c r="J2401" s="4" t="str">
        <f t="shared" si="74"/>
        <v>社政業務-社會福利-推行老人福利-獎補助費-對國內團體之捐助</v>
      </c>
      <c r="K2401" s="4" t="str">
        <f t="shared" si="75"/>
        <v>建立社區照顧關懷據點並設置巷弄長照站</v>
      </c>
    </row>
    <row r="2402" spans="1:11" s="19" customFormat="1" ht="58.5">
      <c r="A2402" s="57" t="s">
        <v>1999</v>
      </c>
      <c r="B2402" s="57" t="s">
        <v>2007</v>
      </c>
      <c r="C2402" s="58" t="s">
        <v>1116</v>
      </c>
      <c r="D2402" s="57" t="s">
        <v>688</v>
      </c>
      <c r="E2402" s="59">
        <v>36</v>
      </c>
      <c r="F2402" s="9" t="s">
        <v>139</v>
      </c>
      <c r="G2402" s="9"/>
      <c r="H2402" s="44" t="s">
        <v>3489</v>
      </c>
      <c r="I2402" s="9"/>
      <c r="J2402" s="4" t="str">
        <f t="shared" si="74"/>
        <v>社政業務-社會福利-推行老人福利-獎補助費-對國內團體之捐助</v>
      </c>
      <c r="K2402" s="4" t="str">
        <f t="shared" si="75"/>
        <v>建立社區照顧關懷據點並設置巷弄長照站</v>
      </c>
    </row>
    <row r="2403" spans="1:11" s="19" customFormat="1" ht="58.5">
      <c r="A2403" s="57" t="s">
        <v>1999</v>
      </c>
      <c r="B2403" s="57" t="s">
        <v>2007</v>
      </c>
      <c r="C2403" s="58" t="s">
        <v>1539</v>
      </c>
      <c r="D2403" s="57" t="s">
        <v>688</v>
      </c>
      <c r="E2403" s="59">
        <v>36</v>
      </c>
      <c r="F2403" s="9" t="s">
        <v>139</v>
      </c>
      <c r="G2403" s="9"/>
      <c r="H2403" s="44" t="s">
        <v>3489</v>
      </c>
      <c r="I2403" s="9"/>
      <c r="J2403" s="4" t="str">
        <f t="shared" si="74"/>
        <v>社政業務-社會福利-推行老人福利-獎補助費-對國內團體之捐助</v>
      </c>
      <c r="K2403" s="4" t="str">
        <f t="shared" si="75"/>
        <v>建立社區照顧關懷據點並設置巷弄長照站</v>
      </c>
    </row>
    <row r="2404" spans="1:11" s="19" customFormat="1" ht="97.5">
      <c r="A2404" s="57" t="s">
        <v>1999</v>
      </c>
      <c r="B2404" s="57" t="s">
        <v>2028</v>
      </c>
      <c r="C2404" s="58" t="s">
        <v>1146</v>
      </c>
      <c r="D2404" s="57" t="s">
        <v>688</v>
      </c>
      <c r="E2404" s="59">
        <v>30</v>
      </c>
      <c r="F2404" s="9" t="s">
        <v>139</v>
      </c>
      <c r="G2404" s="9"/>
      <c r="H2404" s="44" t="s">
        <v>3489</v>
      </c>
      <c r="I2404" s="9"/>
      <c r="J2404" s="4" t="str">
        <f t="shared" si="74"/>
        <v>社政業務-社會福利-推行老人福利-獎補助費-對國內團體之捐助</v>
      </c>
      <c r="K2404" s="4" t="str">
        <f t="shared" si="75"/>
        <v>建立社區照顧關懷據點暨巷弄長照站之「租金水電費用」</v>
      </c>
    </row>
    <row r="2405" spans="1:11" s="19" customFormat="1" ht="58.5">
      <c r="A2405" s="57" t="s">
        <v>1999</v>
      </c>
      <c r="B2405" s="57" t="s">
        <v>2007</v>
      </c>
      <c r="C2405" s="58" t="s">
        <v>1580</v>
      </c>
      <c r="D2405" s="57" t="s">
        <v>688</v>
      </c>
      <c r="E2405" s="59">
        <v>708</v>
      </c>
      <c r="F2405" s="9" t="s">
        <v>139</v>
      </c>
      <c r="G2405" s="9"/>
      <c r="H2405" s="44" t="s">
        <v>3489</v>
      </c>
      <c r="I2405" s="9"/>
      <c r="J2405" s="4" t="str">
        <f t="shared" si="74"/>
        <v>社政業務-社會福利-推行老人福利-獎補助費-對國內團體之捐助</v>
      </c>
      <c r="K2405" s="4" t="str">
        <f t="shared" si="75"/>
        <v>建立社區照顧關懷據點並設置巷弄長照站</v>
      </c>
    </row>
    <row r="2406" spans="1:11" s="19" customFormat="1" ht="58.5">
      <c r="A2406" s="57" t="s">
        <v>1999</v>
      </c>
      <c r="B2406" s="57" t="s">
        <v>2007</v>
      </c>
      <c r="C2406" s="58" t="s">
        <v>960</v>
      </c>
      <c r="D2406" s="57" t="s">
        <v>688</v>
      </c>
      <c r="E2406" s="59">
        <v>754</v>
      </c>
      <c r="F2406" s="9" t="s">
        <v>139</v>
      </c>
      <c r="G2406" s="9"/>
      <c r="H2406" s="44" t="s">
        <v>3489</v>
      </c>
      <c r="I2406" s="9"/>
      <c r="J2406" s="4" t="str">
        <f t="shared" si="74"/>
        <v>社政業務-社會福利-推行老人福利-獎補助費-對國內團體之捐助</v>
      </c>
      <c r="K2406" s="4" t="str">
        <f t="shared" si="75"/>
        <v>建立社區照顧關懷據點並設置巷弄長照站</v>
      </c>
    </row>
    <row r="2407" spans="1:11" s="19" customFormat="1" ht="97.5">
      <c r="A2407" s="57" t="s">
        <v>1999</v>
      </c>
      <c r="B2407" s="57" t="s">
        <v>2018</v>
      </c>
      <c r="C2407" s="58" t="s">
        <v>1066</v>
      </c>
      <c r="D2407" s="57" t="s">
        <v>688</v>
      </c>
      <c r="E2407" s="59">
        <v>42</v>
      </c>
      <c r="F2407" s="9" t="s">
        <v>139</v>
      </c>
      <c r="G2407" s="9"/>
      <c r="H2407" s="44" t="s">
        <v>3489</v>
      </c>
      <c r="I2407" s="9"/>
      <c r="J2407" s="4" t="str">
        <f t="shared" si="74"/>
        <v>社政業務-社會福利-推行老人福利-獎補助費-對國內團體之捐助</v>
      </c>
      <c r="K2407" s="4" t="str">
        <f t="shared" si="75"/>
        <v>建立社區照顧關懷據點並設置巷弄長照站之租金水電費用</v>
      </c>
    </row>
    <row r="2408" spans="1:11" s="19" customFormat="1" ht="58.5">
      <c r="A2408" s="57" t="s">
        <v>1999</v>
      </c>
      <c r="B2408" s="57" t="s">
        <v>2010</v>
      </c>
      <c r="C2408" s="58" t="s">
        <v>1129</v>
      </c>
      <c r="D2408" s="57" t="s">
        <v>688</v>
      </c>
      <c r="E2408" s="59">
        <v>36</v>
      </c>
      <c r="F2408" s="9" t="s">
        <v>139</v>
      </c>
      <c r="G2408" s="9"/>
      <c r="H2408" s="44" t="s">
        <v>3489</v>
      </c>
      <c r="I2408" s="9"/>
      <c r="J2408" s="4" t="str">
        <f t="shared" si="74"/>
        <v>社政業務-社會福利-推行老人福利-獎補助費-對國內團體之捐助</v>
      </c>
      <c r="K2408" s="4" t="str">
        <f t="shared" si="75"/>
        <v>建立社區照顧關懷據點</v>
      </c>
    </row>
    <row r="2409" spans="1:11" s="19" customFormat="1" ht="58.5">
      <c r="A2409" s="57" t="s">
        <v>1999</v>
      </c>
      <c r="B2409" s="57" t="s">
        <v>2007</v>
      </c>
      <c r="C2409" s="58" t="s">
        <v>1516</v>
      </c>
      <c r="D2409" s="57" t="s">
        <v>688</v>
      </c>
      <c r="E2409" s="59">
        <v>36</v>
      </c>
      <c r="F2409" s="9" t="s">
        <v>139</v>
      </c>
      <c r="G2409" s="9"/>
      <c r="H2409" s="44" t="s">
        <v>3489</v>
      </c>
      <c r="I2409" s="9"/>
      <c r="J2409" s="4" t="str">
        <f t="shared" si="74"/>
        <v>社政業務-社會福利-推行老人福利-獎補助費-對國內團體之捐助</v>
      </c>
      <c r="K2409" s="4" t="str">
        <f t="shared" si="75"/>
        <v>建立社區照顧關懷據點並設置巷弄長照站</v>
      </c>
    </row>
    <row r="2410" spans="1:11" s="19" customFormat="1" ht="58.5">
      <c r="A2410" s="57" t="s">
        <v>1999</v>
      </c>
      <c r="B2410" s="57" t="s">
        <v>2007</v>
      </c>
      <c r="C2410" s="58" t="s">
        <v>1566</v>
      </c>
      <c r="D2410" s="57" t="s">
        <v>688</v>
      </c>
      <c r="E2410" s="59">
        <v>36</v>
      </c>
      <c r="F2410" s="9" t="s">
        <v>139</v>
      </c>
      <c r="G2410" s="9"/>
      <c r="H2410" s="44" t="s">
        <v>3489</v>
      </c>
      <c r="I2410" s="9"/>
      <c r="J2410" s="4" t="str">
        <f t="shared" si="74"/>
        <v>社政業務-社會福利-推行老人福利-獎補助費-對國內團體之捐助</v>
      </c>
      <c r="K2410" s="4" t="str">
        <f t="shared" si="75"/>
        <v>建立社區照顧關懷據點並設置巷弄長照站</v>
      </c>
    </row>
    <row r="2411" spans="1:11" s="19" customFormat="1" ht="58.5">
      <c r="A2411" s="57" t="s">
        <v>1999</v>
      </c>
      <c r="B2411" s="57" t="s">
        <v>2007</v>
      </c>
      <c r="C2411" s="58" t="s">
        <v>1039</v>
      </c>
      <c r="D2411" s="57" t="s">
        <v>688</v>
      </c>
      <c r="E2411" s="59">
        <v>36</v>
      </c>
      <c r="F2411" s="9" t="s">
        <v>139</v>
      </c>
      <c r="G2411" s="9"/>
      <c r="H2411" s="44" t="s">
        <v>3489</v>
      </c>
      <c r="I2411" s="9"/>
      <c r="J2411" s="4" t="str">
        <f t="shared" si="74"/>
        <v>社政業務-社會福利-推行老人福利-獎補助費-對國內團體之捐助</v>
      </c>
      <c r="K2411" s="4" t="str">
        <f t="shared" si="75"/>
        <v>建立社區照顧關懷據點並設置巷弄長照站</v>
      </c>
    </row>
    <row r="2412" spans="1:11" s="19" customFormat="1" ht="58.5">
      <c r="A2412" s="57" t="s">
        <v>1999</v>
      </c>
      <c r="B2412" s="57" t="s">
        <v>2007</v>
      </c>
      <c r="C2412" s="58" t="s">
        <v>1516</v>
      </c>
      <c r="D2412" s="57" t="s">
        <v>688</v>
      </c>
      <c r="E2412" s="59">
        <v>36</v>
      </c>
      <c r="F2412" s="9" t="s">
        <v>139</v>
      </c>
      <c r="G2412" s="9"/>
      <c r="H2412" s="44" t="s">
        <v>3489</v>
      </c>
      <c r="I2412" s="9"/>
      <c r="J2412" s="4" t="str">
        <f t="shared" si="74"/>
        <v>社政業務-社會福利-推行老人福利-獎補助費-對國內團體之捐助</v>
      </c>
      <c r="K2412" s="4" t="str">
        <f t="shared" si="75"/>
        <v>建立社區照顧關懷據點並設置巷弄長照站</v>
      </c>
    </row>
    <row r="2413" spans="1:11" s="19" customFormat="1" ht="97.5">
      <c r="A2413" s="57" t="s">
        <v>1999</v>
      </c>
      <c r="B2413" s="57" t="s">
        <v>2012</v>
      </c>
      <c r="C2413" s="58" t="s">
        <v>1071</v>
      </c>
      <c r="D2413" s="57" t="s">
        <v>688</v>
      </c>
      <c r="E2413" s="59">
        <v>36</v>
      </c>
      <c r="F2413" s="9" t="s">
        <v>139</v>
      </c>
      <c r="G2413" s="9"/>
      <c r="H2413" s="44" t="s">
        <v>3489</v>
      </c>
      <c r="I2413" s="9"/>
      <c r="J2413" s="4" t="str">
        <f t="shared" si="74"/>
        <v>社政業務-社會福利-推行老人福利-獎補助費-對國內團體之捐助</v>
      </c>
      <c r="K2413" s="4" t="str">
        <f t="shared" si="75"/>
        <v>建立社區照顧關懷據點並設置巷弄長照站之預防及延緩失能照護計畫</v>
      </c>
    </row>
    <row r="2414" spans="1:11" s="19" customFormat="1" ht="97.5">
      <c r="A2414" s="57" t="s">
        <v>1999</v>
      </c>
      <c r="B2414" s="57" t="s">
        <v>2012</v>
      </c>
      <c r="C2414" s="58" t="s">
        <v>1008</v>
      </c>
      <c r="D2414" s="57" t="s">
        <v>688</v>
      </c>
      <c r="E2414" s="59">
        <v>36</v>
      </c>
      <c r="F2414" s="9" t="s">
        <v>139</v>
      </c>
      <c r="G2414" s="9"/>
      <c r="H2414" s="44" t="s">
        <v>3489</v>
      </c>
      <c r="I2414" s="9"/>
      <c r="J2414" s="4" t="str">
        <f t="shared" si="74"/>
        <v>社政業務-社會福利-推行老人福利-獎補助費-對國內團體之捐助</v>
      </c>
      <c r="K2414" s="4" t="str">
        <f t="shared" si="75"/>
        <v>建立社區照顧關懷據點並設置巷弄長照站之預防及延緩失能照護計畫</v>
      </c>
    </row>
    <row r="2415" spans="1:11" s="19" customFormat="1" ht="117">
      <c r="A2415" s="57" t="s">
        <v>1999</v>
      </c>
      <c r="B2415" s="57" t="s">
        <v>2025</v>
      </c>
      <c r="C2415" s="58" t="s">
        <v>1518</v>
      </c>
      <c r="D2415" s="57" t="s">
        <v>688</v>
      </c>
      <c r="E2415" s="59">
        <v>29</v>
      </c>
      <c r="F2415" s="9" t="s">
        <v>139</v>
      </c>
      <c r="G2415" s="9"/>
      <c r="H2415" s="44" t="s">
        <v>3489</v>
      </c>
      <c r="I2415" s="9"/>
      <c r="J2415" s="4" t="str">
        <f t="shared" si="74"/>
        <v>社政業務-社會福利-推行老人福利-獎補助費-對國內團體之捐助</v>
      </c>
      <c r="K2415" s="4" t="str">
        <f t="shared" si="75"/>
        <v>建立社區照顧關懷據點並設置巷弄長照站之「預防及延緩失能照護計畫費用」</v>
      </c>
    </row>
    <row r="2416" spans="1:11" s="19" customFormat="1" ht="58.5">
      <c r="A2416" s="57" t="s">
        <v>1999</v>
      </c>
      <c r="B2416" s="57" t="s">
        <v>2007</v>
      </c>
      <c r="C2416" s="58" t="s">
        <v>1468</v>
      </c>
      <c r="D2416" s="57" t="s">
        <v>688</v>
      </c>
      <c r="E2416" s="59">
        <v>708</v>
      </c>
      <c r="F2416" s="9" t="s">
        <v>139</v>
      </c>
      <c r="G2416" s="9"/>
      <c r="H2416" s="44" t="s">
        <v>3489</v>
      </c>
      <c r="I2416" s="9"/>
      <c r="J2416" s="4" t="str">
        <f t="shared" si="74"/>
        <v>社政業務-社會福利-推行老人福利-獎補助費-對國內團體之捐助</v>
      </c>
      <c r="K2416" s="4" t="str">
        <f t="shared" si="75"/>
        <v>建立社區照顧關懷據點並設置巷弄長照站</v>
      </c>
    </row>
    <row r="2417" spans="1:11" s="19" customFormat="1" ht="58.5">
      <c r="A2417" s="57" t="s">
        <v>1999</v>
      </c>
      <c r="B2417" s="57" t="s">
        <v>2007</v>
      </c>
      <c r="C2417" s="58" t="s">
        <v>328</v>
      </c>
      <c r="D2417" s="57" t="s">
        <v>688</v>
      </c>
      <c r="E2417" s="59">
        <v>708</v>
      </c>
      <c r="F2417" s="9" t="s">
        <v>139</v>
      </c>
      <c r="G2417" s="9"/>
      <c r="H2417" s="44" t="s">
        <v>3489</v>
      </c>
      <c r="I2417" s="9"/>
      <c r="J2417" s="4" t="str">
        <f t="shared" si="74"/>
        <v>社政業務-社會福利-推行老人福利-獎補助費-對國內團體之捐助</v>
      </c>
      <c r="K2417" s="4" t="str">
        <f t="shared" si="75"/>
        <v>建立社區照顧關懷據點並設置巷弄長照站</v>
      </c>
    </row>
    <row r="2418" spans="1:11" s="19" customFormat="1" ht="58.5">
      <c r="A2418" s="57" t="s">
        <v>1999</v>
      </c>
      <c r="B2418" s="57" t="s">
        <v>2007</v>
      </c>
      <c r="C2418" s="58" t="s">
        <v>1184</v>
      </c>
      <c r="D2418" s="57" t="s">
        <v>688</v>
      </c>
      <c r="E2418" s="59">
        <v>708</v>
      </c>
      <c r="F2418" s="9" t="s">
        <v>139</v>
      </c>
      <c r="G2418" s="9"/>
      <c r="H2418" s="44" t="s">
        <v>3489</v>
      </c>
      <c r="I2418" s="9"/>
      <c r="J2418" s="4" t="str">
        <f t="shared" si="74"/>
        <v>社政業務-社會福利-推行老人福利-獎補助費-對國內團體之捐助</v>
      </c>
      <c r="K2418" s="4" t="str">
        <f t="shared" si="75"/>
        <v>建立社區照顧關懷據點並設置巷弄長照站</v>
      </c>
    </row>
    <row r="2419" spans="1:11" s="19" customFormat="1" ht="97.5">
      <c r="A2419" s="57" t="s">
        <v>1999</v>
      </c>
      <c r="B2419" s="57" t="s">
        <v>2004</v>
      </c>
      <c r="C2419" s="58" t="s">
        <v>1146</v>
      </c>
      <c r="D2419" s="57" t="s">
        <v>688</v>
      </c>
      <c r="E2419" s="59">
        <v>30</v>
      </c>
      <c r="F2419" s="9" t="s">
        <v>139</v>
      </c>
      <c r="G2419" s="9"/>
      <c r="H2419" s="44" t="s">
        <v>3489</v>
      </c>
      <c r="I2419" s="9"/>
      <c r="J2419" s="4" t="str">
        <f t="shared" si="74"/>
        <v>社政業務-社會福利-推行老人福利-獎補助費-對國內團體之捐助</v>
      </c>
      <c r="K2419" s="4" t="str">
        <f t="shared" si="75"/>
        <v>建立社區照顧關懷據點並設置巷弄長照站之充實設施設備費用-資本門</v>
      </c>
    </row>
    <row r="2420" spans="1:11" s="19" customFormat="1" ht="97.5">
      <c r="A2420" s="57" t="s">
        <v>1999</v>
      </c>
      <c r="B2420" s="57" t="s">
        <v>2005</v>
      </c>
      <c r="C2420" s="58" t="s">
        <v>1146</v>
      </c>
      <c r="D2420" s="57" t="s">
        <v>688</v>
      </c>
      <c r="E2420" s="59">
        <v>19</v>
      </c>
      <c r="F2420" s="9" t="s">
        <v>139</v>
      </c>
      <c r="G2420" s="9"/>
      <c r="H2420" s="44" t="s">
        <v>3489</v>
      </c>
      <c r="I2420" s="9"/>
      <c r="J2420" s="4" t="str">
        <f t="shared" si="74"/>
        <v>社政業務-社會福利-推行老人福利-獎補助費-對國內團體之捐助</v>
      </c>
      <c r="K2420" s="4" t="str">
        <f t="shared" si="75"/>
        <v>建立社區照顧關懷據點並設置巷弄長照站之充實設施設備費用-經常門</v>
      </c>
    </row>
    <row r="2421" spans="1:11" s="19" customFormat="1" ht="58.5">
      <c r="A2421" s="57" t="s">
        <v>1999</v>
      </c>
      <c r="B2421" s="57" t="s">
        <v>2007</v>
      </c>
      <c r="C2421" s="58" t="s">
        <v>1184</v>
      </c>
      <c r="D2421" s="57" t="s">
        <v>688</v>
      </c>
      <c r="E2421" s="59">
        <v>36</v>
      </c>
      <c r="F2421" s="9" t="s">
        <v>139</v>
      </c>
      <c r="G2421" s="9"/>
      <c r="H2421" s="44" t="s">
        <v>3489</v>
      </c>
      <c r="I2421" s="9"/>
      <c r="J2421" s="4" t="str">
        <f t="shared" si="74"/>
        <v>社政業務-社會福利-推行老人福利-獎補助費-對國內團體之捐助</v>
      </c>
      <c r="K2421" s="4" t="str">
        <f t="shared" si="75"/>
        <v>建立社區照顧關懷據點並設置巷弄長照站</v>
      </c>
    </row>
    <row r="2422" spans="1:11" s="19" customFormat="1" ht="58.5">
      <c r="A2422" s="57" t="s">
        <v>1999</v>
      </c>
      <c r="B2422" s="57" t="s">
        <v>2007</v>
      </c>
      <c r="C2422" s="58" t="s">
        <v>1591</v>
      </c>
      <c r="D2422" s="57" t="s">
        <v>688</v>
      </c>
      <c r="E2422" s="59">
        <v>36</v>
      </c>
      <c r="F2422" s="9" t="s">
        <v>139</v>
      </c>
      <c r="G2422" s="9"/>
      <c r="H2422" s="44" t="s">
        <v>3489</v>
      </c>
      <c r="I2422" s="9"/>
      <c r="J2422" s="4" t="str">
        <f t="shared" si="74"/>
        <v>社政業務-社會福利-推行老人福利-獎補助費-對國內團體之捐助</v>
      </c>
      <c r="K2422" s="4" t="str">
        <f t="shared" si="75"/>
        <v>建立社區照顧關懷據點並設置巷弄長照站</v>
      </c>
    </row>
    <row r="2423" spans="1:11" s="19" customFormat="1" ht="97.5">
      <c r="A2423" s="57" t="s">
        <v>1999</v>
      </c>
      <c r="B2423" s="57" t="s">
        <v>2043</v>
      </c>
      <c r="C2423" s="58" t="s">
        <v>1592</v>
      </c>
      <c r="D2423" s="57" t="s">
        <v>688</v>
      </c>
      <c r="E2423" s="59">
        <v>53</v>
      </c>
      <c r="F2423" s="9" t="s">
        <v>139</v>
      </c>
      <c r="G2423" s="9"/>
      <c r="H2423" s="44" t="s">
        <v>3489</v>
      </c>
      <c r="I2423" s="9"/>
      <c r="J2423" s="4" t="str">
        <f t="shared" si="74"/>
        <v>社政業務-社會福利-推行老人福利-獎補助費-對國內團體之捐助</v>
      </c>
      <c r="K2423" s="4" t="str">
        <f t="shared" si="75"/>
        <v>建立社區照顧關懷據點並設置巷弄長照站之開辦設施設備費用-資本門</v>
      </c>
    </row>
    <row r="2424" spans="1:11" s="19" customFormat="1" ht="58.5">
      <c r="A2424" s="57" t="s">
        <v>1999</v>
      </c>
      <c r="B2424" s="57" t="s">
        <v>2007</v>
      </c>
      <c r="C2424" s="58" t="s">
        <v>1002</v>
      </c>
      <c r="D2424" s="57" t="s">
        <v>688</v>
      </c>
      <c r="E2424" s="59">
        <v>708</v>
      </c>
      <c r="F2424" s="9" t="s">
        <v>139</v>
      </c>
      <c r="G2424" s="9"/>
      <c r="H2424" s="44" t="s">
        <v>3489</v>
      </c>
      <c r="I2424" s="9"/>
      <c r="J2424" s="4" t="str">
        <f t="shared" si="74"/>
        <v>社政業務-社會福利-推行老人福利-獎補助費-對國內團體之捐助</v>
      </c>
      <c r="K2424" s="4" t="str">
        <f t="shared" si="75"/>
        <v>建立社區照顧關懷據點並設置巷弄長照站</v>
      </c>
    </row>
    <row r="2425" spans="1:11" s="19" customFormat="1" ht="78">
      <c r="A2425" s="57" t="s">
        <v>1999</v>
      </c>
      <c r="B2425" s="57" t="s">
        <v>2014</v>
      </c>
      <c r="C2425" s="58" t="s">
        <v>1593</v>
      </c>
      <c r="D2425" s="57" t="s">
        <v>688</v>
      </c>
      <c r="E2425" s="59">
        <v>20</v>
      </c>
      <c r="F2425" s="9" t="s">
        <v>139</v>
      </c>
      <c r="G2425" s="9"/>
      <c r="H2425" s="44" t="s">
        <v>3489</v>
      </c>
      <c r="I2425" s="9"/>
      <c r="J2425" s="4" t="str">
        <f t="shared" si="74"/>
        <v>社政業務-社會福利-推行老人福利-獎補助費-對國內團體之捐助</v>
      </c>
      <c r="K2425" s="4" t="str">
        <f t="shared" si="75"/>
        <v>建立社區照顧關懷據點之充實設施設備-經常門</v>
      </c>
    </row>
    <row r="2426" spans="1:11" s="19" customFormat="1" ht="58.5">
      <c r="A2426" s="57" t="s">
        <v>1999</v>
      </c>
      <c r="B2426" s="57" t="s">
        <v>2007</v>
      </c>
      <c r="C2426" s="58" t="s">
        <v>1055</v>
      </c>
      <c r="D2426" s="57" t="s">
        <v>688</v>
      </c>
      <c r="E2426" s="59">
        <v>708</v>
      </c>
      <c r="F2426" s="9" t="s">
        <v>139</v>
      </c>
      <c r="G2426" s="9"/>
      <c r="H2426" s="44" t="s">
        <v>3489</v>
      </c>
      <c r="I2426" s="9"/>
      <c r="J2426" s="4" t="str">
        <f t="shared" si="74"/>
        <v>社政業務-社會福利-推行老人福利-獎補助費-對國內團體之捐助</v>
      </c>
      <c r="K2426" s="4" t="str">
        <f t="shared" si="75"/>
        <v>建立社區照顧關懷據點並設置巷弄長照站</v>
      </c>
    </row>
    <row r="2427" spans="1:11" s="19" customFormat="1" ht="58.5">
      <c r="A2427" s="57" t="s">
        <v>1999</v>
      </c>
      <c r="B2427" s="57" t="s">
        <v>2007</v>
      </c>
      <c r="C2427" s="58" t="s">
        <v>1594</v>
      </c>
      <c r="D2427" s="57" t="s">
        <v>688</v>
      </c>
      <c r="E2427" s="59">
        <v>765</v>
      </c>
      <c r="F2427" s="9" t="s">
        <v>139</v>
      </c>
      <c r="G2427" s="9"/>
      <c r="H2427" s="44" t="s">
        <v>3489</v>
      </c>
      <c r="I2427" s="9"/>
      <c r="J2427" s="4" t="str">
        <f t="shared" si="74"/>
        <v>社政業務-社會福利-推行老人福利-獎補助費-對國內團體之捐助</v>
      </c>
      <c r="K2427" s="4" t="str">
        <f t="shared" si="75"/>
        <v>建立社區照顧關懷據點並設置巷弄長照站</v>
      </c>
    </row>
    <row r="2428" spans="1:11" s="19" customFormat="1" ht="58.5">
      <c r="A2428" s="57" t="s">
        <v>1999</v>
      </c>
      <c r="B2428" s="57" t="s">
        <v>2007</v>
      </c>
      <c r="C2428" s="58" t="s">
        <v>1569</v>
      </c>
      <c r="D2428" s="57" t="s">
        <v>688</v>
      </c>
      <c r="E2428" s="59">
        <v>708</v>
      </c>
      <c r="F2428" s="9" t="s">
        <v>139</v>
      </c>
      <c r="G2428" s="9"/>
      <c r="H2428" s="44" t="s">
        <v>3489</v>
      </c>
      <c r="I2428" s="9"/>
      <c r="J2428" s="4" t="str">
        <f t="shared" si="74"/>
        <v>社政業務-社會福利-推行老人福利-獎補助費-對國內團體之捐助</v>
      </c>
      <c r="K2428" s="4" t="str">
        <f t="shared" si="75"/>
        <v>建立社區照顧關懷據點並設置巷弄長照站</v>
      </c>
    </row>
    <row r="2429" spans="1:11" s="19" customFormat="1" ht="58.5">
      <c r="A2429" s="57" t="s">
        <v>1999</v>
      </c>
      <c r="B2429" s="57" t="s">
        <v>2007</v>
      </c>
      <c r="C2429" s="58" t="s">
        <v>945</v>
      </c>
      <c r="D2429" s="57" t="s">
        <v>688</v>
      </c>
      <c r="E2429" s="59">
        <v>665</v>
      </c>
      <c r="F2429" s="9" t="s">
        <v>139</v>
      </c>
      <c r="G2429" s="9"/>
      <c r="H2429" s="44" t="s">
        <v>3489</v>
      </c>
      <c r="I2429" s="9"/>
      <c r="J2429" s="4" t="str">
        <f t="shared" si="74"/>
        <v>社政業務-社會福利-推行老人福利-獎補助費-對國內團體之捐助</v>
      </c>
      <c r="K2429" s="4" t="str">
        <f t="shared" si="75"/>
        <v>建立社區照顧關懷據點並設置巷弄長照站</v>
      </c>
    </row>
    <row r="2430" spans="1:11" s="19" customFormat="1" ht="58.5">
      <c r="A2430" s="57" t="s">
        <v>1999</v>
      </c>
      <c r="B2430" s="57" t="s">
        <v>2007</v>
      </c>
      <c r="C2430" s="58" t="s">
        <v>1569</v>
      </c>
      <c r="D2430" s="57" t="s">
        <v>688</v>
      </c>
      <c r="E2430" s="59">
        <v>708</v>
      </c>
      <c r="F2430" s="9" t="s">
        <v>139</v>
      </c>
      <c r="G2430" s="9"/>
      <c r="H2430" s="44" t="s">
        <v>3489</v>
      </c>
      <c r="I2430" s="9"/>
      <c r="J2430" s="4" t="str">
        <f t="shared" si="74"/>
        <v>社政業務-社會福利-推行老人福利-獎補助費-對國內團體之捐助</v>
      </c>
      <c r="K2430" s="4" t="str">
        <f t="shared" si="75"/>
        <v>建立社區照顧關懷據點並設置巷弄長照站</v>
      </c>
    </row>
    <row r="2431" spans="1:11" s="19" customFormat="1" ht="97.5">
      <c r="A2431" s="57" t="s">
        <v>1999</v>
      </c>
      <c r="B2431" s="57" t="s">
        <v>2040</v>
      </c>
      <c r="C2431" s="58" t="s">
        <v>1595</v>
      </c>
      <c r="D2431" s="57" t="s">
        <v>688</v>
      </c>
      <c r="E2431" s="59">
        <v>36</v>
      </c>
      <c r="F2431" s="9" t="s">
        <v>139</v>
      </c>
      <c r="G2431" s="9"/>
      <c r="H2431" s="44" t="s">
        <v>3489</v>
      </c>
      <c r="I2431" s="9"/>
      <c r="J2431" s="4" t="str">
        <f t="shared" si="74"/>
        <v>社政業務-社會福利-推行老人福利-獎補助費-對國內團體之捐助</v>
      </c>
      <c r="K2431" s="4" t="str">
        <f t="shared" si="75"/>
        <v>建立社區照顧關懷據點並設置巷弄長照站及建立社區照顧關懷據點</v>
      </c>
    </row>
    <row r="2432" spans="1:11" s="19" customFormat="1" ht="97.5">
      <c r="A2432" s="57" t="s">
        <v>1999</v>
      </c>
      <c r="B2432" s="57" t="s">
        <v>2040</v>
      </c>
      <c r="C2432" s="58" t="s">
        <v>1596</v>
      </c>
      <c r="D2432" s="57" t="s">
        <v>688</v>
      </c>
      <c r="E2432" s="59">
        <v>36</v>
      </c>
      <c r="F2432" s="9" t="s">
        <v>139</v>
      </c>
      <c r="G2432" s="9"/>
      <c r="H2432" s="44" t="s">
        <v>3489</v>
      </c>
      <c r="I2432" s="9"/>
      <c r="J2432" s="4" t="str">
        <f t="shared" si="74"/>
        <v>社政業務-社會福利-推行老人福利-獎補助費-對國內團體之捐助</v>
      </c>
      <c r="K2432" s="4" t="str">
        <f t="shared" si="75"/>
        <v>建立社區照顧關懷據點並設置巷弄長照站及建立社區照顧關懷據點</v>
      </c>
    </row>
    <row r="2433" spans="1:11" s="19" customFormat="1" ht="58.5">
      <c r="A2433" s="57" t="s">
        <v>1999</v>
      </c>
      <c r="B2433" s="57" t="s">
        <v>2010</v>
      </c>
      <c r="C2433" s="58" t="s">
        <v>1597</v>
      </c>
      <c r="D2433" s="57" t="s">
        <v>688</v>
      </c>
      <c r="E2433" s="59">
        <v>36</v>
      </c>
      <c r="F2433" s="9" t="s">
        <v>139</v>
      </c>
      <c r="G2433" s="9"/>
      <c r="H2433" s="44" t="s">
        <v>3489</v>
      </c>
      <c r="I2433" s="9"/>
      <c r="J2433" s="4" t="str">
        <f t="shared" si="74"/>
        <v>社政業務-社會福利-推行老人福利-獎補助費-對國內團體之捐助</v>
      </c>
      <c r="K2433" s="4" t="str">
        <f t="shared" si="75"/>
        <v>建立社區照顧關懷據點</v>
      </c>
    </row>
    <row r="2434" spans="1:11" s="19" customFormat="1" ht="58.5">
      <c r="A2434" s="57" t="s">
        <v>1999</v>
      </c>
      <c r="B2434" s="57" t="s">
        <v>2010</v>
      </c>
      <c r="C2434" s="58" t="s">
        <v>1519</v>
      </c>
      <c r="D2434" s="57" t="s">
        <v>688</v>
      </c>
      <c r="E2434" s="59">
        <v>36</v>
      </c>
      <c r="F2434" s="9" t="s">
        <v>139</v>
      </c>
      <c r="G2434" s="9"/>
      <c r="H2434" s="44" t="s">
        <v>3489</v>
      </c>
      <c r="I2434" s="9"/>
      <c r="J2434" s="4" t="str">
        <f t="shared" si="74"/>
        <v>社政業務-社會福利-推行老人福利-獎補助費-對國內團體之捐助</v>
      </c>
      <c r="K2434" s="4" t="str">
        <f t="shared" si="75"/>
        <v>建立社區照顧關懷據點</v>
      </c>
    </row>
    <row r="2435" spans="1:11" s="19" customFormat="1" ht="58.5">
      <c r="A2435" s="57" t="s">
        <v>1999</v>
      </c>
      <c r="B2435" s="57" t="s">
        <v>2010</v>
      </c>
      <c r="C2435" s="58" t="s">
        <v>1551</v>
      </c>
      <c r="D2435" s="57" t="s">
        <v>688</v>
      </c>
      <c r="E2435" s="59">
        <v>36</v>
      </c>
      <c r="F2435" s="9" t="s">
        <v>139</v>
      </c>
      <c r="G2435" s="9"/>
      <c r="H2435" s="44" t="s">
        <v>3489</v>
      </c>
      <c r="I2435" s="9"/>
      <c r="J2435" s="4" t="str">
        <f t="shared" si="74"/>
        <v>社政業務-社會福利-推行老人福利-獎補助費-對國內團體之捐助</v>
      </c>
      <c r="K2435" s="4" t="str">
        <f t="shared" si="75"/>
        <v>建立社區照顧關懷據點</v>
      </c>
    </row>
    <row r="2436" spans="1:11" s="19" customFormat="1" ht="58.5">
      <c r="A2436" s="57" t="s">
        <v>1999</v>
      </c>
      <c r="B2436" s="57" t="s">
        <v>2010</v>
      </c>
      <c r="C2436" s="58" t="s">
        <v>1131</v>
      </c>
      <c r="D2436" s="57" t="s">
        <v>688</v>
      </c>
      <c r="E2436" s="59">
        <v>36</v>
      </c>
      <c r="F2436" s="9" t="s">
        <v>139</v>
      </c>
      <c r="G2436" s="9"/>
      <c r="H2436" s="44" t="s">
        <v>3489</v>
      </c>
      <c r="I2436" s="9"/>
      <c r="J2436" s="4" t="str">
        <f t="shared" si="74"/>
        <v>社政業務-社會福利-推行老人福利-獎補助費-對國內團體之捐助</v>
      </c>
      <c r="K2436" s="4" t="str">
        <f t="shared" si="75"/>
        <v>建立社區照顧關懷據點</v>
      </c>
    </row>
    <row r="2437" spans="1:11" s="19" customFormat="1" ht="58.5">
      <c r="A2437" s="57" t="s">
        <v>1999</v>
      </c>
      <c r="B2437" s="57" t="s">
        <v>2010</v>
      </c>
      <c r="C2437" s="58" t="s">
        <v>1598</v>
      </c>
      <c r="D2437" s="57" t="s">
        <v>688</v>
      </c>
      <c r="E2437" s="59">
        <v>36</v>
      </c>
      <c r="F2437" s="9" t="s">
        <v>139</v>
      </c>
      <c r="G2437" s="9"/>
      <c r="H2437" s="44" t="s">
        <v>3489</v>
      </c>
      <c r="I2437" s="9"/>
      <c r="J2437" s="4" t="str">
        <f t="shared" si="74"/>
        <v>社政業務-社會福利-推行老人福利-獎補助費-對國內團體之捐助</v>
      </c>
      <c r="K2437" s="4" t="str">
        <f t="shared" si="75"/>
        <v>建立社區照顧關懷據點</v>
      </c>
    </row>
    <row r="2438" spans="1:11" s="19" customFormat="1" ht="78">
      <c r="A2438" s="57" t="s">
        <v>1999</v>
      </c>
      <c r="B2438" s="57" t="s">
        <v>2013</v>
      </c>
      <c r="C2438" s="58" t="s">
        <v>1132</v>
      </c>
      <c r="D2438" s="57" t="s">
        <v>688</v>
      </c>
      <c r="E2438" s="59">
        <v>36</v>
      </c>
      <c r="F2438" s="9" t="s">
        <v>139</v>
      </c>
      <c r="G2438" s="9"/>
      <c r="H2438" s="44" t="s">
        <v>3489</v>
      </c>
      <c r="I2438" s="9"/>
      <c r="J2438" s="4" t="str">
        <f t="shared" si="74"/>
        <v>社政業務-社會福利-推行老人福利-獎補助費-對國內團體之捐助</v>
      </c>
      <c r="K2438" s="4" t="str">
        <f t="shared" si="75"/>
        <v>建立社區照顧關懷據點並設置巷弄站長照站</v>
      </c>
    </row>
    <row r="2439" spans="1:11" s="19" customFormat="1" ht="78">
      <c r="A2439" s="57" t="s">
        <v>1999</v>
      </c>
      <c r="B2439" s="57" t="s">
        <v>2013</v>
      </c>
      <c r="C2439" s="58" t="s">
        <v>1100</v>
      </c>
      <c r="D2439" s="57" t="s">
        <v>688</v>
      </c>
      <c r="E2439" s="59">
        <v>36</v>
      </c>
      <c r="F2439" s="9" t="s">
        <v>139</v>
      </c>
      <c r="G2439" s="9"/>
      <c r="H2439" s="44" t="s">
        <v>3489</v>
      </c>
      <c r="I2439" s="9"/>
      <c r="J2439" s="4" t="str">
        <f t="shared" si="74"/>
        <v>社政業務-社會福利-推行老人福利-獎補助費-對國內團體之捐助</v>
      </c>
      <c r="K2439" s="4" t="str">
        <f t="shared" si="75"/>
        <v>建立社區照顧關懷據點並設置巷弄站長照站</v>
      </c>
    </row>
    <row r="2440" spans="1:11" s="19" customFormat="1" ht="78">
      <c r="A2440" s="57" t="s">
        <v>1999</v>
      </c>
      <c r="B2440" s="57" t="s">
        <v>2013</v>
      </c>
      <c r="C2440" s="58" t="s">
        <v>1522</v>
      </c>
      <c r="D2440" s="57" t="s">
        <v>688</v>
      </c>
      <c r="E2440" s="59">
        <v>36</v>
      </c>
      <c r="F2440" s="9" t="s">
        <v>139</v>
      </c>
      <c r="G2440" s="9"/>
      <c r="H2440" s="44" t="s">
        <v>3489</v>
      </c>
      <c r="I2440" s="9"/>
      <c r="J2440" s="4" t="str">
        <f t="shared" ref="J2440:J2503" si="76">A2440</f>
        <v>社政業務-社會福利-推行老人福利-獎補助費-對國內團體之捐助</v>
      </c>
      <c r="K2440" s="4" t="str">
        <f t="shared" ref="K2440:K2503" si="77">B2440</f>
        <v>建立社區照顧關懷據點並設置巷弄站長照站</v>
      </c>
    </row>
    <row r="2441" spans="1:11" s="19" customFormat="1" ht="78">
      <c r="A2441" s="57" t="s">
        <v>1999</v>
      </c>
      <c r="B2441" s="57" t="s">
        <v>2013</v>
      </c>
      <c r="C2441" s="58" t="s">
        <v>1584</v>
      </c>
      <c r="D2441" s="57" t="s">
        <v>688</v>
      </c>
      <c r="E2441" s="59">
        <v>36</v>
      </c>
      <c r="F2441" s="9" t="s">
        <v>139</v>
      </c>
      <c r="G2441" s="9"/>
      <c r="H2441" s="44" t="s">
        <v>3489</v>
      </c>
      <c r="I2441" s="9"/>
      <c r="J2441" s="4" t="str">
        <f t="shared" si="76"/>
        <v>社政業務-社會福利-推行老人福利-獎補助費-對國內團體之捐助</v>
      </c>
      <c r="K2441" s="4" t="str">
        <f t="shared" si="77"/>
        <v>建立社區照顧關懷據點並設置巷弄站長照站</v>
      </c>
    </row>
    <row r="2442" spans="1:11" s="19" customFormat="1" ht="58.5">
      <c r="A2442" s="57" t="s">
        <v>1999</v>
      </c>
      <c r="B2442" s="57" t="s">
        <v>2007</v>
      </c>
      <c r="C2442" s="58" t="s">
        <v>1599</v>
      </c>
      <c r="D2442" s="57" t="s">
        <v>688</v>
      </c>
      <c r="E2442" s="59">
        <v>36</v>
      </c>
      <c r="F2442" s="9" t="s">
        <v>139</v>
      </c>
      <c r="G2442" s="9"/>
      <c r="H2442" s="44" t="s">
        <v>3489</v>
      </c>
      <c r="I2442" s="9"/>
      <c r="J2442" s="4" t="str">
        <f t="shared" si="76"/>
        <v>社政業務-社會福利-推行老人福利-獎補助費-對國內團體之捐助</v>
      </c>
      <c r="K2442" s="4" t="str">
        <f t="shared" si="77"/>
        <v>建立社區照顧關懷據點並設置巷弄長照站</v>
      </c>
    </row>
    <row r="2443" spans="1:11" s="19" customFormat="1" ht="58.5">
      <c r="A2443" s="57" t="s">
        <v>1999</v>
      </c>
      <c r="B2443" s="57" t="s">
        <v>2007</v>
      </c>
      <c r="C2443" s="58" t="s">
        <v>1160</v>
      </c>
      <c r="D2443" s="57" t="s">
        <v>688</v>
      </c>
      <c r="E2443" s="59">
        <v>36</v>
      </c>
      <c r="F2443" s="9" t="s">
        <v>139</v>
      </c>
      <c r="G2443" s="9"/>
      <c r="H2443" s="44" t="s">
        <v>3489</v>
      </c>
      <c r="I2443" s="9"/>
      <c r="J2443" s="4" t="str">
        <f t="shared" si="76"/>
        <v>社政業務-社會福利-推行老人福利-獎補助費-對國內團體之捐助</v>
      </c>
      <c r="K2443" s="4" t="str">
        <f t="shared" si="77"/>
        <v>建立社區照顧關懷據點並設置巷弄長照站</v>
      </c>
    </row>
    <row r="2444" spans="1:11" s="19" customFormat="1" ht="58.5">
      <c r="A2444" s="57" t="s">
        <v>1999</v>
      </c>
      <c r="B2444" s="57" t="s">
        <v>2007</v>
      </c>
      <c r="C2444" s="58" t="s">
        <v>1149</v>
      </c>
      <c r="D2444" s="57" t="s">
        <v>688</v>
      </c>
      <c r="E2444" s="59">
        <v>36</v>
      </c>
      <c r="F2444" s="9" t="s">
        <v>139</v>
      </c>
      <c r="G2444" s="9"/>
      <c r="H2444" s="44" t="s">
        <v>3489</v>
      </c>
      <c r="I2444" s="9"/>
      <c r="J2444" s="4" t="str">
        <f t="shared" si="76"/>
        <v>社政業務-社會福利-推行老人福利-獎補助費-對國內團體之捐助</v>
      </c>
      <c r="K2444" s="4" t="str">
        <f t="shared" si="77"/>
        <v>建立社區照顧關懷據點並設置巷弄長照站</v>
      </c>
    </row>
    <row r="2445" spans="1:11" s="19" customFormat="1" ht="58.5">
      <c r="A2445" s="57" t="s">
        <v>1999</v>
      </c>
      <c r="B2445" s="57" t="s">
        <v>2007</v>
      </c>
      <c r="C2445" s="58" t="s">
        <v>999</v>
      </c>
      <c r="D2445" s="57" t="s">
        <v>688</v>
      </c>
      <c r="E2445" s="59">
        <v>36</v>
      </c>
      <c r="F2445" s="9" t="s">
        <v>139</v>
      </c>
      <c r="G2445" s="9"/>
      <c r="H2445" s="44" t="s">
        <v>3489</v>
      </c>
      <c r="I2445" s="9"/>
      <c r="J2445" s="4" t="str">
        <f t="shared" si="76"/>
        <v>社政業務-社會福利-推行老人福利-獎補助費-對國內團體之捐助</v>
      </c>
      <c r="K2445" s="4" t="str">
        <f t="shared" si="77"/>
        <v>建立社區照顧關懷據點並設置巷弄長照站</v>
      </c>
    </row>
    <row r="2446" spans="1:11" s="19" customFormat="1" ht="58.5">
      <c r="A2446" s="57" t="s">
        <v>1999</v>
      </c>
      <c r="B2446" s="57" t="s">
        <v>2007</v>
      </c>
      <c r="C2446" s="58" t="s">
        <v>1185</v>
      </c>
      <c r="D2446" s="57" t="s">
        <v>688</v>
      </c>
      <c r="E2446" s="59">
        <v>72</v>
      </c>
      <c r="F2446" s="9" t="s">
        <v>139</v>
      </c>
      <c r="G2446" s="9"/>
      <c r="H2446" s="44" t="s">
        <v>3489</v>
      </c>
      <c r="I2446" s="9"/>
      <c r="J2446" s="4" t="str">
        <f t="shared" si="76"/>
        <v>社政業務-社會福利-推行老人福利-獎補助費-對國內團體之捐助</v>
      </c>
      <c r="K2446" s="4" t="str">
        <f t="shared" si="77"/>
        <v>建立社區照顧關懷據點並設置巷弄長照站</v>
      </c>
    </row>
    <row r="2447" spans="1:11" s="19" customFormat="1" ht="58.5">
      <c r="A2447" s="57" t="s">
        <v>1999</v>
      </c>
      <c r="B2447" s="57" t="s">
        <v>2007</v>
      </c>
      <c r="C2447" s="58" t="s">
        <v>1095</v>
      </c>
      <c r="D2447" s="57" t="s">
        <v>688</v>
      </c>
      <c r="E2447" s="59">
        <v>36</v>
      </c>
      <c r="F2447" s="9" t="s">
        <v>139</v>
      </c>
      <c r="G2447" s="9"/>
      <c r="H2447" s="44" t="s">
        <v>3489</v>
      </c>
      <c r="I2447" s="9"/>
      <c r="J2447" s="4" t="str">
        <f t="shared" si="76"/>
        <v>社政業務-社會福利-推行老人福利-獎補助費-對國內團體之捐助</v>
      </c>
      <c r="K2447" s="4" t="str">
        <f t="shared" si="77"/>
        <v>建立社區照顧關懷據點並設置巷弄長照站</v>
      </c>
    </row>
    <row r="2448" spans="1:11" s="19" customFormat="1" ht="97.5">
      <c r="A2448" s="57" t="s">
        <v>1999</v>
      </c>
      <c r="B2448" s="57" t="s">
        <v>2018</v>
      </c>
      <c r="C2448" s="58" t="s">
        <v>975</v>
      </c>
      <c r="D2448" s="57" t="s">
        <v>688</v>
      </c>
      <c r="E2448" s="59">
        <v>24</v>
      </c>
      <c r="F2448" s="9" t="s">
        <v>139</v>
      </c>
      <c r="G2448" s="9"/>
      <c r="H2448" s="44" t="s">
        <v>3489</v>
      </c>
      <c r="I2448" s="9"/>
      <c r="J2448" s="4" t="str">
        <f t="shared" si="76"/>
        <v>社政業務-社會福利-推行老人福利-獎補助費-對國內團體之捐助</v>
      </c>
      <c r="K2448" s="4" t="str">
        <f t="shared" si="77"/>
        <v>建立社區照顧關懷據點並設置巷弄長照站之租金水電費用</v>
      </c>
    </row>
    <row r="2449" spans="1:11" s="19" customFormat="1" ht="58.5">
      <c r="A2449" s="57" t="s">
        <v>1999</v>
      </c>
      <c r="B2449" s="57" t="s">
        <v>2007</v>
      </c>
      <c r="C2449" s="58" t="s">
        <v>1053</v>
      </c>
      <c r="D2449" s="57" t="s">
        <v>688</v>
      </c>
      <c r="E2449" s="59">
        <v>36</v>
      </c>
      <c r="F2449" s="9" t="s">
        <v>139</v>
      </c>
      <c r="G2449" s="9"/>
      <c r="H2449" s="44" t="s">
        <v>3489</v>
      </c>
      <c r="I2449" s="9"/>
      <c r="J2449" s="4" t="str">
        <f t="shared" si="76"/>
        <v>社政業務-社會福利-推行老人福利-獎補助費-對國內團體之捐助</v>
      </c>
      <c r="K2449" s="4" t="str">
        <f t="shared" si="77"/>
        <v>建立社區照顧關懷據點並設置巷弄長照站</v>
      </c>
    </row>
    <row r="2450" spans="1:11" s="19" customFormat="1" ht="97.5">
      <c r="A2450" s="57" t="s">
        <v>1999</v>
      </c>
      <c r="B2450" s="57" t="s">
        <v>2005</v>
      </c>
      <c r="C2450" s="58" t="s">
        <v>1163</v>
      </c>
      <c r="D2450" s="57" t="s">
        <v>688</v>
      </c>
      <c r="E2450" s="59">
        <v>4</v>
      </c>
      <c r="F2450" s="9" t="s">
        <v>139</v>
      </c>
      <c r="G2450" s="9"/>
      <c r="H2450" s="44" t="s">
        <v>3489</v>
      </c>
      <c r="I2450" s="9"/>
      <c r="J2450" s="4" t="str">
        <f t="shared" si="76"/>
        <v>社政業務-社會福利-推行老人福利-獎補助費-對國內團體之捐助</v>
      </c>
      <c r="K2450" s="4" t="str">
        <f t="shared" si="77"/>
        <v>建立社區照顧關懷據點並設置巷弄長照站之充實設施設備費用-經常門</v>
      </c>
    </row>
    <row r="2451" spans="1:11" s="19" customFormat="1" ht="58.5">
      <c r="A2451" s="57" t="s">
        <v>1999</v>
      </c>
      <c r="B2451" s="57" t="s">
        <v>2007</v>
      </c>
      <c r="C2451" s="58" t="s">
        <v>1028</v>
      </c>
      <c r="D2451" s="57" t="s">
        <v>688</v>
      </c>
      <c r="E2451" s="59">
        <v>36</v>
      </c>
      <c r="F2451" s="9" t="s">
        <v>139</v>
      </c>
      <c r="G2451" s="9"/>
      <c r="H2451" s="44" t="s">
        <v>3489</v>
      </c>
      <c r="I2451" s="9"/>
      <c r="J2451" s="4" t="str">
        <f t="shared" si="76"/>
        <v>社政業務-社會福利-推行老人福利-獎補助費-對國內團體之捐助</v>
      </c>
      <c r="K2451" s="4" t="str">
        <f t="shared" si="77"/>
        <v>建立社區照顧關懷據點並設置巷弄長照站</v>
      </c>
    </row>
    <row r="2452" spans="1:11" s="19" customFormat="1" ht="58.5">
      <c r="A2452" s="57" t="s">
        <v>1999</v>
      </c>
      <c r="B2452" s="57" t="s">
        <v>2007</v>
      </c>
      <c r="C2452" s="58" t="s">
        <v>1061</v>
      </c>
      <c r="D2452" s="57" t="s">
        <v>688</v>
      </c>
      <c r="E2452" s="59">
        <v>36</v>
      </c>
      <c r="F2452" s="9" t="s">
        <v>139</v>
      </c>
      <c r="G2452" s="9"/>
      <c r="H2452" s="44" t="s">
        <v>3489</v>
      </c>
      <c r="I2452" s="9"/>
      <c r="J2452" s="4" t="str">
        <f t="shared" si="76"/>
        <v>社政業務-社會福利-推行老人福利-獎補助費-對國內團體之捐助</v>
      </c>
      <c r="K2452" s="4" t="str">
        <f t="shared" si="77"/>
        <v>建立社區照顧關懷據點並設置巷弄長照站</v>
      </c>
    </row>
    <row r="2453" spans="1:11" s="19" customFormat="1" ht="58.5">
      <c r="A2453" s="57" t="s">
        <v>1999</v>
      </c>
      <c r="B2453" s="57" t="s">
        <v>2007</v>
      </c>
      <c r="C2453" s="58" t="s">
        <v>1600</v>
      </c>
      <c r="D2453" s="57" t="s">
        <v>688</v>
      </c>
      <c r="E2453" s="59">
        <v>30</v>
      </c>
      <c r="F2453" s="9" t="s">
        <v>139</v>
      </c>
      <c r="G2453" s="9"/>
      <c r="H2453" s="44" t="s">
        <v>3489</v>
      </c>
      <c r="I2453" s="9"/>
      <c r="J2453" s="4" t="str">
        <f t="shared" si="76"/>
        <v>社政業務-社會福利-推行老人福利-獎補助費-對國內團體之捐助</v>
      </c>
      <c r="K2453" s="4" t="str">
        <f t="shared" si="77"/>
        <v>建立社區照顧關懷據點並設置巷弄長照站</v>
      </c>
    </row>
    <row r="2454" spans="1:11" s="19" customFormat="1" ht="78">
      <c r="A2454" s="57" t="s">
        <v>1999</v>
      </c>
      <c r="B2454" s="57" t="s">
        <v>2007</v>
      </c>
      <c r="C2454" s="58" t="s">
        <v>975</v>
      </c>
      <c r="D2454" s="57" t="s">
        <v>688</v>
      </c>
      <c r="E2454" s="59">
        <v>30</v>
      </c>
      <c r="F2454" s="9" t="s">
        <v>139</v>
      </c>
      <c r="G2454" s="9"/>
      <c r="H2454" s="44" t="s">
        <v>3489</v>
      </c>
      <c r="I2454" s="9"/>
      <c r="J2454" s="4" t="str">
        <f t="shared" si="76"/>
        <v>社政業務-社會福利-推行老人福利-獎補助費-對國內團體之捐助</v>
      </c>
      <c r="K2454" s="4" t="str">
        <f t="shared" si="77"/>
        <v>建立社區照顧關懷據點並設置巷弄長照站</v>
      </c>
    </row>
    <row r="2455" spans="1:11" s="19" customFormat="1" ht="78">
      <c r="A2455" s="57" t="s">
        <v>1999</v>
      </c>
      <c r="B2455" s="57" t="s">
        <v>2044</v>
      </c>
      <c r="C2455" s="58" t="s">
        <v>607</v>
      </c>
      <c r="D2455" s="57" t="s">
        <v>688</v>
      </c>
      <c r="E2455" s="59">
        <v>20</v>
      </c>
      <c r="F2455" s="9" t="s">
        <v>139</v>
      </c>
      <c r="G2455" s="9"/>
      <c r="H2455" s="44" t="s">
        <v>3489</v>
      </c>
      <c r="I2455" s="9"/>
      <c r="J2455" s="4" t="str">
        <f t="shared" si="76"/>
        <v>社政業務-社會福利-推行老人福利-獎補助費-對國內團體之捐助</v>
      </c>
      <c r="K2455" s="4" t="str">
        <f t="shared" si="77"/>
        <v>「第21屆全國老人『金韻獎』歌唱才藝大賽」活動</v>
      </c>
    </row>
    <row r="2456" spans="1:11" s="19" customFormat="1" ht="58.5">
      <c r="A2456" s="57" t="s">
        <v>1999</v>
      </c>
      <c r="B2456" s="57" t="s">
        <v>2007</v>
      </c>
      <c r="C2456" s="58" t="s">
        <v>1163</v>
      </c>
      <c r="D2456" s="57" t="s">
        <v>688</v>
      </c>
      <c r="E2456" s="59">
        <v>705</v>
      </c>
      <c r="F2456" s="9" t="s">
        <v>139</v>
      </c>
      <c r="G2456" s="9"/>
      <c r="H2456" s="44" t="s">
        <v>3489</v>
      </c>
      <c r="I2456" s="9"/>
      <c r="J2456" s="4" t="str">
        <f t="shared" si="76"/>
        <v>社政業務-社會福利-推行老人福利-獎補助費-對國內團體之捐助</v>
      </c>
      <c r="K2456" s="4" t="str">
        <f t="shared" si="77"/>
        <v>建立社區照顧關懷據點並設置巷弄長照站</v>
      </c>
    </row>
    <row r="2457" spans="1:11" s="19" customFormat="1" ht="58.5">
      <c r="A2457" s="57" t="s">
        <v>1999</v>
      </c>
      <c r="B2457" s="57" t="s">
        <v>2007</v>
      </c>
      <c r="C2457" s="58" t="s">
        <v>1004</v>
      </c>
      <c r="D2457" s="57" t="s">
        <v>688</v>
      </c>
      <c r="E2457" s="59">
        <v>708</v>
      </c>
      <c r="F2457" s="9" t="s">
        <v>139</v>
      </c>
      <c r="G2457" s="9"/>
      <c r="H2457" s="44" t="s">
        <v>3489</v>
      </c>
      <c r="I2457" s="9"/>
      <c r="J2457" s="4" t="str">
        <f t="shared" si="76"/>
        <v>社政業務-社會福利-推行老人福利-獎補助費-對國內團體之捐助</v>
      </c>
      <c r="K2457" s="4" t="str">
        <f t="shared" si="77"/>
        <v>建立社區照顧關懷據點並設置巷弄長照站</v>
      </c>
    </row>
    <row r="2458" spans="1:11" s="19" customFormat="1" ht="97.5">
      <c r="A2458" s="57" t="s">
        <v>1999</v>
      </c>
      <c r="B2458" s="57" t="s">
        <v>2012</v>
      </c>
      <c r="C2458" s="58" t="s">
        <v>1463</v>
      </c>
      <c r="D2458" s="57" t="s">
        <v>688</v>
      </c>
      <c r="E2458" s="59">
        <v>36</v>
      </c>
      <c r="F2458" s="9" t="s">
        <v>139</v>
      </c>
      <c r="G2458" s="9"/>
      <c r="H2458" s="44" t="s">
        <v>3489</v>
      </c>
      <c r="I2458" s="9"/>
      <c r="J2458" s="4" t="str">
        <f t="shared" si="76"/>
        <v>社政業務-社會福利-推行老人福利-獎補助費-對國內團體之捐助</v>
      </c>
      <c r="K2458" s="4" t="str">
        <f t="shared" si="77"/>
        <v>建立社區照顧關懷據點並設置巷弄長照站之預防及延緩失能照護計畫</v>
      </c>
    </row>
    <row r="2459" spans="1:11" s="19" customFormat="1" ht="97.5">
      <c r="A2459" s="57" t="s">
        <v>1999</v>
      </c>
      <c r="B2459" s="57" t="s">
        <v>2045</v>
      </c>
      <c r="C2459" s="58" t="s">
        <v>1601</v>
      </c>
      <c r="D2459" s="57" t="s">
        <v>688</v>
      </c>
      <c r="E2459" s="59">
        <v>20</v>
      </c>
      <c r="F2459" s="9" t="s">
        <v>139</v>
      </c>
      <c r="G2459" s="9"/>
      <c r="H2459" s="44" t="s">
        <v>3489</v>
      </c>
      <c r="I2459" s="9"/>
      <c r="J2459" s="4" t="str">
        <f t="shared" si="76"/>
        <v>社政業務-社會福利-推行老人福利-獎補助費-對國內團體之捐助</v>
      </c>
      <c r="K2459" s="4" t="str">
        <f t="shared" si="77"/>
        <v>社區照顧關懷據點整合性補助計畫之「潛力型單位試辦」</v>
      </c>
    </row>
    <row r="2460" spans="1:11" s="19" customFormat="1" ht="117">
      <c r="A2460" s="57" t="s">
        <v>1999</v>
      </c>
      <c r="B2460" s="57" t="s">
        <v>2026</v>
      </c>
      <c r="C2460" s="58" t="s">
        <v>1092</v>
      </c>
      <c r="D2460" s="57" t="s">
        <v>688</v>
      </c>
      <c r="E2460" s="59">
        <v>33</v>
      </c>
      <c r="F2460" s="9" t="s">
        <v>139</v>
      </c>
      <c r="G2460" s="9"/>
      <c r="H2460" s="44" t="s">
        <v>3489</v>
      </c>
      <c r="I2460" s="9"/>
      <c r="J2460" s="4" t="str">
        <f t="shared" si="76"/>
        <v>社政業務-社會福利-推行老人福利-獎補助費-對國內團體之捐助</v>
      </c>
      <c r="K2460" s="4" t="str">
        <f t="shared" si="77"/>
        <v>建立社區照顧關懷據點並設置巷弄站之「預防及延緩失能照護計畫費用」</v>
      </c>
    </row>
    <row r="2461" spans="1:11" s="19" customFormat="1" ht="78">
      <c r="A2461" s="57" t="s">
        <v>1999</v>
      </c>
      <c r="B2461" s="57" t="s">
        <v>2014</v>
      </c>
      <c r="C2461" s="58" t="s">
        <v>1602</v>
      </c>
      <c r="D2461" s="57" t="s">
        <v>688</v>
      </c>
      <c r="E2461" s="59">
        <v>16</v>
      </c>
      <c r="F2461" s="9" t="s">
        <v>139</v>
      </c>
      <c r="G2461" s="9"/>
      <c r="H2461" s="44" t="s">
        <v>3489</v>
      </c>
      <c r="I2461" s="9"/>
      <c r="J2461" s="4" t="str">
        <f t="shared" si="76"/>
        <v>社政業務-社會福利-推行老人福利-獎補助費-對國內團體之捐助</v>
      </c>
      <c r="K2461" s="4" t="str">
        <f t="shared" si="77"/>
        <v>建立社區照顧關懷據點之充實設施設備-經常門</v>
      </c>
    </row>
    <row r="2462" spans="1:11" s="19" customFormat="1" ht="78">
      <c r="A2462" s="57" t="s">
        <v>1999</v>
      </c>
      <c r="B2462" s="57" t="s">
        <v>2029</v>
      </c>
      <c r="C2462" s="58" t="s">
        <v>975</v>
      </c>
      <c r="D2462" s="57" t="s">
        <v>688</v>
      </c>
      <c r="E2462" s="59">
        <v>45</v>
      </c>
      <c r="F2462" s="9" t="s">
        <v>139</v>
      </c>
      <c r="G2462" s="9"/>
      <c r="H2462" s="44" t="s">
        <v>3489</v>
      </c>
      <c r="I2462" s="9"/>
      <c r="J2462" s="4" t="str">
        <f t="shared" si="76"/>
        <v>社政業務-社會福利-推行老人福利-獎補助費-對國內團體之捐助</v>
      </c>
      <c r="K2462" s="4" t="str">
        <f t="shared" si="77"/>
        <v>建立社區照顧關懷據點之充實設施設備費用-資本門</v>
      </c>
    </row>
    <row r="2463" spans="1:11" s="19" customFormat="1" ht="58.5">
      <c r="A2463" s="57" t="s">
        <v>1999</v>
      </c>
      <c r="B2463" s="57" t="s">
        <v>2007</v>
      </c>
      <c r="C2463" s="58" t="s">
        <v>1160</v>
      </c>
      <c r="D2463" s="57" t="s">
        <v>688</v>
      </c>
      <c r="E2463" s="59">
        <v>36</v>
      </c>
      <c r="F2463" s="9" t="s">
        <v>139</v>
      </c>
      <c r="G2463" s="9"/>
      <c r="H2463" s="44" t="s">
        <v>3489</v>
      </c>
      <c r="I2463" s="9"/>
      <c r="J2463" s="4" t="str">
        <f t="shared" si="76"/>
        <v>社政業務-社會福利-推行老人福利-獎補助費-對國內團體之捐助</v>
      </c>
      <c r="K2463" s="4" t="str">
        <f t="shared" si="77"/>
        <v>建立社區照顧關懷據點並設置巷弄長照站</v>
      </c>
    </row>
    <row r="2464" spans="1:11" s="19" customFormat="1" ht="58.5">
      <c r="A2464" s="57" t="s">
        <v>1999</v>
      </c>
      <c r="B2464" s="57" t="s">
        <v>2007</v>
      </c>
      <c r="C2464" s="58" t="s">
        <v>1078</v>
      </c>
      <c r="D2464" s="57" t="s">
        <v>688</v>
      </c>
      <c r="E2464" s="59">
        <v>36</v>
      </c>
      <c r="F2464" s="9" t="s">
        <v>139</v>
      </c>
      <c r="G2464" s="9"/>
      <c r="H2464" s="44" t="s">
        <v>3489</v>
      </c>
      <c r="I2464" s="9"/>
      <c r="J2464" s="4" t="str">
        <f t="shared" si="76"/>
        <v>社政業務-社會福利-推行老人福利-獎補助費-對國內團體之捐助</v>
      </c>
      <c r="K2464" s="4" t="str">
        <f t="shared" si="77"/>
        <v>建立社區照顧關懷據點並設置巷弄長照站</v>
      </c>
    </row>
    <row r="2465" spans="1:11" s="19" customFormat="1" ht="58.5">
      <c r="A2465" s="57" t="s">
        <v>1999</v>
      </c>
      <c r="B2465" s="57" t="s">
        <v>2007</v>
      </c>
      <c r="C2465" s="58" t="s">
        <v>1136</v>
      </c>
      <c r="D2465" s="57" t="s">
        <v>688</v>
      </c>
      <c r="E2465" s="59">
        <v>36</v>
      </c>
      <c r="F2465" s="9" t="s">
        <v>139</v>
      </c>
      <c r="G2465" s="9"/>
      <c r="H2465" s="44" t="s">
        <v>3489</v>
      </c>
      <c r="I2465" s="9"/>
      <c r="J2465" s="4" t="str">
        <f t="shared" si="76"/>
        <v>社政業務-社會福利-推行老人福利-獎補助費-對國內團體之捐助</v>
      </c>
      <c r="K2465" s="4" t="str">
        <f t="shared" si="77"/>
        <v>建立社區照顧關懷據點並設置巷弄長照站</v>
      </c>
    </row>
    <row r="2466" spans="1:11" s="19" customFormat="1" ht="58.5">
      <c r="A2466" s="57" t="s">
        <v>1999</v>
      </c>
      <c r="B2466" s="57" t="s">
        <v>2007</v>
      </c>
      <c r="C2466" s="58" t="s">
        <v>1603</v>
      </c>
      <c r="D2466" s="57" t="s">
        <v>688</v>
      </c>
      <c r="E2466" s="59">
        <v>31</v>
      </c>
      <c r="F2466" s="9" t="s">
        <v>139</v>
      </c>
      <c r="G2466" s="9"/>
      <c r="H2466" s="44" t="s">
        <v>3489</v>
      </c>
      <c r="I2466" s="9"/>
      <c r="J2466" s="4" t="str">
        <f t="shared" si="76"/>
        <v>社政業務-社會福利-推行老人福利-獎補助費-對國內團體之捐助</v>
      </c>
      <c r="K2466" s="4" t="str">
        <f t="shared" si="77"/>
        <v>建立社區照顧關懷據點並設置巷弄長照站</v>
      </c>
    </row>
    <row r="2467" spans="1:11" s="19" customFormat="1" ht="58.5">
      <c r="A2467" s="57" t="s">
        <v>1999</v>
      </c>
      <c r="B2467" s="57" t="s">
        <v>2010</v>
      </c>
      <c r="C2467" s="58" t="s">
        <v>973</v>
      </c>
      <c r="D2467" s="57" t="s">
        <v>688</v>
      </c>
      <c r="E2467" s="59">
        <v>30</v>
      </c>
      <c r="F2467" s="9" t="s">
        <v>139</v>
      </c>
      <c r="G2467" s="9"/>
      <c r="H2467" s="44" t="s">
        <v>3489</v>
      </c>
      <c r="I2467" s="9"/>
      <c r="J2467" s="4" t="str">
        <f t="shared" si="76"/>
        <v>社政業務-社會福利-推行老人福利-獎補助費-對國內團體之捐助</v>
      </c>
      <c r="K2467" s="4" t="str">
        <f t="shared" si="77"/>
        <v>建立社區照顧關懷據點</v>
      </c>
    </row>
    <row r="2468" spans="1:11" s="19" customFormat="1" ht="58.5">
      <c r="A2468" s="57" t="s">
        <v>1999</v>
      </c>
      <c r="B2468" s="57" t="s">
        <v>2010</v>
      </c>
      <c r="C2468" s="58" t="s">
        <v>969</v>
      </c>
      <c r="D2468" s="57" t="s">
        <v>688</v>
      </c>
      <c r="E2468" s="59">
        <v>30</v>
      </c>
      <c r="F2468" s="9" t="s">
        <v>139</v>
      </c>
      <c r="G2468" s="9"/>
      <c r="H2468" s="44" t="s">
        <v>3489</v>
      </c>
      <c r="I2468" s="9"/>
      <c r="J2468" s="4" t="str">
        <f t="shared" si="76"/>
        <v>社政業務-社會福利-推行老人福利-獎補助費-對國內團體之捐助</v>
      </c>
      <c r="K2468" s="4" t="str">
        <f t="shared" si="77"/>
        <v>建立社區照顧關懷據點</v>
      </c>
    </row>
    <row r="2469" spans="1:11" s="19" customFormat="1" ht="97.5">
      <c r="A2469" s="57" t="s">
        <v>1999</v>
      </c>
      <c r="B2469" s="57" t="s">
        <v>2046</v>
      </c>
      <c r="C2469" s="58" t="s">
        <v>1604</v>
      </c>
      <c r="D2469" s="57" t="s">
        <v>688</v>
      </c>
      <c r="E2469" s="59">
        <v>663</v>
      </c>
      <c r="F2469" s="9" t="s">
        <v>139</v>
      </c>
      <c r="G2469" s="9"/>
      <c r="H2469" s="44" t="s">
        <v>3489</v>
      </c>
      <c r="I2469" s="9"/>
      <c r="J2469" s="4" t="str">
        <f t="shared" si="76"/>
        <v>社政業務-社會福利-推行老人福利-獎補助費-對國內團體之捐助</v>
      </c>
      <c r="K2469" s="4" t="str">
        <f t="shared" si="77"/>
        <v>附設臺中市私立普濟老人長期照顧中心(養護型)服務費計畫</v>
      </c>
    </row>
    <row r="2470" spans="1:11" s="19" customFormat="1" ht="58.5">
      <c r="A2470" s="57" t="s">
        <v>1999</v>
      </c>
      <c r="B2470" s="57" t="s">
        <v>2039</v>
      </c>
      <c r="C2470" s="58" t="s">
        <v>961</v>
      </c>
      <c r="D2470" s="57" t="s">
        <v>688</v>
      </c>
      <c r="E2470" s="59">
        <v>597</v>
      </c>
      <c r="F2470" s="9" t="s">
        <v>139</v>
      </c>
      <c r="G2470" s="9"/>
      <c r="H2470" s="44" t="s">
        <v>3489</v>
      </c>
      <c r="I2470" s="9"/>
      <c r="J2470" s="4" t="str">
        <f t="shared" si="76"/>
        <v>社政業務-社會福利-推行老人福利-獎補助費-對國內團體之捐助</v>
      </c>
      <c r="K2470" s="4" t="str">
        <f t="shared" si="77"/>
        <v>建立社區照顧關懷據點並設置巷弄站</v>
      </c>
    </row>
    <row r="2471" spans="1:11" s="19" customFormat="1" ht="97.5">
      <c r="A2471" s="57" t="s">
        <v>1999</v>
      </c>
      <c r="B2471" s="57" t="s">
        <v>2047</v>
      </c>
      <c r="C2471" s="58" t="s">
        <v>1055</v>
      </c>
      <c r="D2471" s="57" t="s">
        <v>688</v>
      </c>
      <c r="E2471" s="59">
        <v>30</v>
      </c>
      <c r="F2471" s="9" t="s">
        <v>139</v>
      </c>
      <c r="G2471" s="9"/>
      <c r="H2471" s="44" t="s">
        <v>3489</v>
      </c>
      <c r="I2471" s="9"/>
      <c r="J2471" s="4" t="str">
        <f t="shared" si="76"/>
        <v>社政業務-社會福利-推行老人福利-獎補助費-對國內團體之捐助</v>
      </c>
      <c r="K2471" s="4" t="str">
        <f t="shared" si="77"/>
        <v>社區照顧關懷據點整合性補助計畫之充實廚房設備費用-資本門</v>
      </c>
    </row>
    <row r="2472" spans="1:11" s="19" customFormat="1" ht="97.5">
      <c r="A2472" s="57" t="s">
        <v>1999</v>
      </c>
      <c r="B2472" s="57" t="s">
        <v>2005</v>
      </c>
      <c r="C2472" s="58" t="s">
        <v>1094</v>
      </c>
      <c r="D2472" s="57" t="s">
        <v>688</v>
      </c>
      <c r="E2472" s="59">
        <v>50</v>
      </c>
      <c r="F2472" s="9" t="s">
        <v>139</v>
      </c>
      <c r="G2472" s="9"/>
      <c r="H2472" s="44" t="s">
        <v>3489</v>
      </c>
      <c r="I2472" s="9"/>
      <c r="J2472" s="4" t="str">
        <f t="shared" si="76"/>
        <v>社政業務-社會福利-推行老人福利-獎補助費-對國內團體之捐助</v>
      </c>
      <c r="K2472" s="4" t="str">
        <f t="shared" si="77"/>
        <v>建立社區照顧關懷據點並設置巷弄長照站之充實設施設備費用-經常門</v>
      </c>
    </row>
    <row r="2473" spans="1:11" s="19" customFormat="1" ht="117">
      <c r="A2473" s="57" t="s">
        <v>1999</v>
      </c>
      <c r="B2473" s="57" t="s">
        <v>2048</v>
      </c>
      <c r="C2473" s="58" t="s">
        <v>1605</v>
      </c>
      <c r="D2473" s="57" t="s">
        <v>688</v>
      </c>
      <c r="E2473" s="59">
        <v>21</v>
      </c>
      <c r="F2473" s="9" t="s">
        <v>139</v>
      </c>
      <c r="G2473" s="9"/>
      <c r="H2473" s="44" t="s">
        <v>3489</v>
      </c>
      <c r="I2473" s="9"/>
      <c r="J2473" s="4" t="str">
        <f t="shared" si="76"/>
        <v>社政業務-社會福利-推行老人福利-獎補助費-對國內團體之捐助</v>
      </c>
      <c r="K2473" s="4" t="str">
        <f t="shared" si="77"/>
        <v>113年度本市日間托老服務計畫暨建立社區照顧關懷據點並設置巷弄長照站</v>
      </c>
    </row>
    <row r="2474" spans="1:11" s="19" customFormat="1" ht="58.5">
      <c r="A2474" s="57" t="s">
        <v>1999</v>
      </c>
      <c r="B2474" s="57" t="s">
        <v>2007</v>
      </c>
      <c r="C2474" s="58" t="s">
        <v>1127</v>
      </c>
      <c r="D2474" s="57" t="s">
        <v>688</v>
      </c>
      <c r="E2474" s="59">
        <v>36</v>
      </c>
      <c r="F2474" s="9" t="s">
        <v>139</v>
      </c>
      <c r="G2474" s="9"/>
      <c r="H2474" s="44" t="s">
        <v>3489</v>
      </c>
      <c r="I2474" s="9"/>
      <c r="J2474" s="4" t="str">
        <f t="shared" si="76"/>
        <v>社政業務-社會福利-推行老人福利-獎補助費-對國內團體之捐助</v>
      </c>
      <c r="K2474" s="4" t="str">
        <f t="shared" si="77"/>
        <v>建立社區照顧關懷據點並設置巷弄長照站</v>
      </c>
    </row>
    <row r="2475" spans="1:11" s="19" customFormat="1" ht="117">
      <c r="A2475" s="57" t="s">
        <v>1999</v>
      </c>
      <c r="B2475" s="57" t="s">
        <v>2025</v>
      </c>
      <c r="C2475" s="58" t="s">
        <v>1606</v>
      </c>
      <c r="D2475" s="57" t="s">
        <v>688</v>
      </c>
      <c r="E2475" s="59">
        <v>72</v>
      </c>
      <c r="F2475" s="9" t="s">
        <v>139</v>
      </c>
      <c r="G2475" s="9"/>
      <c r="H2475" s="44" t="s">
        <v>3489</v>
      </c>
      <c r="I2475" s="9"/>
      <c r="J2475" s="4" t="str">
        <f t="shared" si="76"/>
        <v>社政業務-社會福利-推行老人福利-獎補助費-對國內團體之捐助</v>
      </c>
      <c r="K2475" s="4" t="str">
        <f t="shared" si="77"/>
        <v>建立社區照顧關懷據點並設置巷弄長照站之「預防及延緩失能照護計畫費用」</v>
      </c>
    </row>
    <row r="2476" spans="1:11" s="19" customFormat="1" ht="78">
      <c r="A2476" s="57" t="s">
        <v>1999</v>
      </c>
      <c r="B2476" s="57" t="s">
        <v>2014</v>
      </c>
      <c r="C2476" s="58" t="s">
        <v>1603</v>
      </c>
      <c r="D2476" s="57" t="s">
        <v>688</v>
      </c>
      <c r="E2476" s="59">
        <v>27</v>
      </c>
      <c r="F2476" s="9" t="s">
        <v>139</v>
      </c>
      <c r="G2476" s="9"/>
      <c r="H2476" s="44" t="s">
        <v>3489</v>
      </c>
      <c r="I2476" s="9"/>
      <c r="J2476" s="4" t="str">
        <f t="shared" si="76"/>
        <v>社政業務-社會福利-推行老人福利-獎補助費-對國內團體之捐助</v>
      </c>
      <c r="K2476" s="4" t="str">
        <f t="shared" si="77"/>
        <v>建立社區照顧關懷據點之充實設施設備-經常門</v>
      </c>
    </row>
    <row r="2477" spans="1:11" s="19" customFormat="1" ht="78">
      <c r="A2477" s="57" t="s">
        <v>1999</v>
      </c>
      <c r="B2477" s="57" t="s">
        <v>2049</v>
      </c>
      <c r="C2477" s="58" t="s">
        <v>1128</v>
      </c>
      <c r="D2477" s="57" t="s">
        <v>688</v>
      </c>
      <c r="E2477" s="59">
        <v>681</v>
      </c>
      <c r="F2477" s="9" t="s">
        <v>139</v>
      </c>
      <c r="G2477" s="9"/>
      <c r="H2477" s="44" t="s">
        <v>3489</v>
      </c>
      <c r="I2477" s="9"/>
      <c r="J2477" s="4" t="str">
        <f t="shared" si="76"/>
        <v>社政業務-社會福利-推行老人福利-獎補助費-對國內團體之捐助</v>
      </c>
      <c r="K2477" s="4" t="str">
        <f t="shared" si="77"/>
        <v>113年度臺中市建立社區照顧關懷據點並設置巷弄長照站</v>
      </c>
    </row>
    <row r="2478" spans="1:11" s="19" customFormat="1" ht="58.5">
      <c r="A2478" s="57" t="s">
        <v>1999</v>
      </c>
      <c r="B2478" s="57" t="s">
        <v>2007</v>
      </c>
      <c r="C2478" s="58" t="s">
        <v>1093</v>
      </c>
      <c r="D2478" s="57" t="s">
        <v>688</v>
      </c>
      <c r="E2478" s="59">
        <v>111</v>
      </c>
      <c r="F2478" s="9" t="s">
        <v>139</v>
      </c>
      <c r="G2478" s="9"/>
      <c r="H2478" s="44" t="s">
        <v>3489</v>
      </c>
      <c r="I2478" s="9"/>
      <c r="J2478" s="4" t="str">
        <f t="shared" si="76"/>
        <v>社政業務-社會福利-推行老人福利-獎補助費-對國內團體之捐助</v>
      </c>
      <c r="K2478" s="4" t="str">
        <f t="shared" si="77"/>
        <v>建立社區照顧關懷據點並設置巷弄長照站</v>
      </c>
    </row>
    <row r="2479" spans="1:11" s="19" customFormat="1" ht="58.5">
      <c r="A2479" s="57" t="s">
        <v>1999</v>
      </c>
      <c r="B2479" s="57" t="s">
        <v>2007</v>
      </c>
      <c r="C2479" s="58" t="s">
        <v>1102</v>
      </c>
      <c r="D2479" s="57" t="s">
        <v>688</v>
      </c>
      <c r="E2479" s="59">
        <v>36</v>
      </c>
      <c r="F2479" s="9" t="s">
        <v>139</v>
      </c>
      <c r="G2479" s="9"/>
      <c r="H2479" s="44" t="s">
        <v>3489</v>
      </c>
      <c r="I2479" s="9"/>
      <c r="J2479" s="4" t="str">
        <f t="shared" si="76"/>
        <v>社政業務-社會福利-推行老人福利-獎補助費-對國內團體之捐助</v>
      </c>
      <c r="K2479" s="4" t="str">
        <f t="shared" si="77"/>
        <v>建立社區照顧關懷據點並設置巷弄長照站</v>
      </c>
    </row>
    <row r="2480" spans="1:11" s="19" customFormat="1" ht="58.5">
      <c r="A2480" s="57" t="s">
        <v>1999</v>
      </c>
      <c r="B2480" s="57" t="s">
        <v>2007</v>
      </c>
      <c r="C2480" s="58" t="s">
        <v>1515</v>
      </c>
      <c r="D2480" s="57" t="s">
        <v>688</v>
      </c>
      <c r="E2480" s="59">
        <v>36</v>
      </c>
      <c r="F2480" s="9" t="s">
        <v>139</v>
      </c>
      <c r="G2480" s="9"/>
      <c r="H2480" s="44" t="s">
        <v>3489</v>
      </c>
      <c r="I2480" s="9"/>
      <c r="J2480" s="4" t="str">
        <f t="shared" si="76"/>
        <v>社政業務-社會福利-推行老人福利-獎補助費-對國內團體之捐助</v>
      </c>
      <c r="K2480" s="4" t="str">
        <f t="shared" si="77"/>
        <v>建立社區照顧關懷據點並設置巷弄長照站</v>
      </c>
    </row>
    <row r="2481" spans="1:11" s="19" customFormat="1" ht="58.5">
      <c r="A2481" s="57" t="s">
        <v>1999</v>
      </c>
      <c r="B2481" s="57" t="s">
        <v>2007</v>
      </c>
      <c r="C2481" s="58" t="s">
        <v>1114</v>
      </c>
      <c r="D2481" s="57" t="s">
        <v>688</v>
      </c>
      <c r="E2481" s="59">
        <v>36</v>
      </c>
      <c r="F2481" s="9" t="s">
        <v>139</v>
      </c>
      <c r="G2481" s="9"/>
      <c r="H2481" s="44" t="s">
        <v>3489</v>
      </c>
      <c r="I2481" s="9"/>
      <c r="J2481" s="4" t="str">
        <f t="shared" si="76"/>
        <v>社政業務-社會福利-推行老人福利-獎補助費-對國內團體之捐助</v>
      </c>
      <c r="K2481" s="4" t="str">
        <f t="shared" si="77"/>
        <v>建立社區照顧關懷據點並設置巷弄長照站</v>
      </c>
    </row>
    <row r="2482" spans="1:11" s="19" customFormat="1" ht="58.5">
      <c r="A2482" s="57" t="s">
        <v>1999</v>
      </c>
      <c r="B2482" s="57" t="s">
        <v>2007</v>
      </c>
      <c r="C2482" s="58" t="s">
        <v>1093</v>
      </c>
      <c r="D2482" s="57" t="s">
        <v>688</v>
      </c>
      <c r="E2482" s="59">
        <v>708</v>
      </c>
      <c r="F2482" s="9" t="s">
        <v>139</v>
      </c>
      <c r="G2482" s="9"/>
      <c r="H2482" s="44" t="s">
        <v>3489</v>
      </c>
      <c r="I2482" s="9"/>
      <c r="J2482" s="4" t="str">
        <f t="shared" si="76"/>
        <v>社政業務-社會福利-推行老人福利-獎補助費-對國內團體之捐助</v>
      </c>
      <c r="K2482" s="4" t="str">
        <f t="shared" si="77"/>
        <v>建立社區照顧關懷據點並設置巷弄長照站</v>
      </c>
    </row>
    <row r="2483" spans="1:11" s="19" customFormat="1" ht="136.5">
      <c r="A2483" s="57" t="s">
        <v>1999</v>
      </c>
      <c r="B2483" s="57" t="s">
        <v>2050</v>
      </c>
      <c r="C2483" s="58" t="s">
        <v>1514</v>
      </c>
      <c r="D2483" s="57" t="s">
        <v>688</v>
      </c>
      <c r="E2483" s="59">
        <v>36</v>
      </c>
      <c r="F2483" s="9" t="s">
        <v>139</v>
      </c>
      <c r="G2483" s="9"/>
      <c r="H2483" s="44" t="s">
        <v>3489</v>
      </c>
      <c r="I2483" s="9"/>
      <c r="J2483" s="4" t="str">
        <f t="shared" si="76"/>
        <v>社政業務-社會福利-推行老人福利-獎補助費-對國內團體之捐助</v>
      </c>
      <c r="K2483" s="4" t="str">
        <f t="shared" si="77"/>
        <v>建立社區照顧關懷據點並設置巷弄長照站之「預防及延緩失能照護計畫費用-第二期」</v>
      </c>
    </row>
    <row r="2484" spans="1:11" s="19" customFormat="1" ht="78">
      <c r="A2484" s="57" t="s">
        <v>1999</v>
      </c>
      <c r="B2484" s="57" t="s">
        <v>2013</v>
      </c>
      <c r="C2484" s="58" t="s">
        <v>1572</v>
      </c>
      <c r="D2484" s="57" t="s">
        <v>688</v>
      </c>
      <c r="E2484" s="59">
        <v>36</v>
      </c>
      <c r="F2484" s="9" t="s">
        <v>139</v>
      </c>
      <c r="G2484" s="9"/>
      <c r="H2484" s="44" t="s">
        <v>3489</v>
      </c>
      <c r="I2484" s="9"/>
      <c r="J2484" s="4" t="str">
        <f t="shared" si="76"/>
        <v>社政業務-社會福利-推行老人福利-獎補助費-對國內團體之捐助</v>
      </c>
      <c r="K2484" s="4" t="str">
        <f t="shared" si="77"/>
        <v>建立社區照顧關懷據點並設置巷弄站長照站</v>
      </c>
    </row>
    <row r="2485" spans="1:11" s="19" customFormat="1" ht="58.5">
      <c r="A2485" s="57" t="s">
        <v>1999</v>
      </c>
      <c r="B2485" s="57" t="s">
        <v>2007</v>
      </c>
      <c r="C2485" s="58" t="s">
        <v>1607</v>
      </c>
      <c r="D2485" s="57" t="s">
        <v>688</v>
      </c>
      <c r="E2485" s="59">
        <v>36</v>
      </c>
      <c r="F2485" s="9" t="s">
        <v>139</v>
      </c>
      <c r="G2485" s="9"/>
      <c r="H2485" s="44" t="s">
        <v>3489</v>
      </c>
      <c r="I2485" s="9"/>
      <c r="J2485" s="4" t="str">
        <f t="shared" si="76"/>
        <v>社政業務-社會福利-推行老人福利-獎補助費-對國內團體之捐助</v>
      </c>
      <c r="K2485" s="4" t="str">
        <f t="shared" si="77"/>
        <v>建立社區照顧關懷據點並設置巷弄長照站</v>
      </c>
    </row>
    <row r="2486" spans="1:11" s="19" customFormat="1" ht="58.5">
      <c r="A2486" s="57" t="s">
        <v>1999</v>
      </c>
      <c r="B2486" s="57" t="s">
        <v>2007</v>
      </c>
      <c r="C2486" s="58" t="s">
        <v>995</v>
      </c>
      <c r="D2486" s="57" t="s">
        <v>688</v>
      </c>
      <c r="E2486" s="59">
        <v>36</v>
      </c>
      <c r="F2486" s="9" t="s">
        <v>139</v>
      </c>
      <c r="G2486" s="9"/>
      <c r="H2486" s="44" t="s">
        <v>3489</v>
      </c>
      <c r="I2486" s="9"/>
      <c r="J2486" s="4" t="str">
        <f t="shared" si="76"/>
        <v>社政業務-社會福利-推行老人福利-獎補助費-對國內團體之捐助</v>
      </c>
      <c r="K2486" s="4" t="str">
        <f t="shared" si="77"/>
        <v>建立社區照顧關懷據點並設置巷弄長照站</v>
      </c>
    </row>
    <row r="2487" spans="1:11" s="19" customFormat="1" ht="97.5">
      <c r="A2487" s="57" t="s">
        <v>1999</v>
      </c>
      <c r="B2487" s="57" t="s">
        <v>2012</v>
      </c>
      <c r="C2487" s="58" t="s">
        <v>1115</v>
      </c>
      <c r="D2487" s="57" t="s">
        <v>688</v>
      </c>
      <c r="E2487" s="59">
        <v>36</v>
      </c>
      <c r="F2487" s="9" t="s">
        <v>139</v>
      </c>
      <c r="G2487" s="9"/>
      <c r="H2487" s="44" t="s">
        <v>3489</v>
      </c>
      <c r="I2487" s="9"/>
      <c r="J2487" s="4" t="str">
        <f t="shared" si="76"/>
        <v>社政業務-社會福利-推行老人福利-獎補助費-對國內團體之捐助</v>
      </c>
      <c r="K2487" s="4" t="str">
        <f t="shared" si="77"/>
        <v>建立社區照顧關懷據點並設置巷弄長照站之預防及延緩失能照護計畫</v>
      </c>
    </row>
    <row r="2488" spans="1:11" s="19" customFormat="1" ht="117">
      <c r="A2488" s="57" t="s">
        <v>1999</v>
      </c>
      <c r="B2488" s="57" t="s">
        <v>2051</v>
      </c>
      <c r="C2488" s="58" t="s">
        <v>1533</v>
      </c>
      <c r="D2488" s="57" t="s">
        <v>688</v>
      </c>
      <c r="E2488" s="59">
        <v>20</v>
      </c>
      <c r="F2488" s="9" t="s">
        <v>139</v>
      </c>
      <c r="G2488" s="9"/>
      <c r="H2488" s="44" t="s">
        <v>3489</v>
      </c>
      <c r="I2488" s="9"/>
      <c r="J2488" s="4" t="str">
        <f t="shared" si="76"/>
        <v>社政業務-社會福利-推行老人福利-獎補助費-對國內團體之捐助</v>
      </c>
      <c r="K2488" s="4" t="str">
        <f t="shared" si="77"/>
        <v>銀髮關懷情．樂活攜手行~關懷獨居老人暨表揚模範祖父母行動公益活動</v>
      </c>
    </row>
    <row r="2489" spans="1:11" s="19" customFormat="1" ht="58.5">
      <c r="A2489" s="57" t="s">
        <v>1999</v>
      </c>
      <c r="B2489" s="57" t="s">
        <v>2007</v>
      </c>
      <c r="C2489" s="58" t="s">
        <v>1457</v>
      </c>
      <c r="D2489" s="57" t="s">
        <v>688</v>
      </c>
      <c r="E2489" s="59">
        <v>36</v>
      </c>
      <c r="F2489" s="9" t="s">
        <v>139</v>
      </c>
      <c r="G2489" s="9"/>
      <c r="H2489" s="44" t="s">
        <v>3489</v>
      </c>
      <c r="I2489" s="9"/>
      <c r="J2489" s="4" t="str">
        <f t="shared" si="76"/>
        <v>社政業務-社會福利-推行老人福利-獎補助費-對國內團體之捐助</v>
      </c>
      <c r="K2489" s="4" t="str">
        <f t="shared" si="77"/>
        <v>建立社區照顧關懷據點並設置巷弄長照站</v>
      </c>
    </row>
    <row r="2490" spans="1:11" s="19" customFormat="1" ht="58.5">
      <c r="A2490" s="57" t="s">
        <v>1999</v>
      </c>
      <c r="B2490" s="57" t="s">
        <v>2007</v>
      </c>
      <c r="C2490" s="58" t="s">
        <v>1134</v>
      </c>
      <c r="D2490" s="57" t="s">
        <v>688</v>
      </c>
      <c r="E2490" s="59">
        <v>36</v>
      </c>
      <c r="F2490" s="9" t="s">
        <v>139</v>
      </c>
      <c r="G2490" s="9"/>
      <c r="H2490" s="44" t="s">
        <v>3489</v>
      </c>
      <c r="I2490" s="9"/>
      <c r="J2490" s="4" t="str">
        <f t="shared" si="76"/>
        <v>社政業務-社會福利-推行老人福利-獎補助費-對國內團體之捐助</v>
      </c>
      <c r="K2490" s="4" t="str">
        <f t="shared" si="77"/>
        <v>建立社區照顧關懷據點並設置巷弄長照站</v>
      </c>
    </row>
    <row r="2491" spans="1:11" s="19" customFormat="1" ht="58.5">
      <c r="A2491" s="57" t="s">
        <v>1999</v>
      </c>
      <c r="B2491" s="57" t="s">
        <v>2007</v>
      </c>
      <c r="C2491" s="58" t="s">
        <v>1608</v>
      </c>
      <c r="D2491" s="57" t="s">
        <v>688</v>
      </c>
      <c r="E2491" s="59">
        <v>36</v>
      </c>
      <c r="F2491" s="9" t="s">
        <v>139</v>
      </c>
      <c r="G2491" s="9"/>
      <c r="H2491" s="44" t="s">
        <v>3489</v>
      </c>
      <c r="I2491" s="9"/>
      <c r="J2491" s="4" t="str">
        <f t="shared" si="76"/>
        <v>社政業務-社會福利-推行老人福利-獎補助費-對國內團體之捐助</v>
      </c>
      <c r="K2491" s="4" t="str">
        <f t="shared" si="77"/>
        <v>建立社區照顧關懷據點並設置巷弄長照站</v>
      </c>
    </row>
    <row r="2492" spans="1:11" s="19" customFormat="1" ht="58.5">
      <c r="A2492" s="57" t="s">
        <v>1999</v>
      </c>
      <c r="B2492" s="57" t="s">
        <v>2007</v>
      </c>
      <c r="C2492" s="58" t="s">
        <v>949</v>
      </c>
      <c r="D2492" s="57" t="s">
        <v>688</v>
      </c>
      <c r="E2492" s="59">
        <v>36</v>
      </c>
      <c r="F2492" s="9" t="s">
        <v>139</v>
      </c>
      <c r="G2492" s="9"/>
      <c r="H2492" s="44" t="s">
        <v>3489</v>
      </c>
      <c r="I2492" s="9"/>
      <c r="J2492" s="4" t="str">
        <f t="shared" si="76"/>
        <v>社政業務-社會福利-推行老人福利-獎補助費-對國內團體之捐助</v>
      </c>
      <c r="K2492" s="4" t="str">
        <f t="shared" si="77"/>
        <v>建立社區照顧關懷據點並設置巷弄長照站</v>
      </c>
    </row>
    <row r="2493" spans="1:11" s="19" customFormat="1" ht="58.5">
      <c r="A2493" s="57" t="s">
        <v>1999</v>
      </c>
      <c r="B2493" s="57" t="s">
        <v>2007</v>
      </c>
      <c r="C2493" s="58" t="s">
        <v>1041</v>
      </c>
      <c r="D2493" s="57" t="s">
        <v>688</v>
      </c>
      <c r="E2493" s="59">
        <v>30</v>
      </c>
      <c r="F2493" s="9" t="s">
        <v>139</v>
      </c>
      <c r="G2493" s="9"/>
      <c r="H2493" s="44" t="s">
        <v>3489</v>
      </c>
      <c r="I2493" s="9"/>
      <c r="J2493" s="4" t="str">
        <f t="shared" si="76"/>
        <v>社政業務-社會福利-推行老人福利-獎補助費-對國內團體之捐助</v>
      </c>
      <c r="K2493" s="4" t="str">
        <f t="shared" si="77"/>
        <v>建立社區照顧關懷據點並設置巷弄長照站</v>
      </c>
    </row>
    <row r="2494" spans="1:11" s="19" customFormat="1" ht="58.5">
      <c r="A2494" s="57" t="s">
        <v>1999</v>
      </c>
      <c r="B2494" s="57" t="s">
        <v>2007</v>
      </c>
      <c r="C2494" s="58" t="s">
        <v>1609</v>
      </c>
      <c r="D2494" s="57" t="s">
        <v>688</v>
      </c>
      <c r="E2494" s="59">
        <v>30</v>
      </c>
      <c r="F2494" s="9" t="s">
        <v>139</v>
      </c>
      <c r="G2494" s="9"/>
      <c r="H2494" s="44" t="s">
        <v>3489</v>
      </c>
      <c r="I2494" s="9"/>
      <c r="J2494" s="4" t="str">
        <f t="shared" si="76"/>
        <v>社政業務-社會福利-推行老人福利-獎補助費-對國內團體之捐助</v>
      </c>
      <c r="K2494" s="4" t="str">
        <f t="shared" si="77"/>
        <v>建立社區照顧關懷據點並設置巷弄長照站</v>
      </c>
    </row>
    <row r="2495" spans="1:11" s="19" customFormat="1" ht="58.5">
      <c r="A2495" s="57" t="s">
        <v>1999</v>
      </c>
      <c r="B2495" s="57" t="s">
        <v>2007</v>
      </c>
      <c r="C2495" s="58" t="s">
        <v>1610</v>
      </c>
      <c r="D2495" s="57" t="s">
        <v>688</v>
      </c>
      <c r="E2495" s="59">
        <v>36</v>
      </c>
      <c r="F2495" s="9" t="s">
        <v>139</v>
      </c>
      <c r="G2495" s="9"/>
      <c r="H2495" s="44" t="s">
        <v>3489</v>
      </c>
      <c r="I2495" s="9"/>
      <c r="J2495" s="4" t="str">
        <f t="shared" si="76"/>
        <v>社政業務-社會福利-推行老人福利-獎補助費-對國內團體之捐助</v>
      </c>
      <c r="K2495" s="4" t="str">
        <f t="shared" si="77"/>
        <v>建立社區照顧關懷據點並設置巷弄長照站</v>
      </c>
    </row>
    <row r="2496" spans="1:11" s="19" customFormat="1" ht="58.5">
      <c r="A2496" s="57" t="s">
        <v>1999</v>
      </c>
      <c r="B2496" s="57" t="s">
        <v>2007</v>
      </c>
      <c r="C2496" s="58" t="s">
        <v>1610</v>
      </c>
      <c r="D2496" s="57" t="s">
        <v>688</v>
      </c>
      <c r="E2496" s="59">
        <v>36</v>
      </c>
      <c r="F2496" s="9" t="s">
        <v>139</v>
      </c>
      <c r="G2496" s="9"/>
      <c r="H2496" s="44" t="s">
        <v>3489</v>
      </c>
      <c r="I2496" s="9"/>
      <c r="J2496" s="4" t="str">
        <f t="shared" si="76"/>
        <v>社政業務-社會福利-推行老人福利-獎補助費-對國內團體之捐助</v>
      </c>
      <c r="K2496" s="4" t="str">
        <f t="shared" si="77"/>
        <v>建立社區照顧關懷據點並設置巷弄長照站</v>
      </c>
    </row>
    <row r="2497" spans="1:11" s="19" customFormat="1" ht="136.5">
      <c r="A2497" s="57" t="s">
        <v>1999</v>
      </c>
      <c r="B2497" s="57" t="s">
        <v>2052</v>
      </c>
      <c r="C2497" s="58" t="s">
        <v>1611</v>
      </c>
      <c r="D2497" s="57" t="s">
        <v>688</v>
      </c>
      <c r="E2497" s="59">
        <v>595</v>
      </c>
      <c r="F2497" s="9" t="s">
        <v>139</v>
      </c>
      <c r="G2497" s="9"/>
      <c r="H2497" s="44" t="s">
        <v>3489</v>
      </c>
      <c r="I2497" s="9"/>
      <c r="J2497" s="4" t="str">
        <f t="shared" si="76"/>
        <v>社政業務-社會福利-推行老人福利-獎補助費-對國內團體之捐助</v>
      </c>
      <c r="K2497" s="4" t="str">
        <f t="shared" si="77"/>
        <v>113年度臺中市日間托老服務(長青快樂學堂)計畫暨建立社區照顧關懷據點並設置巷弄長照站</v>
      </c>
    </row>
    <row r="2498" spans="1:11" s="19" customFormat="1" ht="117">
      <c r="A2498" s="57" t="s">
        <v>1999</v>
      </c>
      <c r="B2498" s="57" t="s">
        <v>2048</v>
      </c>
      <c r="C2498" s="58" t="s">
        <v>1612</v>
      </c>
      <c r="D2498" s="57" t="s">
        <v>688</v>
      </c>
      <c r="E2498" s="59">
        <v>20</v>
      </c>
      <c r="F2498" s="9" t="s">
        <v>139</v>
      </c>
      <c r="G2498" s="9"/>
      <c r="H2498" s="44" t="s">
        <v>3489</v>
      </c>
      <c r="I2498" s="9"/>
      <c r="J2498" s="4" t="str">
        <f t="shared" si="76"/>
        <v>社政業務-社會福利-推行老人福利-獎補助費-對國內團體之捐助</v>
      </c>
      <c r="K2498" s="4" t="str">
        <f t="shared" si="77"/>
        <v>113年度本市日間托老服務計畫暨建立社區照顧關懷據點並設置巷弄長照站</v>
      </c>
    </row>
    <row r="2499" spans="1:11" s="19" customFormat="1" ht="58.5">
      <c r="A2499" s="57" t="s">
        <v>1999</v>
      </c>
      <c r="B2499" s="57" t="s">
        <v>2007</v>
      </c>
      <c r="C2499" s="58" t="s">
        <v>258</v>
      </c>
      <c r="D2499" s="57" t="s">
        <v>688</v>
      </c>
      <c r="E2499" s="59">
        <v>36</v>
      </c>
      <c r="F2499" s="9" t="s">
        <v>139</v>
      </c>
      <c r="G2499" s="9"/>
      <c r="H2499" s="44" t="s">
        <v>3489</v>
      </c>
      <c r="I2499" s="9"/>
      <c r="J2499" s="4" t="str">
        <f t="shared" si="76"/>
        <v>社政業務-社會福利-推行老人福利-獎補助費-對國內團體之捐助</v>
      </c>
      <c r="K2499" s="4" t="str">
        <f t="shared" si="77"/>
        <v>建立社區照顧關懷據點並設置巷弄長照站</v>
      </c>
    </row>
    <row r="2500" spans="1:11" s="19" customFormat="1" ht="58.5">
      <c r="A2500" s="57" t="s">
        <v>1999</v>
      </c>
      <c r="B2500" s="57" t="s">
        <v>2007</v>
      </c>
      <c r="C2500" s="58" t="s">
        <v>1163</v>
      </c>
      <c r="D2500" s="57" t="s">
        <v>688</v>
      </c>
      <c r="E2500" s="59">
        <v>36</v>
      </c>
      <c r="F2500" s="9" t="s">
        <v>139</v>
      </c>
      <c r="G2500" s="9"/>
      <c r="H2500" s="44" t="s">
        <v>3489</v>
      </c>
      <c r="I2500" s="9"/>
      <c r="J2500" s="4" t="str">
        <f t="shared" si="76"/>
        <v>社政業務-社會福利-推行老人福利-獎補助費-對國內團體之捐助</v>
      </c>
      <c r="K2500" s="4" t="str">
        <f t="shared" si="77"/>
        <v>建立社區照顧關懷據點並設置巷弄長照站</v>
      </c>
    </row>
    <row r="2501" spans="1:11" s="19" customFormat="1" ht="58.5">
      <c r="A2501" s="57" t="s">
        <v>1999</v>
      </c>
      <c r="B2501" s="57" t="s">
        <v>2007</v>
      </c>
      <c r="C2501" s="58" t="s">
        <v>1183</v>
      </c>
      <c r="D2501" s="57" t="s">
        <v>688</v>
      </c>
      <c r="E2501" s="59">
        <v>36</v>
      </c>
      <c r="F2501" s="9" t="s">
        <v>139</v>
      </c>
      <c r="G2501" s="9"/>
      <c r="H2501" s="44" t="s">
        <v>3489</v>
      </c>
      <c r="I2501" s="9"/>
      <c r="J2501" s="4" t="str">
        <f t="shared" si="76"/>
        <v>社政業務-社會福利-推行老人福利-獎補助費-對國內團體之捐助</v>
      </c>
      <c r="K2501" s="4" t="str">
        <f t="shared" si="77"/>
        <v>建立社區照顧關懷據點並設置巷弄長照站</v>
      </c>
    </row>
    <row r="2502" spans="1:11" s="19" customFormat="1" ht="58.5">
      <c r="A2502" s="57" t="s">
        <v>1999</v>
      </c>
      <c r="B2502" s="57" t="s">
        <v>2007</v>
      </c>
      <c r="C2502" s="58" t="s">
        <v>1613</v>
      </c>
      <c r="D2502" s="57" t="s">
        <v>688</v>
      </c>
      <c r="E2502" s="59">
        <v>36</v>
      </c>
      <c r="F2502" s="9" t="s">
        <v>139</v>
      </c>
      <c r="G2502" s="9"/>
      <c r="H2502" s="44" t="s">
        <v>3489</v>
      </c>
      <c r="I2502" s="9"/>
      <c r="J2502" s="4" t="str">
        <f t="shared" si="76"/>
        <v>社政業務-社會福利-推行老人福利-獎補助費-對國內團體之捐助</v>
      </c>
      <c r="K2502" s="4" t="str">
        <f t="shared" si="77"/>
        <v>建立社區照顧關懷據點並設置巷弄長照站</v>
      </c>
    </row>
    <row r="2503" spans="1:11" s="19" customFormat="1" ht="58.5">
      <c r="A2503" s="57" t="s">
        <v>1999</v>
      </c>
      <c r="B2503" s="57" t="s">
        <v>2007</v>
      </c>
      <c r="C2503" s="58" t="s">
        <v>1506</v>
      </c>
      <c r="D2503" s="57" t="s">
        <v>688</v>
      </c>
      <c r="E2503" s="59">
        <v>36</v>
      </c>
      <c r="F2503" s="9" t="s">
        <v>139</v>
      </c>
      <c r="G2503" s="9"/>
      <c r="H2503" s="44" t="s">
        <v>3489</v>
      </c>
      <c r="I2503" s="9"/>
      <c r="J2503" s="4" t="str">
        <f t="shared" si="76"/>
        <v>社政業務-社會福利-推行老人福利-獎補助費-對國內團體之捐助</v>
      </c>
      <c r="K2503" s="4" t="str">
        <f t="shared" si="77"/>
        <v>建立社區照顧關懷據點並設置巷弄長照站</v>
      </c>
    </row>
    <row r="2504" spans="1:11" s="19" customFormat="1" ht="97.5">
      <c r="A2504" s="57" t="s">
        <v>1999</v>
      </c>
      <c r="B2504" s="57" t="s">
        <v>2017</v>
      </c>
      <c r="C2504" s="58" t="s">
        <v>1614</v>
      </c>
      <c r="D2504" s="57" t="s">
        <v>688</v>
      </c>
      <c r="E2504" s="59">
        <v>725</v>
      </c>
      <c r="F2504" s="9" t="s">
        <v>139</v>
      </c>
      <c r="G2504" s="9"/>
      <c r="H2504" s="44" t="s">
        <v>3489</v>
      </c>
      <c r="I2504" s="9"/>
      <c r="J2504" s="4" t="str">
        <f t="shared" ref="J2504:J2567" si="78">A2504</f>
        <v>社政業務-社會福利-推行老人福利-獎補助費-對國內團體之捐助</v>
      </c>
      <c r="K2504" s="4" t="str">
        <f t="shared" ref="K2504:K2567" si="79">B2504</f>
        <v>臺中市政府社會局推動日間托老服務(長青快樂學堂)補助計畫</v>
      </c>
    </row>
    <row r="2505" spans="1:11" s="19" customFormat="1" ht="97.5">
      <c r="A2505" s="57" t="s">
        <v>1999</v>
      </c>
      <c r="B2505" s="57" t="s">
        <v>2053</v>
      </c>
      <c r="C2505" s="58" t="s">
        <v>1609</v>
      </c>
      <c r="D2505" s="57" t="s">
        <v>688</v>
      </c>
      <c r="E2505" s="59">
        <v>40</v>
      </c>
      <c r="F2505" s="9" t="s">
        <v>139</v>
      </c>
      <c r="G2505" s="9"/>
      <c r="H2505" s="44" t="s">
        <v>3489</v>
      </c>
      <c r="I2505" s="9"/>
      <c r="J2505" s="4" t="str">
        <f t="shared" si="78"/>
        <v>社政業務-社會福利-推行老人福利-獎補助費-對國內團體之捐助</v>
      </c>
      <c r="K2505" s="4" t="str">
        <f t="shared" si="79"/>
        <v>建立社區照顧關懷據點並設置巷弄長照站之充實設施設備費(資本門)</v>
      </c>
    </row>
    <row r="2506" spans="1:11" s="19" customFormat="1" ht="97.5">
      <c r="A2506" s="57" t="s">
        <v>1999</v>
      </c>
      <c r="B2506" s="57" t="s">
        <v>2054</v>
      </c>
      <c r="C2506" s="58" t="s">
        <v>1609</v>
      </c>
      <c r="D2506" s="57" t="s">
        <v>688</v>
      </c>
      <c r="E2506" s="59">
        <v>11</v>
      </c>
      <c r="F2506" s="9" t="s">
        <v>139</v>
      </c>
      <c r="G2506" s="9"/>
      <c r="H2506" s="44" t="s">
        <v>3489</v>
      </c>
      <c r="I2506" s="9"/>
      <c r="J2506" s="4" t="str">
        <f t="shared" si="78"/>
        <v>社政業務-社會福利-推行老人福利-獎補助費-對國內團體之捐助</v>
      </c>
      <c r="K2506" s="4" t="str">
        <f t="shared" si="79"/>
        <v>建立社區照顧關懷據點並設置巷弄長照站之充實設施設備費(經常門)</v>
      </c>
    </row>
    <row r="2507" spans="1:11" s="19" customFormat="1" ht="58.5">
      <c r="A2507" s="57" t="s">
        <v>1999</v>
      </c>
      <c r="B2507" s="57" t="s">
        <v>2010</v>
      </c>
      <c r="C2507" s="58" t="s">
        <v>729</v>
      </c>
      <c r="D2507" s="57" t="s">
        <v>688</v>
      </c>
      <c r="E2507" s="59">
        <v>36</v>
      </c>
      <c r="F2507" s="9" t="s">
        <v>139</v>
      </c>
      <c r="G2507" s="9"/>
      <c r="H2507" s="44" t="s">
        <v>3489</v>
      </c>
      <c r="I2507" s="9"/>
      <c r="J2507" s="4" t="str">
        <f t="shared" si="78"/>
        <v>社政業務-社會福利-推行老人福利-獎補助費-對國內團體之捐助</v>
      </c>
      <c r="K2507" s="4" t="str">
        <f t="shared" si="79"/>
        <v>建立社區照顧關懷據點</v>
      </c>
    </row>
    <row r="2508" spans="1:11" s="19" customFormat="1" ht="78">
      <c r="A2508" s="57" t="s">
        <v>1999</v>
      </c>
      <c r="B2508" s="57" t="s">
        <v>2013</v>
      </c>
      <c r="C2508" s="58" t="s">
        <v>1521</v>
      </c>
      <c r="D2508" s="57" t="s">
        <v>688</v>
      </c>
      <c r="E2508" s="59">
        <v>36</v>
      </c>
      <c r="F2508" s="9" t="s">
        <v>139</v>
      </c>
      <c r="G2508" s="9"/>
      <c r="H2508" s="44" t="s">
        <v>3489</v>
      </c>
      <c r="I2508" s="9"/>
      <c r="J2508" s="4" t="str">
        <f t="shared" si="78"/>
        <v>社政業務-社會福利-推行老人福利-獎補助費-對國內團體之捐助</v>
      </c>
      <c r="K2508" s="4" t="str">
        <f t="shared" si="79"/>
        <v>建立社區照顧關懷據點並設置巷弄站長照站</v>
      </c>
    </row>
    <row r="2509" spans="1:11" s="19" customFormat="1" ht="58.5">
      <c r="A2509" s="57" t="s">
        <v>1999</v>
      </c>
      <c r="B2509" s="57" t="s">
        <v>2007</v>
      </c>
      <c r="C2509" s="58" t="s">
        <v>1615</v>
      </c>
      <c r="D2509" s="57" t="s">
        <v>688</v>
      </c>
      <c r="E2509" s="59">
        <v>36</v>
      </c>
      <c r="F2509" s="9" t="s">
        <v>139</v>
      </c>
      <c r="G2509" s="9"/>
      <c r="H2509" s="44" t="s">
        <v>3489</v>
      </c>
      <c r="I2509" s="9"/>
      <c r="J2509" s="4" t="str">
        <f t="shared" si="78"/>
        <v>社政業務-社會福利-推行老人福利-獎補助費-對國內團體之捐助</v>
      </c>
      <c r="K2509" s="4" t="str">
        <f t="shared" si="79"/>
        <v>建立社區照顧關懷據點並設置巷弄長照站</v>
      </c>
    </row>
    <row r="2510" spans="1:11" s="19" customFormat="1" ht="58.5">
      <c r="A2510" s="57" t="s">
        <v>1999</v>
      </c>
      <c r="B2510" s="57" t="s">
        <v>2007</v>
      </c>
      <c r="C2510" s="58" t="s">
        <v>1616</v>
      </c>
      <c r="D2510" s="57" t="s">
        <v>688</v>
      </c>
      <c r="E2510" s="59">
        <v>36</v>
      </c>
      <c r="F2510" s="9" t="s">
        <v>139</v>
      </c>
      <c r="G2510" s="9"/>
      <c r="H2510" s="44" t="s">
        <v>3489</v>
      </c>
      <c r="I2510" s="9"/>
      <c r="J2510" s="4" t="str">
        <f t="shared" si="78"/>
        <v>社政業務-社會福利-推行老人福利-獎補助費-對國內團體之捐助</v>
      </c>
      <c r="K2510" s="4" t="str">
        <f t="shared" si="79"/>
        <v>建立社區照顧關懷據點並設置巷弄長照站</v>
      </c>
    </row>
    <row r="2511" spans="1:11" s="19" customFormat="1" ht="58.5">
      <c r="A2511" s="57" t="s">
        <v>1999</v>
      </c>
      <c r="B2511" s="57" t="s">
        <v>2007</v>
      </c>
      <c r="C2511" s="58" t="s">
        <v>305</v>
      </c>
      <c r="D2511" s="57" t="s">
        <v>688</v>
      </c>
      <c r="E2511" s="59">
        <v>36</v>
      </c>
      <c r="F2511" s="9" t="s">
        <v>139</v>
      </c>
      <c r="G2511" s="9"/>
      <c r="H2511" s="44" t="s">
        <v>3489</v>
      </c>
      <c r="I2511" s="9"/>
      <c r="J2511" s="4" t="str">
        <f t="shared" si="78"/>
        <v>社政業務-社會福利-推行老人福利-獎補助費-對國內團體之捐助</v>
      </c>
      <c r="K2511" s="4" t="str">
        <f t="shared" si="79"/>
        <v>建立社區照顧關懷據點並設置巷弄長照站</v>
      </c>
    </row>
    <row r="2512" spans="1:11" s="19" customFormat="1" ht="117">
      <c r="A2512" s="57" t="s">
        <v>1999</v>
      </c>
      <c r="B2512" s="57" t="s">
        <v>2055</v>
      </c>
      <c r="C2512" s="58" t="s">
        <v>1008</v>
      </c>
      <c r="D2512" s="57" t="s">
        <v>688</v>
      </c>
      <c r="E2512" s="59">
        <v>36</v>
      </c>
      <c r="F2512" s="9" t="s">
        <v>139</v>
      </c>
      <c r="G2512" s="9"/>
      <c r="H2512" s="44" t="s">
        <v>3489</v>
      </c>
      <c r="I2512" s="9"/>
      <c r="J2512" s="4" t="str">
        <f t="shared" si="78"/>
        <v>社政業務-社會福利-推行老人福利-獎補助費-對國內團體之捐助</v>
      </c>
      <c r="K2512" s="4" t="str">
        <f t="shared" si="79"/>
        <v>建立社區照顧關懷據點並設置巷弄長照站之預防及延緩失能照護計畫-第二期</v>
      </c>
    </row>
    <row r="2513" spans="1:11" s="19" customFormat="1" ht="117">
      <c r="A2513" s="57" t="s">
        <v>1999</v>
      </c>
      <c r="B2513" s="57" t="s">
        <v>2025</v>
      </c>
      <c r="C2513" s="58" t="s">
        <v>1213</v>
      </c>
      <c r="D2513" s="57" t="s">
        <v>688</v>
      </c>
      <c r="E2513" s="59">
        <v>36</v>
      </c>
      <c r="F2513" s="9" t="s">
        <v>139</v>
      </c>
      <c r="G2513" s="9"/>
      <c r="H2513" s="44" t="s">
        <v>3489</v>
      </c>
      <c r="I2513" s="9"/>
      <c r="J2513" s="4" t="str">
        <f t="shared" si="78"/>
        <v>社政業務-社會福利-推行老人福利-獎補助費-對國內團體之捐助</v>
      </c>
      <c r="K2513" s="4" t="str">
        <f t="shared" si="79"/>
        <v>建立社區照顧關懷據點並設置巷弄長照站之「預防及延緩失能照護計畫費用」</v>
      </c>
    </row>
    <row r="2514" spans="1:11" s="19" customFormat="1" ht="58.5">
      <c r="A2514" s="57" t="s">
        <v>1999</v>
      </c>
      <c r="B2514" s="57" t="s">
        <v>2007</v>
      </c>
      <c r="C2514" s="58" t="s">
        <v>1585</v>
      </c>
      <c r="D2514" s="57" t="s">
        <v>688</v>
      </c>
      <c r="E2514" s="59">
        <v>36</v>
      </c>
      <c r="F2514" s="9" t="s">
        <v>139</v>
      </c>
      <c r="G2514" s="9"/>
      <c r="H2514" s="44" t="s">
        <v>3489</v>
      </c>
      <c r="I2514" s="9"/>
      <c r="J2514" s="4" t="str">
        <f t="shared" si="78"/>
        <v>社政業務-社會福利-推行老人福利-獎補助費-對國內團體之捐助</v>
      </c>
      <c r="K2514" s="4" t="str">
        <f t="shared" si="79"/>
        <v>建立社區照顧關懷據點並設置巷弄長照站</v>
      </c>
    </row>
    <row r="2515" spans="1:11" s="19" customFormat="1" ht="58.5">
      <c r="A2515" s="57" t="s">
        <v>1999</v>
      </c>
      <c r="B2515" s="57" t="s">
        <v>2007</v>
      </c>
      <c r="C2515" s="58" t="s">
        <v>1156</v>
      </c>
      <c r="D2515" s="57" t="s">
        <v>688</v>
      </c>
      <c r="E2515" s="59">
        <v>36</v>
      </c>
      <c r="F2515" s="9" t="s">
        <v>139</v>
      </c>
      <c r="G2515" s="9"/>
      <c r="H2515" s="44" t="s">
        <v>3489</v>
      </c>
      <c r="I2515" s="9"/>
      <c r="J2515" s="4" t="str">
        <f t="shared" si="78"/>
        <v>社政業務-社會福利-推行老人福利-獎補助費-對國內團體之捐助</v>
      </c>
      <c r="K2515" s="4" t="str">
        <f t="shared" si="79"/>
        <v>建立社區照顧關懷據點並設置巷弄長照站</v>
      </c>
    </row>
    <row r="2516" spans="1:11" s="19" customFormat="1" ht="58.5">
      <c r="A2516" s="57" t="s">
        <v>1999</v>
      </c>
      <c r="B2516" s="57" t="s">
        <v>2007</v>
      </c>
      <c r="C2516" s="58" t="s">
        <v>1155</v>
      </c>
      <c r="D2516" s="57" t="s">
        <v>688</v>
      </c>
      <c r="E2516" s="59">
        <v>36</v>
      </c>
      <c r="F2516" s="9" t="s">
        <v>139</v>
      </c>
      <c r="G2516" s="9"/>
      <c r="H2516" s="44" t="s">
        <v>3489</v>
      </c>
      <c r="I2516" s="9"/>
      <c r="J2516" s="4" t="str">
        <f t="shared" si="78"/>
        <v>社政業務-社會福利-推行老人福利-獎補助費-對國內團體之捐助</v>
      </c>
      <c r="K2516" s="4" t="str">
        <f t="shared" si="79"/>
        <v>建立社區照顧關懷據點並設置巷弄長照站</v>
      </c>
    </row>
    <row r="2517" spans="1:11" s="19" customFormat="1" ht="58.5">
      <c r="A2517" s="57" t="s">
        <v>1999</v>
      </c>
      <c r="B2517" s="57" t="s">
        <v>2007</v>
      </c>
      <c r="C2517" s="58" t="s">
        <v>980</v>
      </c>
      <c r="D2517" s="57" t="s">
        <v>688</v>
      </c>
      <c r="E2517" s="59">
        <v>36</v>
      </c>
      <c r="F2517" s="9" t="s">
        <v>139</v>
      </c>
      <c r="G2517" s="9"/>
      <c r="H2517" s="44" t="s">
        <v>3489</v>
      </c>
      <c r="I2517" s="9"/>
      <c r="J2517" s="4" t="str">
        <f t="shared" si="78"/>
        <v>社政業務-社會福利-推行老人福利-獎補助費-對國內團體之捐助</v>
      </c>
      <c r="K2517" s="4" t="str">
        <f t="shared" si="79"/>
        <v>建立社區照顧關懷據點並設置巷弄長照站</v>
      </c>
    </row>
    <row r="2518" spans="1:11" s="19" customFormat="1" ht="58.5">
      <c r="A2518" s="57" t="s">
        <v>1999</v>
      </c>
      <c r="B2518" s="57" t="s">
        <v>2007</v>
      </c>
      <c r="C2518" s="58" t="s">
        <v>1057</v>
      </c>
      <c r="D2518" s="57" t="s">
        <v>688</v>
      </c>
      <c r="E2518" s="59">
        <v>36</v>
      </c>
      <c r="F2518" s="9" t="s">
        <v>139</v>
      </c>
      <c r="G2518" s="9"/>
      <c r="H2518" s="44" t="s">
        <v>3489</v>
      </c>
      <c r="I2518" s="9"/>
      <c r="J2518" s="4" t="str">
        <f t="shared" si="78"/>
        <v>社政業務-社會福利-推行老人福利-獎補助費-對國內團體之捐助</v>
      </c>
      <c r="K2518" s="4" t="str">
        <f t="shared" si="79"/>
        <v>建立社區照顧關懷據點並設置巷弄長照站</v>
      </c>
    </row>
    <row r="2519" spans="1:11" s="19" customFormat="1" ht="58.5">
      <c r="A2519" s="57" t="s">
        <v>1999</v>
      </c>
      <c r="B2519" s="57" t="s">
        <v>2007</v>
      </c>
      <c r="C2519" s="58" t="s">
        <v>746</v>
      </c>
      <c r="D2519" s="57" t="s">
        <v>688</v>
      </c>
      <c r="E2519" s="59">
        <v>36</v>
      </c>
      <c r="F2519" s="9" t="s">
        <v>139</v>
      </c>
      <c r="G2519" s="9"/>
      <c r="H2519" s="44" t="s">
        <v>3489</v>
      </c>
      <c r="I2519" s="9"/>
      <c r="J2519" s="4" t="str">
        <f t="shared" si="78"/>
        <v>社政業務-社會福利-推行老人福利-獎補助費-對國內團體之捐助</v>
      </c>
      <c r="K2519" s="4" t="str">
        <f t="shared" si="79"/>
        <v>建立社區照顧關懷據點並設置巷弄長照站</v>
      </c>
    </row>
    <row r="2520" spans="1:11" s="19" customFormat="1" ht="58.5">
      <c r="A2520" s="57" t="s">
        <v>1999</v>
      </c>
      <c r="B2520" s="57" t="s">
        <v>2007</v>
      </c>
      <c r="C2520" s="58" t="s">
        <v>1600</v>
      </c>
      <c r="D2520" s="57" t="s">
        <v>688</v>
      </c>
      <c r="E2520" s="59">
        <v>36</v>
      </c>
      <c r="F2520" s="9" t="s">
        <v>139</v>
      </c>
      <c r="G2520" s="9"/>
      <c r="H2520" s="44" t="s">
        <v>3489</v>
      </c>
      <c r="I2520" s="9"/>
      <c r="J2520" s="4" t="str">
        <f t="shared" si="78"/>
        <v>社政業務-社會福利-推行老人福利-獎補助費-對國內團體之捐助</v>
      </c>
      <c r="K2520" s="4" t="str">
        <f t="shared" si="79"/>
        <v>建立社區照顧關懷據點並設置巷弄長照站</v>
      </c>
    </row>
    <row r="2521" spans="1:11" s="19" customFormat="1" ht="58.5">
      <c r="A2521" s="57" t="s">
        <v>1999</v>
      </c>
      <c r="B2521" s="57" t="s">
        <v>2007</v>
      </c>
      <c r="C2521" s="58" t="s">
        <v>945</v>
      </c>
      <c r="D2521" s="57" t="s">
        <v>688</v>
      </c>
      <c r="E2521" s="59">
        <v>36</v>
      </c>
      <c r="F2521" s="9" t="s">
        <v>139</v>
      </c>
      <c r="G2521" s="9"/>
      <c r="H2521" s="44" t="s">
        <v>3489</v>
      </c>
      <c r="I2521" s="9"/>
      <c r="J2521" s="4" t="str">
        <f t="shared" si="78"/>
        <v>社政業務-社會福利-推行老人福利-獎補助費-對國內團體之捐助</v>
      </c>
      <c r="K2521" s="4" t="str">
        <f t="shared" si="79"/>
        <v>建立社區照顧關懷據點並設置巷弄長照站</v>
      </c>
    </row>
    <row r="2522" spans="1:11" s="19" customFormat="1" ht="58.5">
      <c r="A2522" s="57" t="s">
        <v>1999</v>
      </c>
      <c r="B2522" s="57" t="s">
        <v>2007</v>
      </c>
      <c r="C2522" s="58" t="s">
        <v>1338</v>
      </c>
      <c r="D2522" s="57" t="s">
        <v>688</v>
      </c>
      <c r="E2522" s="59">
        <v>36</v>
      </c>
      <c r="F2522" s="9" t="s">
        <v>139</v>
      </c>
      <c r="G2522" s="9"/>
      <c r="H2522" s="44" t="s">
        <v>3489</v>
      </c>
      <c r="I2522" s="9"/>
      <c r="J2522" s="4" t="str">
        <f t="shared" si="78"/>
        <v>社政業務-社會福利-推行老人福利-獎補助費-對國內團體之捐助</v>
      </c>
      <c r="K2522" s="4" t="str">
        <f t="shared" si="79"/>
        <v>建立社區照顧關懷據點並設置巷弄長照站</v>
      </c>
    </row>
    <row r="2523" spans="1:11" s="19" customFormat="1" ht="58.5">
      <c r="A2523" s="57" t="s">
        <v>1999</v>
      </c>
      <c r="B2523" s="57" t="s">
        <v>2007</v>
      </c>
      <c r="C2523" s="58" t="s">
        <v>1617</v>
      </c>
      <c r="D2523" s="57" t="s">
        <v>688</v>
      </c>
      <c r="E2523" s="59">
        <v>36</v>
      </c>
      <c r="F2523" s="9" t="s">
        <v>139</v>
      </c>
      <c r="G2523" s="9"/>
      <c r="H2523" s="44" t="s">
        <v>3489</v>
      </c>
      <c r="I2523" s="9"/>
      <c r="J2523" s="4" t="str">
        <f t="shared" si="78"/>
        <v>社政業務-社會福利-推行老人福利-獎補助費-對國內團體之捐助</v>
      </c>
      <c r="K2523" s="4" t="str">
        <f t="shared" si="79"/>
        <v>建立社區照顧關懷據點並設置巷弄長照站</v>
      </c>
    </row>
    <row r="2524" spans="1:11" s="19" customFormat="1" ht="97.5">
      <c r="A2524" s="57" t="s">
        <v>1999</v>
      </c>
      <c r="B2524" s="57" t="s">
        <v>2040</v>
      </c>
      <c r="C2524" s="58" t="s">
        <v>1618</v>
      </c>
      <c r="D2524" s="57" t="s">
        <v>688</v>
      </c>
      <c r="E2524" s="59">
        <v>36</v>
      </c>
      <c r="F2524" s="9" t="s">
        <v>139</v>
      </c>
      <c r="G2524" s="9"/>
      <c r="H2524" s="44" t="s">
        <v>3489</v>
      </c>
      <c r="I2524" s="9"/>
      <c r="J2524" s="4" t="str">
        <f t="shared" si="78"/>
        <v>社政業務-社會福利-推行老人福利-獎補助費-對國內團體之捐助</v>
      </c>
      <c r="K2524" s="4" t="str">
        <f t="shared" si="79"/>
        <v>建立社區照顧關懷據點並設置巷弄長照站及建立社區照顧關懷據點</v>
      </c>
    </row>
    <row r="2525" spans="1:11" s="4" customFormat="1" ht="58.5">
      <c r="A2525" s="57" t="s">
        <v>1999</v>
      </c>
      <c r="B2525" s="57" t="s">
        <v>2010</v>
      </c>
      <c r="C2525" s="58" t="s">
        <v>1619</v>
      </c>
      <c r="D2525" s="57" t="s">
        <v>688</v>
      </c>
      <c r="E2525" s="59">
        <v>36</v>
      </c>
      <c r="F2525" s="9" t="s">
        <v>139</v>
      </c>
      <c r="G2525" s="9"/>
      <c r="H2525" s="44" t="s">
        <v>3489</v>
      </c>
      <c r="I2525" s="9"/>
      <c r="J2525" s="4" t="str">
        <f t="shared" si="78"/>
        <v>社政業務-社會福利-推行老人福利-獎補助費-對國內團體之捐助</v>
      </c>
      <c r="K2525" s="4" t="str">
        <f t="shared" si="79"/>
        <v>建立社區照顧關懷據點</v>
      </c>
    </row>
    <row r="2526" spans="1:11" s="4" customFormat="1" ht="58.5">
      <c r="A2526" s="57" t="s">
        <v>1999</v>
      </c>
      <c r="B2526" s="57" t="s">
        <v>2010</v>
      </c>
      <c r="C2526" s="58" t="s">
        <v>1620</v>
      </c>
      <c r="D2526" s="57" t="s">
        <v>688</v>
      </c>
      <c r="E2526" s="59">
        <v>36</v>
      </c>
      <c r="F2526" s="9" t="s">
        <v>139</v>
      </c>
      <c r="G2526" s="9"/>
      <c r="H2526" s="44" t="s">
        <v>3489</v>
      </c>
      <c r="I2526" s="9"/>
      <c r="J2526" s="4" t="str">
        <f t="shared" si="78"/>
        <v>社政業務-社會福利-推行老人福利-獎補助費-對國內團體之捐助</v>
      </c>
      <c r="K2526" s="4" t="str">
        <f t="shared" si="79"/>
        <v>建立社區照顧關懷據點</v>
      </c>
    </row>
    <row r="2527" spans="1:11" s="4" customFormat="1" ht="58.5">
      <c r="A2527" s="57" t="s">
        <v>1999</v>
      </c>
      <c r="B2527" s="57" t="s">
        <v>2007</v>
      </c>
      <c r="C2527" s="58" t="s">
        <v>1204</v>
      </c>
      <c r="D2527" s="57" t="s">
        <v>688</v>
      </c>
      <c r="E2527" s="59">
        <v>622</v>
      </c>
      <c r="F2527" s="9" t="s">
        <v>139</v>
      </c>
      <c r="G2527" s="9"/>
      <c r="H2527" s="44" t="s">
        <v>3489</v>
      </c>
      <c r="I2527" s="9"/>
      <c r="J2527" s="4" t="str">
        <f t="shared" si="78"/>
        <v>社政業務-社會福利-推行老人福利-獎補助費-對國內團體之捐助</v>
      </c>
      <c r="K2527" s="4" t="str">
        <f t="shared" si="79"/>
        <v>建立社區照顧關懷據點並設置巷弄長照站</v>
      </c>
    </row>
    <row r="2528" spans="1:11" s="4" customFormat="1" ht="97.5">
      <c r="A2528" s="57" t="s">
        <v>1999</v>
      </c>
      <c r="B2528" s="57" t="s">
        <v>2012</v>
      </c>
      <c r="C2528" s="58" t="s">
        <v>1035</v>
      </c>
      <c r="D2528" s="57" t="s">
        <v>688</v>
      </c>
      <c r="E2528" s="59">
        <v>29</v>
      </c>
      <c r="F2528" s="9" t="s">
        <v>139</v>
      </c>
      <c r="G2528" s="9"/>
      <c r="H2528" s="44" t="s">
        <v>3489</v>
      </c>
      <c r="I2528" s="9"/>
      <c r="J2528" s="4" t="str">
        <f t="shared" si="78"/>
        <v>社政業務-社會福利-推行老人福利-獎補助費-對國內團體之捐助</v>
      </c>
      <c r="K2528" s="4" t="str">
        <f t="shared" si="79"/>
        <v>建立社區照顧關懷據點並設置巷弄長照站之預防及延緩失能照護計畫</v>
      </c>
    </row>
    <row r="2529" spans="1:11" s="4" customFormat="1" ht="97.5">
      <c r="A2529" s="57" t="s">
        <v>1999</v>
      </c>
      <c r="B2529" s="57" t="s">
        <v>2012</v>
      </c>
      <c r="C2529" s="58" t="s">
        <v>1035</v>
      </c>
      <c r="D2529" s="57" t="s">
        <v>688</v>
      </c>
      <c r="E2529" s="59">
        <v>30</v>
      </c>
      <c r="F2529" s="9" t="s">
        <v>139</v>
      </c>
      <c r="G2529" s="9"/>
      <c r="H2529" s="44" t="s">
        <v>3489</v>
      </c>
      <c r="I2529" s="9"/>
      <c r="J2529" s="4" t="str">
        <f t="shared" si="78"/>
        <v>社政業務-社會福利-推行老人福利-獎補助費-對國內團體之捐助</v>
      </c>
      <c r="K2529" s="4" t="str">
        <f t="shared" si="79"/>
        <v>建立社區照顧關懷據點並設置巷弄長照站之預防及延緩失能照護計畫</v>
      </c>
    </row>
    <row r="2530" spans="1:11" s="4" customFormat="1" ht="58.5">
      <c r="A2530" s="57" t="s">
        <v>1999</v>
      </c>
      <c r="B2530" s="57" t="s">
        <v>2056</v>
      </c>
      <c r="C2530" s="58" t="s">
        <v>691</v>
      </c>
      <c r="D2530" s="57" t="s">
        <v>688</v>
      </c>
      <c r="E2530" s="59">
        <v>1422</v>
      </c>
      <c r="F2530" s="9" t="s">
        <v>139</v>
      </c>
      <c r="G2530" s="9"/>
      <c r="H2530" s="44" t="s">
        <v>3489</v>
      </c>
      <c r="I2530" s="9"/>
      <c r="J2530" s="4" t="str">
        <f t="shared" si="78"/>
        <v>社政業務-社會福利-推行老人福利-獎補助費-對國內團體之捐助</v>
      </c>
      <c r="K2530" s="4" t="str">
        <f t="shared" si="79"/>
        <v>附設私立輔順仁愛之家服務費計畫</v>
      </c>
    </row>
    <row r="2531" spans="1:11" s="4" customFormat="1" ht="58.5">
      <c r="A2531" s="57" t="s">
        <v>1999</v>
      </c>
      <c r="B2531" s="57" t="s">
        <v>2007</v>
      </c>
      <c r="C2531" s="58" t="s">
        <v>1055</v>
      </c>
      <c r="D2531" s="57" t="s">
        <v>688</v>
      </c>
      <c r="E2531" s="59">
        <v>36</v>
      </c>
      <c r="F2531" s="9" t="s">
        <v>139</v>
      </c>
      <c r="G2531" s="9"/>
      <c r="H2531" s="44" t="s">
        <v>3489</v>
      </c>
      <c r="I2531" s="9"/>
      <c r="J2531" s="4" t="str">
        <f t="shared" si="78"/>
        <v>社政業務-社會福利-推行老人福利-獎補助費-對國內團體之捐助</v>
      </c>
      <c r="K2531" s="4" t="str">
        <f t="shared" si="79"/>
        <v>建立社區照顧關懷據點並設置巷弄長照站</v>
      </c>
    </row>
    <row r="2532" spans="1:11" s="4" customFormat="1" ht="117">
      <c r="A2532" s="57" t="s">
        <v>1999</v>
      </c>
      <c r="B2532" s="57" t="s">
        <v>2055</v>
      </c>
      <c r="C2532" s="58" t="s">
        <v>1545</v>
      </c>
      <c r="D2532" s="57" t="s">
        <v>688</v>
      </c>
      <c r="E2532" s="59">
        <v>36</v>
      </c>
      <c r="F2532" s="9" t="s">
        <v>139</v>
      </c>
      <c r="G2532" s="9"/>
      <c r="H2532" s="44" t="s">
        <v>3489</v>
      </c>
      <c r="I2532" s="9"/>
      <c r="J2532" s="4" t="str">
        <f t="shared" si="78"/>
        <v>社政業務-社會福利-推行老人福利-獎補助費-對國內團體之捐助</v>
      </c>
      <c r="K2532" s="4" t="str">
        <f t="shared" si="79"/>
        <v>建立社區照顧關懷據點並設置巷弄長照站之預防及延緩失能照護計畫-第二期</v>
      </c>
    </row>
    <row r="2533" spans="1:11" s="4" customFormat="1" ht="97.5">
      <c r="A2533" s="57" t="s">
        <v>1999</v>
      </c>
      <c r="B2533" s="57" t="s">
        <v>2005</v>
      </c>
      <c r="C2533" s="58" t="s">
        <v>1621</v>
      </c>
      <c r="D2533" s="57" t="s">
        <v>688</v>
      </c>
      <c r="E2533" s="59">
        <v>19</v>
      </c>
      <c r="F2533" s="9" t="s">
        <v>139</v>
      </c>
      <c r="G2533" s="9"/>
      <c r="H2533" s="44" t="s">
        <v>3489</v>
      </c>
      <c r="I2533" s="9"/>
      <c r="J2533" s="4" t="str">
        <f t="shared" si="78"/>
        <v>社政業務-社會福利-推行老人福利-獎補助費-對國內團體之捐助</v>
      </c>
      <c r="K2533" s="4" t="str">
        <f t="shared" si="79"/>
        <v>建立社區照顧關懷據點並設置巷弄長照站之充實設施設備費用-經常門</v>
      </c>
    </row>
    <row r="2534" spans="1:11" s="4" customFormat="1" ht="58.5">
      <c r="A2534" s="57" t="s">
        <v>1999</v>
      </c>
      <c r="B2534" s="57" t="s">
        <v>2007</v>
      </c>
      <c r="C2534" s="58" t="s">
        <v>1603</v>
      </c>
      <c r="D2534" s="57" t="s">
        <v>688</v>
      </c>
      <c r="E2534" s="59">
        <v>30</v>
      </c>
      <c r="F2534" s="9" t="s">
        <v>139</v>
      </c>
      <c r="G2534" s="9"/>
      <c r="H2534" s="44" t="s">
        <v>3489</v>
      </c>
      <c r="I2534" s="9"/>
      <c r="J2534" s="4" t="str">
        <f t="shared" si="78"/>
        <v>社政業務-社會福利-推行老人福利-獎補助費-對國內團體之捐助</v>
      </c>
      <c r="K2534" s="4" t="str">
        <f t="shared" si="79"/>
        <v>建立社區照顧關懷據點並設置巷弄長照站</v>
      </c>
    </row>
    <row r="2535" spans="1:11" s="4" customFormat="1" ht="58.5">
      <c r="A2535" s="57" t="s">
        <v>1999</v>
      </c>
      <c r="B2535" s="57" t="s">
        <v>2007</v>
      </c>
      <c r="C2535" s="58" t="s">
        <v>1621</v>
      </c>
      <c r="D2535" s="57" t="s">
        <v>688</v>
      </c>
      <c r="E2535" s="59">
        <v>36</v>
      </c>
      <c r="F2535" s="9" t="s">
        <v>139</v>
      </c>
      <c r="G2535" s="9"/>
      <c r="H2535" s="44" t="s">
        <v>3489</v>
      </c>
      <c r="I2535" s="9"/>
      <c r="J2535" s="4" t="str">
        <f t="shared" si="78"/>
        <v>社政業務-社會福利-推行老人福利-獎補助費-對國內團體之捐助</v>
      </c>
      <c r="K2535" s="4" t="str">
        <f t="shared" si="79"/>
        <v>建立社區照顧關懷據點並設置巷弄長照站</v>
      </c>
    </row>
    <row r="2536" spans="1:11" s="4" customFormat="1" ht="58.5">
      <c r="A2536" s="57" t="s">
        <v>1999</v>
      </c>
      <c r="B2536" s="57" t="s">
        <v>2007</v>
      </c>
      <c r="C2536" s="58" t="s">
        <v>1559</v>
      </c>
      <c r="D2536" s="57" t="s">
        <v>688</v>
      </c>
      <c r="E2536" s="59">
        <v>36</v>
      </c>
      <c r="F2536" s="9" t="s">
        <v>139</v>
      </c>
      <c r="G2536" s="9"/>
      <c r="H2536" s="44" t="s">
        <v>3489</v>
      </c>
      <c r="I2536" s="9"/>
      <c r="J2536" s="4" t="str">
        <f t="shared" si="78"/>
        <v>社政業務-社會福利-推行老人福利-獎補助費-對國內團體之捐助</v>
      </c>
      <c r="K2536" s="4" t="str">
        <f t="shared" si="79"/>
        <v>建立社區照顧關懷據點並設置巷弄長照站</v>
      </c>
    </row>
    <row r="2537" spans="1:11" s="4" customFormat="1" ht="58.5">
      <c r="A2537" s="57" t="s">
        <v>1999</v>
      </c>
      <c r="B2537" s="57" t="s">
        <v>2007</v>
      </c>
      <c r="C2537" s="58" t="s">
        <v>1505</v>
      </c>
      <c r="D2537" s="57" t="s">
        <v>688</v>
      </c>
      <c r="E2537" s="59">
        <v>36</v>
      </c>
      <c r="F2537" s="9" t="s">
        <v>139</v>
      </c>
      <c r="G2537" s="9"/>
      <c r="H2537" s="44" t="s">
        <v>3489</v>
      </c>
      <c r="I2537" s="9"/>
      <c r="J2537" s="4" t="str">
        <f t="shared" si="78"/>
        <v>社政業務-社會福利-推行老人福利-獎補助費-對國內團體之捐助</v>
      </c>
      <c r="K2537" s="4" t="str">
        <f t="shared" si="79"/>
        <v>建立社區照顧關懷據點並設置巷弄長照站</v>
      </c>
    </row>
    <row r="2538" spans="1:11" s="4" customFormat="1" ht="58.5">
      <c r="A2538" s="57" t="s">
        <v>1999</v>
      </c>
      <c r="B2538" s="57" t="s">
        <v>2057</v>
      </c>
      <c r="C2538" s="58" t="s">
        <v>801</v>
      </c>
      <c r="D2538" s="57" t="s">
        <v>688</v>
      </c>
      <c r="E2538" s="59">
        <v>1727</v>
      </c>
      <c r="F2538" s="9" t="s">
        <v>139</v>
      </c>
      <c r="G2538" s="9"/>
      <c r="H2538" s="44" t="s">
        <v>3489</v>
      </c>
      <c r="I2538" s="9"/>
      <c r="J2538" s="4" t="str">
        <f t="shared" si="78"/>
        <v>社政業務-社會福利-推行老人福利-獎補助費-對國內團體之捐助</v>
      </c>
      <c r="K2538" s="4" t="str">
        <f t="shared" si="79"/>
        <v>附設臺中市私立永耕老人養護中心計畫</v>
      </c>
    </row>
    <row r="2539" spans="1:11" s="4" customFormat="1" ht="78">
      <c r="A2539" s="57" t="s">
        <v>1999</v>
      </c>
      <c r="B2539" s="57" t="s">
        <v>2058</v>
      </c>
      <c r="C2539" s="58" t="s">
        <v>1622</v>
      </c>
      <c r="D2539" s="57" t="s">
        <v>688</v>
      </c>
      <c r="E2539" s="59">
        <v>20</v>
      </c>
      <c r="F2539" s="9" t="s">
        <v>139</v>
      </c>
      <c r="G2539" s="9"/>
      <c r="H2539" s="44" t="s">
        <v>3489</v>
      </c>
      <c r="I2539" s="9"/>
      <c r="J2539" s="4" t="str">
        <f t="shared" si="78"/>
        <v>社政業務-社會福利-推行老人福利-獎補助費-對國內團體之捐助</v>
      </c>
      <c r="K2539" s="4" t="str">
        <f t="shared" si="79"/>
        <v>「113年慶祝祖父母節暨模範爺奶表揚」活動</v>
      </c>
    </row>
    <row r="2540" spans="1:11" s="4" customFormat="1" ht="58.5">
      <c r="A2540" s="57" t="s">
        <v>1999</v>
      </c>
      <c r="B2540" s="57" t="s">
        <v>2007</v>
      </c>
      <c r="C2540" s="58" t="s">
        <v>1623</v>
      </c>
      <c r="D2540" s="57" t="s">
        <v>688</v>
      </c>
      <c r="E2540" s="59">
        <v>36</v>
      </c>
      <c r="F2540" s="9" t="s">
        <v>139</v>
      </c>
      <c r="G2540" s="9"/>
      <c r="H2540" s="44" t="s">
        <v>3489</v>
      </c>
      <c r="I2540" s="9"/>
      <c r="J2540" s="4" t="str">
        <f t="shared" si="78"/>
        <v>社政業務-社會福利-推行老人福利-獎補助費-對國內團體之捐助</v>
      </c>
      <c r="K2540" s="4" t="str">
        <f t="shared" si="79"/>
        <v>建立社區照顧關懷據點並設置巷弄長照站</v>
      </c>
    </row>
    <row r="2541" spans="1:11" s="4" customFormat="1" ht="58.5">
      <c r="A2541" s="57" t="s">
        <v>1999</v>
      </c>
      <c r="B2541" s="57" t="s">
        <v>2010</v>
      </c>
      <c r="C2541" s="58" t="s">
        <v>1037</v>
      </c>
      <c r="D2541" s="57" t="s">
        <v>688</v>
      </c>
      <c r="E2541" s="59">
        <v>30</v>
      </c>
      <c r="F2541" s="9" t="s">
        <v>139</v>
      </c>
      <c r="G2541" s="9"/>
      <c r="H2541" s="44" t="s">
        <v>3489</v>
      </c>
      <c r="I2541" s="9"/>
      <c r="J2541" s="4" t="str">
        <f t="shared" si="78"/>
        <v>社政業務-社會福利-推行老人福利-獎補助費-對國內團體之捐助</v>
      </c>
      <c r="K2541" s="4" t="str">
        <f t="shared" si="79"/>
        <v>建立社區照顧關懷據點</v>
      </c>
    </row>
    <row r="2542" spans="1:11" s="4" customFormat="1" ht="58.5">
      <c r="A2542" s="57" t="s">
        <v>1999</v>
      </c>
      <c r="B2542" s="57" t="s">
        <v>2007</v>
      </c>
      <c r="C2542" s="58" t="s">
        <v>1624</v>
      </c>
      <c r="D2542" s="57" t="s">
        <v>688</v>
      </c>
      <c r="E2542" s="59">
        <v>36</v>
      </c>
      <c r="F2542" s="9" t="s">
        <v>139</v>
      </c>
      <c r="G2542" s="9"/>
      <c r="H2542" s="44" t="s">
        <v>3489</v>
      </c>
      <c r="I2542" s="9"/>
      <c r="J2542" s="4" t="str">
        <f t="shared" si="78"/>
        <v>社政業務-社會福利-推行老人福利-獎補助費-對國內團體之捐助</v>
      </c>
      <c r="K2542" s="4" t="str">
        <f t="shared" si="79"/>
        <v>建立社區照顧關懷據點並設置巷弄長照站</v>
      </c>
    </row>
    <row r="2543" spans="1:11" s="4" customFormat="1" ht="58.5">
      <c r="A2543" s="57" t="s">
        <v>1999</v>
      </c>
      <c r="B2543" s="57" t="s">
        <v>2007</v>
      </c>
      <c r="C2543" s="58" t="s">
        <v>318</v>
      </c>
      <c r="D2543" s="57" t="s">
        <v>688</v>
      </c>
      <c r="E2543" s="59">
        <v>36</v>
      </c>
      <c r="F2543" s="9" t="s">
        <v>139</v>
      </c>
      <c r="G2543" s="9"/>
      <c r="H2543" s="44" t="s">
        <v>3489</v>
      </c>
      <c r="I2543" s="9"/>
      <c r="J2543" s="4" t="str">
        <f t="shared" si="78"/>
        <v>社政業務-社會福利-推行老人福利-獎補助費-對國內團體之捐助</v>
      </c>
      <c r="K2543" s="4" t="str">
        <f t="shared" si="79"/>
        <v>建立社區照顧關懷據點並設置巷弄長照站</v>
      </c>
    </row>
    <row r="2544" spans="1:11" s="4" customFormat="1" ht="58.5">
      <c r="A2544" s="57" t="s">
        <v>1999</v>
      </c>
      <c r="B2544" s="57" t="s">
        <v>2007</v>
      </c>
      <c r="C2544" s="58" t="s">
        <v>1625</v>
      </c>
      <c r="D2544" s="57" t="s">
        <v>688</v>
      </c>
      <c r="E2544" s="59">
        <v>36</v>
      </c>
      <c r="F2544" s="9" t="s">
        <v>139</v>
      </c>
      <c r="G2544" s="9"/>
      <c r="H2544" s="44" t="s">
        <v>3489</v>
      </c>
      <c r="I2544" s="9"/>
      <c r="J2544" s="4" t="str">
        <f t="shared" si="78"/>
        <v>社政業務-社會福利-推行老人福利-獎補助費-對國內團體之捐助</v>
      </c>
      <c r="K2544" s="4" t="str">
        <f t="shared" si="79"/>
        <v>建立社區照顧關懷據點並設置巷弄長照站</v>
      </c>
    </row>
    <row r="2545" spans="1:11" s="4" customFormat="1" ht="58.5">
      <c r="A2545" s="57" t="s">
        <v>1999</v>
      </c>
      <c r="B2545" s="57" t="s">
        <v>2007</v>
      </c>
      <c r="C2545" s="58" t="s">
        <v>1151</v>
      </c>
      <c r="D2545" s="57" t="s">
        <v>688</v>
      </c>
      <c r="E2545" s="59">
        <v>36</v>
      </c>
      <c r="F2545" s="9" t="s">
        <v>139</v>
      </c>
      <c r="G2545" s="9"/>
      <c r="H2545" s="44" t="s">
        <v>3489</v>
      </c>
      <c r="I2545" s="9"/>
      <c r="J2545" s="4" t="str">
        <f t="shared" si="78"/>
        <v>社政業務-社會福利-推行老人福利-獎補助費-對國內團體之捐助</v>
      </c>
      <c r="K2545" s="4" t="str">
        <f t="shared" si="79"/>
        <v>建立社區照顧關懷據點並設置巷弄長照站</v>
      </c>
    </row>
    <row r="2546" spans="1:11" ht="58.5">
      <c r="A2546" s="57" t="s">
        <v>1999</v>
      </c>
      <c r="B2546" s="57" t="s">
        <v>2007</v>
      </c>
      <c r="C2546" s="58" t="s">
        <v>1626</v>
      </c>
      <c r="D2546" s="57" t="s">
        <v>688</v>
      </c>
      <c r="E2546" s="59">
        <v>36</v>
      </c>
      <c r="F2546" s="9" t="s">
        <v>139</v>
      </c>
      <c r="G2546" s="9"/>
      <c r="H2546" s="44" t="s">
        <v>3489</v>
      </c>
      <c r="I2546" s="9"/>
      <c r="J2546" s="4" t="str">
        <f t="shared" si="78"/>
        <v>社政業務-社會福利-推行老人福利-獎補助費-對國內團體之捐助</v>
      </c>
      <c r="K2546" s="4" t="str">
        <f t="shared" si="79"/>
        <v>建立社區照顧關懷據點並設置巷弄長照站</v>
      </c>
    </row>
    <row r="2547" spans="1:11" ht="58.5">
      <c r="A2547" s="57" t="s">
        <v>1999</v>
      </c>
      <c r="B2547" s="57" t="s">
        <v>2007</v>
      </c>
      <c r="C2547" s="58" t="s">
        <v>1627</v>
      </c>
      <c r="D2547" s="57" t="s">
        <v>688</v>
      </c>
      <c r="E2547" s="59">
        <v>36</v>
      </c>
      <c r="F2547" s="9" t="s">
        <v>139</v>
      </c>
      <c r="G2547" s="9"/>
      <c r="H2547" s="44" t="s">
        <v>3489</v>
      </c>
      <c r="I2547" s="9"/>
      <c r="J2547" s="4" t="str">
        <f t="shared" si="78"/>
        <v>社政業務-社會福利-推行老人福利-獎補助費-對國內團體之捐助</v>
      </c>
      <c r="K2547" s="4" t="str">
        <f t="shared" si="79"/>
        <v>建立社區照顧關懷據點並設置巷弄長照站</v>
      </c>
    </row>
    <row r="2548" spans="1:11" ht="58.5">
      <c r="A2548" s="57" t="s">
        <v>1999</v>
      </c>
      <c r="B2548" s="57" t="s">
        <v>2007</v>
      </c>
      <c r="C2548" s="58" t="s">
        <v>1504</v>
      </c>
      <c r="D2548" s="57" t="s">
        <v>688</v>
      </c>
      <c r="E2548" s="59">
        <v>72</v>
      </c>
      <c r="F2548" s="9" t="s">
        <v>139</v>
      </c>
      <c r="G2548" s="9"/>
      <c r="H2548" s="44" t="s">
        <v>3489</v>
      </c>
      <c r="I2548" s="9"/>
      <c r="J2548" s="4" t="str">
        <f t="shared" si="78"/>
        <v>社政業務-社會福利-推行老人福利-獎補助費-對國內團體之捐助</v>
      </c>
      <c r="K2548" s="4" t="str">
        <f t="shared" si="79"/>
        <v>建立社區照顧關懷據點並設置巷弄長照站</v>
      </c>
    </row>
    <row r="2549" spans="1:11" ht="58.5">
      <c r="A2549" s="57" t="s">
        <v>1999</v>
      </c>
      <c r="B2549" s="57" t="s">
        <v>2007</v>
      </c>
      <c r="C2549" s="58" t="s">
        <v>1465</v>
      </c>
      <c r="D2549" s="57" t="s">
        <v>688</v>
      </c>
      <c r="E2549" s="59">
        <v>72</v>
      </c>
      <c r="F2549" s="9" t="s">
        <v>139</v>
      </c>
      <c r="G2549" s="9"/>
      <c r="H2549" s="44" t="s">
        <v>3489</v>
      </c>
      <c r="I2549" s="9"/>
      <c r="J2549" s="4" t="str">
        <f t="shared" si="78"/>
        <v>社政業務-社會福利-推行老人福利-獎補助費-對國內團體之捐助</v>
      </c>
      <c r="K2549" s="4" t="str">
        <f t="shared" si="79"/>
        <v>建立社區照顧關懷據點並設置巷弄長照站</v>
      </c>
    </row>
    <row r="2550" spans="1:11" ht="58.5">
      <c r="A2550" s="57" t="s">
        <v>1999</v>
      </c>
      <c r="B2550" s="57" t="s">
        <v>2007</v>
      </c>
      <c r="C2550" s="58" t="s">
        <v>1576</v>
      </c>
      <c r="D2550" s="57" t="s">
        <v>688</v>
      </c>
      <c r="E2550" s="59">
        <v>36</v>
      </c>
      <c r="F2550" s="9" t="s">
        <v>139</v>
      </c>
      <c r="G2550" s="9"/>
      <c r="H2550" s="44" t="s">
        <v>3489</v>
      </c>
      <c r="I2550" s="9"/>
      <c r="J2550" s="4" t="str">
        <f t="shared" si="78"/>
        <v>社政業務-社會福利-推行老人福利-獎補助費-對國內團體之捐助</v>
      </c>
      <c r="K2550" s="4" t="str">
        <f t="shared" si="79"/>
        <v>建立社區照顧關懷據點並設置巷弄長照站</v>
      </c>
    </row>
    <row r="2551" spans="1:11" ht="58.5">
      <c r="A2551" s="57" t="s">
        <v>1999</v>
      </c>
      <c r="B2551" s="57" t="s">
        <v>2007</v>
      </c>
      <c r="C2551" s="58" t="s">
        <v>1150</v>
      </c>
      <c r="D2551" s="57" t="s">
        <v>688</v>
      </c>
      <c r="E2551" s="59">
        <v>10</v>
      </c>
      <c r="F2551" s="9" t="s">
        <v>139</v>
      </c>
      <c r="G2551" s="9"/>
      <c r="H2551" s="44" t="s">
        <v>3489</v>
      </c>
      <c r="I2551" s="9"/>
      <c r="J2551" s="4" t="str">
        <f t="shared" si="78"/>
        <v>社政業務-社會福利-推行老人福利-獎補助費-對國內團體之捐助</v>
      </c>
      <c r="K2551" s="4" t="str">
        <f t="shared" si="79"/>
        <v>建立社區照顧關懷據點並設置巷弄長照站</v>
      </c>
    </row>
    <row r="2552" spans="1:11" ht="58.5">
      <c r="A2552" s="57" t="s">
        <v>1999</v>
      </c>
      <c r="B2552" s="57" t="s">
        <v>2010</v>
      </c>
      <c r="C2552" s="58" t="s">
        <v>1023</v>
      </c>
      <c r="D2552" s="57" t="s">
        <v>688</v>
      </c>
      <c r="E2552" s="59">
        <v>30</v>
      </c>
      <c r="F2552" s="9" t="s">
        <v>139</v>
      </c>
      <c r="G2552" s="9"/>
      <c r="H2552" s="44" t="s">
        <v>3489</v>
      </c>
      <c r="I2552" s="9"/>
      <c r="J2552" s="4" t="str">
        <f t="shared" si="78"/>
        <v>社政業務-社會福利-推行老人福利-獎補助費-對國內團體之捐助</v>
      </c>
      <c r="K2552" s="4" t="str">
        <f t="shared" si="79"/>
        <v>建立社區照顧關懷據點</v>
      </c>
    </row>
    <row r="2553" spans="1:11" ht="58.5">
      <c r="A2553" s="57" t="s">
        <v>1999</v>
      </c>
      <c r="B2553" s="57" t="s">
        <v>2007</v>
      </c>
      <c r="C2553" s="58" t="s">
        <v>1628</v>
      </c>
      <c r="D2553" s="57" t="s">
        <v>688</v>
      </c>
      <c r="E2553" s="59">
        <v>10</v>
      </c>
      <c r="F2553" s="9" t="s">
        <v>139</v>
      </c>
      <c r="G2553" s="9"/>
      <c r="H2553" s="44" t="s">
        <v>3489</v>
      </c>
      <c r="I2553" s="9"/>
      <c r="J2553" s="4" t="str">
        <f t="shared" si="78"/>
        <v>社政業務-社會福利-推行老人福利-獎補助費-對國內團體之捐助</v>
      </c>
      <c r="K2553" s="4" t="str">
        <f t="shared" si="79"/>
        <v>建立社區照顧關懷據點並設置巷弄長照站</v>
      </c>
    </row>
    <row r="2554" spans="1:11" ht="136.5">
      <c r="A2554" s="57" t="s">
        <v>2059</v>
      </c>
      <c r="B2554" s="57" t="s">
        <v>2060</v>
      </c>
      <c r="C2554" s="58" t="s">
        <v>1629</v>
      </c>
      <c r="D2554" s="57" t="s">
        <v>688</v>
      </c>
      <c r="E2554" s="59">
        <v>48</v>
      </c>
      <c r="F2554" s="9" t="s">
        <v>139</v>
      </c>
      <c r="G2554" s="9"/>
      <c r="H2554" s="44" t="s">
        <v>3489</v>
      </c>
      <c r="I2554" s="9"/>
      <c r="J2554" s="4" t="str">
        <f t="shared" si="78"/>
        <v>社政業務-社會福利-身心障礙福利-獎補助費-對國內團體之捐助</v>
      </c>
      <c r="K2554" s="4" t="str">
        <f t="shared" si="79"/>
        <v>臺中市德水園身心障礙教養院「113年（上半年）消防安全設備檢測、簽證及申報作業」</v>
      </c>
    </row>
    <row r="2555" spans="1:11" ht="97.5">
      <c r="A2555" s="57" t="s">
        <v>2059</v>
      </c>
      <c r="B2555" s="57" t="s">
        <v>2061</v>
      </c>
      <c r="C2555" s="58" t="s">
        <v>1629</v>
      </c>
      <c r="D2555" s="57" t="s">
        <v>688</v>
      </c>
      <c r="E2555" s="59">
        <v>124</v>
      </c>
      <c r="F2555" s="9" t="s">
        <v>139</v>
      </c>
      <c r="G2555" s="9"/>
      <c r="H2555" s="44" t="s">
        <v>3489</v>
      </c>
      <c r="I2555" s="9"/>
      <c r="J2555" s="4" t="str">
        <f t="shared" si="78"/>
        <v>社政業務-社會福利-身心障礙福利-獎補助費-對國內團體之捐助</v>
      </c>
      <c r="K2555" s="4" t="str">
        <f t="shared" si="79"/>
        <v>臺中市德水園身心障礙教養院「113年上半年消防設備維修」</v>
      </c>
    </row>
    <row r="2556" spans="1:11" ht="78">
      <c r="A2556" s="57" t="s">
        <v>2059</v>
      </c>
      <c r="B2556" s="57" t="s">
        <v>2062</v>
      </c>
      <c r="C2556" s="58" t="s">
        <v>648</v>
      </c>
      <c r="D2556" s="57" t="s">
        <v>688</v>
      </c>
      <c r="E2556" s="59">
        <v>881</v>
      </c>
      <c r="F2556" s="9" t="s">
        <v>139</v>
      </c>
      <c r="G2556" s="9"/>
      <c r="H2556" s="44" t="s">
        <v>3489</v>
      </c>
      <c r="I2556" s="9"/>
      <c r="J2556" s="4" t="str">
        <f t="shared" si="78"/>
        <v>社政業務-社會福利-身心障礙福利-獎補助費-對國內團體之捐助</v>
      </c>
      <c r="K2556" s="4" t="str">
        <f t="shared" si="79"/>
        <v>身心障礙者嚴重情緒行為正向支持整合模式計畫</v>
      </c>
    </row>
    <row r="2557" spans="1:11" ht="78">
      <c r="A2557" s="57" t="s">
        <v>2059</v>
      </c>
      <c r="B2557" s="57" t="s">
        <v>2063</v>
      </c>
      <c r="C2557" s="58" t="s">
        <v>1594</v>
      </c>
      <c r="D2557" s="57" t="s">
        <v>688</v>
      </c>
      <c r="E2557" s="59">
        <v>407</v>
      </c>
      <c r="F2557" s="9" t="s">
        <v>139</v>
      </c>
      <c r="G2557" s="9"/>
      <c r="H2557" s="44" t="s">
        <v>3489</v>
      </c>
      <c r="I2557" s="9"/>
      <c r="J2557" s="4" t="str">
        <f t="shared" si="78"/>
        <v>社政業務-社會福利-身心障礙福利-獎補助費-對國內團體之捐助</v>
      </c>
      <c r="K2557" s="4" t="str">
        <f t="shared" si="79"/>
        <v>113年身心障礙家庭照顧者支持服務補助計畫</v>
      </c>
    </row>
    <row r="2558" spans="1:11" ht="78">
      <c r="A2558" s="57" t="s">
        <v>2059</v>
      </c>
      <c r="B2558" s="57" t="s">
        <v>2064</v>
      </c>
      <c r="C2558" s="58" t="s">
        <v>1038</v>
      </c>
      <c r="D2558" s="57" t="s">
        <v>688</v>
      </c>
      <c r="E2558" s="59">
        <v>1552</v>
      </c>
      <c r="F2558" s="9" t="s">
        <v>139</v>
      </c>
      <c r="G2558" s="9"/>
      <c r="H2558" s="44" t="s">
        <v>3489</v>
      </c>
      <c r="I2558" s="9"/>
      <c r="J2558" s="4" t="str">
        <f t="shared" si="78"/>
        <v>社政業務-社會福利-身心障礙福利-獎補助費-對國內團體之捐助</v>
      </c>
      <c r="K2558" s="4" t="str">
        <f t="shared" si="79"/>
        <v>113年臺中市身心障礙者社區式日間服務布建計畫</v>
      </c>
    </row>
    <row r="2559" spans="1:11" ht="78">
      <c r="A2559" s="57" t="s">
        <v>2059</v>
      </c>
      <c r="B2559" s="57" t="s">
        <v>2065</v>
      </c>
      <c r="C2559" s="58" t="s">
        <v>1630</v>
      </c>
      <c r="D2559" s="57" t="s">
        <v>688</v>
      </c>
      <c r="E2559" s="59">
        <v>110</v>
      </c>
      <c r="F2559" s="9" t="s">
        <v>139</v>
      </c>
      <c r="G2559" s="9"/>
      <c r="H2559" s="44" t="s">
        <v>3489</v>
      </c>
      <c r="I2559" s="9"/>
      <c r="J2559" s="4" t="str">
        <f t="shared" si="78"/>
        <v>社政業務-社會福利-身心障礙福利-獎補助費-對國內團體之捐助</v>
      </c>
      <c r="K2559" s="4" t="str">
        <f t="shared" si="79"/>
        <v>臺中市機構式身心障礙者臨時及短期照顧服務計畫</v>
      </c>
    </row>
    <row r="2560" spans="1:11" ht="58.5">
      <c r="A2560" s="57" t="s">
        <v>2059</v>
      </c>
      <c r="B2560" s="57" t="s">
        <v>2066</v>
      </c>
      <c r="C2560" s="58" t="s">
        <v>1631</v>
      </c>
      <c r="D2560" s="57" t="s">
        <v>688</v>
      </c>
      <c r="E2560" s="59">
        <v>517</v>
      </c>
      <c r="F2560" s="9" t="s">
        <v>139</v>
      </c>
      <c r="G2560" s="9"/>
      <c r="H2560" s="44" t="s">
        <v>3489</v>
      </c>
      <c r="I2560" s="9"/>
      <c r="J2560" s="4" t="str">
        <f t="shared" si="78"/>
        <v>社政業務-社會福利-身心障礙福利-獎補助費-對國內團體之捐助</v>
      </c>
      <c r="K2560" s="4" t="str">
        <f t="shared" si="79"/>
        <v>臺中市身心障礙者自立生活支持計畫</v>
      </c>
    </row>
    <row r="2561" spans="1:11" ht="97.5">
      <c r="A2561" s="57" t="s">
        <v>2059</v>
      </c>
      <c r="B2561" s="57" t="s">
        <v>2067</v>
      </c>
      <c r="C2561" s="58" t="s">
        <v>1192</v>
      </c>
      <c r="D2561" s="57" t="s">
        <v>688</v>
      </c>
      <c r="E2561" s="59">
        <v>51</v>
      </c>
      <c r="F2561" s="9" t="s">
        <v>139</v>
      </c>
      <c r="G2561" s="9"/>
      <c r="H2561" s="44" t="s">
        <v>3489</v>
      </c>
      <c r="I2561" s="9"/>
      <c r="J2561" s="4" t="str">
        <f t="shared" si="78"/>
        <v>社政業務-社會福利-身心障礙福利-獎補助費-對國內團體之捐助</v>
      </c>
      <c r="K2561" s="4" t="str">
        <f t="shared" si="79"/>
        <v>113年臺中市到宅式與社區式身心障礙者臨時及短期照顧服務計畫</v>
      </c>
    </row>
    <row r="2562" spans="1:11" ht="78">
      <c r="A2562" s="57" t="s">
        <v>2059</v>
      </c>
      <c r="B2562" s="57" t="s">
        <v>2068</v>
      </c>
      <c r="C2562" s="58" t="s">
        <v>1207</v>
      </c>
      <c r="D2562" s="57" t="s">
        <v>688</v>
      </c>
      <c r="E2562" s="59">
        <v>3</v>
      </c>
      <c r="F2562" s="9" t="s">
        <v>139</v>
      </c>
      <c r="G2562" s="9"/>
      <c r="H2562" s="44" t="s">
        <v>3489</v>
      </c>
      <c r="I2562" s="9"/>
      <c r="J2562" s="4" t="str">
        <f t="shared" si="78"/>
        <v>社政業務-社會福利-身心障礙福利-獎補助費-對國內團體之捐助</v>
      </c>
      <c r="K2562" s="4" t="str">
        <f t="shared" si="79"/>
        <v>113年臺中市機構式身心障礙者臨時及短期照顧服務計畫</v>
      </c>
    </row>
    <row r="2563" spans="1:11" ht="78">
      <c r="A2563" s="57" t="s">
        <v>2059</v>
      </c>
      <c r="B2563" s="57" t="s">
        <v>2065</v>
      </c>
      <c r="C2563" s="58" t="s">
        <v>1208</v>
      </c>
      <c r="D2563" s="57" t="s">
        <v>688</v>
      </c>
      <c r="E2563" s="59">
        <v>11</v>
      </c>
      <c r="F2563" s="9" t="s">
        <v>139</v>
      </c>
      <c r="G2563" s="9"/>
      <c r="H2563" s="44" t="s">
        <v>3489</v>
      </c>
      <c r="I2563" s="9"/>
      <c r="J2563" s="4" t="str">
        <f t="shared" si="78"/>
        <v>社政業務-社會福利-身心障礙福利-獎補助費-對國內團體之捐助</v>
      </c>
      <c r="K2563" s="4" t="str">
        <f t="shared" si="79"/>
        <v>臺中市機構式身心障礙者臨時及短期照顧服務計畫</v>
      </c>
    </row>
    <row r="2564" spans="1:11" ht="97.5">
      <c r="A2564" s="57" t="s">
        <v>2059</v>
      </c>
      <c r="B2564" s="57" t="s">
        <v>2067</v>
      </c>
      <c r="C2564" s="58" t="s">
        <v>1215</v>
      </c>
      <c r="D2564" s="57" t="s">
        <v>688</v>
      </c>
      <c r="E2564" s="59">
        <v>3</v>
      </c>
      <c r="F2564" s="9" t="s">
        <v>139</v>
      </c>
      <c r="G2564" s="9"/>
      <c r="H2564" s="44" t="s">
        <v>3489</v>
      </c>
      <c r="I2564" s="9"/>
      <c r="J2564" s="4" t="str">
        <f t="shared" si="78"/>
        <v>社政業務-社會福利-身心障礙福利-獎補助費-對國內團體之捐助</v>
      </c>
      <c r="K2564" s="4" t="str">
        <f t="shared" si="79"/>
        <v>113年臺中市到宅式與社區式身心障礙者臨時及短期照顧服務計畫</v>
      </c>
    </row>
    <row r="2565" spans="1:11" ht="97.5">
      <c r="A2565" s="57" t="s">
        <v>2059</v>
      </c>
      <c r="B2565" s="57" t="s">
        <v>2067</v>
      </c>
      <c r="C2565" s="58" t="s">
        <v>1219</v>
      </c>
      <c r="D2565" s="57" t="s">
        <v>688</v>
      </c>
      <c r="E2565" s="59">
        <v>16</v>
      </c>
      <c r="F2565" s="9" t="s">
        <v>139</v>
      </c>
      <c r="G2565" s="9"/>
      <c r="H2565" s="44" t="s">
        <v>3489</v>
      </c>
      <c r="I2565" s="9"/>
      <c r="J2565" s="4" t="str">
        <f t="shared" si="78"/>
        <v>社政業務-社會福利-身心障礙福利-獎補助費-對國內團體之捐助</v>
      </c>
      <c r="K2565" s="4" t="str">
        <f t="shared" si="79"/>
        <v>113年臺中市到宅式與社區式身心障礙者臨時及短期照顧服務計畫</v>
      </c>
    </row>
    <row r="2566" spans="1:11" ht="78">
      <c r="A2566" s="57" t="s">
        <v>2059</v>
      </c>
      <c r="B2566" s="57" t="s">
        <v>2065</v>
      </c>
      <c r="C2566" s="58" t="s">
        <v>1218</v>
      </c>
      <c r="D2566" s="57" t="s">
        <v>688</v>
      </c>
      <c r="E2566" s="59">
        <v>19</v>
      </c>
      <c r="F2566" s="9" t="s">
        <v>139</v>
      </c>
      <c r="G2566" s="9"/>
      <c r="H2566" s="44" t="s">
        <v>3489</v>
      </c>
      <c r="I2566" s="9"/>
      <c r="J2566" s="4" t="str">
        <f t="shared" si="78"/>
        <v>社政業務-社會福利-身心障礙福利-獎補助費-對國內團體之捐助</v>
      </c>
      <c r="K2566" s="4" t="str">
        <f t="shared" si="79"/>
        <v>臺中市機構式身心障礙者臨時及短期照顧服務計畫</v>
      </c>
    </row>
    <row r="2567" spans="1:11" ht="78">
      <c r="A2567" s="57" t="s">
        <v>2059</v>
      </c>
      <c r="B2567" s="57" t="s">
        <v>2069</v>
      </c>
      <c r="C2567" s="58" t="s">
        <v>1210</v>
      </c>
      <c r="D2567" s="57" t="s">
        <v>688</v>
      </c>
      <c r="E2567" s="59">
        <v>624</v>
      </c>
      <c r="F2567" s="9" t="s">
        <v>139</v>
      </c>
      <c r="G2567" s="9"/>
      <c r="H2567" s="44" t="s">
        <v>3489</v>
      </c>
      <c r="I2567" s="9"/>
      <c r="J2567" s="4" t="str">
        <f t="shared" si="78"/>
        <v>社政業務-社會福利-身心障礙福利-獎補助費-對國內團體之捐助</v>
      </c>
      <c r="K2567" s="4" t="str">
        <f t="shared" si="79"/>
        <v>113年臺中市燒燙傷與顏面損傷者生活重建服務計畫</v>
      </c>
    </row>
    <row r="2568" spans="1:11" ht="78">
      <c r="A2568" s="57" t="s">
        <v>2059</v>
      </c>
      <c r="B2568" s="57" t="s">
        <v>2070</v>
      </c>
      <c r="C2568" s="58" t="s">
        <v>1161</v>
      </c>
      <c r="D2568" s="57" t="s">
        <v>688</v>
      </c>
      <c r="E2568" s="59">
        <v>540</v>
      </c>
      <c r="F2568" s="9" t="s">
        <v>139</v>
      </c>
      <c r="G2568" s="9"/>
      <c r="H2568" s="44" t="s">
        <v>3489</v>
      </c>
      <c r="I2568" s="9"/>
      <c r="J2568" s="4" t="str">
        <f t="shared" ref="J2568:J2631" si="80">A2568</f>
        <v>社政業務-社會福利-身心障礙福利-獎補助費-對國內團體之捐助</v>
      </c>
      <c r="K2568" s="4" t="str">
        <f t="shared" ref="K2568:K2631" si="81">B2568</f>
        <v>臺中市成年身心障礙者社區居住與生活服務計畫</v>
      </c>
    </row>
    <row r="2569" spans="1:11" ht="78">
      <c r="A2569" s="57" t="s">
        <v>2059</v>
      </c>
      <c r="B2569" s="57" t="s">
        <v>2063</v>
      </c>
      <c r="C2569" s="58" t="s">
        <v>1594</v>
      </c>
      <c r="D2569" s="57" t="s">
        <v>688</v>
      </c>
      <c r="E2569" s="59">
        <v>306</v>
      </c>
      <c r="F2569" s="9" t="s">
        <v>139</v>
      </c>
      <c r="G2569" s="9"/>
      <c r="H2569" s="44" t="s">
        <v>3489</v>
      </c>
      <c r="I2569" s="9"/>
      <c r="J2569" s="4" t="str">
        <f t="shared" si="80"/>
        <v>社政業務-社會福利-身心障礙福利-獎補助費-對國內團體之捐助</v>
      </c>
      <c r="K2569" s="4" t="str">
        <f t="shared" si="81"/>
        <v>113年身心障礙家庭照顧者支持服務補助計畫</v>
      </c>
    </row>
    <row r="2570" spans="1:11" ht="58.5">
      <c r="A2570" s="57" t="s">
        <v>2059</v>
      </c>
      <c r="B2570" s="57" t="s">
        <v>2071</v>
      </c>
      <c r="C2570" s="58" t="s">
        <v>1203</v>
      </c>
      <c r="D2570" s="57" t="s">
        <v>688</v>
      </c>
      <c r="E2570" s="59">
        <v>1635</v>
      </c>
      <c r="F2570" s="9" t="s">
        <v>139</v>
      </c>
      <c r="G2570" s="9"/>
      <c r="H2570" s="44" t="s">
        <v>3489</v>
      </c>
      <c r="I2570" s="9"/>
      <c r="J2570" s="4" t="str">
        <f t="shared" si="80"/>
        <v>社政業務-社會福利-身心障礙福利-獎補助費-對國內團體之捐助</v>
      </c>
      <c r="K2570" s="4" t="str">
        <f t="shared" si="81"/>
        <v>113年身心障礙者家庭托顧服務</v>
      </c>
    </row>
    <row r="2571" spans="1:11" ht="58.5">
      <c r="A2571" s="57" t="s">
        <v>2059</v>
      </c>
      <c r="B2571" s="57" t="s">
        <v>2072</v>
      </c>
      <c r="C2571" s="58" t="s">
        <v>1202</v>
      </c>
      <c r="D2571" s="57" t="s">
        <v>688</v>
      </c>
      <c r="E2571" s="59">
        <v>2346</v>
      </c>
      <c r="F2571" s="9" t="s">
        <v>139</v>
      </c>
      <c r="G2571" s="9"/>
      <c r="H2571" s="44" t="s">
        <v>3489</v>
      </c>
      <c r="I2571" s="9"/>
      <c r="J2571" s="4" t="str">
        <f t="shared" si="80"/>
        <v>社政業務-社會福利-身心障礙福利-獎補助費-對國內團體之捐助</v>
      </c>
      <c r="K2571" s="4" t="str">
        <f t="shared" si="81"/>
        <v>113年度身心障礙者家庭托顧服務</v>
      </c>
    </row>
    <row r="2572" spans="1:11" ht="97.5">
      <c r="A2572" s="57" t="s">
        <v>2059</v>
      </c>
      <c r="B2572" s="57" t="s">
        <v>2067</v>
      </c>
      <c r="C2572" s="58" t="s">
        <v>1632</v>
      </c>
      <c r="D2572" s="57" t="s">
        <v>688</v>
      </c>
      <c r="E2572" s="59">
        <v>6</v>
      </c>
      <c r="F2572" s="9" t="s">
        <v>139</v>
      </c>
      <c r="G2572" s="9"/>
      <c r="H2572" s="44" t="s">
        <v>3489</v>
      </c>
      <c r="I2572" s="9"/>
      <c r="J2572" s="4" t="str">
        <f t="shared" si="80"/>
        <v>社政業務-社會福利-身心障礙福利-獎補助費-對國內團體之捐助</v>
      </c>
      <c r="K2572" s="4" t="str">
        <f t="shared" si="81"/>
        <v>113年臺中市到宅式與社區式身心障礙者臨時及短期照顧服務計畫</v>
      </c>
    </row>
    <row r="2573" spans="1:11" ht="97.5">
      <c r="A2573" s="57" t="s">
        <v>2059</v>
      </c>
      <c r="B2573" s="57" t="s">
        <v>2067</v>
      </c>
      <c r="C2573" s="58" t="s">
        <v>1633</v>
      </c>
      <c r="D2573" s="57" t="s">
        <v>688</v>
      </c>
      <c r="E2573" s="59">
        <v>5</v>
      </c>
      <c r="F2573" s="9" t="s">
        <v>139</v>
      </c>
      <c r="G2573" s="9"/>
      <c r="H2573" s="44" t="s">
        <v>3489</v>
      </c>
      <c r="I2573" s="9"/>
      <c r="J2573" s="4" t="str">
        <f t="shared" si="80"/>
        <v>社政業務-社會福利-身心障礙福利-獎補助費-對國內團體之捐助</v>
      </c>
      <c r="K2573" s="4" t="str">
        <f t="shared" si="81"/>
        <v>113年臺中市到宅式與社區式身心障礙者臨時及短期照顧服務計畫</v>
      </c>
    </row>
    <row r="2574" spans="1:11" ht="78">
      <c r="A2574" s="57" t="s">
        <v>2059</v>
      </c>
      <c r="B2574" s="57" t="s">
        <v>2073</v>
      </c>
      <c r="C2574" s="58" t="s">
        <v>1203</v>
      </c>
      <c r="D2574" s="57" t="s">
        <v>688</v>
      </c>
      <c r="E2574" s="59">
        <v>969</v>
      </c>
      <c r="F2574" s="9" t="s">
        <v>139</v>
      </c>
      <c r="G2574" s="9"/>
      <c r="H2574" s="44" t="s">
        <v>3489</v>
      </c>
      <c r="I2574" s="9"/>
      <c r="J2574" s="4" t="str">
        <f t="shared" si="80"/>
        <v>社政業務-社會福利-身心障礙福利-獎補助費-對國內團體之捐助</v>
      </c>
      <c r="K2574" s="4" t="str">
        <f t="shared" si="81"/>
        <v>臺中市身心障礙者社區日間作業設施服務計畫</v>
      </c>
    </row>
    <row r="2575" spans="1:11" ht="78">
      <c r="A2575" s="57" t="s">
        <v>2059</v>
      </c>
      <c r="B2575" s="57" t="s">
        <v>2073</v>
      </c>
      <c r="C2575" s="58" t="s">
        <v>1212</v>
      </c>
      <c r="D2575" s="57" t="s">
        <v>688</v>
      </c>
      <c r="E2575" s="59">
        <v>805</v>
      </c>
      <c r="F2575" s="9" t="s">
        <v>139</v>
      </c>
      <c r="G2575" s="9"/>
      <c r="H2575" s="44" t="s">
        <v>3489</v>
      </c>
      <c r="I2575" s="9"/>
      <c r="J2575" s="4" t="str">
        <f t="shared" si="80"/>
        <v>社政業務-社會福利-身心障礙福利-獎補助費-對國內團體之捐助</v>
      </c>
      <c r="K2575" s="4" t="str">
        <f t="shared" si="81"/>
        <v>臺中市身心障礙者社區日間作業設施服務計畫</v>
      </c>
    </row>
    <row r="2576" spans="1:11" ht="78">
      <c r="A2576" s="57" t="s">
        <v>2059</v>
      </c>
      <c r="B2576" s="57" t="s">
        <v>2073</v>
      </c>
      <c r="C2576" s="58" t="s">
        <v>1214</v>
      </c>
      <c r="D2576" s="57" t="s">
        <v>688</v>
      </c>
      <c r="E2576" s="59">
        <v>806</v>
      </c>
      <c r="F2576" s="9" t="s">
        <v>139</v>
      </c>
      <c r="G2576" s="9"/>
      <c r="H2576" s="44" t="s">
        <v>3489</v>
      </c>
      <c r="I2576" s="9"/>
      <c r="J2576" s="4" t="str">
        <f t="shared" si="80"/>
        <v>社政業務-社會福利-身心障礙福利-獎補助費-對國內團體之捐助</v>
      </c>
      <c r="K2576" s="4" t="str">
        <f t="shared" si="81"/>
        <v>臺中市身心障礙者社區日間作業設施服務計畫</v>
      </c>
    </row>
    <row r="2577" spans="1:11" ht="78">
      <c r="A2577" s="57" t="s">
        <v>2059</v>
      </c>
      <c r="B2577" s="57" t="s">
        <v>2073</v>
      </c>
      <c r="C2577" s="58" t="s">
        <v>1634</v>
      </c>
      <c r="D2577" s="57" t="s">
        <v>688</v>
      </c>
      <c r="E2577" s="59">
        <v>1016</v>
      </c>
      <c r="F2577" s="9" t="s">
        <v>139</v>
      </c>
      <c r="G2577" s="9"/>
      <c r="H2577" s="44" t="s">
        <v>3489</v>
      </c>
      <c r="I2577" s="9"/>
      <c r="J2577" s="4" t="str">
        <f t="shared" si="80"/>
        <v>社政業務-社會福利-身心障礙福利-獎補助費-對國內團體之捐助</v>
      </c>
      <c r="K2577" s="4" t="str">
        <f t="shared" si="81"/>
        <v>臺中市身心障礙者社區日間作業設施服務計畫</v>
      </c>
    </row>
    <row r="2578" spans="1:11" ht="78">
      <c r="A2578" s="57" t="s">
        <v>2059</v>
      </c>
      <c r="B2578" s="57" t="s">
        <v>2073</v>
      </c>
      <c r="C2578" s="58" t="s">
        <v>648</v>
      </c>
      <c r="D2578" s="57" t="s">
        <v>688</v>
      </c>
      <c r="E2578" s="59">
        <v>1489</v>
      </c>
      <c r="F2578" s="9" t="s">
        <v>139</v>
      </c>
      <c r="G2578" s="9"/>
      <c r="H2578" s="44" t="s">
        <v>3489</v>
      </c>
      <c r="I2578" s="9"/>
      <c r="J2578" s="4" t="str">
        <f t="shared" si="80"/>
        <v>社政業務-社會福利-身心障礙福利-獎補助費-對國內團體之捐助</v>
      </c>
      <c r="K2578" s="4" t="str">
        <f t="shared" si="81"/>
        <v>臺中市身心障礙者社區日間作業設施服務計畫</v>
      </c>
    </row>
    <row r="2579" spans="1:11" ht="78">
      <c r="A2579" s="57" t="s">
        <v>2059</v>
      </c>
      <c r="B2579" s="57" t="s">
        <v>2073</v>
      </c>
      <c r="C2579" s="58" t="s">
        <v>1634</v>
      </c>
      <c r="D2579" s="57" t="s">
        <v>688</v>
      </c>
      <c r="E2579" s="59">
        <v>1137</v>
      </c>
      <c r="F2579" s="9" t="s">
        <v>139</v>
      </c>
      <c r="G2579" s="9"/>
      <c r="H2579" s="44" t="s">
        <v>3489</v>
      </c>
      <c r="I2579" s="9"/>
      <c r="J2579" s="4" t="str">
        <f t="shared" si="80"/>
        <v>社政業務-社會福利-身心障礙福利-獎補助費-對國內團體之捐助</v>
      </c>
      <c r="K2579" s="4" t="str">
        <f t="shared" si="81"/>
        <v>臺中市身心障礙者社區日間作業設施服務計畫</v>
      </c>
    </row>
    <row r="2580" spans="1:11" ht="58.5">
      <c r="A2580" s="57" t="s">
        <v>2059</v>
      </c>
      <c r="B2580" s="57" t="s">
        <v>2071</v>
      </c>
      <c r="C2580" s="58" t="s">
        <v>1202</v>
      </c>
      <c r="D2580" s="57" t="s">
        <v>688</v>
      </c>
      <c r="E2580" s="59">
        <v>1790</v>
      </c>
      <c r="F2580" s="9" t="s">
        <v>139</v>
      </c>
      <c r="G2580" s="9"/>
      <c r="H2580" s="44" t="s">
        <v>3489</v>
      </c>
      <c r="I2580" s="9"/>
      <c r="J2580" s="4" t="str">
        <f t="shared" si="80"/>
        <v>社政業務-社會福利-身心障礙福利-獎補助費-對國內團體之捐助</v>
      </c>
      <c r="K2580" s="4" t="str">
        <f t="shared" si="81"/>
        <v>113年身心障礙者家庭托顧服務</v>
      </c>
    </row>
    <row r="2581" spans="1:11" ht="97.5">
      <c r="A2581" s="57" t="s">
        <v>2059</v>
      </c>
      <c r="B2581" s="57" t="s">
        <v>2067</v>
      </c>
      <c r="C2581" s="58" t="s">
        <v>1202</v>
      </c>
      <c r="D2581" s="57" t="s">
        <v>688</v>
      </c>
      <c r="E2581" s="59">
        <v>52</v>
      </c>
      <c r="F2581" s="9" t="s">
        <v>139</v>
      </c>
      <c r="G2581" s="9"/>
      <c r="H2581" s="44" t="s">
        <v>3489</v>
      </c>
      <c r="I2581" s="9"/>
      <c r="J2581" s="4" t="str">
        <f t="shared" si="80"/>
        <v>社政業務-社會福利-身心障礙福利-獎補助費-對國內團體之捐助</v>
      </c>
      <c r="K2581" s="4" t="str">
        <f t="shared" si="81"/>
        <v>113年臺中市到宅式與社區式身心障礙者臨時及短期照顧服務計畫</v>
      </c>
    </row>
    <row r="2582" spans="1:11" ht="78">
      <c r="A2582" s="57" t="s">
        <v>2059</v>
      </c>
      <c r="B2582" s="57" t="s">
        <v>2070</v>
      </c>
      <c r="C2582" s="58" t="s">
        <v>1635</v>
      </c>
      <c r="D2582" s="57" t="s">
        <v>688</v>
      </c>
      <c r="E2582" s="59">
        <v>879</v>
      </c>
      <c r="F2582" s="9" t="s">
        <v>139</v>
      </c>
      <c r="G2582" s="9"/>
      <c r="H2582" s="44" t="s">
        <v>3489</v>
      </c>
      <c r="I2582" s="9"/>
      <c r="J2582" s="4" t="str">
        <f t="shared" si="80"/>
        <v>社政業務-社會福利-身心障礙福利-獎補助費-對國內團體之捐助</v>
      </c>
      <c r="K2582" s="4" t="str">
        <f t="shared" si="81"/>
        <v>臺中市成年身心障礙者社區居住與生活服務計畫</v>
      </c>
    </row>
    <row r="2583" spans="1:11" ht="78">
      <c r="A2583" s="57" t="s">
        <v>2059</v>
      </c>
      <c r="B2583" s="57" t="s">
        <v>2074</v>
      </c>
      <c r="C2583" s="58" t="s">
        <v>1636</v>
      </c>
      <c r="D2583" s="57" t="s">
        <v>688</v>
      </c>
      <c r="E2583" s="59">
        <v>969</v>
      </c>
      <c r="F2583" s="9" t="s">
        <v>139</v>
      </c>
      <c r="G2583" s="9"/>
      <c r="H2583" s="44" t="s">
        <v>3489</v>
      </c>
      <c r="I2583" s="9"/>
      <c r="J2583" s="4" t="str">
        <f t="shared" si="80"/>
        <v>社政業務-社會福利-身心障礙福利-獎補助費-對國內團體之捐助</v>
      </c>
      <c r="K2583" s="4" t="str">
        <f t="shared" si="81"/>
        <v>113年臺中市身心障礙者社區式日間照顧服務計畫</v>
      </c>
    </row>
    <row r="2584" spans="1:11" ht="78">
      <c r="A2584" s="57" t="s">
        <v>2059</v>
      </c>
      <c r="B2584" s="57" t="s">
        <v>2074</v>
      </c>
      <c r="C2584" s="58" t="s">
        <v>1212</v>
      </c>
      <c r="D2584" s="57" t="s">
        <v>688</v>
      </c>
      <c r="E2584" s="59">
        <v>1095</v>
      </c>
      <c r="F2584" s="9" t="s">
        <v>139</v>
      </c>
      <c r="G2584" s="9"/>
      <c r="H2584" s="44" t="s">
        <v>3489</v>
      </c>
      <c r="I2584" s="9"/>
      <c r="J2584" s="4" t="str">
        <f t="shared" si="80"/>
        <v>社政業務-社會福利-身心障礙福利-獎補助費-對國內團體之捐助</v>
      </c>
      <c r="K2584" s="4" t="str">
        <f t="shared" si="81"/>
        <v>113年臺中市身心障礙者社區式日間照顧服務計畫</v>
      </c>
    </row>
    <row r="2585" spans="1:11" ht="78">
      <c r="A2585" s="57" t="s">
        <v>2059</v>
      </c>
      <c r="B2585" s="57" t="s">
        <v>2075</v>
      </c>
      <c r="C2585" s="58" t="s">
        <v>1637</v>
      </c>
      <c r="D2585" s="57" t="s">
        <v>688</v>
      </c>
      <c r="E2585" s="59">
        <v>930</v>
      </c>
      <c r="F2585" s="9" t="s">
        <v>139</v>
      </c>
      <c r="G2585" s="9"/>
      <c r="H2585" s="44" t="s">
        <v>3489</v>
      </c>
      <c r="I2585" s="9"/>
      <c r="J2585" s="4" t="str">
        <f t="shared" si="80"/>
        <v>社政業務-社會福利-身心障礙福利-獎補助費-對國內團體之捐助</v>
      </c>
      <c r="K2585" s="4" t="str">
        <f t="shared" si="81"/>
        <v>113年度臺中市身心障礙者社區式日間照顧服務計畫</v>
      </c>
    </row>
    <row r="2586" spans="1:11" ht="78">
      <c r="A2586" s="57" t="s">
        <v>2059</v>
      </c>
      <c r="B2586" s="57" t="s">
        <v>2076</v>
      </c>
      <c r="C2586" s="58" t="s">
        <v>1194</v>
      </c>
      <c r="D2586" s="57" t="s">
        <v>688</v>
      </c>
      <c r="E2586" s="59">
        <v>306</v>
      </c>
      <c r="F2586" s="9" t="s">
        <v>139</v>
      </c>
      <c r="G2586" s="9"/>
      <c r="H2586" s="44" t="s">
        <v>3489</v>
      </c>
      <c r="I2586" s="9"/>
      <c r="J2586" s="4" t="str">
        <f t="shared" si="80"/>
        <v>社政業務-社會福利-身心障礙福利-獎補助費-對國內團體之捐助</v>
      </c>
      <c r="K2586" s="4" t="str">
        <f t="shared" si="81"/>
        <v>113臺中市辦理身心障礙者社區式服務輔導計畫</v>
      </c>
    </row>
    <row r="2587" spans="1:11" ht="78">
      <c r="A2587" s="57" t="s">
        <v>2059</v>
      </c>
      <c r="B2587" s="57" t="s">
        <v>2073</v>
      </c>
      <c r="C2587" s="58" t="s">
        <v>1638</v>
      </c>
      <c r="D2587" s="57" t="s">
        <v>688</v>
      </c>
      <c r="E2587" s="59">
        <v>1384</v>
      </c>
      <c r="F2587" s="9" t="s">
        <v>139</v>
      </c>
      <c r="G2587" s="9"/>
      <c r="H2587" s="44" t="s">
        <v>3489</v>
      </c>
      <c r="I2587" s="9"/>
      <c r="J2587" s="4" t="str">
        <f t="shared" si="80"/>
        <v>社政業務-社會福利-身心障礙福利-獎補助費-對國內團體之捐助</v>
      </c>
      <c r="K2587" s="4" t="str">
        <f t="shared" si="81"/>
        <v>臺中市身心障礙者社區日間作業設施服務計畫</v>
      </c>
    </row>
    <row r="2588" spans="1:11" ht="78">
      <c r="A2588" s="57" t="s">
        <v>2059</v>
      </c>
      <c r="B2588" s="57" t="s">
        <v>2074</v>
      </c>
      <c r="C2588" s="58" t="s">
        <v>1639</v>
      </c>
      <c r="D2588" s="57" t="s">
        <v>688</v>
      </c>
      <c r="E2588" s="59">
        <v>888</v>
      </c>
      <c r="F2588" s="9" t="s">
        <v>139</v>
      </c>
      <c r="G2588" s="9"/>
      <c r="H2588" s="44" t="s">
        <v>3489</v>
      </c>
      <c r="I2588" s="9"/>
      <c r="J2588" s="4" t="str">
        <f t="shared" si="80"/>
        <v>社政業務-社會福利-身心障礙福利-獎補助費-對國內團體之捐助</v>
      </c>
      <c r="K2588" s="4" t="str">
        <f t="shared" si="81"/>
        <v>113年臺中市身心障礙者社區式日間照顧服務計畫</v>
      </c>
    </row>
    <row r="2589" spans="1:11" ht="78">
      <c r="A2589" s="57" t="s">
        <v>2059</v>
      </c>
      <c r="B2589" s="57" t="s">
        <v>2075</v>
      </c>
      <c r="C2589" s="58" t="s">
        <v>1640</v>
      </c>
      <c r="D2589" s="57" t="s">
        <v>688</v>
      </c>
      <c r="E2589" s="59">
        <v>85</v>
      </c>
      <c r="F2589" s="9" t="s">
        <v>139</v>
      </c>
      <c r="G2589" s="9"/>
      <c r="H2589" s="44" t="s">
        <v>3489</v>
      </c>
      <c r="I2589" s="9"/>
      <c r="J2589" s="4" t="str">
        <f t="shared" si="80"/>
        <v>社政業務-社會福利-身心障礙福利-獎補助費-對國內團體之捐助</v>
      </c>
      <c r="K2589" s="4" t="str">
        <f t="shared" si="81"/>
        <v>113年度臺中市身心障礙者社區式日間照顧服務計畫</v>
      </c>
    </row>
    <row r="2590" spans="1:11" ht="78">
      <c r="A2590" s="57" t="s">
        <v>2059</v>
      </c>
      <c r="B2590" s="57" t="s">
        <v>2070</v>
      </c>
      <c r="C2590" s="58" t="s">
        <v>648</v>
      </c>
      <c r="D2590" s="57" t="s">
        <v>688</v>
      </c>
      <c r="E2590" s="59">
        <v>824</v>
      </c>
      <c r="F2590" s="9" t="s">
        <v>139</v>
      </c>
      <c r="G2590" s="9"/>
      <c r="H2590" s="44" t="s">
        <v>3489</v>
      </c>
      <c r="I2590" s="9"/>
      <c r="J2590" s="4" t="str">
        <f t="shared" si="80"/>
        <v>社政業務-社會福利-身心障礙福利-獎補助費-對國內團體之捐助</v>
      </c>
      <c r="K2590" s="4" t="str">
        <f t="shared" si="81"/>
        <v>臺中市成年身心障礙者社區居住與生活服務計畫</v>
      </c>
    </row>
    <row r="2591" spans="1:11" ht="78">
      <c r="A2591" s="57" t="s">
        <v>2059</v>
      </c>
      <c r="B2591" s="57" t="s">
        <v>2070</v>
      </c>
      <c r="C2591" s="58" t="s">
        <v>648</v>
      </c>
      <c r="D2591" s="57" t="s">
        <v>688</v>
      </c>
      <c r="E2591" s="59">
        <v>677</v>
      </c>
      <c r="F2591" s="9" t="s">
        <v>139</v>
      </c>
      <c r="G2591" s="9"/>
      <c r="H2591" s="44" t="s">
        <v>3489</v>
      </c>
      <c r="I2591" s="9"/>
      <c r="J2591" s="4" t="str">
        <f t="shared" si="80"/>
        <v>社政業務-社會福利-身心障礙福利-獎補助費-對國內團體之捐助</v>
      </c>
      <c r="K2591" s="4" t="str">
        <f t="shared" si="81"/>
        <v>臺中市成年身心障礙者社區居住與生活服務計畫</v>
      </c>
    </row>
    <row r="2592" spans="1:11" ht="78">
      <c r="A2592" s="57" t="s">
        <v>2059</v>
      </c>
      <c r="B2592" s="57" t="s">
        <v>2073</v>
      </c>
      <c r="C2592" s="58" t="s">
        <v>1594</v>
      </c>
      <c r="D2592" s="57" t="s">
        <v>688</v>
      </c>
      <c r="E2592" s="59">
        <v>1180</v>
      </c>
      <c r="F2592" s="9" t="s">
        <v>139</v>
      </c>
      <c r="G2592" s="9"/>
      <c r="H2592" s="44" t="s">
        <v>3489</v>
      </c>
      <c r="I2592" s="9"/>
      <c r="J2592" s="4" t="str">
        <f t="shared" si="80"/>
        <v>社政業務-社會福利-身心障礙福利-獎補助費-對國內團體之捐助</v>
      </c>
      <c r="K2592" s="4" t="str">
        <f t="shared" si="81"/>
        <v>臺中市身心障礙者社區日間作業設施服務計畫</v>
      </c>
    </row>
    <row r="2593" spans="1:11" ht="78">
      <c r="A2593" s="57" t="s">
        <v>2059</v>
      </c>
      <c r="B2593" s="57" t="s">
        <v>2073</v>
      </c>
      <c r="C2593" s="58" t="s">
        <v>1211</v>
      </c>
      <c r="D2593" s="57" t="s">
        <v>688</v>
      </c>
      <c r="E2593" s="59">
        <v>579</v>
      </c>
      <c r="F2593" s="9" t="s">
        <v>139</v>
      </c>
      <c r="G2593" s="9"/>
      <c r="H2593" s="44" t="s">
        <v>3489</v>
      </c>
      <c r="I2593" s="9"/>
      <c r="J2593" s="4" t="str">
        <f t="shared" si="80"/>
        <v>社政業務-社會福利-身心障礙福利-獎補助費-對國內團體之捐助</v>
      </c>
      <c r="K2593" s="4" t="str">
        <f t="shared" si="81"/>
        <v>臺中市身心障礙者社區日間作業設施服務計畫</v>
      </c>
    </row>
    <row r="2594" spans="1:11" ht="78">
      <c r="A2594" s="57" t="s">
        <v>2059</v>
      </c>
      <c r="B2594" s="57" t="s">
        <v>2070</v>
      </c>
      <c r="C2594" s="58" t="s">
        <v>1641</v>
      </c>
      <c r="D2594" s="57" t="s">
        <v>688</v>
      </c>
      <c r="E2594" s="59">
        <v>608</v>
      </c>
      <c r="F2594" s="9" t="s">
        <v>139</v>
      </c>
      <c r="G2594" s="9"/>
      <c r="H2594" s="44" t="s">
        <v>3489</v>
      </c>
      <c r="I2594" s="9"/>
      <c r="J2594" s="4" t="str">
        <f t="shared" si="80"/>
        <v>社政業務-社會福利-身心障礙福利-獎補助費-對國內團體之捐助</v>
      </c>
      <c r="K2594" s="4" t="str">
        <f t="shared" si="81"/>
        <v>臺中市成年身心障礙者社區居住與生活服務計畫</v>
      </c>
    </row>
    <row r="2595" spans="1:11" ht="78">
      <c r="A2595" s="57" t="s">
        <v>2059</v>
      </c>
      <c r="B2595" s="57" t="s">
        <v>2073</v>
      </c>
      <c r="C2595" s="58" t="s">
        <v>1213</v>
      </c>
      <c r="D2595" s="57" t="s">
        <v>688</v>
      </c>
      <c r="E2595" s="59">
        <v>843</v>
      </c>
      <c r="F2595" s="9" t="s">
        <v>139</v>
      </c>
      <c r="G2595" s="9"/>
      <c r="H2595" s="44" t="s">
        <v>3489</v>
      </c>
      <c r="I2595" s="9"/>
      <c r="J2595" s="4" t="str">
        <f t="shared" si="80"/>
        <v>社政業務-社會福利-身心障礙福利-獎補助費-對國內團體之捐助</v>
      </c>
      <c r="K2595" s="4" t="str">
        <f t="shared" si="81"/>
        <v>臺中市身心障礙者社區日間作業設施服務計畫</v>
      </c>
    </row>
    <row r="2596" spans="1:11" ht="78">
      <c r="A2596" s="57" t="s">
        <v>2059</v>
      </c>
      <c r="B2596" s="57" t="s">
        <v>2073</v>
      </c>
      <c r="C2596" s="58" t="s">
        <v>1198</v>
      </c>
      <c r="D2596" s="57" t="s">
        <v>688</v>
      </c>
      <c r="E2596" s="59">
        <v>999</v>
      </c>
      <c r="F2596" s="9" t="s">
        <v>139</v>
      </c>
      <c r="G2596" s="9"/>
      <c r="H2596" s="44" t="s">
        <v>3489</v>
      </c>
      <c r="I2596" s="9"/>
      <c r="J2596" s="4" t="str">
        <f t="shared" si="80"/>
        <v>社政業務-社會福利-身心障礙福利-獎補助費-對國內團體之捐助</v>
      </c>
      <c r="K2596" s="4" t="str">
        <f t="shared" si="81"/>
        <v>臺中市身心障礙者社區日間作業設施服務計畫</v>
      </c>
    </row>
    <row r="2597" spans="1:11" ht="78">
      <c r="A2597" s="57" t="s">
        <v>2059</v>
      </c>
      <c r="B2597" s="57" t="s">
        <v>2074</v>
      </c>
      <c r="C2597" s="58" t="s">
        <v>1638</v>
      </c>
      <c r="D2597" s="57" t="s">
        <v>688</v>
      </c>
      <c r="E2597" s="59">
        <v>1077</v>
      </c>
      <c r="F2597" s="9" t="s">
        <v>139</v>
      </c>
      <c r="G2597" s="9"/>
      <c r="H2597" s="44" t="s">
        <v>3489</v>
      </c>
      <c r="I2597" s="9"/>
      <c r="J2597" s="4" t="str">
        <f t="shared" si="80"/>
        <v>社政業務-社會福利-身心障礙福利-獎補助費-對國內團體之捐助</v>
      </c>
      <c r="K2597" s="4" t="str">
        <f t="shared" si="81"/>
        <v>113年臺中市身心障礙者社區式日間照顧服務計畫</v>
      </c>
    </row>
    <row r="2598" spans="1:11" ht="78">
      <c r="A2598" s="57" t="s">
        <v>2059</v>
      </c>
      <c r="B2598" s="57" t="s">
        <v>2073</v>
      </c>
      <c r="C2598" s="58" t="s">
        <v>1213</v>
      </c>
      <c r="D2598" s="57" t="s">
        <v>688</v>
      </c>
      <c r="E2598" s="59">
        <v>821</v>
      </c>
      <c r="F2598" s="9" t="s">
        <v>139</v>
      </c>
      <c r="G2598" s="9"/>
      <c r="H2598" s="44" t="s">
        <v>3489</v>
      </c>
      <c r="I2598" s="9"/>
      <c r="J2598" s="4" t="str">
        <f t="shared" si="80"/>
        <v>社政業務-社會福利-身心障礙福利-獎補助費-對國內團體之捐助</v>
      </c>
      <c r="K2598" s="4" t="str">
        <f t="shared" si="81"/>
        <v>臺中市身心障礙者社區日間作業設施服務計畫</v>
      </c>
    </row>
    <row r="2599" spans="1:11" ht="78">
      <c r="A2599" s="57" t="s">
        <v>2059</v>
      </c>
      <c r="B2599" s="57" t="s">
        <v>2070</v>
      </c>
      <c r="C2599" s="58" t="s">
        <v>1641</v>
      </c>
      <c r="D2599" s="57" t="s">
        <v>688</v>
      </c>
      <c r="E2599" s="59">
        <v>383</v>
      </c>
      <c r="F2599" s="9" t="s">
        <v>139</v>
      </c>
      <c r="G2599" s="9"/>
      <c r="H2599" s="44" t="s">
        <v>3489</v>
      </c>
      <c r="I2599" s="9"/>
      <c r="J2599" s="4" t="str">
        <f t="shared" si="80"/>
        <v>社政業務-社會福利-身心障礙福利-獎補助費-對國內團體之捐助</v>
      </c>
      <c r="K2599" s="4" t="str">
        <f t="shared" si="81"/>
        <v>臺中市成年身心障礙者社區居住與生活服務計畫</v>
      </c>
    </row>
    <row r="2600" spans="1:11" ht="78">
      <c r="A2600" s="57" t="s">
        <v>2059</v>
      </c>
      <c r="B2600" s="57" t="s">
        <v>2070</v>
      </c>
      <c r="C2600" s="58" t="s">
        <v>1641</v>
      </c>
      <c r="D2600" s="57" t="s">
        <v>688</v>
      </c>
      <c r="E2600" s="59">
        <v>987</v>
      </c>
      <c r="F2600" s="9" t="s">
        <v>139</v>
      </c>
      <c r="G2600" s="9"/>
      <c r="H2600" s="44" t="s">
        <v>3489</v>
      </c>
      <c r="I2600" s="9"/>
      <c r="J2600" s="4" t="str">
        <f t="shared" si="80"/>
        <v>社政業務-社會福利-身心障礙福利-獎補助費-對國內團體之捐助</v>
      </c>
      <c r="K2600" s="4" t="str">
        <f t="shared" si="81"/>
        <v>臺中市成年身心障礙者社區居住與生活服務計畫</v>
      </c>
    </row>
    <row r="2601" spans="1:11" ht="78">
      <c r="A2601" s="57" t="s">
        <v>2059</v>
      </c>
      <c r="B2601" s="57" t="s">
        <v>2070</v>
      </c>
      <c r="C2601" s="58" t="s">
        <v>1641</v>
      </c>
      <c r="D2601" s="57" t="s">
        <v>688</v>
      </c>
      <c r="E2601" s="59">
        <v>525</v>
      </c>
      <c r="F2601" s="9" t="s">
        <v>139</v>
      </c>
      <c r="G2601" s="9"/>
      <c r="H2601" s="44" t="s">
        <v>3489</v>
      </c>
      <c r="I2601" s="9"/>
      <c r="J2601" s="4" t="str">
        <f t="shared" si="80"/>
        <v>社政業務-社會福利-身心障礙福利-獎補助費-對國內團體之捐助</v>
      </c>
      <c r="K2601" s="4" t="str">
        <f t="shared" si="81"/>
        <v>臺中市成年身心障礙者社區居住與生活服務計畫</v>
      </c>
    </row>
    <row r="2602" spans="1:11" ht="78">
      <c r="A2602" s="57" t="s">
        <v>2059</v>
      </c>
      <c r="B2602" s="57" t="s">
        <v>2070</v>
      </c>
      <c r="C2602" s="58" t="s">
        <v>1196</v>
      </c>
      <c r="D2602" s="57" t="s">
        <v>688</v>
      </c>
      <c r="E2602" s="59">
        <v>608</v>
      </c>
      <c r="F2602" s="9" t="s">
        <v>139</v>
      </c>
      <c r="G2602" s="9"/>
      <c r="H2602" s="44" t="s">
        <v>3489</v>
      </c>
      <c r="I2602" s="9"/>
      <c r="J2602" s="4" t="str">
        <f t="shared" si="80"/>
        <v>社政業務-社會福利-身心障礙福利-獎補助費-對國內團體之捐助</v>
      </c>
      <c r="K2602" s="4" t="str">
        <f t="shared" si="81"/>
        <v>臺中市成年身心障礙者社區居住與生活服務計畫</v>
      </c>
    </row>
    <row r="2603" spans="1:11" ht="78">
      <c r="A2603" s="57" t="s">
        <v>2059</v>
      </c>
      <c r="B2603" s="57" t="s">
        <v>2070</v>
      </c>
      <c r="C2603" s="58" t="s">
        <v>648</v>
      </c>
      <c r="D2603" s="57" t="s">
        <v>688</v>
      </c>
      <c r="E2603" s="59">
        <v>668</v>
      </c>
      <c r="F2603" s="9" t="s">
        <v>139</v>
      </c>
      <c r="G2603" s="9"/>
      <c r="H2603" s="44" t="s">
        <v>3489</v>
      </c>
      <c r="I2603" s="9"/>
      <c r="J2603" s="4" t="str">
        <f t="shared" si="80"/>
        <v>社政業務-社會福利-身心障礙福利-獎補助費-對國內團體之捐助</v>
      </c>
      <c r="K2603" s="4" t="str">
        <f t="shared" si="81"/>
        <v>臺中市成年身心障礙者社區居住與生活服務計畫</v>
      </c>
    </row>
    <row r="2604" spans="1:11" ht="78">
      <c r="A2604" s="57" t="s">
        <v>2059</v>
      </c>
      <c r="B2604" s="57" t="s">
        <v>2070</v>
      </c>
      <c r="C2604" s="58" t="s">
        <v>648</v>
      </c>
      <c r="D2604" s="57" t="s">
        <v>688</v>
      </c>
      <c r="E2604" s="59">
        <v>1144</v>
      </c>
      <c r="F2604" s="9" t="s">
        <v>139</v>
      </c>
      <c r="G2604" s="9"/>
      <c r="H2604" s="44" t="s">
        <v>3489</v>
      </c>
      <c r="I2604" s="9"/>
      <c r="J2604" s="4" t="str">
        <f t="shared" si="80"/>
        <v>社政業務-社會福利-身心障礙福利-獎補助費-對國內團體之捐助</v>
      </c>
      <c r="K2604" s="4" t="str">
        <f t="shared" si="81"/>
        <v>臺中市成年身心障礙者社區居住與生活服務計畫</v>
      </c>
    </row>
    <row r="2605" spans="1:11" ht="78">
      <c r="A2605" s="57" t="s">
        <v>2059</v>
      </c>
      <c r="B2605" s="57" t="s">
        <v>2074</v>
      </c>
      <c r="C2605" s="58" t="s">
        <v>1631</v>
      </c>
      <c r="D2605" s="57" t="s">
        <v>688</v>
      </c>
      <c r="E2605" s="59">
        <v>979</v>
      </c>
      <c r="F2605" s="9" t="s">
        <v>139</v>
      </c>
      <c r="G2605" s="9"/>
      <c r="H2605" s="44" t="s">
        <v>3489</v>
      </c>
      <c r="I2605" s="9"/>
      <c r="J2605" s="4" t="str">
        <f t="shared" si="80"/>
        <v>社政業務-社會福利-身心障礙福利-獎補助費-對國內團體之捐助</v>
      </c>
      <c r="K2605" s="4" t="str">
        <f t="shared" si="81"/>
        <v>113年臺中市身心障礙者社區式日間照顧服務計畫</v>
      </c>
    </row>
    <row r="2606" spans="1:11" ht="78">
      <c r="A2606" s="57" t="s">
        <v>2059</v>
      </c>
      <c r="B2606" s="57" t="s">
        <v>2070</v>
      </c>
      <c r="C2606" s="58" t="s">
        <v>648</v>
      </c>
      <c r="D2606" s="57" t="s">
        <v>688</v>
      </c>
      <c r="E2606" s="59">
        <v>702</v>
      </c>
      <c r="F2606" s="9" t="s">
        <v>139</v>
      </c>
      <c r="G2606" s="9"/>
      <c r="H2606" s="44" t="s">
        <v>3489</v>
      </c>
      <c r="I2606" s="9"/>
      <c r="J2606" s="4" t="str">
        <f t="shared" si="80"/>
        <v>社政業務-社會福利-身心障礙福利-獎補助費-對國內團體之捐助</v>
      </c>
      <c r="K2606" s="4" t="str">
        <f t="shared" si="81"/>
        <v>臺中市成年身心障礙者社區居住與生活服務計畫</v>
      </c>
    </row>
    <row r="2607" spans="1:11" ht="78">
      <c r="A2607" s="57" t="s">
        <v>2059</v>
      </c>
      <c r="B2607" s="57" t="s">
        <v>2075</v>
      </c>
      <c r="C2607" s="58" t="s">
        <v>1634</v>
      </c>
      <c r="D2607" s="57" t="s">
        <v>688</v>
      </c>
      <c r="E2607" s="59">
        <v>1110</v>
      </c>
      <c r="F2607" s="9" t="s">
        <v>139</v>
      </c>
      <c r="G2607" s="9"/>
      <c r="H2607" s="44" t="s">
        <v>3489</v>
      </c>
      <c r="I2607" s="9"/>
      <c r="J2607" s="4" t="str">
        <f t="shared" si="80"/>
        <v>社政業務-社會福利-身心障礙福利-獎補助費-對國內團體之捐助</v>
      </c>
      <c r="K2607" s="4" t="str">
        <f t="shared" si="81"/>
        <v>113年度臺中市身心障礙者社區式日間照顧服務計畫</v>
      </c>
    </row>
    <row r="2608" spans="1:11" ht="78">
      <c r="A2608" s="57" t="s">
        <v>2059</v>
      </c>
      <c r="B2608" s="57" t="s">
        <v>2074</v>
      </c>
      <c r="C2608" s="58" t="s">
        <v>1636</v>
      </c>
      <c r="D2608" s="57" t="s">
        <v>688</v>
      </c>
      <c r="E2608" s="59">
        <v>1107</v>
      </c>
      <c r="F2608" s="9" t="s">
        <v>139</v>
      </c>
      <c r="G2608" s="9"/>
      <c r="H2608" s="44" t="s">
        <v>3489</v>
      </c>
      <c r="I2608" s="9"/>
      <c r="J2608" s="4" t="str">
        <f t="shared" si="80"/>
        <v>社政業務-社會福利-身心障礙福利-獎補助費-對國內團體之捐助</v>
      </c>
      <c r="K2608" s="4" t="str">
        <f t="shared" si="81"/>
        <v>113年臺中市身心障礙者社區式日間照顧服務計畫</v>
      </c>
    </row>
    <row r="2609" spans="1:11" ht="78">
      <c r="A2609" s="57" t="s">
        <v>2059</v>
      </c>
      <c r="B2609" s="57" t="s">
        <v>2074</v>
      </c>
      <c r="C2609" s="58" t="s">
        <v>1110</v>
      </c>
      <c r="D2609" s="57" t="s">
        <v>688</v>
      </c>
      <c r="E2609" s="59">
        <v>952</v>
      </c>
      <c r="F2609" s="9" t="s">
        <v>139</v>
      </c>
      <c r="G2609" s="9"/>
      <c r="H2609" s="44" t="s">
        <v>3489</v>
      </c>
      <c r="I2609" s="9"/>
      <c r="J2609" s="4" t="str">
        <f t="shared" si="80"/>
        <v>社政業務-社會福利-身心障礙福利-獎補助費-對國內團體之捐助</v>
      </c>
      <c r="K2609" s="4" t="str">
        <f t="shared" si="81"/>
        <v>113年臺中市身心障礙者社區式日間照顧服務計畫</v>
      </c>
    </row>
    <row r="2610" spans="1:11" ht="78">
      <c r="A2610" s="57" t="s">
        <v>2059</v>
      </c>
      <c r="B2610" s="57" t="s">
        <v>2070</v>
      </c>
      <c r="C2610" s="58" t="s">
        <v>1218</v>
      </c>
      <c r="D2610" s="57" t="s">
        <v>688</v>
      </c>
      <c r="E2610" s="59">
        <v>407</v>
      </c>
      <c r="F2610" s="9" t="s">
        <v>139</v>
      </c>
      <c r="G2610" s="9"/>
      <c r="H2610" s="44" t="s">
        <v>3489</v>
      </c>
      <c r="I2610" s="9"/>
      <c r="J2610" s="4" t="str">
        <f t="shared" si="80"/>
        <v>社政業務-社會福利-身心障礙福利-獎補助費-對國內團體之捐助</v>
      </c>
      <c r="K2610" s="4" t="str">
        <f t="shared" si="81"/>
        <v>臺中市成年身心障礙者社區居住與生活服務計畫</v>
      </c>
    </row>
    <row r="2611" spans="1:11" ht="58.5">
      <c r="A2611" s="57" t="s">
        <v>2077</v>
      </c>
      <c r="B2611" s="57" t="s">
        <v>2078</v>
      </c>
      <c r="C2611" s="58" t="s">
        <v>1642</v>
      </c>
      <c r="D2611" s="57" t="s">
        <v>688</v>
      </c>
      <c r="E2611" s="59">
        <v>13</v>
      </c>
      <c r="F2611" s="9" t="s">
        <v>139</v>
      </c>
      <c r="G2611" s="9"/>
      <c r="H2611" s="44" t="s">
        <v>3489</v>
      </c>
      <c r="I2611" s="9"/>
      <c r="J2611" s="4" t="str">
        <f t="shared" si="80"/>
        <v>社政業務-社會福利-人民團體-獎補助費-對國內團體之捐助</v>
      </c>
      <c r="K2611" s="4" t="str">
        <f t="shared" si="81"/>
        <v>「健blue飛」活動</v>
      </c>
    </row>
    <row r="2612" spans="1:11" ht="58.5">
      <c r="A2612" s="57" t="s">
        <v>2077</v>
      </c>
      <c r="B2612" s="57" t="s">
        <v>2079</v>
      </c>
      <c r="C2612" s="58" t="s">
        <v>1643</v>
      </c>
      <c r="D2612" s="57" t="s">
        <v>688</v>
      </c>
      <c r="E2612" s="59">
        <v>20</v>
      </c>
      <c r="F2612" s="9" t="s">
        <v>139</v>
      </c>
      <c r="G2612" s="9"/>
      <c r="H2612" s="44" t="s">
        <v>3489</v>
      </c>
      <c r="I2612" s="9"/>
      <c r="J2612" s="4" t="str">
        <f t="shared" si="80"/>
        <v>社政業務-社會福利-人民團體-獎補助費-對國內團體之捐助</v>
      </c>
      <c r="K2612" s="4" t="str">
        <f t="shared" si="81"/>
        <v>「婦女社會福利與性別平權講座」活動</v>
      </c>
    </row>
    <row r="2613" spans="1:11" ht="58.5">
      <c r="A2613" s="57" t="s">
        <v>2077</v>
      </c>
      <c r="B2613" s="57" t="s">
        <v>2080</v>
      </c>
      <c r="C2613" s="58" t="s">
        <v>2081</v>
      </c>
      <c r="D2613" s="57" t="s">
        <v>688</v>
      </c>
      <c r="E2613" s="59">
        <v>15</v>
      </c>
      <c r="F2613" s="9" t="s">
        <v>139</v>
      </c>
      <c r="G2613" s="9"/>
      <c r="H2613" s="44" t="s">
        <v>3489</v>
      </c>
      <c r="I2613" s="9"/>
      <c r="J2613" s="4" t="str">
        <f t="shared" si="80"/>
        <v>社政業務-社會福利-人民團體-獎補助費-對國內團體之捐助</v>
      </c>
      <c r="K2613" s="4" t="str">
        <f t="shared" si="81"/>
        <v>臺中市網路安全舞台劇活動</v>
      </c>
    </row>
    <row r="2614" spans="1:11" ht="78">
      <c r="A2614" s="57" t="s">
        <v>2077</v>
      </c>
      <c r="B2614" s="57" t="s">
        <v>2082</v>
      </c>
      <c r="C2614" s="58" t="s">
        <v>2083</v>
      </c>
      <c r="D2614" s="57" t="s">
        <v>688</v>
      </c>
      <c r="E2614" s="59">
        <v>20</v>
      </c>
      <c r="F2614" s="9" t="s">
        <v>139</v>
      </c>
      <c r="G2614" s="9"/>
      <c r="H2614" s="44" t="s">
        <v>3489</v>
      </c>
      <c r="I2614" s="9"/>
      <c r="J2614" s="4" t="str">
        <f t="shared" si="80"/>
        <v>社政業務-社會福利-人民團體-獎補助費-對國內團體之捐助</v>
      </c>
      <c r="K2614" s="4" t="str">
        <f t="shared" si="81"/>
        <v>「113年度欣美家庭生活暨環境安全宣導」活動</v>
      </c>
    </row>
    <row r="2615" spans="1:11" ht="78">
      <c r="A2615" s="57" t="s">
        <v>2077</v>
      </c>
      <c r="B2615" s="57" t="s">
        <v>2084</v>
      </c>
      <c r="C2615" s="58" t="s">
        <v>526</v>
      </c>
      <c r="D2615" s="57" t="s">
        <v>688</v>
      </c>
      <c r="E2615" s="59">
        <v>50</v>
      </c>
      <c r="F2615" s="9" t="s">
        <v>139</v>
      </c>
      <c r="G2615" s="9"/>
      <c r="H2615" s="44" t="s">
        <v>3489</v>
      </c>
      <c r="I2615" s="9"/>
      <c r="J2615" s="4" t="str">
        <f t="shared" si="80"/>
        <v>社政業務-社會福利-人民團體-獎補助費-對國內團體之捐助</v>
      </c>
      <c r="K2615" s="4" t="str">
        <f t="shared" si="81"/>
        <v>「2024全民舞動拉丁舞公益推廣藝術日」活動</v>
      </c>
    </row>
    <row r="2616" spans="1:11" ht="58.5">
      <c r="A2616" s="57" t="s">
        <v>2077</v>
      </c>
      <c r="B2616" s="57" t="s">
        <v>2085</v>
      </c>
      <c r="C2616" s="58" t="s">
        <v>2086</v>
      </c>
      <c r="D2616" s="57" t="s">
        <v>688</v>
      </c>
      <c r="E2616" s="59">
        <v>15</v>
      </c>
      <c r="F2616" s="9" t="s">
        <v>139</v>
      </c>
      <c r="G2616" s="9"/>
      <c r="H2616" s="44" t="s">
        <v>3489</v>
      </c>
      <c r="I2616" s="9"/>
      <c r="J2616" s="4" t="str">
        <f t="shared" si="80"/>
        <v>社政業務-社會福利-人民團體-獎補助費-對國內團體之捐助</v>
      </c>
      <c r="K2616" s="4" t="str">
        <f t="shared" si="81"/>
        <v>攜手團結共創美好</v>
      </c>
    </row>
    <row r="2617" spans="1:11" ht="58.5">
      <c r="A2617" s="57" t="s">
        <v>2077</v>
      </c>
      <c r="B2617" s="57" t="s">
        <v>2087</v>
      </c>
      <c r="C2617" s="58" t="s">
        <v>2088</v>
      </c>
      <c r="D2617" s="57" t="s">
        <v>688</v>
      </c>
      <c r="E2617" s="59">
        <v>12</v>
      </c>
      <c r="F2617" s="9" t="s">
        <v>139</v>
      </c>
      <c r="G2617" s="9"/>
      <c r="H2617" s="44" t="s">
        <v>3489</v>
      </c>
      <c r="I2617" s="9"/>
      <c r="J2617" s="4" t="str">
        <f t="shared" si="80"/>
        <v>社政業務-社會福利-人民團體-獎補助費-對國內團體之捐助</v>
      </c>
      <c r="K2617" s="4" t="str">
        <f t="shared" si="81"/>
        <v>家庭暴力及性侵害防治宣導公益講座</v>
      </c>
    </row>
    <row r="2618" spans="1:11" ht="58.5">
      <c r="A2618" s="57" t="s">
        <v>2077</v>
      </c>
      <c r="B2618" s="57" t="s">
        <v>2089</v>
      </c>
      <c r="C2618" s="58" t="s">
        <v>2090</v>
      </c>
      <c r="D2618" s="57" t="s">
        <v>688</v>
      </c>
      <c r="E2618" s="59">
        <v>15</v>
      </c>
      <c r="F2618" s="9" t="s">
        <v>139</v>
      </c>
      <c r="G2618" s="9"/>
      <c r="H2618" s="44" t="s">
        <v>3489</v>
      </c>
      <c r="I2618" s="9"/>
      <c r="J2618" s="4" t="str">
        <f t="shared" si="80"/>
        <v>社政業務-社會福利-人民團體-獎補助費-對國內團體之捐助</v>
      </c>
      <c r="K2618" s="4" t="str">
        <f t="shared" si="81"/>
        <v>「端午佳節弱勢關懷粽香送暖」活動</v>
      </c>
    </row>
    <row r="2619" spans="1:11" ht="58.5">
      <c r="A2619" s="57" t="s">
        <v>2077</v>
      </c>
      <c r="B2619" s="57" t="s">
        <v>2091</v>
      </c>
      <c r="C2619" s="58" t="s">
        <v>2092</v>
      </c>
      <c r="D2619" s="57" t="s">
        <v>688</v>
      </c>
      <c r="E2619" s="59">
        <v>10</v>
      </c>
      <c r="F2619" s="9" t="s">
        <v>139</v>
      </c>
      <c r="G2619" s="9"/>
      <c r="H2619" s="44" t="s">
        <v>3489</v>
      </c>
      <c r="I2619" s="9"/>
      <c r="J2619" s="4" t="str">
        <f t="shared" si="80"/>
        <v>社政業務-社會福利-人民團體-獎補助費-對國內團體之捐助</v>
      </c>
      <c r="K2619" s="4" t="str">
        <f t="shared" si="81"/>
        <v>粽葉飄香端午敬老關懷長者聯歡會</v>
      </c>
    </row>
    <row r="2620" spans="1:11" ht="78">
      <c r="A2620" s="57" t="s">
        <v>2077</v>
      </c>
      <c r="B2620" s="57" t="s">
        <v>2093</v>
      </c>
      <c r="C2620" s="58" t="s">
        <v>2094</v>
      </c>
      <c r="D2620" s="57" t="s">
        <v>688</v>
      </c>
      <c r="E2620" s="59">
        <v>20</v>
      </c>
      <c r="F2620" s="9" t="s">
        <v>139</v>
      </c>
      <c r="G2620" s="9"/>
      <c r="H2620" s="44" t="s">
        <v>3489</v>
      </c>
      <c r="I2620" s="9"/>
      <c r="J2620" s="4" t="str">
        <f t="shared" si="80"/>
        <v>社政業務-社會福利-人民團體-獎補助費-對國內團體之捐助</v>
      </c>
      <c r="K2620" s="4" t="str">
        <f t="shared" si="81"/>
        <v>端午愛心包粽關懷弱勢暨節約用電宣導活動</v>
      </c>
    </row>
    <row r="2621" spans="1:11" s="11" customFormat="1" ht="58.5">
      <c r="A2621" s="57" t="s">
        <v>2077</v>
      </c>
      <c r="B2621" s="57" t="s">
        <v>2095</v>
      </c>
      <c r="C2621" s="58" t="s">
        <v>2096</v>
      </c>
      <c r="D2621" s="57" t="s">
        <v>688</v>
      </c>
      <c r="E2621" s="59">
        <v>13</v>
      </c>
      <c r="F2621" s="9" t="s">
        <v>139</v>
      </c>
      <c r="G2621" s="9"/>
      <c r="H2621" s="44" t="s">
        <v>3489</v>
      </c>
      <c r="I2621" s="9"/>
      <c r="J2621" s="4" t="str">
        <f t="shared" si="80"/>
        <v>社政業務-社會福利-人民團體-獎補助費-對國內團體之捐助</v>
      </c>
      <c r="K2621" s="4" t="str">
        <f t="shared" si="81"/>
        <v>氣功十八法示範觀摩暨成果說明會</v>
      </c>
    </row>
    <row r="2622" spans="1:11" s="11" customFormat="1" ht="58.5">
      <c r="A2622" s="57" t="s">
        <v>2077</v>
      </c>
      <c r="B2622" s="57" t="s">
        <v>2097</v>
      </c>
      <c r="C2622" s="58" t="s">
        <v>2098</v>
      </c>
      <c r="D2622" s="57" t="s">
        <v>688</v>
      </c>
      <c r="E2622" s="59">
        <v>10</v>
      </c>
      <c r="F2622" s="9" t="s">
        <v>139</v>
      </c>
      <c r="G2622" s="9"/>
      <c r="H2622" s="44" t="s">
        <v>3489</v>
      </c>
      <c r="I2622" s="9"/>
      <c r="J2622" s="4" t="str">
        <f t="shared" si="80"/>
        <v>社政業務-社會福利-人民團體-獎補助費-對國內團體之捐助</v>
      </c>
      <c r="K2622" s="4" t="str">
        <f t="shared" si="81"/>
        <v>第16屆臺中市家長會長盃羽球錦標賽</v>
      </c>
    </row>
    <row r="2623" spans="1:11" s="11" customFormat="1" ht="58.5">
      <c r="A2623" s="57" t="s">
        <v>2077</v>
      </c>
      <c r="B2623" s="57" t="s">
        <v>2099</v>
      </c>
      <c r="C2623" s="58" t="s">
        <v>1622</v>
      </c>
      <c r="D2623" s="57" t="s">
        <v>688</v>
      </c>
      <c r="E2623" s="59">
        <v>12</v>
      </c>
      <c r="F2623" s="9" t="s">
        <v>139</v>
      </c>
      <c r="G2623" s="9"/>
      <c r="H2623" s="44" t="s">
        <v>3489</v>
      </c>
      <c r="I2623" s="9"/>
      <c r="J2623" s="4" t="str">
        <f t="shared" si="80"/>
        <v>社政業務-社會福利-人民團體-獎補助費-對國內團體之捐助</v>
      </c>
      <c r="K2623" s="4" t="str">
        <f t="shared" si="81"/>
        <v>113年度長青盃歌唱比賽</v>
      </c>
    </row>
    <row r="2624" spans="1:11" s="11" customFormat="1" ht="78">
      <c r="A2624" s="57" t="s">
        <v>2077</v>
      </c>
      <c r="B2624" s="57" t="s">
        <v>2100</v>
      </c>
      <c r="C2624" s="58" t="s">
        <v>2101</v>
      </c>
      <c r="D2624" s="57" t="s">
        <v>688</v>
      </c>
      <c r="E2624" s="59">
        <v>13</v>
      </c>
      <c r="F2624" s="9" t="s">
        <v>139</v>
      </c>
      <c r="G2624" s="9"/>
      <c r="H2624" s="44" t="s">
        <v>3489</v>
      </c>
      <c r="I2624" s="9"/>
      <c r="J2624" s="4" t="str">
        <f t="shared" si="80"/>
        <v>社政業務-社會福利-人民團體-獎補助費-對國內團體之捐助</v>
      </c>
      <c r="K2624" s="4" t="str">
        <f t="shared" si="81"/>
        <v>「溫馨包粽情~端午遞心意」端午節公益活動</v>
      </c>
    </row>
    <row r="2625" spans="1:11" s="11" customFormat="1" ht="97.5">
      <c r="A2625" s="57" t="s">
        <v>2077</v>
      </c>
      <c r="B2625" s="57" t="s">
        <v>2102</v>
      </c>
      <c r="C2625" s="58" t="s">
        <v>2103</v>
      </c>
      <c r="D2625" s="57" t="s">
        <v>688</v>
      </c>
      <c r="E2625" s="59">
        <v>12</v>
      </c>
      <c r="F2625" s="9" t="s">
        <v>139</v>
      </c>
      <c r="G2625" s="9"/>
      <c r="H2625" s="44" t="s">
        <v>3489</v>
      </c>
      <c r="I2625" s="9"/>
      <c r="J2625" s="4" t="str">
        <f t="shared" si="80"/>
        <v>社政業務-社會福利-人民團體-獎補助費-對國內團體之捐助</v>
      </c>
      <c r="K2625" s="4" t="str">
        <f t="shared" si="81"/>
        <v>113年第十五屆「臺中市推行武術運動有功人員」表揚大會</v>
      </c>
    </row>
    <row r="2626" spans="1:11" s="11" customFormat="1" ht="58.5">
      <c r="A2626" s="57" t="s">
        <v>2077</v>
      </c>
      <c r="B2626" s="57" t="s">
        <v>2104</v>
      </c>
      <c r="C2626" s="58" t="s">
        <v>2105</v>
      </c>
      <c r="D2626" s="57" t="s">
        <v>688</v>
      </c>
      <c r="E2626" s="59">
        <v>12</v>
      </c>
      <c r="F2626" s="9" t="s">
        <v>139</v>
      </c>
      <c r="G2626" s="9"/>
      <c r="H2626" s="44" t="s">
        <v>3489</v>
      </c>
      <c r="I2626" s="9"/>
      <c r="J2626" s="4" t="str">
        <f t="shared" si="80"/>
        <v>社政業務-社會福利-人民團體-獎補助費-對國內團體之捐助</v>
      </c>
      <c r="K2626" s="4" t="str">
        <f t="shared" si="81"/>
        <v>「2024行雲太極武藝觀摩暨研習會」活動</v>
      </c>
    </row>
    <row r="2627" spans="1:11" s="11" customFormat="1" ht="58.5">
      <c r="A2627" s="57" t="s">
        <v>2077</v>
      </c>
      <c r="B2627" s="57" t="s">
        <v>2106</v>
      </c>
      <c r="C2627" s="58" t="s">
        <v>2107</v>
      </c>
      <c r="D2627" s="57" t="s">
        <v>688</v>
      </c>
      <c r="E2627" s="59">
        <v>18</v>
      </c>
      <c r="F2627" s="9" t="s">
        <v>139</v>
      </c>
      <c r="G2627" s="9"/>
      <c r="H2627" s="44" t="s">
        <v>3489</v>
      </c>
      <c r="I2627" s="9"/>
      <c r="J2627" s="4" t="str">
        <f t="shared" si="80"/>
        <v>社政業務-社會福利-人民團體-獎補助費-對國內團體之捐助</v>
      </c>
      <c r="K2627" s="4" t="str">
        <f t="shared" si="81"/>
        <v>防毒宣導暨CPR+AED急救課程</v>
      </c>
    </row>
    <row r="2628" spans="1:11" s="11" customFormat="1" ht="58.5">
      <c r="A2628" s="57" t="s">
        <v>2077</v>
      </c>
      <c r="B2628" s="57" t="s">
        <v>2108</v>
      </c>
      <c r="C2628" s="58" t="s">
        <v>2109</v>
      </c>
      <c r="D2628" s="57" t="s">
        <v>688</v>
      </c>
      <c r="E2628" s="59">
        <v>20</v>
      </c>
      <c r="F2628" s="9" t="s">
        <v>139</v>
      </c>
      <c r="G2628" s="9"/>
      <c r="H2628" s="44" t="s">
        <v>3489</v>
      </c>
      <c r="I2628" s="9"/>
      <c r="J2628" s="4" t="str">
        <f t="shared" si="80"/>
        <v>社政業務-社會福利-人民團體-獎補助費-對國內團體之捐助</v>
      </c>
      <c r="K2628" s="4" t="str">
        <f t="shared" si="81"/>
        <v>113年度端午節粽香飄送溫馨活動</v>
      </c>
    </row>
    <row r="2629" spans="1:11" s="11" customFormat="1" ht="97.5">
      <c r="A2629" s="57" t="s">
        <v>2077</v>
      </c>
      <c r="B2629" s="57" t="s">
        <v>2110</v>
      </c>
      <c r="C2629" s="58" t="s">
        <v>2111</v>
      </c>
      <c r="D2629" s="57" t="s">
        <v>688</v>
      </c>
      <c r="E2629" s="59">
        <v>57</v>
      </c>
      <c r="F2629" s="9" t="s">
        <v>139</v>
      </c>
      <c r="G2629" s="9"/>
      <c r="H2629" s="44" t="s">
        <v>3489</v>
      </c>
      <c r="I2629" s="9"/>
      <c r="J2629" s="4" t="str">
        <f t="shared" si="80"/>
        <v>社政業務-社會福利-人民團體-獎補助費-對國內團體之捐助</v>
      </c>
      <c r="K2629" s="4" t="str">
        <f t="shared" si="81"/>
        <v>臺中市113年度志願服務基礎訓練及臺中市113度志願服務特殊訓練</v>
      </c>
    </row>
    <row r="2630" spans="1:11" s="11" customFormat="1" ht="58.5">
      <c r="A2630" s="57" t="s">
        <v>2077</v>
      </c>
      <c r="B2630" s="57" t="s">
        <v>2112</v>
      </c>
      <c r="C2630" s="58" t="s">
        <v>2113</v>
      </c>
      <c r="D2630" s="57" t="s">
        <v>688</v>
      </c>
      <c r="E2630" s="59">
        <v>20</v>
      </c>
      <c r="F2630" s="9" t="s">
        <v>139</v>
      </c>
      <c r="G2630" s="9"/>
      <c r="H2630" s="44" t="s">
        <v>3489</v>
      </c>
      <c r="I2630" s="9"/>
      <c r="J2630" s="4" t="str">
        <f t="shared" si="80"/>
        <v>社政業務-社會福利-人民團體-獎補助費-對國內團體之捐助</v>
      </c>
      <c r="K2630" s="4" t="str">
        <f t="shared" si="81"/>
        <v>「關懷弱勢暨邊緣戶救濟宣導」活動</v>
      </c>
    </row>
    <row r="2631" spans="1:11" s="11" customFormat="1" ht="58.5">
      <c r="A2631" s="57" t="s">
        <v>2077</v>
      </c>
      <c r="B2631" s="57" t="s">
        <v>2114</v>
      </c>
      <c r="C2631" s="58" t="s">
        <v>2115</v>
      </c>
      <c r="D2631" s="57" t="s">
        <v>688</v>
      </c>
      <c r="E2631" s="59">
        <v>20</v>
      </c>
      <c r="F2631" s="9" t="s">
        <v>139</v>
      </c>
      <c r="G2631" s="9"/>
      <c r="H2631" s="44" t="s">
        <v>3489</v>
      </c>
      <c r="I2631" s="9"/>
      <c r="J2631" s="4" t="str">
        <f t="shared" si="80"/>
        <v>社政業務-社會福利-人民團體-獎補助費-對國內團體之捐助</v>
      </c>
      <c r="K2631" s="4" t="str">
        <f t="shared" si="81"/>
        <v>健康教育宣導講座</v>
      </c>
    </row>
    <row r="2632" spans="1:11" s="11" customFormat="1" ht="58.5">
      <c r="A2632" s="57" t="s">
        <v>2077</v>
      </c>
      <c r="B2632" s="57" t="s">
        <v>2116</v>
      </c>
      <c r="C2632" s="58" t="s">
        <v>2117</v>
      </c>
      <c r="D2632" s="57" t="s">
        <v>688</v>
      </c>
      <c r="E2632" s="59">
        <v>12</v>
      </c>
      <c r="F2632" s="9" t="s">
        <v>139</v>
      </c>
      <c r="G2632" s="9"/>
      <c r="H2632" s="44" t="s">
        <v>3489</v>
      </c>
      <c r="I2632" s="9"/>
      <c r="J2632" s="4" t="str">
        <f t="shared" ref="J2632:J2654" si="82">A2632</f>
        <v>社政業務-社會福利-人民團體-獎補助費-對國內團體之捐助</v>
      </c>
      <c r="K2632" s="4" t="str">
        <f t="shared" ref="K2632:K2654" si="83">B2632</f>
        <v>113年度「公益捐血」活動</v>
      </c>
    </row>
    <row r="2633" spans="1:11" s="11" customFormat="1" ht="58.5">
      <c r="A2633" s="57" t="s">
        <v>2077</v>
      </c>
      <c r="B2633" s="57" t="s">
        <v>2118</v>
      </c>
      <c r="C2633" s="58" t="s">
        <v>1316</v>
      </c>
      <c r="D2633" s="57" t="s">
        <v>688</v>
      </c>
      <c r="E2633" s="59">
        <v>18</v>
      </c>
      <c r="F2633" s="9" t="s">
        <v>139</v>
      </c>
      <c r="G2633" s="9"/>
      <c r="H2633" s="44" t="s">
        <v>3489</v>
      </c>
      <c r="I2633" s="9"/>
      <c r="J2633" s="4" t="str">
        <f t="shared" si="82"/>
        <v>社政業務-社會福利-人民團體-獎補助費-對國內團體之捐助</v>
      </c>
      <c r="K2633" s="4" t="str">
        <f t="shared" si="83"/>
        <v>臺中市113年度志願服務社福類特殊訓練</v>
      </c>
    </row>
    <row r="2634" spans="1:11" s="11" customFormat="1" ht="58.5">
      <c r="A2634" s="57" t="s">
        <v>2077</v>
      </c>
      <c r="B2634" s="57" t="s">
        <v>2119</v>
      </c>
      <c r="C2634" s="58" t="s">
        <v>2120</v>
      </c>
      <c r="D2634" s="57" t="s">
        <v>688</v>
      </c>
      <c r="E2634" s="59">
        <v>100</v>
      </c>
      <c r="F2634" s="9" t="s">
        <v>139</v>
      </c>
      <c r="G2634" s="9"/>
      <c r="H2634" s="44" t="s">
        <v>3489</v>
      </c>
      <c r="I2634" s="9"/>
      <c r="J2634" s="4" t="str">
        <f t="shared" si="82"/>
        <v>社政業務-社會福利-人民團體-獎補助費-對國內團體之捐助</v>
      </c>
      <c r="K2634" s="4" t="str">
        <f t="shared" si="83"/>
        <v>臺中國際志工工作營計畫</v>
      </c>
    </row>
    <row r="2635" spans="1:11" s="11" customFormat="1" ht="58.5">
      <c r="A2635" s="57" t="s">
        <v>2077</v>
      </c>
      <c r="B2635" s="57" t="s">
        <v>2121</v>
      </c>
      <c r="C2635" s="58" t="s">
        <v>273</v>
      </c>
      <c r="D2635" s="57" t="s">
        <v>688</v>
      </c>
      <c r="E2635" s="59">
        <v>13</v>
      </c>
      <c r="F2635" s="9" t="s">
        <v>139</v>
      </c>
      <c r="G2635" s="9"/>
      <c r="H2635" s="44" t="s">
        <v>3489</v>
      </c>
      <c r="I2635" s="9"/>
      <c r="J2635" s="4" t="str">
        <f t="shared" si="82"/>
        <v>社政業務-社會福利-人民團體-獎補助費-對國內團體之捐助</v>
      </c>
      <c r="K2635" s="4" t="str">
        <f t="shared" si="83"/>
        <v>客家傳統美食文化暨支持電源開發活動</v>
      </c>
    </row>
    <row r="2636" spans="1:11" s="11" customFormat="1" ht="58.5">
      <c r="A2636" s="57" t="s">
        <v>2077</v>
      </c>
      <c r="B2636" s="57" t="s">
        <v>2122</v>
      </c>
      <c r="C2636" s="58" t="s">
        <v>2123</v>
      </c>
      <c r="D2636" s="57" t="s">
        <v>688</v>
      </c>
      <c r="E2636" s="59">
        <v>20</v>
      </c>
      <c r="F2636" s="9" t="s">
        <v>139</v>
      </c>
      <c r="G2636" s="9"/>
      <c r="H2636" s="44" t="s">
        <v>3489</v>
      </c>
      <c r="I2636" s="9"/>
      <c r="J2636" s="4" t="str">
        <f t="shared" si="82"/>
        <v>社政業務-社會福利-人民團體-獎補助費-對國內團體之捐助</v>
      </c>
      <c r="K2636" s="4" t="str">
        <f t="shared" si="83"/>
        <v>「113年婦幼節暨母親節慶祝」活動</v>
      </c>
    </row>
    <row r="2637" spans="1:11" s="11" customFormat="1" ht="58.5">
      <c r="A2637" s="57" t="s">
        <v>2077</v>
      </c>
      <c r="B2637" s="57" t="s">
        <v>2124</v>
      </c>
      <c r="C2637" s="58" t="s">
        <v>2125</v>
      </c>
      <c r="D2637" s="57" t="s">
        <v>688</v>
      </c>
      <c r="E2637" s="59">
        <v>20</v>
      </c>
      <c r="F2637" s="9" t="s">
        <v>139</v>
      </c>
      <c r="G2637" s="9"/>
      <c r="H2637" s="44" t="s">
        <v>3489</v>
      </c>
      <c r="I2637" s="9"/>
      <c r="J2637" s="4" t="str">
        <f t="shared" si="82"/>
        <v>社政業務-社會福利-人民團體-獎補助費-對國內團體之捐助</v>
      </c>
      <c r="K2637" s="4" t="str">
        <f t="shared" si="83"/>
        <v>大烏龍盃軟式網球錦標賽</v>
      </c>
    </row>
    <row r="2638" spans="1:11" s="11" customFormat="1" ht="58.5">
      <c r="A2638" s="57" t="s">
        <v>2077</v>
      </c>
      <c r="B2638" s="57" t="s">
        <v>2126</v>
      </c>
      <c r="C2638" s="58" t="s">
        <v>2127</v>
      </c>
      <c r="D2638" s="57" t="s">
        <v>688</v>
      </c>
      <c r="E2638" s="59">
        <v>14</v>
      </c>
      <c r="F2638" s="9" t="s">
        <v>139</v>
      </c>
      <c r="G2638" s="9"/>
      <c r="H2638" s="44" t="s">
        <v>3489</v>
      </c>
      <c r="I2638" s="9"/>
      <c r="J2638" s="4" t="str">
        <f t="shared" si="82"/>
        <v>社政業務-社會福利-人民團體-獎補助費-對國內團體之捐助</v>
      </c>
      <c r="K2638" s="4" t="str">
        <f t="shared" si="83"/>
        <v>提升洗衣技能暨節能減碳宣導講習</v>
      </c>
    </row>
    <row r="2639" spans="1:11" s="11" customFormat="1" ht="58.5">
      <c r="A2639" s="57" t="s">
        <v>2077</v>
      </c>
      <c r="B2639" s="57" t="s">
        <v>2128</v>
      </c>
      <c r="C2639" s="58" t="s">
        <v>2129</v>
      </c>
      <c r="D2639" s="57" t="s">
        <v>688</v>
      </c>
      <c r="E2639" s="59">
        <v>48</v>
      </c>
      <c r="F2639" s="9" t="s">
        <v>139</v>
      </c>
      <c r="G2639" s="9"/>
      <c r="H2639" s="44" t="s">
        <v>3489</v>
      </c>
      <c r="I2639" s="9"/>
      <c r="J2639" s="4" t="str">
        <f t="shared" si="82"/>
        <v>社政業務-社會福利-人民團體-獎補助費-對國內團體之捐助</v>
      </c>
      <c r="K2639" s="4" t="str">
        <f t="shared" si="83"/>
        <v>「感恩母親-珍愛獻禮」活動</v>
      </c>
    </row>
    <row r="2640" spans="1:11" s="11" customFormat="1" ht="97.5">
      <c r="A2640" s="57" t="s">
        <v>2077</v>
      </c>
      <c r="B2640" s="57" t="s">
        <v>2130</v>
      </c>
      <c r="C2640" s="58" t="s">
        <v>2131</v>
      </c>
      <c r="D2640" s="57" t="s">
        <v>688</v>
      </c>
      <c r="E2640" s="59">
        <v>15</v>
      </c>
      <c r="F2640" s="9" t="s">
        <v>139</v>
      </c>
      <c r="G2640" s="9"/>
      <c r="H2640" s="44" t="s">
        <v>3489</v>
      </c>
      <c r="I2640" s="9"/>
      <c r="J2640" s="4" t="str">
        <f t="shared" si="82"/>
        <v>社政業務-社會福利-人民團體-獎補助費-對國內團體之捐助</v>
      </c>
      <c r="K2640" s="4" t="str">
        <f t="shared" si="83"/>
        <v>「五月五慶端午愛心肉粽送暖」公益活動暨港務業務宣導活動</v>
      </c>
    </row>
    <row r="2641" spans="1:11" s="11" customFormat="1" ht="58.5">
      <c r="A2641" s="57" t="s">
        <v>2077</v>
      </c>
      <c r="B2641" s="57" t="s">
        <v>2132</v>
      </c>
      <c r="C2641" s="58" t="s">
        <v>2133</v>
      </c>
      <c r="D2641" s="57" t="s">
        <v>688</v>
      </c>
      <c r="E2641" s="59">
        <v>15</v>
      </c>
      <c r="F2641" s="9" t="s">
        <v>139</v>
      </c>
      <c r="G2641" s="9"/>
      <c r="H2641" s="44" t="s">
        <v>3489</v>
      </c>
      <c r="I2641" s="9"/>
      <c r="J2641" s="4" t="str">
        <f t="shared" si="82"/>
        <v>社政業務-社會福利-人民團體-獎補助費-對國內團體之捐助</v>
      </c>
      <c r="K2641" s="4" t="str">
        <f t="shared" si="83"/>
        <v>2024臺中就是棒社區棒球(春季)聯賽活動</v>
      </c>
    </row>
    <row r="2642" spans="1:11" s="11" customFormat="1" ht="78">
      <c r="A2642" s="57" t="s">
        <v>2077</v>
      </c>
      <c r="B2642" s="57" t="s">
        <v>2134</v>
      </c>
      <c r="C2642" s="58" t="s">
        <v>2135</v>
      </c>
      <c r="D2642" s="57" t="s">
        <v>688</v>
      </c>
      <c r="E2642" s="59">
        <v>20</v>
      </c>
      <c r="F2642" s="9" t="s">
        <v>139</v>
      </c>
      <c r="G2642" s="9"/>
      <c r="H2642" s="44" t="s">
        <v>3489</v>
      </c>
      <c r="I2642" s="9"/>
      <c r="J2642" s="4" t="str">
        <f t="shared" si="82"/>
        <v>社政業務-社會福利-人民團體-獎補助費-對國內團體之捐助</v>
      </c>
      <c r="K2642" s="4" t="str">
        <f t="shared" si="83"/>
        <v>「113年關懷銀髪族專題講座及節能減碳宣導」活動</v>
      </c>
    </row>
    <row r="2643" spans="1:11" s="11" customFormat="1" ht="78">
      <c r="A2643" s="57" t="s">
        <v>2077</v>
      </c>
      <c r="B2643" s="57" t="s">
        <v>2136</v>
      </c>
      <c r="C2643" s="58" t="s">
        <v>2137</v>
      </c>
      <c r="D2643" s="57" t="s">
        <v>688</v>
      </c>
      <c r="E2643" s="59">
        <v>15</v>
      </c>
      <c r="F2643" s="9" t="s">
        <v>139</v>
      </c>
      <c r="G2643" s="9"/>
      <c r="H2643" s="44" t="s">
        <v>3489</v>
      </c>
      <c r="I2643" s="9"/>
      <c r="J2643" s="4" t="str">
        <f t="shared" si="82"/>
        <v>社政業務-社會福利-人民團體-獎補助費-對國內團體之捐助</v>
      </c>
      <c r="K2643" s="4" t="str">
        <f t="shared" si="83"/>
        <v>「小學子親子讀經營及節能用電宣導」活動</v>
      </c>
    </row>
    <row r="2644" spans="1:11" s="11" customFormat="1" ht="58.5">
      <c r="A2644" s="57" t="s">
        <v>2077</v>
      </c>
      <c r="B2644" s="57" t="s">
        <v>2138</v>
      </c>
      <c r="C2644" s="58" t="s">
        <v>2139</v>
      </c>
      <c r="D2644" s="57" t="s">
        <v>688</v>
      </c>
      <c r="E2644" s="59">
        <v>20</v>
      </c>
      <c r="F2644" s="9" t="s">
        <v>139</v>
      </c>
      <c r="G2644" s="9"/>
      <c r="H2644" s="44" t="s">
        <v>3489</v>
      </c>
      <c r="I2644" s="9"/>
      <c r="J2644" s="4" t="str">
        <f t="shared" si="82"/>
        <v>社政業務-社會福利-人民團體-獎補助費-對國內團體之捐助</v>
      </c>
      <c r="K2644" s="4" t="str">
        <f t="shared" si="83"/>
        <v>第1屆廠協梅花盃少年籃球邀請賽</v>
      </c>
    </row>
    <row r="2645" spans="1:11" s="11" customFormat="1" ht="58.5">
      <c r="A2645" s="57" t="s">
        <v>2077</v>
      </c>
      <c r="B2645" s="57" t="s">
        <v>2140</v>
      </c>
      <c r="C2645" s="58" t="s">
        <v>2141</v>
      </c>
      <c r="D2645" s="57" t="s">
        <v>688</v>
      </c>
      <c r="E2645" s="59">
        <v>20</v>
      </c>
      <c r="F2645" s="9" t="s">
        <v>139</v>
      </c>
      <c r="G2645" s="9"/>
      <c r="H2645" s="44" t="s">
        <v>3489</v>
      </c>
      <c r="I2645" s="9"/>
      <c r="J2645" s="4" t="str">
        <f t="shared" si="82"/>
        <v>社政業務-社會福利-人民團體-獎補助費-對國內團體之捐助</v>
      </c>
      <c r="K2645" s="4" t="str">
        <f t="shared" si="83"/>
        <v>113年幸福生活講座</v>
      </c>
    </row>
    <row r="2646" spans="1:11" s="11" customFormat="1" ht="58.5">
      <c r="A2646" s="57" t="s">
        <v>2077</v>
      </c>
      <c r="B2646" s="57" t="s">
        <v>2142</v>
      </c>
      <c r="C2646" s="58" t="s">
        <v>2143</v>
      </c>
      <c r="D2646" s="57" t="s">
        <v>688</v>
      </c>
      <c r="E2646" s="59">
        <v>20</v>
      </c>
      <c r="F2646" s="9" t="s">
        <v>139</v>
      </c>
      <c r="G2646" s="9"/>
      <c r="H2646" s="44" t="s">
        <v>3489</v>
      </c>
      <c r="I2646" s="9"/>
      <c r="J2646" s="4" t="str">
        <f t="shared" si="82"/>
        <v>社政業務-社會福利-人民團體-獎補助費-對國內團體之捐助</v>
      </c>
      <c r="K2646" s="4" t="str">
        <f t="shared" si="83"/>
        <v>「食在大地．發酵美學食農探索」活動</v>
      </c>
    </row>
    <row r="2647" spans="1:11" s="11" customFormat="1" ht="58.5">
      <c r="A2647" s="57" t="s">
        <v>2077</v>
      </c>
      <c r="B2647" s="57" t="s">
        <v>2144</v>
      </c>
      <c r="C2647" s="58" t="s">
        <v>2145</v>
      </c>
      <c r="D2647" s="57" t="s">
        <v>688</v>
      </c>
      <c r="E2647" s="59">
        <v>20</v>
      </c>
      <c r="F2647" s="9" t="s">
        <v>139</v>
      </c>
      <c r="G2647" s="9"/>
      <c r="H2647" s="44" t="s">
        <v>3489</v>
      </c>
      <c r="I2647" s="9"/>
      <c r="J2647" s="4" t="str">
        <f t="shared" si="82"/>
        <v>社政業務-社會福利-人民團體-獎補助費-對國內團體之捐助</v>
      </c>
      <c r="K2647" s="4" t="str">
        <f t="shared" si="83"/>
        <v>「粽香千里迎端午」活動</v>
      </c>
    </row>
    <row r="2648" spans="1:11" s="11" customFormat="1" ht="58.5">
      <c r="A2648" s="57" t="s">
        <v>2077</v>
      </c>
      <c r="B2648" s="57" t="s">
        <v>2146</v>
      </c>
      <c r="C2648" s="58" t="s">
        <v>2111</v>
      </c>
      <c r="D2648" s="57" t="s">
        <v>688</v>
      </c>
      <c r="E2648" s="59">
        <v>24</v>
      </c>
      <c r="F2648" s="9" t="s">
        <v>139</v>
      </c>
      <c r="G2648" s="9"/>
      <c r="H2648" s="44" t="s">
        <v>3489</v>
      </c>
      <c r="I2648" s="9"/>
      <c r="J2648" s="4" t="str">
        <f t="shared" si="82"/>
        <v>社政業務-社會福利-人民團體-獎補助費-對國內團體之捐助</v>
      </c>
      <c r="K2648" s="4" t="str">
        <f t="shared" si="83"/>
        <v>志工本職學能教育訓練</v>
      </c>
    </row>
    <row r="2649" spans="1:11" s="11" customFormat="1" ht="117">
      <c r="A2649" s="57" t="s">
        <v>2077</v>
      </c>
      <c r="B2649" s="57" t="s">
        <v>2147</v>
      </c>
      <c r="C2649" s="58" t="s">
        <v>2148</v>
      </c>
      <c r="D2649" s="57" t="s">
        <v>688</v>
      </c>
      <c r="E2649" s="59">
        <v>40</v>
      </c>
      <c r="F2649" s="9" t="s">
        <v>139</v>
      </c>
      <c r="G2649" s="9"/>
      <c r="H2649" s="44" t="s">
        <v>3489</v>
      </c>
      <c r="I2649" s="9"/>
      <c r="J2649" s="4" t="str">
        <f t="shared" si="82"/>
        <v>社政業務-社會福利-人民團體-獎補助費-對國內團體之捐助</v>
      </c>
      <c r="K2649" s="4" t="str">
        <f t="shared" si="83"/>
        <v>臺中市113年度志願服務基礎訓練及臺中市113年度志願服務社會福利類特殊訓練</v>
      </c>
    </row>
    <row r="2650" spans="1:11" s="11" customFormat="1" ht="78">
      <c r="A2650" s="57" t="s">
        <v>2077</v>
      </c>
      <c r="B2650" s="57" t="s">
        <v>2149</v>
      </c>
      <c r="C2650" s="58" t="s">
        <v>2150</v>
      </c>
      <c r="D2650" s="57" t="s">
        <v>688</v>
      </c>
      <c r="E2650" s="59">
        <v>8</v>
      </c>
      <c r="F2650" s="9" t="s">
        <v>139</v>
      </c>
      <c r="G2650" s="9"/>
      <c r="H2650" s="44" t="s">
        <v>3489</v>
      </c>
      <c r="I2650" s="9"/>
      <c r="J2650" s="4" t="str">
        <f t="shared" si="82"/>
        <v>社政業務-社會福利-人民團體-獎補助費-對國內團體之捐助</v>
      </c>
      <c r="K2650" s="4" t="str">
        <f t="shared" si="83"/>
        <v>臺中市113年度志願服務基礎暨社福類特殊訓練</v>
      </c>
    </row>
    <row r="2651" spans="1:11" s="11" customFormat="1" ht="58.5">
      <c r="A2651" s="57" t="s">
        <v>2077</v>
      </c>
      <c r="B2651" s="57" t="s">
        <v>2151</v>
      </c>
      <c r="C2651" s="58" t="s">
        <v>2152</v>
      </c>
      <c r="D2651" s="57" t="s">
        <v>688</v>
      </c>
      <c r="E2651" s="59">
        <v>10</v>
      </c>
      <c r="F2651" s="9" t="s">
        <v>139</v>
      </c>
      <c r="G2651" s="9"/>
      <c r="H2651" s="44" t="s">
        <v>3489</v>
      </c>
      <c r="I2651" s="9"/>
      <c r="J2651" s="4" t="str">
        <f t="shared" si="82"/>
        <v>社政業務-社會福利-人民團體-獎補助費-對國內團體之捐助</v>
      </c>
      <c r="K2651" s="4" t="str">
        <f t="shared" si="83"/>
        <v>大愛童心影展公益活動</v>
      </c>
    </row>
    <row r="2652" spans="1:11" s="11" customFormat="1" ht="78">
      <c r="A2652" s="57" t="s">
        <v>2077</v>
      </c>
      <c r="B2652" s="57" t="s">
        <v>2153</v>
      </c>
      <c r="C2652" s="58" t="s">
        <v>2154</v>
      </c>
      <c r="D2652" s="57" t="s">
        <v>688</v>
      </c>
      <c r="E2652" s="59">
        <v>15</v>
      </c>
      <c r="F2652" s="9" t="s">
        <v>139</v>
      </c>
      <c r="G2652" s="9"/>
      <c r="H2652" s="44" t="s">
        <v>3489</v>
      </c>
      <c r="I2652" s="9"/>
      <c r="J2652" s="4" t="str">
        <f t="shared" si="82"/>
        <v>社政業務-社會福利-人民團體-獎補助費-對國內團體之捐助</v>
      </c>
      <c r="K2652" s="4" t="str">
        <f t="shared" si="83"/>
        <v>「捐出熱血靠大家，捐血一袋救一命」活動</v>
      </c>
    </row>
    <row r="2653" spans="1:11" s="11" customFormat="1" ht="58.5">
      <c r="A2653" s="57" t="s">
        <v>2077</v>
      </c>
      <c r="B2653" s="57" t="s">
        <v>2151</v>
      </c>
      <c r="C2653" s="58" t="s">
        <v>2155</v>
      </c>
      <c r="D2653" s="57" t="s">
        <v>688</v>
      </c>
      <c r="E2653" s="59">
        <v>10</v>
      </c>
      <c r="F2653" s="9" t="s">
        <v>139</v>
      </c>
      <c r="G2653" s="9"/>
      <c r="H2653" s="44" t="s">
        <v>3489</v>
      </c>
      <c r="I2653" s="9"/>
      <c r="J2653" s="4" t="str">
        <f t="shared" si="82"/>
        <v>社政業務-社會福利-人民團體-獎補助費-對國內團體之捐助</v>
      </c>
      <c r="K2653" s="4" t="str">
        <f t="shared" si="83"/>
        <v>大愛童心影展公益活動</v>
      </c>
    </row>
    <row r="2654" spans="1:11" s="11" customFormat="1" ht="58.5">
      <c r="A2654" s="57" t="s">
        <v>2077</v>
      </c>
      <c r="B2654" s="57" t="s">
        <v>2156</v>
      </c>
      <c r="C2654" s="58" t="s">
        <v>2157</v>
      </c>
      <c r="D2654" s="57" t="s">
        <v>688</v>
      </c>
      <c r="E2654" s="59">
        <v>10</v>
      </c>
      <c r="F2654" s="9" t="s">
        <v>139</v>
      </c>
      <c r="G2654" s="9"/>
      <c r="H2654" s="44" t="s">
        <v>3489</v>
      </c>
      <c r="I2654" s="9"/>
      <c r="J2654" s="4" t="str">
        <f t="shared" si="82"/>
        <v>社政業務-社會福利-人民團體-獎補助費-對國內團體之捐助</v>
      </c>
      <c r="K2654" s="4" t="str">
        <f t="shared" si="83"/>
        <v>補助亞洲機器人大賽訓練課程計畫</v>
      </c>
    </row>
    <row r="2655" spans="1:11" s="11" customFormat="1" ht="58.5">
      <c r="A2655" s="57" t="s">
        <v>2077</v>
      </c>
      <c r="B2655" s="57" t="s">
        <v>2158</v>
      </c>
      <c r="C2655" s="58" t="s">
        <v>2159</v>
      </c>
      <c r="D2655" s="57" t="s">
        <v>688</v>
      </c>
      <c r="E2655" s="59">
        <v>15</v>
      </c>
      <c r="F2655" s="9" t="s">
        <v>139</v>
      </c>
      <c r="G2655" s="9"/>
      <c r="H2655" s="44" t="s">
        <v>3489</v>
      </c>
      <c r="I2655" s="9"/>
      <c r="J2655" s="4" t="str">
        <f>A2655</f>
        <v>社政業務-社會福利-人民團體-獎補助費-對國內團體之捐助</v>
      </c>
      <c r="K2655" s="4" t="str">
        <f>B2655</f>
        <v>端午節關懷弱勢暨節能減碳宣導活動</v>
      </c>
    </row>
    <row r="2656" spans="1:11" s="11" customFormat="1" ht="58.5">
      <c r="A2656" s="57" t="s">
        <v>2077</v>
      </c>
      <c r="B2656" s="57" t="s">
        <v>2160</v>
      </c>
      <c r="C2656" s="58" t="s">
        <v>2161</v>
      </c>
      <c r="D2656" s="57" t="s">
        <v>688</v>
      </c>
      <c r="E2656" s="59">
        <v>15</v>
      </c>
      <c r="F2656" s="9" t="s">
        <v>139</v>
      </c>
      <c r="G2656" s="9"/>
      <c r="H2656" s="44" t="s">
        <v>3489</v>
      </c>
      <c r="I2656" s="9"/>
      <c r="J2656" s="4" t="str">
        <f t="shared" ref="J2656:J2719" si="84">A2656</f>
        <v>社政業務-社會福利-人民團體-獎補助費-對國內團體之捐助</v>
      </c>
      <c r="K2656" s="4" t="str">
        <f t="shared" ref="K2656:K2719" si="85">B2656</f>
        <v>「民法與刑法概論研習會」活動</v>
      </c>
    </row>
    <row r="2657" spans="1:11" s="11" customFormat="1" ht="78">
      <c r="A2657" s="57" t="s">
        <v>2077</v>
      </c>
      <c r="B2657" s="57" t="s">
        <v>2162</v>
      </c>
      <c r="C2657" s="58" t="s">
        <v>2163</v>
      </c>
      <c r="D2657" s="57" t="s">
        <v>688</v>
      </c>
      <c r="E2657" s="59">
        <v>15</v>
      </c>
      <c r="F2657" s="9" t="s">
        <v>139</v>
      </c>
      <c r="G2657" s="9"/>
      <c r="H2657" s="44" t="s">
        <v>3489</v>
      </c>
      <c r="I2657" s="9"/>
      <c r="J2657" s="4" t="str">
        <f t="shared" si="84"/>
        <v>社政業務-社會福利-人民團體-獎補助費-對國內團體之捐助</v>
      </c>
      <c r="K2657" s="4" t="str">
        <f t="shared" si="85"/>
        <v>「銀髪族群歡慶端午節包粽子暨港務業務宣導」活動</v>
      </c>
    </row>
    <row r="2658" spans="1:11" s="11" customFormat="1" ht="58.5">
      <c r="A2658" s="57" t="s">
        <v>2077</v>
      </c>
      <c r="B2658" s="57" t="s">
        <v>2164</v>
      </c>
      <c r="C2658" s="58" t="s">
        <v>2165</v>
      </c>
      <c r="D2658" s="57" t="s">
        <v>688</v>
      </c>
      <c r="E2658" s="59">
        <v>20</v>
      </c>
      <c r="F2658" s="9" t="s">
        <v>139</v>
      </c>
      <c r="G2658" s="9"/>
      <c r="H2658" s="44" t="s">
        <v>3489</v>
      </c>
      <c r="I2658" s="9"/>
      <c r="J2658" s="4" t="str">
        <f t="shared" si="84"/>
        <v>社政業務-社會福利-人民團體-獎補助費-對國內團體之捐助</v>
      </c>
      <c r="K2658" s="4" t="str">
        <f t="shared" si="85"/>
        <v>「113偏鄉學童戶外活動研習」活動</v>
      </c>
    </row>
    <row r="2659" spans="1:11" s="11" customFormat="1" ht="97.5">
      <c r="A2659" s="57" t="s">
        <v>2077</v>
      </c>
      <c r="B2659" s="57" t="s">
        <v>2166</v>
      </c>
      <c r="C2659" s="58" t="s">
        <v>2167</v>
      </c>
      <c r="D2659" s="57" t="s">
        <v>688</v>
      </c>
      <c r="E2659" s="59">
        <v>20</v>
      </c>
      <c r="F2659" s="9" t="s">
        <v>139</v>
      </c>
      <c r="G2659" s="9"/>
      <c r="H2659" s="44" t="s">
        <v>3489</v>
      </c>
      <c r="I2659" s="9"/>
      <c r="J2659" s="4" t="str">
        <f t="shared" si="84"/>
        <v>社政業務-社會福利-人民團體-獎補助費-對國內團體之捐助</v>
      </c>
      <c r="K2659" s="4" t="str">
        <f t="shared" si="85"/>
        <v>「用愛心、送溫馨」關懷弱勢族群發放救濟物資及慰問金社服活動</v>
      </c>
    </row>
    <row r="2660" spans="1:11" s="11" customFormat="1" ht="58.5">
      <c r="A2660" s="57" t="s">
        <v>2077</v>
      </c>
      <c r="B2660" s="57" t="s">
        <v>2168</v>
      </c>
      <c r="C2660" s="58" t="s">
        <v>1345</v>
      </c>
      <c r="D2660" s="57" t="s">
        <v>688</v>
      </c>
      <c r="E2660" s="59">
        <v>10</v>
      </c>
      <c r="F2660" s="9" t="s">
        <v>139</v>
      </c>
      <c r="G2660" s="9"/>
      <c r="H2660" s="44" t="s">
        <v>3489</v>
      </c>
      <c r="I2660" s="9"/>
      <c r="J2660" s="4" t="str">
        <f t="shared" si="84"/>
        <v>社政業務-社會福利-人民團體-獎補助費-對國內團體之捐助</v>
      </c>
      <c r="K2660" s="4" t="str">
        <f t="shared" si="85"/>
        <v>仲夏夜之夢想慈善音樂會</v>
      </c>
    </row>
    <row r="2661" spans="1:11" s="11" customFormat="1" ht="58.5">
      <c r="A2661" s="57" t="s">
        <v>2077</v>
      </c>
      <c r="B2661" s="57" t="s">
        <v>2169</v>
      </c>
      <c r="C2661" s="58" t="s">
        <v>2170</v>
      </c>
      <c r="D2661" s="57" t="s">
        <v>688</v>
      </c>
      <c r="E2661" s="59">
        <v>8</v>
      </c>
      <c r="F2661" s="9" t="s">
        <v>139</v>
      </c>
      <c r="G2661" s="9"/>
      <c r="H2661" s="44" t="s">
        <v>3489</v>
      </c>
      <c r="I2661" s="9"/>
      <c r="J2661" s="4" t="str">
        <f t="shared" si="84"/>
        <v>社政業務-社會福利-人民團體-獎補助費-對國內團體之捐助</v>
      </c>
      <c r="K2661" s="4" t="str">
        <f t="shared" si="85"/>
        <v>臺中市家戶室內污水管接管推展計畫</v>
      </c>
    </row>
    <row r="2662" spans="1:11" s="11" customFormat="1" ht="58.5">
      <c r="A2662" s="57" t="s">
        <v>2077</v>
      </c>
      <c r="B2662" s="57" t="s">
        <v>2171</v>
      </c>
      <c r="C2662" s="58" t="s">
        <v>2172</v>
      </c>
      <c r="D2662" s="57" t="s">
        <v>688</v>
      </c>
      <c r="E2662" s="59">
        <v>30</v>
      </c>
      <c r="F2662" s="9" t="s">
        <v>139</v>
      </c>
      <c r="G2662" s="9"/>
      <c r="H2662" s="44" t="s">
        <v>3489</v>
      </c>
      <c r="I2662" s="9"/>
      <c r="J2662" s="4" t="str">
        <f t="shared" si="84"/>
        <v>社政業務-社會福利-人民團體-獎補助費-對國內團體之捐助</v>
      </c>
      <c r="K2662" s="4" t="str">
        <f t="shared" si="85"/>
        <v>大手牽小手祖孫情深深活動</v>
      </c>
    </row>
    <row r="2663" spans="1:11" s="11" customFormat="1" ht="58.5">
      <c r="A2663" s="57" t="s">
        <v>2077</v>
      </c>
      <c r="B2663" s="57" t="s">
        <v>2173</v>
      </c>
      <c r="C2663" s="58" t="s">
        <v>634</v>
      </c>
      <c r="D2663" s="57" t="s">
        <v>688</v>
      </c>
      <c r="E2663" s="59">
        <v>15</v>
      </c>
      <c r="F2663" s="9" t="s">
        <v>139</v>
      </c>
      <c r="G2663" s="9"/>
      <c r="H2663" s="44" t="s">
        <v>3489</v>
      </c>
      <c r="I2663" s="9"/>
      <c r="J2663" s="4" t="str">
        <f t="shared" si="84"/>
        <v>社政業務-社會福利-人民團體-獎補助費-對國內團體之捐助</v>
      </c>
      <c r="K2663" s="4" t="str">
        <f t="shared" si="85"/>
        <v>113年臺中市運動愛臺灣推廣元極舞活動</v>
      </c>
    </row>
    <row r="2664" spans="1:11" s="11" customFormat="1" ht="58.5">
      <c r="A2664" s="57" t="s">
        <v>2077</v>
      </c>
      <c r="B2664" s="57" t="s">
        <v>2174</v>
      </c>
      <c r="C2664" s="58" t="s">
        <v>2175</v>
      </c>
      <c r="D2664" s="57" t="s">
        <v>688</v>
      </c>
      <c r="E2664" s="59">
        <v>10</v>
      </c>
      <c r="F2664" s="9" t="s">
        <v>139</v>
      </c>
      <c r="G2664" s="9"/>
      <c r="H2664" s="44" t="s">
        <v>3489</v>
      </c>
      <c r="I2664" s="9"/>
      <c r="J2664" s="4" t="str">
        <f t="shared" si="84"/>
        <v>社政業務-社會福利-人民團體-獎補助費-對國內團體之捐助</v>
      </c>
      <c r="K2664" s="4" t="str">
        <f t="shared" si="85"/>
        <v>立夏聯展：夏風綻彩活動</v>
      </c>
    </row>
    <row r="2665" spans="1:11" s="11" customFormat="1" ht="78">
      <c r="A2665" s="57" t="s">
        <v>2077</v>
      </c>
      <c r="B2665" s="57" t="s">
        <v>2176</v>
      </c>
      <c r="C2665" s="58" t="s">
        <v>2177</v>
      </c>
      <c r="D2665" s="57" t="s">
        <v>688</v>
      </c>
      <c r="E2665" s="59">
        <v>14</v>
      </c>
      <c r="F2665" s="9" t="s">
        <v>139</v>
      </c>
      <c r="G2665" s="9"/>
      <c r="H2665" s="44" t="s">
        <v>3489</v>
      </c>
      <c r="I2665" s="9"/>
      <c r="J2665" s="4" t="str">
        <f t="shared" si="84"/>
        <v>社政業務-社會福利-人民團體-獎補助費-對國內團體之捐助</v>
      </c>
      <c r="K2665" s="4" t="str">
        <f t="shared" si="85"/>
        <v>臺中市113年度志願服務基礎訓練</v>
      </c>
    </row>
    <row r="2666" spans="1:11" s="11" customFormat="1" ht="58.5">
      <c r="A2666" s="57" t="s">
        <v>2077</v>
      </c>
      <c r="B2666" s="57" t="s">
        <v>2178</v>
      </c>
      <c r="C2666" s="58" t="s">
        <v>2179</v>
      </c>
      <c r="D2666" s="57" t="s">
        <v>688</v>
      </c>
      <c r="E2666" s="59">
        <v>15</v>
      </c>
      <c r="F2666" s="9" t="s">
        <v>139</v>
      </c>
      <c r="G2666" s="9"/>
      <c r="H2666" s="44" t="s">
        <v>3489</v>
      </c>
      <c r="I2666" s="9"/>
      <c r="J2666" s="4" t="str">
        <f t="shared" si="84"/>
        <v>社政業務-社會福利-人民團體-獎補助費-對國內團體之捐助</v>
      </c>
      <c r="K2666" s="4" t="str">
        <f t="shared" si="85"/>
        <v>運動舞蹈觀摩暨防災宣導活動</v>
      </c>
    </row>
    <row r="2667" spans="1:11" s="11" customFormat="1" ht="58.5">
      <c r="A2667" s="57" t="s">
        <v>2077</v>
      </c>
      <c r="B2667" s="57" t="s">
        <v>2180</v>
      </c>
      <c r="C2667" s="58" t="s">
        <v>2181</v>
      </c>
      <c r="D2667" s="57" t="s">
        <v>688</v>
      </c>
      <c r="E2667" s="59">
        <v>18</v>
      </c>
      <c r="F2667" s="9" t="s">
        <v>139</v>
      </c>
      <c r="G2667" s="9"/>
      <c r="H2667" s="44" t="s">
        <v>3489</v>
      </c>
      <c r="I2667" s="9"/>
      <c r="J2667" s="4" t="str">
        <f t="shared" si="84"/>
        <v>社政業務-社會福利-人民團體-獎補助費-對國內團體之捐助</v>
      </c>
      <c r="K2667" s="4" t="str">
        <f t="shared" si="85"/>
        <v>「113年度「公益捐血」活動</v>
      </c>
    </row>
    <row r="2668" spans="1:11" s="11" customFormat="1" ht="58.5">
      <c r="A2668" s="57" t="s">
        <v>2077</v>
      </c>
      <c r="B2668" s="57" t="s">
        <v>2182</v>
      </c>
      <c r="C2668" s="58" t="s">
        <v>2183</v>
      </c>
      <c r="D2668" s="57" t="s">
        <v>688</v>
      </c>
      <c r="E2668" s="59">
        <v>20</v>
      </c>
      <c r="F2668" s="9" t="s">
        <v>139</v>
      </c>
      <c r="G2668" s="9"/>
      <c r="H2668" s="44" t="s">
        <v>3489</v>
      </c>
      <c r="I2668" s="9"/>
      <c r="J2668" s="4" t="str">
        <f t="shared" si="84"/>
        <v>社政業務-社會福利-人民團體-獎補助費-對國內團體之捐助</v>
      </c>
      <c r="K2668" s="4" t="str">
        <f t="shared" si="85"/>
        <v>「愛在偏鄉，用行動出發」愛心活動</v>
      </c>
    </row>
    <row r="2669" spans="1:11" s="11" customFormat="1" ht="58.5">
      <c r="A2669" s="57" t="s">
        <v>2077</v>
      </c>
      <c r="B2669" s="57" t="s">
        <v>2087</v>
      </c>
      <c r="C2669" s="58" t="s">
        <v>2184</v>
      </c>
      <c r="D2669" s="57" t="s">
        <v>688</v>
      </c>
      <c r="E2669" s="59">
        <v>12</v>
      </c>
      <c r="F2669" s="9" t="s">
        <v>139</v>
      </c>
      <c r="G2669" s="9"/>
      <c r="H2669" s="44" t="s">
        <v>3489</v>
      </c>
      <c r="I2669" s="9"/>
      <c r="J2669" s="4" t="str">
        <f t="shared" si="84"/>
        <v>社政業務-社會福利-人民團體-獎補助費-對國內團體之捐助</v>
      </c>
      <c r="K2669" s="4" t="str">
        <f t="shared" si="85"/>
        <v>家庭暴力及性侵害防治宣導公益講座</v>
      </c>
    </row>
    <row r="2670" spans="1:11" s="11" customFormat="1" ht="78">
      <c r="A2670" s="57" t="s">
        <v>2077</v>
      </c>
      <c r="B2670" s="57" t="s">
        <v>2185</v>
      </c>
      <c r="C2670" s="58" t="s">
        <v>2186</v>
      </c>
      <c r="D2670" s="57" t="s">
        <v>688</v>
      </c>
      <c r="E2670" s="59">
        <v>12</v>
      </c>
      <c r="F2670" s="9" t="s">
        <v>139</v>
      </c>
      <c r="G2670" s="9"/>
      <c r="H2670" s="44" t="s">
        <v>3489</v>
      </c>
      <c r="I2670" s="9"/>
      <c r="J2670" s="4" t="str">
        <f t="shared" si="84"/>
        <v>社政業務-社會福利-人民團體-獎補助費-對國內團體之捐助</v>
      </c>
      <c r="K2670" s="4" t="str">
        <f t="shared" si="85"/>
        <v>捐血暨消防安全住警器、節能減碳宣導公益活動</v>
      </c>
    </row>
    <row r="2671" spans="1:11" s="11" customFormat="1" ht="58.5">
      <c r="A2671" s="57" t="s">
        <v>2077</v>
      </c>
      <c r="B2671" s="57" t="s">
        <v>2187</v>
      </c>
      <c r="C2671" s="58" t="s">
        <v>2188</v>
      </c>
      <c r="D2671" s="57" t="s">
        <v>688</v>
      </c>
      <c r="E2671" s="59">
        <v>15</v>
      </c>
      <c r="F2671" s="9" t="s">
        <v>139</v>
      </c>
      <c r="G2671" s="9"/>
      <c r="H2671" s="44" t="s">
        <v>3489</v>
      </c>
      <c r="I2671" s="9"/>
      <c r="J2671" s="4" t="str">
        <f t="shared" si="84"/>
        <v>社政業務-社會福利-人民團體-獎補助費-對國內團體之捐助</v>
      </c>
      <c r="K2671" s="4" t="str">
        <f t="shared" si="85"/>
        <v>靜心書法:書法藝術與美學研習課程</v>
      </c>
    </row>
    <row r="2672" spans="1:11" s="11" customFormat="1" ht="78">
      <c r="A2672" s="57" t="s">
        <v>2077</v>
      </c>
      <c r="B2672" s="57" t="s">
        <v>2189</v>
      </c>
      <c r="C2672" s="58" t="s">
        <v>2190</v>
      </c>
      <c r="D2672" s="57" t="s">
        <v>688</v>
      </c>
      <c r="E2672" s="59">
        <v>10</v>
      </c>
      <c r="F2672" s="9" t="s">
        <v>139</v>
      </c>
      <c r="G2672" s="9"/>
      <c r="H2672" s="44" t="s">
        <v>3489</v>
      </c>
      <c r="I2672" s="9"/>
      <c r="J2672" s="4" t="str">
        <f t="shared" si="84"/>
        <v>社政業務-社會福利-人民團體-獎補助費-對國內團體之捐助</v>
      </c>
      <c r="K2672" s="4" t="str">
        <f t="shared" si="85"/>
        <v>2024五線譜盃全國歌唱交流暨市政政策宣導活動</v>
      </c>
    </row>
    <row r="2673" spans="1:11" s="11" customFormat="1" ht="58.5">
      <c r="A2673" s="57" t="s">
        <v>2077</v>
      </c>
      <c r="B2673" s="57" t="s">
        <v>2151</v>
      </c>
      <c r="C2673" s="58" t="s">
        <v>2191</v>
      </c>
      <c r="D2673" s="57" t="s">
        <v>688</v>
      </c>
      <c r="E2673" s="59">
        <v>10</v>
      </c>
      <c r="F2673" s="9" t="s">
        <v>139</v>
      </c>
      <c r="G2673" s="9"/>
      <c r="H2673" s="44" t="s">
        <v>3489</v>
      </c>
      <c r="I2673" s="9"/>
      <c r="J2673" s="4" t="str">
        <f t="shared" si="84"/>
        <v>社政業務-社會福利-人民團體-獎補助費-對國內團體之捐助</v>
      </c>
      <c r="K2673" s="4" t="str">
        <f t="shared" si="85"/>
        <v>大愛童心影展公益活動</v>
      </c>
    </row>
    <row r="2674" spans="1:11" s="11" customFormat="1" ht="58.5">
      <c r="A2674" s="57" t="s">
        <v>2077</v>
      </c>
      <c r="B2674" s="57" t="s">
        <v>2192</v>
      </c>
      <c r="C2674" s="58" t="s">
        <v>2193</v>
      </c>
      <c r="D2674" s="57" t="s">
        <v>688</v>
      </c>
      <c r="E2674" s="59">
        <v>18</v>
      </c>
      <c r="F2674" s="9" t="s">
        <v>139</v>
      </c>
      <c r="G2674" s="9"/>
      <c r="H2674" s="44" t="s">
        <v>3489</v>
      </c>
      <c r="I2674" s="9"/>
      <c r="J2674" s="4" t="str">
        <f t="shared" si="84"/>
        <v>社政業務-社會福利-人民團體-獎補助費-對國內團體之捐助</v>
      </c>
      <c r="K2674" s="4" t="str">
        <f t="shared" si="85"/>
        <v>溫馨關懷快樂營-自信飛揚活動經費</v>
      </c>
    </row>
    <row r="2675" spans="1:11" s="11" customFormat="1" ht="78">
      <c r="A2675" s="57" t="s">
        <v>2077</v>
      </c>
      <c r="B2675" s="57" t="s">
        <v>2194</v>
      </c>
      <c r="C2675" s="58" t="s">
        <v>2195</v>
      </c>
      <c r="D2675" s="57" t="s">
        <v>688</v>
      </c>
      <c r="E2675" s="59">
        <v>12</v>
      </c>
      <c r="F2675" s="9" t="s">
        <v>139</v>
      </c>
      <c r="G2675" s="9"/>
      <c r="H2675" s="44" t="s">
        <v>3489</v>
      </c>
      <c r="I2675" s="9"/>
      <c r="J2675" s="4" t="str">
        <f t="shared" si="84"/>
        <v>社政業務-社會福利-人民團體-獎補助費-對國內團體之捐助</v>
      </c>
      <c r="K2675" s="4" t="str">
        <f t="shared" si="85"/>
        <v>113年度慶祝母親節「慈母恩．傳溫馨」感恩活動</v>
      </c>
    </row>
    <row r="2676" spans="1:11" s="11" customFormat="1" ht="97.5">
      <c r="A2676" s="57" t="s">
        <v>2077</v>
      </c>
      <c r="B2676" s="57" t="s">
        <v>2196</v>
      </c>
      <c r="C2676" s="58" t="s">
        <v>2197</v>
      </c>
      <c r="D2676" s="57" t="s">
        <v>688</v>
      </c>
      <c r="E2676" s="59">
        <v>10</v>
      </c>
      <c r="F2676" s="9" t="s">
        <v>139</v>
      </c>
      <c r="G2676" s="9"/>
      <c r="H2676" s="44" t="s">
        <v>3489</v>
      </c>
      <c r="I2676" s="9"/>
      <c r="J2676" s="4" t="str">
        <f t="shared" si="84"/>
        <v>社政業務-社會福利-人民團體-獎補助費-對國內團體之捐助</v>
      </c>
      <c r="K2676" s="4" t="str">
        <f t="shared" si="85"/>
        <v>2024年國際青年商會中華民國總會中區會慢速壘球錦標賽</v>
      </c>
    </row>
    <row r="2677" spans="1:11" s="11" customFormat="1" ht="97.5">
      <c r="A2677" s="57" t="s">
        <v>2077</v>
      </c>
      <c r="B2677" s="57" t="s">
        <v>2198</v>
      </c>
      <c r="C2677" s="58" t="s">
        <v>427</v>
      </c>
      <c r="D2677" s="57" t="s">
        <v>688</v>
      </c>
      <c r="E2677" s="59">
        <v>20</v>
      </c>
      <c r="F2677" s="9" t="s">
        <v>139</v>
      </c>
      <c r="G2677" s="9"/>
      <c r="H2677" s="44" t="s">
        <v>3489</v>
      </c>
      <c r="I2677" s="9"/>
      <c r="J2677" s="4" t="str">
        <f t="shared" si="84"/>
        <v>社政業務-社會福利-人民團體-獎補助費-對國內團體之捐助</v>
      </c>
      <c r="K2677" s="4" t="str">
        <f t="shared" si="85"/>
        <v>113年臺中市大里區體育會游泳委員會游泳運動嘉年華活動</v>
      </c>
    </row>
    <row r="2678" spans="1:11" s="11" customFormat="1" ht="78">
      <c r="A2678" s="57" t="s">
        <v>2077</v>
      </c>
      <c r="B2678" s="57" t="s">
        <v>2199</v>
      </c>
      <c r="C2678" s="58" t="s">
        <v>2200</v>
      </c>
      <c r="D2678" s="57" t="s">
        <v>688</v>
      </c>
      <c r="E2678" s="59">
        <v>29</v>
      </c>
      <c r="F2678" s="9" t="s">
        <v>139</v>
      </c>
      <c r="G2678" s="9"/>
      <c r="H2678" s="44" t="s">
        <v>3489</v>
      </c>
      <c r="I2678" s="9"/>
      <c r="J2678" s="4" t="str">
        <f t="shared" si="84"/>
        <v>社政業務-社會福利-人民團體-獎補助費-對國內團體之捐助</v>
      </c>
      <c r="K2678" s="4" t="str">
        <f t="shared" si="85"/>
        <v>臺中市大肚區永順吳府千歲慈善協會捐血活動</v>
      </c>
    </row>
    <row r="2679" spans="1:11" s="11" customFormat="1" ht="58.5">
      <c r="A2679" s="57" t="s">
        <v>2077</v>
      </c>
      <c r="B2679" s="57" t="s">
        <v>2201</v>
      </c>
      <c r="C2679" s="58" t="s">
        <v>2197</v>
      </c>
      <c r="D2679" s="57" t="s">
        <v>688</v>
      </c>
      <c r="E2679" s="59">
        <v>10</v>
      </c>
      <c r="F2679" s="9" t="s">
        <v>139</v>
      </c>
      <c r="G2679" s="9"/>
      <c r="H2679" s="44" t="s">
        <v>3489</v>
      </c>
      <c r="I2679" s="9"/>
      <c r="J2679" s="4" t="str">
        <f t="shared" si="84"/>
        <v>社政業務-社會福利-人民團體-獎補助費-對國內團體之捐助</v>
      </c>
      <c r="K2679" s="4" t="str">
        <f t="shared" si="85"/>
        <v>神的孩子都在SHOW</v>
      </c>
    </row>
    <row r="2680" spans="1:11" s="11" customFormat="1" ht="58.5">
      <c r="A2680" s="57" t="s">
        <v>2077</v>
      </c>
      <c r="B2680" s="57" t="s">
        <v>2202</v>
      </c>
      <c r="C2680" s="58" t="s">
        <v>2203</v>
      </c>
      <c r="D2680" s="57" t="s">
        <v>688</v>
      </c>
      <c r="E2680" s="59">
        <v>10</v>
      </c>
      <c r="F2680" s="9" t="s">
        <v>139</v>
      </c>
      <c r="G2680" s="9"/>
      <c r="H2680" s="44" t="s">
        <v>3489</v>
      </c>
      <c r="I2680" s="9"/>
      <c r="J2680" s="4" t="str">
        <f t="shared" si="84"/>
        <v>社政業務-社會福利-人民團體-獎補助費-對國內團體之捐助</v>
      </c>
      <c r="K2680" s="4" t="str">
        <f t="shared" si="85"/>
        <v>春日活動舒活筋骨友善高齡</v>
      </c>
    </row>
    <row r="2681" spans="1:11" s="11" customFormat="1" ht="58.5">
      <c r="A2681" s="57" t="s">
        <v>2077</v>
      </c>
      <c r="B2681" s="57" t="s">
        <v>2204</v>
      </c>
      <c r="C2681" s="58" t="s">
        <v>2205</v>
      </c>
      <c r="D2681" s="57" t="s">
        <v>688</v>
      </c>
      <c r="E2681" s="59">
        <v>9</v>
      </c>
      <c r="F2681" s="9" t="s">
        <v>139</v>
      </c>
      <c r="G2681" s="9"/>
      <c r="H2681" s="44" t="s">
        <v>3489</v>
      </c>
      <c r="I2681" s="9"/>
      <c r="J2681" s="4" t="str">
        <f t="shared" si="84"/>
        <v>社政業務-社會福利-人民團體-獎補助費-對國內團體之捐助</v>
      </c>
      <c r="K2681" s="4" t="str">
        <f t="shared" si="85"/>
        <v>臺中市潭子書畫協會街頭藝術文化之旅</v>
      </c>
    </row>
    <row r="2682" spans="1:11" s="11" customFormat="1" ht="58.5">
      <c r="A2682" s="57" t="s">
        <v>2077</v>
      </c>
      <c r="B2682" s="57" t="s">
        <v>2206</v>
      </c>
      <c r="C2682" s="58" t="s">
        <v>747</v>
      </c>
      <c r="D2682" s="57" t="s">
        <v>688</v>
      </c>
      <c r="E2682" s="59">
        <v>24</v>
      </c>
      <c r="F2682" s="9" t="s">
        <v>139</v>
      </c>
      <c r="G2682" s="9"/>
      <c r="H2682" s="44" t="s">
        <v>3489</v>
      </c>
      <c r="I2682" s="9"/>
      <c r="J2682" s="4" t="str">
        <f t="shared" si="84"/>
        <v>社政業務-社會福利-人民團體-獎補助費-對國內團體之捐助</v>
      </c>
      <c r="K2682" s="4" t="str">
        <f t="shared" si="85"/>
        <v>113年度志願服務基礎暨社福類特殊訓練</v>
      </c>
    </row>
    <row r="2683" spans="1:11" s="11" customFormat="1" ht="58.5">
      <c r="A2683" s="57" t="s">
        <v>2077</v>
      </c>
      <c r="B2683" s="57" t="s">
        <v>2207</v>
      </c>
      <c r="C2683" s="58" t="s">
        <v>2208</v>
      </c>
      <c r="D2683" s="57" t="s">
        <v>688</v>
      </c>
      <c r="E2683" s="59">
        <v>10</v>
      </c>
      <c r="F2683" s="9" t="s">
        <v>139</v>
      </c>
      <c r="G2683" s="9"/>
      <c r="H2683" s="44" t="s">
        <v>3489</v>
      </c>
      <c r="I2683" s="9"/>
      <c r="J2683" s="4" t="str">
        <f t="shared" si="84"/>
        <v>社政業務-社會福利-人民團體-獎補助費-對國內團體之捐助</v>
      </c>
      <c r="K2683" s="4" t="str">
        <f t="shared" si="85"/>
        <v>113年臺中市采墨畫會會員聯展</v>
      </c>
    </row>
    <row r="2684" spans="1:11" s="11" customFormat="1" ht="58.5">
      <c r="A2684" s="57" t="s">
        <v>2077</v>
      </c>
      <c r="B2684" s="57" t="s">
        <v>2209</v>
      </c>
      <c r="C2684" s="58" t="s">
        <v>2111</v>
      </c>
      <c r="D2684" s="57" t="s">
        <v>688</v>
      </c>
      <c r="E2684" s="59">
        <v>50</v>
      </c>
      <c r="F2684" s="9" t="s">
        <v>139</v>
      </c>
      <c r="G2684" s="9"/>
      <c r="H2684" s="44" t="s">
        <v>3489</v>
      </c>
      <c r="I2684" s="9"/>
      <c r="J2684" s="4" t="str">
        <f t="shared" si="84"/>
        <v>社政業務-社會福利-人民團體-獎補助費-對國內團體之捐助</v>
      </c>
      <c r="K2684" s="4" t="str">
        <f t="shared" si="85"/>
        <v>臺中市113年度志願服務成長訓練</v>
      </c>
    </row>
    <row r="2685" spans="1:11" s="11" customFormat="1" ht="58.5">
      <c r="A2685" s="57" t="s">
        <v>2077</v>
      </c>
      <c r="B2685" s="57" t="s">
        <v>2210</v>
      </c>
      <c r="C2685" s="58" t="s">
        <v>2211</v>
      </c>
      <c r="D2685" s="57" t="s">
        <v>688</v>
      </c>
      <c r="E2685" s="59">
        <v>13</v>
      </c>
      <c r="F2685" s="9" t="s">
        <v>139</v>
      </c>
      <c r="G2685" s="9"/>
      <c r="H2685" s="44" t="s">
        <v>3489</v>
      </c>
      <c r="I2685" s="9"/>
      <c r="J2685" s="4" t="str">
        <f t="shared" si="84"/>
        <v>社政業務-社會福利-人民團體-獎補助費-對國內團體之捐助</v>
      </c>
      <c r="K2685" s="4" t="str">
        <f t="shared" si="85"/>
        <v>2024年吉馬杯全國歌唱比賽</v>
      </c>
    </row>
    <row r="2686" spans="1:11" s="11" customFormat="1" ht="78">
      <c r="A2686" s="57" t="s">
        <v>2077</v>
      </c>
      <c r="B2686" s="57" t="s">
        <v>2212</v>
      </c>
      <c r="C2686" s="58" t="s">
        <v>2213</v>
      </c>
      <c r="D2686" s="57" t="s">
        <v>688</v>
      </c>
      <c r="E2686" s="59">
        <v>12</v>
      </c>
      <c r="F2686" s="9" t="s">
        <v>139</v>
      </c>
      <c r="G2686" s="9"/>
      <c r="H2686" s="44" t="s">
        <v>3489</v>
      </c>
      <c r="I2686" s="9"/>
      <c r="J2686" s="4" t="str">
        <f t="shared" si="84"/>
        <v>社政業務-社會福利-人民團體-獎補助費-對國內團體之捐助</v>
      </c>
      <c r="K2686" s="4" t="str">
        <f t="shared" si="85"/>
        <v>2024年眾青平聲歌唱大賽</v>
      </c>
    </row>
    <row r="2687" spans="1:11" s="11" customFormat="1" ht="58.5">
      <c r="A2687" s="57" t="s">
        <v>2077</v>
      </c>
      <c r="B2687" s="57" t="s">
        <v>2214</v>
      </c>
      <c r="C2687" s="58" t="s">
        <v>2215</v>
      </c>
      <c r="D2687" s="57" t="s">
        <v>688</v>
      </c>
      <c r="E2687" s="59">
        <v>10</v>
      </c>
      <c r="F2687" s="9" t="s">
        <v>139</v>
      </c>
      <c r="G2687" s="9"/>
      <c r="H2687" s="44" t="s">
        <v>3489</v>
      </c>
      <c r="I2687" s="9"/>
      <c r="J2687" s="4" t="str">
        <f t="shared" si="84"/>
        <v>社政業務-社會福利-人民團體-獎補助費-對國內團體之捐助</v>
      </c>
      <c r="K2687" s="4" t="str">
        <f t="shared" si="85"/>
        <v>養生飲食口腔照護防老化失智座談會</v>
      </c>
    </row>
    <row r="2688" spans="1:11" s="11" customFormat="1" ht="97.5">
      <c r="A2688" s="57" t="s">
        <v>2077</v>
      </c>
      <c r="B2688" s="57" t="s">
        <v>2216</v>
      </c>
      <c r="C2688" s="58" t="s">
        <v>2217</v>
      </c>
      <c r="D2688" s="57" t="s">
        <v>688</v>
      </c>
      <c r="E2688" s="59">
        <v>20</v>
      </c>
      <c r="F2688" s="9" t="s">
        <v>139</v>
      </c>
      <c r="G2688" s="9"/>
      <c r="H2688" s="44" t="s">
        <v>3489</v>
      </c>
      <c r="I2688" s="9"/>
      <c r="J2688" s="4" t="str">
        <f t="shared" si="84"/>
        <v>社政業務-社會福利-人民團體-獎補助費-對國內團體之捐助</v>
      </c>
      <c r="K2688" s="4" t="str">
        <f t="shared" si="85"/>
        <v>113年慶祝父親節獨居榮民里民餐會暨表揚模範父親聯誼大會</v>
      </c>
    </row>
    <row r="2689" spans="1:11" s="11" customFormat="1" ht="58.5">
      <c r="A2689" s="57" t="s">
        <v>2077</v>
      </c>
      <c r="B2689" s="57" t="s">
        <v>2218</v>
      </c>
      <c r="C2689" s="58" t="s">
        <v>2219</v>
      </c>
      <c r="D2689" s="57" t="s">
        <v>688</v>
      </c>
      <c r="E2689" s="59">
        <v>13</v>
      </c>
      <c r="F2689" s="9" t="s">
        <v>139</v>
      </c>
      <c r="G2689" s="9"/>
      <c r="H2689" s="44" t="s">
        <v>3489</v>
      </c>
      <c r="I2689" s="9"/>
      <c r="J2689" s="4" t="str">
        <f t="shared" si="84"/>
        <v>社政業務-社會福利-人民團體-獎補助費-對國內團體之捐助</v>
      </c>
      <c r="K2689" s="4" t="str">
        <f t="shared" si="85"/>
        <v>主席盃公益講座暨卡拉OK歌唱比賽</v>
      </c>
    </row>
    <row r="2690" spans="1:11" s="11" customFormat="1" ht="58.5">
      <c r="A2690" s="57" t="s">
        <v>2077</v>
      </c>
      <c r="B2690" s="57" t="s">
        <v>2118</v>
      </c>
      <c r="C2690" s="58" t="s">
        <v>1561</v>
      </c>
      <c r="D2690" s="57" t="s">
        <v>688</v>
      </c>
      <c r="E2690" s="59">
        <v>17</v>
      </c>
      <c r="F2690" s="9" t="s">
        <v>139</v>
      </c>
      <c r="G2690" s="9"/>
      <c r="H2690" s="44" t="s">
        <v>3489</v>
      </c>
      <c r="I2690" s="9"/>
      <c r="J2690" s="4" t="str">
        <f t="shared" si="84"/>
        <v>社政業務-社會福利-人民團體-獎補助費-對國內團體之捐助</v>
      </c>
      <c r="K2690" s="4" t="str">
        <f t="shared" si="85"/>
        <v>臺中市113年度志願服務社福類特殊訓練</v>
      </c>
    </row>
    <row r="2691" spans="1:11" s="11" customFormat="1" ht="117">
      <c r="A2691" s="57" t="s">
        <v>2077</v>
      </c>
      <c r="B2691" s="57" t="s">
        <v>2147</v>
      </c>
      <c r="C2691" s="58" t="s">
        <v>2148</v>
      </c>
      <c r="D2691" s="57" t="s">
        <v>688</v>
      </c>
      <c r="E2691" s="59">
        <v>40</v>
      </c>
      <c r="F2691" s="9" t="s">
        <v>139</v>
      </c>
      <c r="G2691" s="9"/>
      <c r="H2691" s="44" t="s">
        <v>3489</v>
      </c>
      <c r="I2691" s="9"/>
      <c r="J2691" s="4" t="str">
        <f t="shared" si="84"/>
        <v>社政業務-社會福利-人民團體-獎補助費-對國內團體之捐助</v>
      </c>
      <c r="K2691" s="4" t="str">
        <f t="shared" si="85"/>
        <v>臺中市113年度志願服務基礎訓練及臺中市113年度志願服務社會福利類特殊訓練</v>
      </c>
    </row>
    <row r="2692" spans="1:11" s="11" customFormat="1" ht="78">
      <c r="A2692" s="57" t="s">
        <v>2077</v>
      </c>
      <c r="B2692" s="57" t="s">
        <v>2220</v>
      </c>
      <c r="C2692" s="58" t="s">
        <v>2221</v>
      </c>
      <c r="D2692" s="57" t="s">
        <v>688</v>
      </c>
      <c r="E2692" s="59">
        <v>12</v>
      </c>
      <c r="F2692" s="9" t="s">
        <v>139</v>
      </c>
      <c r="G2692" s="9"/>
      <c r="H2692" s="44" t="s">
        <v>3489</v>
      </c>
      <c r="I2692" s="9"/>
      <c r="J2692" s="4" t="str">
        <f t="shared" si="84"/>
        <v>社政業務-社會福利-人民團體-獎補助費-對國內團體之捐助</v>
      </c>
      <c r="K2692" s="4" t="str">
        <f t="shared" si="85"/>
        <v>歡慶父親節~『深層的愛』講座與趣味競賽</v>
      </c>
    </row>
    <row r="2693" spans="1:11" s="11" customFormat="1" ht="175.5">
      <c r="A2693" s="57" t="s">
        <v>2077</v>
      </c>
      <c r="B2693" s="57" t="s">
        <v>2222</v>
      </c>
      <c r="C2693" s="58" t="s">
        <v>2223</v>
      </c>
      <c r="D2693" s="57" t="s">
        <v>688</v>
      </c>
      <c r="E2693" s="59">
        <v>50</v>
      </c>
      <c r="F2693" s="9" t="s">
        <v>139</v>
      </c>
      <c r="G2693" s="9"/>
      <c r="H2693" s="44" t="s">
        <v>3489</v>
      </c>
      <c r="I2693" s="9"/>
      <c r="J2693" s="4" t="str">
        <f t="shared" si="84"/>
        <v>社政業務-社會福利-人民團體-獎補助費-對國內團體之捐助</v>
      </c>
      <c r="K2693" s="4" t="str">
        <f t="shared" si="85"/>
        <v>113年慶祝母親節「運動愛台灣、健康登山趣」及模範婆媳績優小組長暨支持電源開發推廣乾淨能源港務業務宣導活動</v>
      </c>
    </row>
    <row r="2694" spans="1:11" s="11" customFormat="1" ht="78">
      <c r="A2694" s="57" t="s">
        <v>2077</v>
      </c>
      <c r="B2694" s="57" t="s">
        <v>2224</v>
      </c>
      <c r="C2694" s="58" t="s">
        <v>2225</v>
      </c>
      <c r="D2694" s="57" t="s">
        <v>688</v>
      </c>
      <c r="E2694" s="59">
        <v>20</v>
      </c>
      <c r="F2694" s="9" t="s">
        <v>139</v>
      </c>
      <c r="G2694" s="9"/>
      <c r="H2694" s="44" t="s">
        <v>3489</v>
      </c>
      <c r="I2694" s="9"/>
      <c r="J2694" s="4" t="str">
        <f t="shared" si="84"/>
        <v>社政業務-社會福利-人民團體-獎補助費-對國內團體之捐助</v>
      </c>
      <c r="K2694" s="4" t="str">
        <f t="shared" si="85"/>
        <v>「太極拳技術研習觀摩暨潔淨能源宣導」活動</v>
      </c>
    </row>
    <row r="2695" spans="1:11" s="11" customFormat="1" ht="58.5">
      <c r="A2695" s="57" t="s">
        <v>2077</v>
      </c>
      <c r="B2695" s="57" t="s">
        <v>2226</v>
      </c>
      <c r="C2695" s="58" t="s">
        <v>2227</v>
      </c>
      <c r="D2695" s="57" t="s">
        <v>688</v>
      </c>
      <c r="E2695" s="59">
        <v>20</v>
      </c>
      <c r="F2695" s="9" t="s">
        <v>139</v>
      </c>
      <c r="G2695" s="9"/>
      <c r="H2695" s="44" t="s">
        <v>3489</v>
      </c>
      <c r="I2695" s="9"/>
      <c r="J2695" s="4" t="str">
        <f t="shared" si="84"/>
        <v>社政業務-社會福利-人民團體-獎補助費-對國內團體之捐助</v>
      </c>
      <c r="K2695" s="4" t="str">
        <f t="shared" si="85"/>
        <v>「只要我踏出一步，人生更精彩」活動</v>
      </c>
    </row>
    <row r="2696" spans="1:11" s="11" customFormat="1" ht="78">
      <c r="A2696" s="57" t="s">
        <v>2077</v>
      </c>
      <c r="B2696" s="57" t="s">
        <v>2228</v>
      </c>
      <c r="C2696" s="58" t="s">
        <v>2229</v>
      </c>
      <c r="D2696" s="57" t="s">
        <v>688</v>
      </c>
      <c r="E2696" s="59">
        <v>20</v>
      </c>
      <c r="F2696" s="9" t="s">
        <v>139</v>
      </c>
      <c r="G2696" s="9"/>
      <c r="H2696" s="44" t="s">
        <v>3489</v>
      </c>
      <c r="I2696" s="9"/>
      <c r="J2696" s="4" t="str">
        <f t="shared" si="84"/>
        <v>社政業務-社會福利-人民團體-獎補助費-對國內團體之捐助</v>
      </c>
      <c r="K2696" s="4" t="str">
        <f t="shared" si="85"/>
        <v>113年度臺中市高智爾球個人射擊錦標賽實施計畫</v>
      </c>
    </row>
    <row r="2697" spans="1:11" s="11" customFormat="1" ht="58.5">
      <c r="A2697" s="57" t="s">
        <v>2077</v>
      </c>
      <c r="B2697" s="57" t="s">
        <v>2230</v>
      </c>
      <c r="C2697" s="58" t="s">
        <v>2231</v>
      </c>
      <c r="D2697" s="57" t="s">
        <v>688</v>
      </c>
      <c r="E2697" s="59">
        <v>20</v>
      </c>
      <c r="F2697" s="9" t="s">
        <v>139</v>
      </c>
      <c r="G2697" s="9"/>
      <c r="H2697" s="44" t="s">
        <v>3489</v>
      </c>
      <c r="I2697" s="9"/>
      <c r="J2697" s="4" t="str">
        <f t="shared" si="84"/>
        <v>社政業務-社會福利-人民團體-獎補助費-對國內團體之捐助</v>
      </c>
      <c r="K2697" s="4" t="str">
        <f t="shared" si="85"/>
        <v>「義警兄弟健康促進」活動</v>
      </c>
    </row>
    <row r="2698" spans="1:11" s="11" customFormat="1" ht="58.5">
      <c r="A2698" s="57" t="s">
        <v>2077</v>
      </c>
      <c r="B2698" s="57" t="s">
        <v>2232</v>
      </c>
      <c r="C2698" s="58" t="s">
        <v>2233</v>
      </c>
      <c r="D2698" s="57" t="s">
        <v>688</v>
      </c>
      <c r="E2698" s="59">
        <v>15</v>
      </c>
      <c r="F2698" s="9" t="s">
        <v>139</v>
      </c>
      <c r="G2698" s="9"/>
      <c r="H2698" s="44" t="s">
        <v>3489</v>
      </c>
      <c r="I2698" s="9"/>
      <c r="J2698" s="4" t="str">
        <f t="shared" si="84"/>
        <v>社政業務-社會福利-人民團體-獎補助費-對國內團體之捐助</v>
      </c>
      <c r="K2698" s="4" t="str">
        <f t="shared" si="85"/>
        <v>「113年客家歌謠歡唱及民俗」活動</v>
      </c>
    </row>
    <row r="2699" spans="1:11" s="11" customFormat="1" ht="78">
      <c r="A2699" s="57" t="s">
        <v>2077</v>
      </c>
      <c r="B2699" s="57" t="s">
        <v>2234</v>
      </c>
      <c r="C2699" s="58" t="s">
        <v>2235</v>
      </c>
      <c r="D2699" s="57" t="s">
        <v>688</v>
      </c>
      <c r="E2699" s="59">
        <v>16</v>
      </c>
      <c r="F2699" s="9" t="s">
        <v>139</v>
      </c>
      <c r="G2699" s="9"/>
      <c r="H2699" s="44" t="s">
        <v>3489</v>
      </c>
      <c r="I2699" s="9"/>
      <c r="J2699" s="4" t="str">
        <f t="shared" si="84"/>
        <v>社政業務-社會福利-人民團體-獎補助費-對國內團體之捐助</v>
      </c>
      <c r="K2699" s="4" t="str">
        <f t="shared" si="85"/>
        <v>113年臺中市學校護理人員暑期繼續教育研習</v>
      </c>
    </row>
    <row r="2700" spans="1:11" s="11" customFormat="1" ht="58.5">
      <c r="A2700" s="57" t="s">
        <v>2077</v>
      </c>
      <c r="B2700" s="57" t="s">
        <v>2236</v>
      </c>
      <c r="C2700" s="58" t="s">
        <v>2237</v>
      </c>
      <c r="D2700" s="57" t="s">
        <v>688</v>
      </c>
      <c r="E2700" s="59">
        <v>15</v>
      </c>
      <c r="F2700" s="9" t="s">
        <v>139</v>
      </c>
      <c r="G2700" s="9"/>
      <c r="H2700" s="44" t="s">
        <v>3489</v>
      </c>
      <c r="I2700" s="9"/>
      <c r="J2700" s="4" t="str">
        <f t="shared" si="84"/>
        <v>社政業務-社會福利-人民團體-獎補助費-對國內團體之捐助</v>
      </c>
      <c r="K2700" s="4" t="str">
        <f t="shared" si="85"/>
        <v>2024健康樂動人生有夢活動</v>
      </c>
    </row>
    <row r="2701" spans="1:11" s="11" customFormat="1" ht="78">
      <c r="A2701" s="57" t="s">
        <v>2077</v>
      </c>
      <c r="B2701" s="57" t="s">
        <v>2238</v>
      </c>
      <c r="C2701" s="58" t="s">
        <v>2239</v>
      </c>
      <c r="D2701" s="57" t="s">
        <v>688</v>
      </c>
      <c r="E2701" s="59">
        <v>15</v>
      </c>
      <c r="F2701" s="9" t="s">
        <v>139</v>
      </c>
      <c r="G2701" s="9"/>
      <c r="H2701" s="44" t="s">
        <v>3489</v>
      </c>
      <c r="I2701" s="9"/>
      <c r="J2701" s="4" t="str">
        <f t="shared" si="84"/>
        <v>社政業務-社會福利-人民團體-獎補助費-對國內團體之捐助</v>
      </c>
      <c r="K2701" s="4" t="str">
        <f t="shared" si="85"/>
        <v>中元節普渡民俗文化傳承暨提升農民經濟收益</v>
      </c>
    </row>
    <row r="2702" spans="1:11" s="11" customFormat="1" ht="78">
      <c r="A2702" s="57" t="s">
        <v>2077</v>
      </c>
      <c r="B2702" s="57" t="s">
        <v>2240</v>
      </c>
      <c r="C2702" s="58" t="s">
        <v>2241</v>
      </c>
      <c r="D2702" s="57" t="s">
        <v>688</v>
      </c>
      <c r="E2702" s="59">
        <v>20</v>
      </c>
      <c r="F2702" s="9" t="s">
        <v>139</v>
      </c>
      <c r="G2702" s="9"/>
      <c r="H2702" s="44" t="s">
        <v>3489</v>
      </c>
      <c r="I2702" s="9"/>
      <c r="J2702" s="4" t="str">
        <f t="shared" si="84"/>
        <v>社政業務-社會福利-人民團體-獎補助費-對國內團體之捐助</v>
      </c>
      <c r="K2702" s="4" t="str">
        <f t="shared" si="85"/>
        <v>「捐血送愛心暨全民國防教育及消防教育宣導」活動</v>
      </c>
    </row>
    <row r="2703" spans="1:11" s="11" customFormat="1" ht="58.5">
      <c r="A2703" s="57" t="s">
        <v>2077</v>
      </c>
      <c r="B2703" s="57" t="s">
        <v>2242</v>
      </c>
      <c r="C2703" s="58" t="s">
        <v>446</v>
      </c>
      <c r="D2703" s="57" t="s">
        <v>688</v>
      </c>
      <c r="E2703" s="59">
        <v>20</v>
      </c>
      <c r="F2703" s="9" t="s">
        <v>139</v>
      </c>
      <c r="G2703" s="9"/>
      <c r="H2703" s="44" t="s">
        <v>3489</v>
      </c>
      <c r="I2703" s="9"/>
      <c r="J2703" s="4" t="str">
        <f t="shared" si="84"/>
        <v>社政業務-社會福利-人民團體-獎補助費-對國內團體之捐助</v>
      </c>
      <c r="K2703" s="4" t="str">
        <f t="shared" si="85"/>
        <v>「活躍老化」健康講座活動</v>
      </c>
    </row>
    <row r="2704" spans="1:11" s="11" customFormat="1" ht="78">
      <c r="A2704" s="57" t="s">
        <v>2077</v>
      </c>
      <c r="B2704" s="57" t="s">
        <v>2243</v>
      </c>
      <c r="C2704" s="58" t="s">
        <v>2244</v>
      </c>
      <c r="D2704" s="57" t="s">
        <v>688</v>
      </c>
      <c r="E2704" s="59">
        <v>18</v>
      </c>
      <c r="F2704" s="9" t="s">
        <v>139</v>
      </c>
      <c r="G2704" s="9"/>
      <c r="H2704" s="44" t="s">
        <v>3489</v>
      </c>
      <c r="I2704" s="9"/>
      <c r="J2704" s="4" t="str">
        <f t="shared" si="84"/>
        <v>社政業務-社會福利-人民團體-獎補助費-對國內團體之捐助</v>
      </c>
      <c r="K2704" s="4" t="str">
        <f t="shared" si="85"/>
        <v>台中港區第27屆獅子盃少年鋼琴觀摩演奏會經費</v>
      </c>
    </row>
    <row r="2705" spans="1:11" s="11" customFormat="1" ht="58.5">
      <c r="A2705" s="57" t="s">
        <v>2077</v>
      </c>
      <c r="B2705" s="57" t="s">
        <v>2245</v>
      </c>
      <c r="C2705" s="58" t="s">
        <v>2246</v>
      </c>
      <c r="D2705" s="57" t="s">
        <v>688</v>
      </c>
      <c r="E2705" s="59">
        <v>10</v>
      </c>
      <c r="F2705" s="9" t="s">
        <v>139</v>
      </c>
      <c r="G2705" s="9"/>
      <c r="H2705" s="44" t="s">
        <v>3489</v>
      </c>
      <c r="I2705" s="9"/>
      <c r="J2705" s="4" t="str">
        <f t="shared" si="84"/>
        <v>社政業務-社會福利-人民團體-獎補助費-對國內團體之捐助</v>
      </c>
      <c r="K2705" s="4" t="str">
        <f t="shared" si="85"/>
        <v>推廣排舞休閒運動暨增進社區凝聚力活動</v>
      </c>
    </row>
    <row r="2706" spans="1:11" s="11" customFormat="1" ht="58.5">
      <c r="A2706" s="57" t="s">
        <v>2077</v>
      </c>
      <c r="B2706" s="57" t="s">
        <v>2247</v>
      </c>
      <c r="C2706" s="58" t="s">
        <v>2248</v>
      </c>
      <c r="D2706" s="57" t="s">
        <v>688</v>
      </c>
      <c r="E2706" s="59">
        <v>20</v>
      </c>
      <c r="F2706" s="9" t="s">
        <v>139</v>
      </c>
      <c r="G2706" s="9"/>
      <c r="H2706" s="44" t="s">
        <v>3489</v>
      </c>
      <c r="I2706" s="9"/>
      <c r="J2706" s="4" t="str">
        <f t="shared" si="84"/>
        <v>社政業務-社會福利-人民團體-獎補助費-對國內團體之捐助</v>
      </c>
      <c r="K2706" s="4" t="str">
        <f t="shared" si="85"/>
        <v>公益捐血</v>
      </c>
    </row>
    <row r="2707" spans="1:11" s="11" customFormat="1" ht="58.5">
      <c r="A2707" s="57" t="s">
        <v>2077</v>
      </c>
      <c r="B2707" s="57" t="s">
        <v>2249</v>
      </c>
      <c r="C2707" s="58" t="s">
        <v>2250</v>
      </c>
      <c r="D2707" s="57" t="s">
        <v>688</v>
      </c>
      <c r="E2707" s="59">
        <v>18</v>
      </c>
      <c r="F2707" s="9" t="s">
        <v>139</v>
      </c>
      <c r="G2707" s="9"/>
      <c r="H2707" s="44" t="s">
        <v>3489</v>
      </c>
      <c r="I2707" s="9"/>
      <c r="J2707" s="4" t="str">
        <f t="shared" si="84"/>
        <v>社政業務-社會福利-人民團體-獎補助費-對國內團體之捐助</v>
      </c>
      <c r="K2707" s="4" t="str">
        <f t="shared" si="85"/>
        <v>中秋氛圍甜點手作活動</v>
      </c>
    </row>
    <row r="2708" spans="1:11" s="11" customFormat="1" ht="58.5">
      <c r="A2708" s="57" t="s">
        <v>2077</v>
      </c>
      <c r="B2708" s="57" t="s">
        <v>2251</v>
      </c>
      <c r="C2708" s="58" t="s">
        <v>2252</v>
      </c>
      <c r="D2708" s="57" t="s">
        <v>688</v>
      </c>
      <c r="E2708" s="59">
        <v>12</v>
      </c>
      <c r="F2708" s="9" t="s">
        <v>139</v>
      </c>
      <c r="G2708" s="9"/>
      <c r="H2708" s="44" t="s">
        <v>3489</v>
      </c>
      <c r="I2708" s="9"/>
      <c r="J2708" s="4" t="str">
        <f t="shared" si="84"/>
        <v>社政業務-社會福利-人民團體-獎補助費-對國內團體之捐助</v>
      </c>
      <c r="K2708" s="4" t="str">
        <f t="shared" si="85"/>
        <v>「中部帕金森病友桌球班」活動</v>
      </c>
    </row>
    <row r="2709" spans="1:11" s="11" customFormat="1" ht="78">
      <c r="A2709" s="57" t="s">
        <v>2077</v>
      </c>
      <c r="B2709" s="57" t="s">
        <v>2253</v>
      </c>
      <c r="C2709" s="58" t="s">
        <v>2254</v>
      </c>
      <c r="D2709" s="57" t="s">
        <v>688</v>
      </c>
      <c r="E2709" s="59">
        <v>13</v>
      </c>
      <c r="F2709" s="9" t="s">
        <v>139</v>
      </c>
      <c r="G2709" s="9"/>
      <c r="H2709" s="44" t="s">
        <v>3489</v>
      </c>
      <c r="I2709" s="9"/>
      <c r="J2709" s="4" t="str">
        <f t="shared" si="84"/>
        <v>社政業務-社會福利-人民團體-獎補助費-對國內團體之捐助</v>
      </c>
      <c r="K2709" s="4" t="str">
        <f t="shared" si="85"/>
        <v>113年一起『Fun』輕鬆講座暨社會福利宣導</v>
      </c>
    </row>
    <row r="2710" spans="1:11" s="11" customFormat="1" ht="78">
      <c r="A2710" s="57" t="s">
        <v>2077</v>
      </c>
      <c r="B2710" s="57" t="s">
        <v>2255</v>
      </c>
      <c r="C2710" s="58" t="s">
        <v>506</v>
      </c>
      <c r="D2710" s="57" t="s">
        <v>688</v>
      </c>
      <c r="E2710" s="59">
        <v>20</v>
      </c>
      <c r="F2710" s="9" t="s">
        <v>139</v>
      </c>
      <c r="G2710" s="9"/>
      <c r="H2710" s="44" t="s">
        <v>3489</v>
      </c>
      <c r="I2710" s="9"/>
      <c r="J2710" s="4" t="str">
        <f t="shared" si="84"/>
        <v>社政業務-社會福利-人民團體-獎補助費-對國內團體之捐助</v>
      </c>
      <c r="K2710" s="4" t="str">
        <f t="shared" si="85"/>
        <v>113年臺中市運動愛臺灣健康樂活舞蹈表演活動</v>
      </c>
    </row>
    <row r="2711" spans="1:11" s="11" customFormat="1" ht="97.5">
      <c r="A2711" s="57" t="s">
        <v>165</v>
      </c>
      <c r="B2711" s="57" t="s">
        <v>2004</v>
      </c>
      <c r="C2711" s="58" t="s">
        <v>1529</v>
      </c>
      <c r="D2711" s="57" t="s">
        <v>688</v>
      </c>
      <c r="E2711" s="59">
        <v>40</v>
      </c>
      <c r="F2711" s="9" t="s">
        <v>139</v>
      </c>
      <c r="G2711" s="9"/>
      <c r="H2711" s="44" t="s">
        <v>3489</v>
      </c>
      <c r="I2711" s="9"/>
      <c r="J2711" s="4" t="str">
        <f t="shared" si="84"/>
        <v>一般建築及設備-一般建築及設備-獎補助費-對國內團體之捐助</v>
      </c>
      <c r="K2711" s="4" t="str">
        <f t="shared" si="85"/>
        <v>建立社區照顧關懷據點並設置巷弄長照站之充實設施設備費用-資本門</v>
      </c>
    </row>
    <row r="2712" spans="1:11" s="11" customFormat="1" ht="97.5">
      <c r="A2712" s="57" t="s">
        <v>165</v>
      </c>
      <c r="B2712" s="57" t="s">
        <v>2256</v>
      </c>
      <c r="C2712" s="58" t="s">
        <v>1510</v>
      </c>
      <c r="D2712" s="57" t="s">
        <v>688</v>
      </c>
      <c r="E2712" s="59">
        <v>50</v>
      </c>
      <c r="F2712" s="9" t="s">
        <v>139</v>
      </c>
      <c r="G2712" s="9"/>
      <c r="H2712" s="44" t="s">
        <v>3489</v>
      </c>
      <c r="I2712" s="9"/>
      <c r="J2712" s="4" t="str">
        <f t="shared" si="84"/>
        <v>一般建築及設備-一般建築及設備-獎補助費-對國內團體之捐助</v>
      </c>
      <c r="K2712" s="4" t="str">
        <f t="shared" si="85"/>
        <v>建立社區照顧關懷據點並設置巷弄長照站之開辦費用-資本門</v>
      </c>
    </row>
    <row r="2713" spans="1:11" s="11" customFormat="1" ht="97.5">
      <c r="A2713" s="57" t="s">
        <v>165</v>
      </c>
      <c r="B2713" s="57" t="s">
        <v>2004</v>
      </c>
      <c r="C2713" s="58" t="s">
        <v>1511</v>
      </c>
      <c r="D2713" s="57" t="s">
        <v>688</v>
      </c>
      <c r="E2713" s="59">
        <v>42</v>
      </c>
      <c r="F2713" s="9" t="s">
        <v>139</v>
      </c>
      <c r="G2713" s="9"/>
      <c r="H2713" s="44" t="s">
        <v>3489</v>
      </c>
      <c r="I2713" s="9"/>
      <c r="J2713" s="4" t="str">
        <f t="shared" si="84"/>
        <v>一般建築及設備-一般建築及設備-獎補助費-對國內團體之捐助</v>
      </c>
      <c r="K2713" s="4" t="str">
        <f t="shared" si="85"/>
        <v>建立社區照顧關懷據點並設置巷弄長照站之充實設施設備費用-資本門</v>
      </c>
    </row>
    <row r="2714" spans="1:11" s="11" customFormat="1" ht="97.5">
      <c r="A2714" s="57" t="s">
        <v>165</v>
      </c>
      <c r="B2714" s="57" t="s">
        <v>2004</v>
      </c>
      <c r="C2714" s="58" t="s">
        <v>1513</v>
      </c>
      <c r="D2714" s="57" t="s">
        <v>688</v>
      </c>
      <c r="E2714" s="59">
        <v>30</v>
      </c>
      <c r="F2714" s="9" t="s">
        <v>139</v>
      </c>
      <c r="G2714" s="9"/>
      <c r="H2714" s="44" t="s">
        <v>3489</v>
      </c>
      <c r="I2714" s="9"/>
      <c r="J2714" s="4" t="str">
        <f t="shared" si="84"/>
        <v>一般建築及設備-一般建築及設備-獎補助費-對國內團體之捐助</v>
      </c>
      <c r="K2714" s="4" t="str">
        <f t="shared" si="85"/>
        <v>建立社區照顧關懷據點並設置巷弄長照站之充實設施設備費用-資本門</v>
      </c>
    </row>
    <row r="2715" spans="1:11" s="11" customFormat="1" ht="97.5">
      <c r="A2715" s="57" t="s">
        <v>165</v>
      </c>
      <c r="B2715" s="57" t="s">
        <v>2257</v>
      </c>
      <c r="C2715" s="58" t="s">
        <v>1533</v>
      </c>
      <c r="D2715" s="57" t="s">
        <v>688</v>
      </c>
      <c r="E2715" s="59">
        <v>46</v>
      </c>
      <c r="F2715" s="9" t="s">
        <v>139</v>
      </c>
      <c r="G2715" s="9"/>
      <c r="H2715" s="44" t="s">
        <v>3489</v>
      </c>
      <c r="I2715" s="9"/>
      <c r="J2715" s="4" t="str">
        <f t="shared" si="84"/>
        <v>一般建築及設備-一般建築及設備-獎補助費-對國內團體之捐助</v>
      </c>
      <c r="K2715" s="4" t="str">
        <f t="shared" si="85"/>
        <v>建立社區照顧關懷據點並設置巷弄長照站之充實設施設備-資本門</v>
      </c>
    </row>
    <row r="2716" spans="1:11" s="11" customFormat="1" ht="78">
      <c r="A2716" s="57" t="s">
        <v>165</v>
      </c>
      <c r="B2716" s="57" t="s">
        <v>2029</v>
      </c>
      <c r="C2716" s="58" t="s">
        <v>1540</v>
      </c>
      <c r="D2716" s="57" t="s">
        <v>688</v>
      </c>
      <c r="E2716" s="59">
        <v>30</v>
      </c>
      <c r="F2716" s="9" t="s">
        <v>139</v>
      </c>
      <c r="G2716" s="9"/>
      <c r="H2716" s="44" t="s">
        <v>3489</v>
      </c>
      <c r="I2716" s="9"/>
      <c r="J2716" s="4" t="str">
        <f t="shared" si="84"/>
        <v>一般建築及設備-一般建築及設備-獎補助費-對國內團體之捐助</v>
      </c>
      <c r="K2716" s="4" t="str">
        <f t="shared" si="85"/>
        <v>建立社區照顧關懷據點之充實設施設備費用-資本門</v>
      </c>
    </row>
    <row r="2717" spans="1:11" s="11" customFormat="1" ht="97.5">
      <c r="A2717" s="57" t="s">
        <v>165</v>
      </c>
      <c r="B2717" s="57" t="s">
        <v>2004</v>
      </c>
      <c r="C2717" s="58" t="s">
        <v>1102</v>
      </c>
      <c r="D2717" s="57" t="s">
        <v>688</v>
      </c>
      <c r="E2717" s="59">
        <v>28</v>
      </c>
      <c r="F2717" s="9" t="s">
        <v>139</v>
      </c>
      <c r="G2717" s="9"/>
      <c r="H2717" s="44" t="s">
        <v>3489</v>
      </c>
      <c r="I2717" s="9"/>
      <c r="J2717" s="4" t="str">
        <f t="shared" si="84"/>
        <v>一般建築及設備-一般建築及設備-獎補助費-對國內團體之捐助</v>
      </c>
      <c r="K2717" s="4" t="str">
        <f t="shared" si="85"/>
        <v>建立社區照顧關懷據點並設置巷弄長照站之充實設施設備費用-資本門</v>
      </c>
    </row>
    <row r="2718" spans="1:11" s="11" customFormat="1" ht="78">
      <c r="A2718" s="57" t="s">
        <v>165</v>
      </c>
      <c r="B2718" s="57" t="s">
        <v>2029</v>
      </c>
      <c r="C2718" s="58" t="s">
        <v>1526</v>
      </c>
      <c r="D2718" s="57" t="s">
        <v>688</v>
      </c>
      <c r="E2718" s="59">
        <v>29</v>
      </c>
      <c r="F2718" s="9" t="s">
        <v>139</v>
      </c>
      <c r="G2718" s="9"/>
      <c r="H2718" s="44" t="s">
        <v>3489</v>
      </c>
      <c r="I2718" s="9"/>
      <c r="J2718" s="4" t="str">
        <f t="shared" si="84"/>
        <v>一般建築及設備-一般建築及設備-獎補助費-對國內團體之捐助</v>
      </c>
      <c r="K2718" s="4" t="str">
        <f t="shared" si="85"/>
        <v>建立社區照顧關懷據點之充實設施設備費用-資本門</v>
      </c>
    </row>
    <row r="2719" spans="1:11" s="11" customFormat="1" ht="78">
      <c r="A2719" s="57" t="s">
        <v>165</v>
      </c>
      <c r="B2719" s="57" t="s">
        <v>2258</v>
      </c>
      <c r="C2719" s="58" t="s">
        <v>1518</v>
      </c>
      <c r="D2719" s="57" t="s">
        <v>688</v>
      </c>
      <c r="E2719" s="59">
        <v>35</v>
      </c>
      <c r="F2719" s="9" t="s">
        <v>139</v>
      </c>
      <c r="G2719" s="9"/>
      <c r="H2719" s="44" t="s">
        <v>3489</v>
      </c>
      <c r="I2719" s="9"/>
      <c r="J2719" s="4" t="str">
        <f t="shared" si="84"/>
        <v>一般建築及設備-一般建築及設備-獎補助費-對國內團體之捐助</v>
      </c>
      <c r="K2719" s="4" t="str">
        <f t="shared" si="85"/>
        <v>建立社區照顧關懷據點之充實設施設備-資本門</v>
      </c>
    </row>
    <row r="2720" spans="1:11" s="11" customFormat="1" ht="78">
      <c r="A2720" s="57" t="s">
        <v>165</v>
      </c>
      <c r="B2720" s="57" t="s">
        <v>2029</v>
      </c>
      <c r="C2720" s="58" t="s">
        <v>2259</v>
      </c>
      <c r="D2720" s="57" t="s">
        <v>688</v>
      </c>
      <c r="E2720" s="59">
        <v>50</v>
      </c>
      <c r="F2720" s="9" t="s">
        <v>139</v>
      </c>
      <c r="G2720" s="9"/>
      <c r="H2720" s="44" t="s">
        <v>3489</v>
      </c>
      <c r="I2720" s="9"/>
      <c r="J2720" s="4" t="str">
        <f t="shared" ref="J2720:J2783" si="86">A2720</f>
        <v>一般建築及設備-一般建築及設備-獎補助費-對國內團體之捐助</v>
      </c>
      <c r="K2720" s="4" t="str">
        <f t="shared" ref="K2720:K2783" si="87">B2720</f>
        <v>建立社區照顧關懷據點之充實設施設備費用-資本門</v>
      </c>
    </row>
    <row r="2721" spans="1:11" s="11" customFormat="1" ht="78">
      <c r="A2721" s="57" t="s">
        <v>165</v>
      </c>
      <c r="B2721" s="57" t="s">
        <v>2258</v>
      </c>
      <c r="C2721" s="58" t="s">
        <v>2260</v>
      </c>
      <c r="D2721" s="57" t="s">
        <v>688</v>
      </c>
      <c r="E2721" s="59">
        <v>27</v>
      </c>
      <c r="F2721" s="9" t="s">
        <v>139</v>
      </c>
      <c r="G2721" s="9"/>
      <c r="H2721" s="44" t="s">
        <v>3489</v>
      </c>
      <c r="I2721" s="9"/>
      <c r="J2721" s="4" t="str">
        <f t="shared" si="86"/>
        <v>一般建築及設備-一般建築及設備-獎補助費-對國內團體之捐助</v>
      </c>
      <c r="K2721" s="4" t="str">
        <f t="shared" si="87"/>
        <v>建立社區照顧關懷據點之充實設施設備-資本門</v>
      </c>
    </row>
    <row r="2722" spans="1:11" s="11" customFormat="1" ht="78">
      <c r="A2722" s="57" t="s">
        <v>165</v>
      </c>
      <c r="B2722" s="57" t="s">
        <v>2029</v>
      </c>
      <c r="C2722" s="58" t="s">
        <v>1518</v>
      </c>
      <c r="D2722" s="57" t="s">
        <v>688</v>
      </c>
      <c r="E2722" s="59">
        <v>46</v>
      </c>
      <c r="F2722" s="9" t="s">
        <v>139</v>
      </c>
      <c r="G2722" s="9"/>
      <c r="H2722" s="44" t="s">
        <v>3489</v>
      </c>
      <c r="I2722" s="9"/>
      <c r="J2722" s="4" t="str">
        <f t="shared" si="86"/>
        <v>一般建築及設備-一般建築及設備-獎補助費-對國內團體之捐助</v>
      </c>
      <c r="K2722" s="4" t="str">
        <f t="shared" si="87"/>
        <v>建立社區照顧關懷據點之充實設施設備費用-資本門</v>
      </c>
    </row>
    <row r="2723" spans="1:11" s="11" customFormat="1" ht="78">
      <c r="A2723" s="57" t="s">
        <v>165</v>
      </c>
      <c r="B2723" s="57" t="s">
        <v>2029</v>
      </c>
      <c r="C2723" s="58" t="s">
        <v>1516</v>
      </c>
      <c r="D2723" s="57" t="s">
        <v>688</v>
      </c>
      <c r="E2723" s="59">
        <v>50</v>
      </c>
      <c r="F2723" s="9" t="s">
        <v>139</v>
      </c>
      <c r="G2723" s="9"/>
      <c r="H2723" s="44" t="s">
        <v>3489</v>
      </c>
      <c r="I2723" s="9"/>
      <c r="J2723" s="4" t="str">
        <f t="shared" si="86"/>
        <v>一般建築及設備-一般建築及設備-獎補助費-對國內團體之捐助</v>
      </c>
      <c r="K2723" s="4" t="str">
        <f t="shared" si="87"/>
        <v>建立社區照顧關懷據點之充實設施設備費用-資本門</v>
      </c>
    </row>
    <row r="2724" spans="1:11" s="11" customFormat="1" ht="78">
      <c r="A2724" s="57" t="s">
        <v>165</v>
      </c>
      <c r="B2724" s="57" t="s">
        <v>2029</v>
      </c>
      <c r="C2724" s="58" t="s">
        <v>1547</v>
      </c>
      <c r="D2724" s="57" t="s">
        <v>688</v>
      </c>
      <c r="E2724" s="59">
        <v>46</v>
      </c>
      <c r="F2724" s="9" t="s">
        <v>139</v>
      </c>
      <c r="G2724" s="9"/>
      <c r="H2724" s="44" t="s">
        <v>3489</v>
      </c>
      <c r="I2724" s="9"/>
      <c r="J2724" s="4" t="str">
        <f t="shared" si="86"/>
        <v>一般建築及設備-一般建築及設備-獎補助費-對國內團體之捐助</v>
      </c>
      <c r="K2724" s="4" t="str">
        <f t="shared" si="87"/>
        <v>建立社區照顧關懷據點之充實設施設備費用-資本門</v>
      </c>
    </row>
    <row r="2725" spans="1:11" s="11" customFormat="1" ht="78">
      <c r="A2725" s="57" t="s">
        <v>165</v>
      </c>
      <c r="B2725" s="57" t="s">
        <v>2029</v>
      </c>
      <c r="C2725" s="58" t="s">
        <v>2261</v>
      </c>
      <c r="D2725" s="57" t="s">
        <v>688</v>
      </c>
      <c r="E2725" s="59">
        <v>50</v>
      </c>
      <c r="F2725" s="9" t="s">
        <v>139</v>
      </c>
      <c r="G2725" s="9"/>
      <c r="H2725" s="44" t="s">
        <v>3489</v>
      </c>
      <c r="I2725" s="9"/>
      <c r="J2725" s="4" t="str">
        <f t="shared" si="86"/>
        <v>一般建築及設備-一般建築及設備-獎補助費-對國內團體之捐助</v>
      </c>
      <c r="K2725" s="4" t="str">
        <f t="shared" si="87"/>
        <v>建立社區照顧關懷據點之充實設施設備費用-資本門</v>
      </c>
    </row>
    <row r="2726" spans="1:11" s="11" customFormat="1" ht="78">
      <c r="A2726" s="57" t="s">
        <v>165</v>
      </c>
      <c r="B2726" s="57" t="s">
        <v>2258</v>
      </c>
      <c r="C2726" s="58" t="s">
        <v>1518</v>
      </c>
      <c r="D2726" s="57" t="s">
        <v>688</v>
      </c>
      <c r="E2726" s="59">
        <v>50</v>
      </c>
      <c r="F2726" s="9" t="s">
        <v>139</v>
      </c>
      <c r="G2726" s="9"/>
      <c r="H2726" s="44" t="s">
        <v>3489</v>
      </c>
      <c r="I2726" s="9"/>
      <c r="J2726" s="4" t="str">
        <f t="shared" si="86"/>
        <v>一般建築及設備-一般建築及設備-獎補助費-對國內團體之捐助</v>
      </c>
      <c r="K2726" s="4" t="str">
        <f t="shared" si="87"/>
        <v>建立社區照顧關懷據點之充實設施設備-資本門</v>
      </c>
    </row>
    <row r="2727" spans="1:11" s="11" customFormat="1" ht="78">
      <c r="A2727" s="57" t="s">
        <v>165</v>
      </c>
      <c r="B2727" s="57" t="s">
        <v>2029</v>
      </c>
      <c r="C2727" s="58" t="s">
        <v>1552</v>
      </c>
      <c r="D2727" s="57" t="s">
        <v>688</v>
      </c>
      <c r="E2727" s="59">
        <v>25</v>
      </c>
      <c r="F2727" s="9" t="s">
        <v>139</v>
      </c>
      <c r="G2727" s="9"/>
      <c r="H2727" s="44" t="s">
        <v>3489</v>
      </c>
      <c r="I2727" s="9"/>
      <c r="J2727" s="4" t="str">
        <f t="shared" si="86"/>
        <v>一般建築及設備-一般建築及設備-獎補助費-對國內團體之捐助</v>
      </c>
      <c r="K2727" s="4" t="str">
        <f t="shared" si="87"/>
        <v>建立社區照顧關懷據點之充實設施設備費用-資本門</v>
      </c>
    </row>
    <row r="2728" spans="1:11" s="11" customFormat="1" ht="97.5">
      <c r="A2728" s="57" t="s">
        <v>165</v>
      </c>
      <c r="B2728" s="57" t="s">
        <v>2004</v>
      </c>
      <c r="C2728" s="58" t="s">
        <v>1151</v>
      </c>
      <c r="D2728" s="57" t="s">
        <v>688</v>
      </c>
      <c r="E2728" s="59">
        <v>25</v>
      </c>
      <c r="F2728" s="9" t="s">
        <v>139</v>
      </c>
      <c r="G2728" s="9"/>
      <c r="H2728" s="44" t="s">
        <v>3489</v>
      </c>
      <c r="I2728" s="9"/>
      <c r="J2728" s="4" t="str">
        <f t="shared" si="86"/>
        <v>一般建築及設備-一般建築及設備-獎補助費-對國內團體之捐助</v>
      </c>
      <c r="K2728" s="4" t="str">
        <f t="shared" si="87"/>
        <v>建立社區照顧關懷據點並設置巷弄長照站之充實設施設備費用-資本門</v>
      </c>
    </row>
    <row r="2729" spans="1:11" s="11" customFormat="1" ht="97.5">
      <c r="A2729" s="57" t="s">
        <v>165</v>
      </c>
      <c r="B2729" s="57" t="s">
        <v>2004</v>
      </c>
      <c r="C2729" s="58" t="s">
        <v>1514</v>
      </c>
      <c r="D2729" s="57" t="s">
        <v>688</v>
      </c>
      <c r="E2729" s="59">
        <v>30</v>
      </c>
      <c r="F2729" s="9" t="s">
        <v>139</v>
      </c>
      <c r="G2729" s="9"/>
      <c r="H2729" s="44" t="s">
        <v>3489</v>
      </c>
      <c r="I2729" s="9"/>
      <c r="J2729" s="4" t="str">
        <f t="shared" si="86"/>
        <v>一般建築及設備-一般建築及設備-獎補助費-對國內團體之捐助</v>
      </c>
      <c r="K2729" s="4" t="str">
        <f t="shared" si="87"/>
        <v>建立社區照顧關懷據點並設置巷弄長照站之充實設施設備費用-資本門</v>
      </c>
    </row>
    <row r="2730" spans="1:11" s="11" customFormat="1" ht="97.5">
      <c r="A2730" s="57" t="s">
        <v>165</v>
      </c>
      <c r="B2730" s="57" t="s">
        <v>2004</v>
      </c>
      <c r="C2730" s="58" t="s">
        <v>945</v>
      </c>
      <c r="D2730" s="57" t="s">
        <v>688</v>
      </c>
      <c r="E2730" s="59">
        <v>50</v>
      </c>
      <c r="F2730" s="9" t="s">
        <v>139</v>
      </c>
      <c r="G2730" s="9"/>
      <c r="H2730" s="44" t="s">
        <v>3489</v>
      </c>
      <c r="I2730" s="9"/>
      <c r="J2730" s="4" t="str">
        <f t="shared" si="86"/>
        <v>一般建築及設備-一般建築及設備-獎補助費-對國內團體之捐助</v>
      </c>
      <c r="K2730" s="4" t="str">
        <f t="shared" si="87"/>
        <v>建立社區照顧關懷據點並設置巷弄長照站之充實設施設備費用-資本門</v>
      </c>
    </row>
    <row r="2731" spans="1:11" s="11" customFormat="1" ht="97.5">
      <c r="A2731" s="57" t="s">
        <v>165</v>
      </c>
      <c r="B2731" s="57" t="s">
        <v>2004</v>
      </c>
      <c r="C2731" s="58" t="s">
        <v>1186</v>
      </c>
      <c r="D2731" s="57" t="s">
        <v>688</v>
      </c>
      <c r="E2731" s="59">
        <v>25</v>
      </c>
      <c r="F2731" s="9" t="s">
        <v>139</v>
      </c>
      <c r="G2731" s="9"/>
      <c r="H2731" s="44" t="s">
        <v>3489</v>
      </c>
      <c r="I2731" s="9"/>
      <c r="J2731" s="4" t="str">
        <f t="shared" si="86"/>
        <v>一般建築及設備-一般建築及設備-獎補助費-對國內團體之捐助</v>
      </c>
      <c r="K2731" s="4" t="str">
        <f t="shared" si="87"/>
        <v>建立社區照顧關懷據點並設置巷弄長照站之充實設施設備費用-資本門</v>
      </c>
    </row>
    <row r="2732" spans="1:11" s="11" customFormat="1" ht="78">
      <c r="A2732" s="57" t="s">
        <v>165</v>
      </c>
      <c r="B2732" s="57" t="s">
        <v>2029</v>
      </c>
      <c r="C2732" s="58" t="s">
        <v>2262</v>
      </c>
      <c r="D2732" s="57" t="s">
        <v>688</v>
      </c>
      <c r="E2732" s="59">
        <v>35</v>
      </c>
      <c r="F2732" s="9" t="s">
        <v>139</v>
      </c>
      <c r="G2732" s="9"/>
      <c r="H2732" s="44" t="s">
        <v>3489</v>
      </c>
      <c r="I2732" s="9"/>
      <c r="J2732" s="4" t="str">
        <f t="shared" si="86"/>
        <v>一般建築及設備-一般建築及設備-獎補助費-對國內團體之捐助</v>
      </c>
      <c r="K2732" s="4" t="str">
        <f t="shared" si="87"/>
        <v>建立社區照顧關懷據點之充實設施設備費用-資本門</v>
      </c>
    </row>
    <row r="2733" spans="1:11" s="11" customFormat="1" ht="97.5">
      <c r="A2733" s="57" t="s">
        <v>165</v>
      </c>
      <c r="B2733" s="57" t="s">
        <v>2004</v>
      </c>
      <c r="C2733" s="58" t="s">
        <v>1553</v>
      </c>
      <c r="D2733" s="57" t="s">
        <v>688</v>
      </c>
      <c r="E2733" s="59">
        <v>38</v>
      </c>
      <c r="F2733" s="9" t="s">
        <v>139</v>
      </c>
      <c r="G2733" s="9"/>
      <c r="H2733" s="44" t="s">
        <v>3489</v>
      </c>
      <c r="I2733" s="9"/>
      <c r="J2733" s="4" t="str">
        <f t="shared" si="86"/>
        <v>一般建築及設備-一般建築及設備-獎補助費-對國內團體之捐助</v>
      </c>
      <c r="K2733" s="4" t="str">
        <f t="shared" si="87"/>
        <v>建立社區照顧關懷據點並設置巷弄長照站之充實設施設備費用-資本門</v>
      </c>
    </row>
    <row r="2734" spans="1:11" s="11" customFormat="1" ht="97.5">
      <c r="A2734" s="57" t="s">
        <v>165</v>
      </c>
      <c r="B2734" s="57" t="s">
        <v>2263</v>
      </c>
      <c r="C2734" s="58" t="s">
        <v>1554</v>
      </c>
      <c r="D2734" s="57" t="s">
        <v>688</v>
      </c>
      <c r="E2734" s="59">
        <v>30</v>
      </c>
      <c r="F2734" s="9" t="s">
        <v>139</v>
      </c>
      <c r="G2734" s="9"/>
      <c r="H2734" s="44" t="s">
        <v>3489</v>
      </c>
      <c r="I2734" s="9"/>
      <c r="J2734" s="4" t="str">
        <f t="shared" si="86"/>
        <v>一般建築及設備-一般建築及設備-獎補助費-對國內團體之捐助</v>
      </c>
      <c r="K2734" s="4" t="str">
        <f t="shared" si="87"/>
        <v>建立社區照顧關懷據點並設置巷弄長照站之充實設施設備費用-資本</v>
      </c>
    </row>
    <row r="2735" spans="1:11" s="11" customFormat="1" ht="97.5">
      <c r="A2735" s="57" t="s">
        <v>165</v>
      </c>
      <c r="B2735" s="57" t="s">
        <v>2043</v>
      </c>
      <c r="C2735" s="58" t="s">
        <v>1558</v>
      </c>
      <c r="D2735" s="57" t="s">
        <v>688</v>
      </c>
      <c r="E2735" s="59">
        <v>72</v>
      </c>
      <c r="F2735" s="9" t="s">
        <v>139</v>
      </c>
      <c r="G2735" s="9"/>
      <c r="H2735" s="44" t="s">
        <v>3489</v>
      </c>
      <c r="I2735" s="9"/>
      <c r="J2735" s="4" t="str">
        <f t="shared" si="86"/>
        <v>一般建築及設備-一般建築及設備-獎補助費-對國內團體之捐助</v>
      </c>
      <c r="K2735" s="4" t="str">
        <f t="shared" si="87"/>
        <v>建立社區照顧關懷據點並設置巷弄長照站之開辦設施設備費用-資本門</v>
      </c>
    </row>
    <row r="2736" spans="1:11" s="11" customFormat="1" ht="58.5">
      <c r="A2736" s="57" t="s">
        <v>165</v>
      </c>
      <c r="B2736" s="57" t="s">
        <v>2071</v>
      </c>
      <c r="C2736" s="58" t="s">
        <v>1203</v>
      </c>
      <c r="D2736" s="57" t="s">
        <v>688</v>
      </c>
      <c r="E2736" s="59">
        <v>40</v>
      </c>
      <c r="F2736" s="9" t="s">
        <v>139</v>
      </c>
      <c r="G2736" s="9"/>
      <c r="H2736" s="44" t="s">
        <v>3489</v>
      </c>
      <c r="I2736" s="9"/>
      <c r="J2736" s="4" t="str">
        <f t="shared" si="86"/>
        <v>一般建築及設備-一般建築及設備-獎補助費-對國內團體之捐助</v>
      </c>
      <c r="K2736" s="4" t="str">
        <f t="shared" si="87"/>
        <v>113年身心障礙者家庭托顧服務</v>
      </c>
    </row>
    <row r="2737" spans="1:11" s="11" customFormat="1" ht="58.5">
      <c r="A2737" s="57" t="s">
        <v>165</v>
      </c>
      <c r="B2737" s="57" t="s">
        <v>2072</v>
      </c>
      <c r="C2737" s="58" t="s">
        <v>1202</v>
      </c>
      <c r="D2737" s="57" t="s">
        <v>688</v>
      </c>
      <c r="E2737" s="59">
        <v>40</v>
      </c>
      <c r="F2737" s="9" t="s">
        <v>139</v>
      </c>
      <c r="G2737" s="9"/>
      <c r="H2737" s="44" t="s">
        <v>3489</v>
      </c>
      <c r="I2737" s="9"/>
      <c r="J2737" s="4" t="str">
        <f t="shared" si="86"/>
        <v>一般建築及設備-一般建築及設備-獎補助費-對國內團體之捐助</v>
      </c>
      <c r="K2737" s="4" t="str">
        <f t="shared" si="87"/>
        <v>113年度身心障礙者家庭托顧服務</v>
      </c>
    </row>
    <row r="2738" spans="1:11" s="11" customFormat="1" ht="97.5">
      <c r="A2738" s="57" t="s">
        <v>165</v>
      </c>
      <c r="B2738" s="57" t="s">
        <v>2264</v>
      </c>
      <c r="C2738" s="58" t="s">
        <v>318</v>
      </c>
      <c r="D2738" s="57" t="s">
        <v>688</v>
      </c>
      <c r="E2738" s="59">
        <v>23</v>
      </c>
      <c r="F2738" s="9" t="s">
        <v>139</v>
      </c>
      <c r="G2738" s="9"/>
      <c r="H2738" s="44" t="s">
        <v>3489</v>
      </c>
      <c r="I2738" s="9"/>
      <c r="J2738" s="4" t="str">
        <f t="shared" si="86"/>
        <v>一般建築及設備-一般建築及設備-獎補助費-對國內團體之捐助</v>
      </c>
      <c r="K2738" s="4" t="str">
        <f t="shared" si="87"/>
        <v>一般性獎助計畫經費申請獎助項目及基準之充實設施設備費-資本門</v>
      </c>
    </row>
    <row r="2739" spans="1:11" s="11" customFormat="1" ht="97.5">
      <c r="A2739" s="57" t="s">
        <v>165</v>
      </c>
      <c r="B2739" s="57" t="s">
        <v>2004</v>
      </c>
      <c r="C2739" s="58" t="s">
        <v>1559</v>
      </c>
      <c r="D2739" s="57" t="s">
        <v>688</v>
      </c>
      <c r="E2739" s="59">
        <v>38</v>
      </c>
      <c r="F2739" s="9" t="s">
        <v>139</v>
      </c>
      <c r="G2739" s="9"/>
      <c r="H2739" s="44" t="s">
        <v>3489</v>
      </c>
      <c r="I2739" s="9"/>
      <c r="J2739" s="4" t="str">
        <f t="shared" si="86"/>
        <v>一般建築及設備-一般建築及設備-獎補助費-對國內團體之捐助</v>
      </c>
      <c r="K2739" s="4" t="str">
        <f t="shared" si="87"/>
        <v>建立社區照顧關懷據點並設置巷弄長照站之充實設施設備費用-資本門</v>
      </c>
    </row>
    <row r="2740" spans="1:11" s="11" customFormat="1" ht="97.5">
      <c r="A2740" s="57" t="s">
        <v>165</v>
      </c>
      <c r="B2740" s="57" t="s">
        <v>2004</v>
      </c>
      <c r="C2740" s="58" t="s">
        <v>1166</v>
      </c>
      <c r="D2740" s="57" t="s">
        <v>688</v>
      </c>
      <c r="E2740" s="59">
        <v>30</v>
      </c>
      <c r="F2740" s="9" t="s">
        <v>139</v>
      </c>
      <c r="G2740" s="9"/>
      <c r="H2740" s="44" t="s">
        <v>3489</v>
      </c>
      <c r="I2740" s="9"/>
      <c r="J2740" s="4" t="str">
        <f t="shared" si="86"/>
        <v>一般建築及設備-一般建築及設備-獎補助費-對國內團體之捐助</v>
      </c>
      <c r="K2740" s="4" t="str">
        <f t="shared" si="87"/>
        <v>建立社區照顧關懷據點並設置巷弄長照站之充實設施設備費用-資本門</v>
      </c>
    </row>
    <row r="2741" spans="1:11" s="11" customFormat="1" ht="97.5">
      <c r="A2741" s="57" t="s">
        <v>165</v>
      </c>
      <c r="B2741" s="57" t="s">
        <v>2004</v>
      </c>
      <c r="C2741" s="58" t="s">
        <v>1561</v>
      </c>
      <c r="D2741" s="57" t="s">
        <v>688</v>
      </c>
      <c r="E2741" s="59">
        <v>15</v>
      </c>
      <c r="F2741" s="9" t="s">
        <v>139</v>
      </c>
      <c r="G2741" s="9"/>
      <c r="H2741" s="44" t="s">
        <v>3489</v>
      </c>
      <c r="I2741" s="9"/>
      <c r="J2741" s="4" t="str">
        <f t="shared" si="86"/>
        <v>一般建築及設備-一般建築及設備-獎補助費-對國內團體之捐助</v>
      </c>
      <c r="K2741" s="4" t="str">
        <f t="shared" si="87"/>
        <v>建立社區照顧關懷據點並設置巷弄長照站之充實設施設備費用-資本門</v>
      </c>
    </row>
    <row r="2742" spans="1:11" s="11" customFormat="1" ht="97.5">
      <c r="A2742" s="57" t="s">
        <v>165</v>
      </c>
      <c r="B2742" s="57" t="s">
        <v>2004</v>
      </c>
      <c r="C2742" s="58" t="s">
        <v>1563</v>
      </c>
      <c r="D2742" s="57" t="s">
        <v>688</v>
      </c>
      <c r="E2742" s="59">
        <v>30</v>
      </c>
      <c r="F2742" s="9" t="s">
        <v>139</v>
      </c>
      <c r="G2742" s="9"/>
      <c r="H2742" s="44" t="s">
        <v>3489</v>
      </c>
      <c r="I2742" s="9"/>
      <c r="J2742" s="4" t="str">
        <f t="shared" si="86"/>
        <v>一般建築及設備-一般建築及設備-獎補助費-對國內團體之捐助</v>
      </c>
      <c r="K2742" s="4" t="str">
        <f t="shared" si="87"/>
        <v>建立社區照顧關懷據點並設置巷弄長照站之充實設施設備費用-資本門</v>
      </c>
    </row>
    <row r="2743" spans="1:11" s="11" customFormat="1" ht="78">
      <c r="A2743" s="57" t="s">
        <v>165</v>
      </c>
      <c r="B2743" s="57" t="s">
        <v>2029</v>
      </c>
      <c r="C2743" s="58" t="s">
        <v>1049</v>
      </c>
      <c r="D2743" s="57" t="s">
        <v>688</v>
      </c>
      <c r="E2743" s="59">
        <v>46</v>
      </c>
      <c r="F2743" s="9" t="s">
        <v>139</v>
      </c>
      <c r="G2743" s="9"/>
      <c r="H2743" s="44" t="s">
        <v>3489</v>
      </c>
      <c r="I2743" s="9"/>
      <c r="J2743" s="4" t="str">
        <f t="shared" si="86"/>
        <v>一般建築及設備-一般建築及設備-獎補助費-對國內團體之捐助</v>
      </c>
      <c r="K2743" s="4" t="str">
        <f t="shared" si="87"/>
        <v>建立社區照顧關懷據點之充實設施設備費用-資本門</v>
      </c>
    </row>
    <row r="2744" spans="1:11" s="11" customFormat="1" ht="97.5">
      <c r="A2744" s="57" t="s">
        <v>165</v>
      </c>
      <c r="B2744" s="57" t="s">
        <v>2004</v>
      </c>
      <c r="C2744" s="58" t="s">
        <v>1565</v>
      </c>
      <c r="D2744" s="57" t="s">
        <v>688</v>
      </c>
      <c r="E2744" s="59">
        <v>43</v>
      </c>
      <c r="F2744" s="9" t="s">
        <v>139</v>
      </c>
      <c r="G2744" s="9"/>
      <c r="H2744" s="44" t="s">
        <v>3489</v>
      </c>
      <c r="I2744" s="9"/>
      <c r="J2744" s="4" t="str">
        <f t="shared" si="86"/>
        <v>一般建築及設備-一般建築及設備-獎補助費-對國內團體之捐助</v>
      </c>
      <c r="K2744" s="4" t="str">
        <f t="shared" si="87"/>
        <v>建立社區照顧關懷據點並設置巷弄長照站之充實設施設備費用-資本門</v>
      </c>
    </row>
    <row r="2745" spans="1:11" s="11" customFormat="1" ht="78">
      <c r="A2745" s="57" t="s">
        <v>165</v>
      </c>
      <c r="B2745" s="57" t="s">
        <v>2029</v>
      </c>
      <c r="C2745" s="58" t="s">
        <v>1551</v>
      </c>
      <c r="D2745" s="57" t="s">
        <v>688</v>
      </c>
      <c r="E2745" s="59">
        <v>30</v>
      </c>
      <c r="F2745" s="9" t="s">
        <v>139</v>
      </c>
      <c r="G2745" s="9"/>
      <c r="H2745" s="44" t="s">
        <v>3489</v>
      </c>
      <c r="I2745" s="9"/>
      <c r="J2745" s="4" t="str">
        <f t="shared" si="86"/>
        <v>一般建築及設備-一般建築及設備-獎補助費-對國內團體之捐助</v>
      </c>
      <c r="K2745" s="4" t="str">
        <f t="shared" si="87"/>
        <v>建立社區照顧關懷據點之充實設施設備費用-資本門</v>
      </c>
    </row>
    <row r="2746" spans="1:11" s="11" customFormat="1" ht="97.5">
      <c r="A2746" s="57" t="s">
        <v>165</v>
      </c>
      <c r="B2746" s="57" t="s">
        <v>2004</v>
      </c>
      <c r="C2746" s="58" t="s">
        <v>960</v>
      </c>
      <c r="D2746" s="57" t="s">
        <v>688</v>
      </c>
      <c r="E2746" s="59">
        <v>50</v>
      </c>
      <c r="F2746" s="9" t="s">
        <v>139</v>
      </c>
      <c r="G2746" s="9"/>
      <c r="H2746" s="44" t="s">
        <v>3489</v>
      </c>
      <c r="I2746" s="9"/>
      <c r="J2746" s="4" t="str">
        <f t="shared" si="86"/>
        <v>一般建築及設備-一般建築及設備-獎補助費-對國內團體之捐助</v>
      </c>
      <c r="K2746" s="4" t="str">
        <f t="shared" si="87"/>
        <v>建立社區照顧關懷據點並設置巷弄長照站之充實設施設備費用-資本門</v>
      </c>
    </row>
    <row r="2747" spans="1:11" s="11" customFormat="1" ht="78">
      <c r="A2747" s="57" t="s">
        <v>165</v>
      </c>
      <c r="B2747" s="57" t="s">
        <v>2075</v>
      </c>
      <c r="C2747" s="58" t="s">
        <v>1640</v>
      </c>
      <c r="D2747" s="57" t="s">
        <v>688</v>
      </c>
      <c r="E2747" s="59">
        <v>477</v>
      </c>
      <c r="F2747" s="9" t="s">
        <v>139</v>
      </c>
      <c r="G2747" s="9"/>
      <c r="H2747" s="44" t="s">
        <v>3489</v>
      </c>
      <c r="I2747" s="9"/>
      <c r="J2747" s="4" t="str">
        <f t="shared" si="86"/>
        <v>一般建築及設備-一般建築及設備-獎補助費-對國內團體之捐助</v>
      </c>
      <c r="K2747" s="4" t="str">
        <f t="shared" si="87"/>
        <v>113年度臺中市身心障礙者社區式日間照顧服務計畫</v>
      </c>
    </row>
    <row r="2748" spans="1:11" s="11" customFormat="1" ht="78">
      <c r="A2748" s="57" t="s">
        <v>165</v>
      </c>
      <c r="B2748" s="57" t="s">
        <v>2070</v>
      </c>
      <c r="C2748" s="58" t="s">
        <v>1641</v>
      </c>
      <c r="D2748" s="57" t="s">
        <v>688</v>
      </c>
      <c r="E2748" s="59">
        <v>10</v>
      </c>
      <c r="F2748" s="9" t="s">
        <v>139</v>
      </c>
      <c r="G2748" s="9"/>
      <c r="H2748" s="44" t="s">
        <v>3489</v>
      </c>
      <c r="I2748" s="9"/>
      <c r="J2748" s="4" t="str">
        <f t="shared" si="86"/>
        <v>一般建築及設備-一般建築及設備-獎補助費-對國內團體之捐助</v>
      </c>
      <c r="K2748" s="4" t="str">
        <f t="shared" si="87"/>
        <v>臺中市成年身心障礙者社區居住與生活服務計畫</v>
      </c>
    </row>
    <row r="2749" spans="1:11" s="11" customFormat="1" ht="97.5">
      <c r="A2749" s="57" t="s">
        <v>165</v>
      </c>
      <c r="B2749" s="57" t="s">
        <v>2004</v>
      </c>
      <c r="C2749" s="58" t="s">
        <v>1184</v>
      </c>
      <c r="D2749" s="57" t="s">
        <v>688</v>
      </c>
      <c r="E2749" s="59">
        <v>50</v>
      </c>
      <c r="F2749" s="9" t="s">
        <v>139</v>
      </c>
      <c r="G2749" s="9"/>
      <c r="H2749" s="44" t="s">
        <v>3489</v>
      </c>
      <c r="I2749" s="9"/>
      <c r="J2749" s="4" t="str">
        <f t="shared" si="86"/>
        <v>一般建築及設備-一般建築及設備-獎補助費-對國內團體之捐助</v>
      </c>
      <c r="K2749" s="4" t="str">
        <f t="shared" si="87"/>
        <v>建立社區照顧關懷據點並設置巷弄長照站之充實設施設備費用-資本門</v>
      </c>
    </row>
    <row r="2750" spans="1:11" s="11" customFormat="1" ht="97.5">
      <c r="A2750" s="57" t="s">
        <v>165</v>
      </c>
      <c r="B2750" s="57" t="s">
        <v>2004</v>
      </c>
      <c r="C2750" s="58" t="s">
        <v>1593</v>
      </c>
      <c r="D2750" s="57" t="s">
        <v>688</v>
      </c>
      <c r="E2750" s="59">
        <v>30</v>
      </c>
      <c r="F2750" s="9" t="s">
        <v>139</v>
      </c>
      <c r="G2750" s="9"/>
      <c r="H2750" s="44" t="s">
        <v>3489</v>
      </c>
      <c r="I2750" s="9"/>
      <c r="J2750" s="4" t="str">
        <f t="shared" si="86"/>
        <v>一般建築及設備-一般建築及設備-獎補助費-對國內團體之捐助</v>
      </c>
      <c r="K2750" s="4" t="str">
        <f t="shared" si="87"/>
        <v>建立社區照顧關懷據點並設置巷弄長照站之充實設施設備費用-資本門</v>
      </c>
    </row>
    <row r="2751" spans="1:11" s="11" customFormat="1" ht="97.5">
      <c r="A2751" s="57" t="s">
        <v>165</v>
      </c>
      <c r="B2751" s="57" t="s">
        <v>2004</v>
      </c>
      <c r="C2751" s="58" t="s">
        <v>1163</v>
      </c>
      <c r="D2751" s="57" t="s">
        <v>688</v>
      </c>
      <c r="E2751" s="59">
        <v>46</v>
      </c>
      <c r="F2751" s="9" t="s">
        <v>139</v>
      </c>
      <c r="G2751" s="9"/>
      <c r="H2751" s="44" t="s">
        <v>3489</v>
      </c>
      <c r="I2751" s="9"/>
      <c r="J2751" s="4" t="str">
        <f t="shared" si="86"/>
        <v>一般建築及設備-一般建築及設備-獎補助費-對國內團體之捐助</v>
      </c>
      <c r="K2751" s="4" t="str">
        <f t="shared" si="87"/>
        <v>建立社區照顧關懷據點並設置巷弄長照站之充實設施設備費用-資本門</v>
      </c>
    </row>
    <row r="2752" spans="1:11" s="11" customFormat="1" ht="97.5">
      <c r="A2752" s="57" t="s">
        <v>165</v>
      </c>
      <c r="B2752" s="57" t="s">
        <v>2004</v>
      </c>
      <c r="C2752" s="58" t="s">
        <v>1602</v>
      </c>
      <c r="D2752" s="57" t="s">
        <v>688</v>
      </c>
      <c r="E2752" s="59">
        <v>34</v>
      </c>
      <c r="F2752" s="9" t="s">
        <v>139</v>
      </c>
      <c r="G2752" s="9"/>
      <c r="H2752" s="44" t="s">
        <v>3489</v>
      </c>
      <c r="I2752" s="9"/>
      <c r="J2752" s="4" t="str">
        <f t="shared" si="86"/>
        <v>一般建築及設備-一般建築及設備-獎補助費-對國內團體之捐助</v>
      </c>
      <c r="K2752" s="4" t="str">
        <f t="shared" si="87"/>
        <v>建立社區照顧關懷據點並設置巷弄長照站之充實設施設備費用-資本門</v>
      </c>
    </row>
    <row r="2753" spans="1:11" s="11" customFormat="1" ht="97.5">
      <c r="A2753" s="57" t="s">
        <v>165</v>
      </c>
      <c r="B2753" s="57" t="s">
        <v>2004</v>
      </c>
      <c r="C2753" s="58" t="s">
        <v>1591</v>
      </c>
      <c r="D2753" s="57" t="s">
        <v>688</v>
      </c>
      <c r="E2753" s="59">
        <v>50</v>
      </c>
      <c r="F2753" s="9" t="s">
        <v>139</v>
      </c>
      <c r="G2753" s="9"/>
      <c r="H2753" s="44" t="s">
        <v>3489</v>
      </c>
      <c r="I2753" s="9"/>
      <c r="J2753" s="4" t="str">
        <f t="shared" si="86"/>
        <v>一般建築及設備-一般建築及設備-獎補助費-對國內團體之捐助</v>
      </c>
      <c r="K2753" s="4" t="str">
        <f t="shared" si="87"/>
        <v>建立社區照顧關懷據點並設置巷弄長照站之充實設施設備費用-資本門</v>
      </c>
    </row>
    <row r="2754" spans="1:11" s="11" customFormat="1" ht="97.5">
      <c r="A2754" s="57" t="s">
        <v>165</v>
      </c>
      <c r="B2754" s="57" t="s">
        <v>2004</v>
      </c>
      <c r="C2754" s="58" t="s">
        <v>1603</v>
      </c>
      <c r="D2754" s="57" t="s">
        <v>688</v>
      </c>
      <c r="E2754" s="59">
        <v>23</v>
      </c>
      <c r="F2754" s="9" t="s">
        <v>139</v>
      </c>
      <c r="G2754" s="9"/>
      <c r="H2754" s="44" t="s">
        <v>3489</v>
      </c>
      <c r="I2754" s="9"/>
      <c r="J2754" s="4" t="str">
        <f t="shared" si="86"/>
        <v>一般建築及設備-一般建築及設備-獎補助費-對國內團體之捐助</v>
      </c>
      <c r="K2754" s="4" t="str">
        <f t="shared" si="87"/>
        <v>建立社區照顧關懷據點並設置巷弄長照站之充實設施設備費用-資本門</v>
      </c>
    </row>
    <row r="2755" spans="1:11" s="11" customFormat="1" ht="97.5">
      <c r="A2755" s="57" t="s">
        <v>165</v>
      </c>
      <c r="B2755" s="57" t="s">
        <v>2004</v>
      </c>
      <c r="C2755" s="58" t="s">
        <v>1621</v>
      </c>
      <c r="D2755" s="57" t="s">
        <v>688</v>
      </c>
      <c r="E2755" s="59">
        <v>30</v>
      </c>
      <c r="F2755" s="9" t="s">
        <v>139</v>
      </c>
      <c r="G2755" s="9"/>
      <c r="H2755" s="44" t="s">
        <v>3489</v>
      </c>
      <c r="I2755" s="9"/>
      <c r="J2755" s="4" t="str">
        <f t="shared" si="86"/>
        <v>一般建築及設備-一般建築及設備-獎補助費-對國內團體之捐助</v>
      </c>
      <c r="K2755" s="4" t="str">
        <f t="shared" si="87"/>
        <v>建立社區照顧關懷據點並設置巷弄長照站之充實設施設備費用-資本門</v>
      </c>
    </row>
    <row r="2756" spans="1:11" s="11" customFormat="1" ht="97.5">
      <c r="A2756" s="57" t="s">
        <v>165</v>
      </c>
      <c r="B2756" s="57" t="s">
        <v>2004</v>
      </c>
      <c r="C2756" s="58" t="s">
        <v>2265</v>
      </c>
      <c r="D2756" s="57" t="s">
        <v>688</v>
      </c>
      <c r="E2756" s="59">
        <v>50</v>
      </c>
      <c r="F2756" s="9" t="s">
        <v>139</v>
      </c>
      <c r="G2756" s="9"/>
      <c r="H2756" s="44" t="s">
        <v>3489</v>
      </c>
      <c r="I2756" s="9"/>
      <c r="J2756" s="4" t="str">
        <f t="shared" si="86"/>
        <v>一般建築及設備-一般建築及設備-獎補助費-對國內團體之捐助</v>
      </c>
      <c r="K2756" s="4" t="str">
        <f t="shared" si="87"/>
        <v>建立社區照顧關懷據點並設置巷弄長照站之充實設施設備費用-資本門</v>
      </c>
    </row>
    <row r="2757" spans="1:11" s="11" customFormat="1" ht="78">
      <c r="A2757" s="57" t="s">
        <v>165</v>
      </c>
      <c r="B2757" s="57" t="s">
        <v>2258</v>
      </c>
      <c r="C2757" s="58" t="s">
        <v>2266</v>
      </c>
      <c r="D2757" s="57" t="s">
        <v>688</v>
      </c>
      <c r="E2757" s="59">
        <v>20</v>
      </c>
      <c r="F2757" s="9" t="s">
        <v>139</v>
      </c>
      <c r="G2757" s="9"/>
      <c r="H2757" s="44" t="s">
        <v>3489</v>
      </c>
      <c r="I2757" s="9"/>
      <c r="J2757" s="4" t="str">
        <f t="shared" si="86"/>
        <v>一般建築及設備-一般建築及設備-獎補助費-對國內團體之捐助</v>
      </c>
      <c r="K2757" s="4" t="str">
        <f t="shared" si="87"/>
        <v>建立社區照顧關懷據點之充實設施設備-資本門</v>
      </c>
    </row>
    <row r="2758" spans="1:11" s="11" customFormat="1" ht="78">
      <c r="A2758" s="57" t="s">
        <v>2267</v>
      </c>
      <c r="B2758" s="57" t="s">
        <v>2268</v>
      </c>
      <c r="C2758" s="58" t="s">
        <v>2269</v>
      </c>
      <c r="D2758" s="57" t="s">
        <v>2270</v>
      </c>
      <c r="E2758" s="59">
        <v>20</v>
      </c>
      <c r="F2758" s="9" t="s">
        <v>139</v>
      </c>
      <c r="G2758" s="9"/>
      <c r="H2758" s="44" t="s">
        <v>3489</v>
      </c>
      <c r="I2758" s="9"/>
      <c r="J2758" s="4" t="str">
        <f t="shared" si="86"/>
        <v>家庭暴力及性侵害防治業務-家庭暴力及性侵害防治工作-成人保護-獎補助費-對國內團體之捐助</v>
      </c>
      <c r="K2758" s="4" t="str">
        <f t="shared" si="87"/>
        <v>辦理宣導「拒絕暴力-社區更美好」</v>
      </c>
    </row>
    <row r="2759" spans="1:11" s="11" customFormat="1" ht="78">
      <c r="A2759" s="57" t="s">
        <v>2267</v>
      </c>
      <c r="B2759" s="57" t="s">
        <v>2271</v>
      </c>
      <c r="C2759" s="58" t="s">
        <v>265</v>
      </c>
      <c r="D2759" s="57" t="s">
        <v>2270</v>
      </c>
      <c r="E2759" s="59">
        <v>20</v>
      </c>
      <c r="F2759" s="9" t="s">
        <v>139</v>
      </c>
      <c r="G2759" s="9"/>
      <c r="H2759" s="44" t="s">
        <v>3489</v>
      </c>
      <c r="I2759" s="9"/>
      <c r="J2759" s="4" t="str">
        <f t="shared" si="86"/>
        <v>家庭暴力及性侵害防治業務-家庭暴力及性侵害防治工作-成人保護-獎補助費-對國內團體之捐助</v>
      </c>
      <c r="K2759" s="4" t="str">
        <f t="shared" si="87"/>
        <v>辦理家庭暴力及性侵害防治計畫宣導活動費</v>
      </c>
    </row>
    <row r="2760" spans="1:11" s="11" customFormat="1" ht="78">
      <c r="A2760" s="57" t="s">
        <v>2267</v>
      </c>
      <c r="B2760" s="57" t="s">
        <v>2272</v>
      </c>
      <c r="C2760" s="58" t="s">
        <v>916</v>
      </c>
      <c r="D2760" s="57" t="s">
        <v>2270</v>
      </c>
      <c r="E2760" s="59">
        <v>19</v>
      </c>
      <c r="F2760" s="9" t="s">
        <v>139</v>
      </c>
      <c r="G2760" s="9"/>
      <c r="H2760" s="44" t="s">
        <v>3489</v>
      </c>
      <c r="I2760" s="9"/>
      <c r="J2760" s="4" t="str">
        <f t="shared" si="86"/>
        <v>家庭暴力及性侵害防治業務-家庭暴力及性侵害防治工作-成人保護-獎補助費-對國內團體之捐助</v>
      </c>
      <c r="K2760" s="4" t="str">
        <f t="shared" si="87"/>
        <v>辦理「無形的傷痛」宣導活動費</v>
      </c>
    </row>
    <row r="2761" spans="1:11" s="11" customFormat="1" ht="78">
      <c r="A2761" s="57" t="s">
        <v>2267</v>
      </c>
      <c r="B2761" s="57" t="s">
        <v>2271</v>
      </c>
      <c r="C2761" s="58" t="s">
        <v>2273</v>
      </c>
      <c r="D2761" s="57" t="s">
        <v>2270</v>
      </c>
      <c r="E2761" s="59">
        <v>20</v>
      </c>
      <c r="F2761" s="9" t="s">
        <v>139</v>
      </c>
      <c r="G2761" s="9"/>
      <c r="H2761" s="44" t="s">
        <v>3489</v>
      </c>
      <c r="I2761" s="9"/>
      <c r="J2761" s="4" t="str">
        <f t="shared" si="86"/>
        <v>家庭暴力及性侵害防治業務-家庭暴力及性侵害防治工作-成人保護-獎補助費-對國內團體之捐助</v>
      </c>
      <c r="K2761" s="4" t="str">
        <f t="shared" si="87"/>
        <v>辦理家庭暴力及性侵害防治計畫宣導活動費</v>
      </c>
    </row>
    <row r="2762" spans="1:11" s="11" customFormat="1" ht="78">
      <c r="A2762" s="57" t="s">
        <v>2267</v>
      </c>
      <c r="B2762" s="57" t="s">
        <v>2274</v>
      </c>
      <c r="C2762" s="58" t="s">
        <v>2275</v>
      </c>
      <c r="D2762" s="57" t="s">
        <v>2270</v>
      </c>
      <c r="E2762" s="59">
        <v>20</v>
      </c>
      <c r="F2762" s="9" t="s">
        <v>139</v>
      </c>
      <c r="G2762" s="9"/>
      <c r="H2762" s="44" t="s">
        <v>3489</v>
      </c>
      <c r="I2762" s="9"/>
      <c r="J2762" s="4" t="str">
        <f t="shared" si="86"/>
        <v>家庭暴力及性侵害防治業務-家庭暴力及性侵害防治工作-成人保護-獎補助費-對國內團體之捐助</v>
      </c>
      <c r="K2762" s="4" t="str">
        <f t="shared" si="87"/>
        <v>辦理「社區反家庭暴力宣導活動」費</v>
      </c>
    </row>
    <row r="2763" spans="1:11" s="11" customFormat="1" ht="78">
      <c r="A2763" s="57" t="s">
        <v>2267</v>
      </c>
      <c r="B2763" s="57" t="s">
        <v>2276</v>
      </c>
      <c r="C2763" s="58" t="s">
        <v>2277</v>
      </c>
      <c r="D2763" s="57" t="s">
        <v>2270</v>
      </c>
      <c r="E2763" s="59">
        <v>20</v>
      </c>
      <c r="F2763" s="9" t="s">
        <v>139</v>
      </c>
      <c r="G2763" s="9"/>
      <c r="H2763" s="44" t="s">
        <v>3489</v>
      </c>
      <c r="I2763" s="9"/>
      <c r="J2763" s="4" t="str">
        <f t="shared" si="86"/>
        <v>家庭暴力及性侵害防治業務-家庭暴力及性侵害防治工作-成人保護-獎補助費-對國內團體之捐助</v>
      </c>
      <c r="K2763" s="4" t="str">
        <f t="shared" si="87"/>
        <v>辦理「龍來家庭暴力及性侵害防治宣導」活動費</v>
      </c>
    </row>
    <row r="2764" spans="1:11" s="11" customFormat="1" ht="78">
      <c r="A2764" s="57" t="s">
        <v>2267</v>
      </c>
      <c r="B2764" s="57" t="s">
        <v>2278</v>
      </c>
      <c r="C2764" s="58" t="s">
        <v>2279</v>
      </c>
      <c r="D2764" s="57" t="s">
        <v>2270</v>
      </c>
      <c r="E2764" s="59">
        <v>20</v>
      </c>
      <c r="F2764" s="9" t="s">
        <v>139</v>
      </c>
      <c r="G2764" s="9"/>
      <c r="H2764" s="44" t="s">
        <v>3489</v>
      </c>
      <c r="I2764" s="9"/>
      <c r="J2764" s="4" t="str">
        <f t="shared" si="86"/>
        <v>家庭暴力及性侵害防治業務-家庭暴力及性侵害防治工作-成人保護-獎補助費-對國內團體之捐助</v>
      </c>
      <c r="K2764" s="4" t="str">
        <f t="shared" si="87"/>
        <v>辦理家庭暴力防治「恐怖情人應如何防範」活動費</v>
      </c>
    </row>
    <row r="2765" spans="1:11" s="11" customFormat="1" ht="78">
      <c r="A2765" s="57" t="s">
        <v>2267</v>
      </c>
      <c r="B2765" s="57" t="s">
        <v>2280</v>
      </c>
      <c r="C2765" s="58" t="s">
        <v>2081</v>
      </c>
      <c r="D2765" s="57" t="s">
        <v>2270</v>
      </c>
      <c r="E2765" s="59">
        <v>20</v>
      </c>
      <c r="F2765" s="9" t="s">
        <v>139</v>
      </c>
      <c r="G2765" s="9"/>
      <c r="H2765" s="44" t="s">
        <v>3489</v>
      </c>
      <c r="I2765" s="9"/>
      <c r="J2765" s="4" t="str">
        <f t="shared" si="86"/>
        <v>家庭暴力及性侵害防治業務-家庭暴力及性侵害防治工作-成人保護-獎補助費-對國內團體之捐助</v>
      </c>
      <c r="K2765" s="4" t="str">
        <f t="shared" si="87"/>
        <v>辦理「臺中市預防家庭暴力舞台劇活動」經費</v>
      </c>
    </row>
    <row r="2766" spans="1:11" s="11" customFormat="1" ht="97.5">
      <c r="A2766" s="57" t="s">
        <v>2267</v>
      </c>
      <c r="B2766" s="57" t="s">
        <v>2281</v>
      </c>
      <c r="C2766" s="58" t="s">
        <v>263</v>
      </c>
      <c r="D2766" s="57" t="s">
        <v>2270</v>
      </c>
      <c r="E2766" s="59">
        <v>20</v>
      </c>
      <c r="F2766" s="9" t="s">
        <v>139</v>
      </c>
      <c r="G2766" s="9"/>
      <c r="H2766" s="44" t="s">
        <v>3489</v>
      </c>
      <c r="I2766" s="9"/>
      <c r="J2766" s="4" t="str">
        <f t="shared" si="86"/>
        <v>家庭暴力及性侵害防治業務-家庭暴力及性侵害防治工作-成人保護-獎補助費-對國內團體之捐助</v>
      </c>
      <c r="K2766" s="4" t="str">
        <f t="shared" si="87"/>
        <v>宣導活動家庭暴力及性侵害防治宣導暨拓印年畫贈春聯活動費</v>
      </c>
    </row>
    <row r="2767" spans="1:11" s="11" customFormat="1" ht="78">
      <c r="A2767" s="57" t="s">
        <v>2267</v>
      </c>
      <c r="B2767" s="57" t="s">
        <v>2271</v>
      </c>
      <c r="C2767" s="58" t="s">
        <v>2282</v>
      </c>
      <c r="D2767" s="57" t="s">
        <v>2270</v>
      </c>
      <c r="E2767" s="59">
        <v>20</v>
      </c>
      <c r="F2767" s="9" t="s">
        <v>139</v>
      </c>
      <c r="G2767" s="9"/>
      <c r="H2767" s="44" t="s">
        <v>3489</v>
      </c>
      <c r="I2767" s="9"/>
      <c r="J2767" s="4" t="str">
        <f t="shared" si="86"/>
        <v>家庭暴力及性侵害防治業務-家庭暴力及性侵害防治工作-成人保護-獎補助費-對國內團體之捐助</v>
      </c>
      <c r="K2767" s="4" t="str">
        <f t="shared" si="87"/>
        <v>辦理家庭暴力及性侵害防治計畫宣導活動費</v>
      </c>
    </row>
    <row r="2768" spans="1:11" s="11" customFormat="1" ht="78">
      <c r="A2768" s="57" t="s">
        <v>2267</v>
      </c>
      <c r="B2768" s="57" t="s">
        <v>2271</v>
      </c>
      <c r="C2768" s="58" t="s">
        <v>1024</v>
      </c>
      <c r="D2768" s="57" t="s">
        <v>2270</v>
      </c>
      <c r="E2768" s="59">
        <v>20</v>
      </c>
      <c r="F2768" s="9" t="s">
        <v>139</v>
      </c>
      <c r="G2768" s="9"/>
      <c r="H2768" s="44" t="s">
        <v>3489</v>
      </c>
      <c r="I2768" s="9"/>
      <c r="J2768" s="4" t="str">
        <f t="shared" si="86"/>
        <v>家庭暴力及性侵害防治業務-家庭暴力及性侵害防治工作-成人保護-獎補助費-對國內團體之捐助</v>
      </c>
      <c r="K2768" s="4" t="str">
        <f t="shared" si="87"/>
        <v>辦理家庭暴力及性侵害防治計畫宣導活動費</v>
      </c>
    </row>
    <row r="2769" spans="1:11" s="11" customFormat="1" ht="78">
      <c r="A2769" s="57" t="s">
        <v>2267</v>
      </c>
      <c r="B2769" s="57" t="s">
        <v>2283</v>
      </c>
      <c r="C2769" s="58" t="s">
        <v>984</v>
      </c>
      <c r="D2769" s="57" t="s">
        <v>2270</v>
      </c>
      <c r="E2769" s="59">
        <v>20</v>
      </c>
      <c r="F2769" s="9" t="s">
        <v>139</v>
      </c>
      <c r="G2769" s="9"/>
      <c r="H2769" s="44" t="s">
        <v>3489</v>
      </c>
      <c r="I2769" s="9"/>
      <c r="J2769" s="4" t="str">
        <f t="shared" si="86"/>
        <v>家庭暴力及性侵害防治業務-家庭暴力及性侵害防治工作-成人保護-獎補助費-對國內團體之捐助</v>
      </c>
      <c r="K2769" s="4" t="str">
        <f t="shared" si="87"/>
        <v>辦理社區反家庭暴力宣導活動費</v>
      </c>
    </row>
    <row r="2770" spans="1:11" s="11" customFormat="1" ht="78">
      <c r="A2770" s="57" t="s">
        <v>2267</v>
      </c>
      <c r="B2770" s="57" t="s">
        <v>2284</v>
      </c>
      <c r="C2770" s="58" t="s">
        <v>1433</v>
      </c>
      <c r="D2770" s="57" t="s">
        <v>2270</v>
      </c>
      <c r="E2770" s="59">
        <v>20</v>
      </c>
      <c r="F2770" s="9" t="s">
        <v>139</v>
      </c>
      <c r="G2770" s="9"/>
      <c r="H2770" s="44" t="s">
        <v>3489</v>
      </c>
      <c r="I2770" s="9"/>
      <c r="J2770" s="4" t="str">
        <f t="shared" si="86"/>
        <v>家庭暴力及性侵害防治業務-家庭暴力及性侵害防治工作-成人保護-獎補助費-對國內團體之捐助</v>
      </c>
      <c r="K2770" s="4" t="str">
        <f t="shared" si="87"/>
        <v>辦理「113年兒少性剝削防制活動」經費</v>
      </c>
    </row>
    <row r="2771" spans="1:11" s="11" customFormat="1" ht="78">
      <c r="A2771" s="57" t="s">
        <v>2267</v>
      </c>
      <c r="B2771" s="57" t="s">
        <v>2285</v>
      </c>
      <c r="C2771" s="58" t="s">
        <v>266</v>
      </c>
      <c r="D2771" s="57" t="s">
        <v>2270</v>
      </c>
      <c r="E2771" s="59">
        <v>20</v>
      </c>
      <c r="F2771" s="9" t="s">
        <v>139</v>
      </c>
      <c r="G2771" s="9"/>
      <c r="H2771" s="44" t="s">
        <v>3489</v>
      </c>
      <c r="I2771" s="9"/>
      <c r="J2771" s="4" t="str">
        <f t="shared" si="86"/>
        <v>家庭暴力及性侵害防治業務-家庭暴力及性侵害防治工作-成人保護-獎補助費-對國內團體之捐助</v>
      </c>
      <c r="K2771" s="4" t="str">
        <f t="shared" si="87"/>
        <v>辦理綠美化贈苗家庭暴力及性侵害防治宣導活動費</v>
      </c>
    </row>
    <row r="2772" spans="1:11" s="11" customFormat="1" ht="97.5">
      <c r="A2772" s="57" t="s">
        <v>2267</v>
      </c>
      <c r="B2772" s="57" t="s">
        <v>2286</v>
      </c>
      <c r="C2772" s="58" t="s">
        <v>935</v>
      </c>
      <c r="D2772" s="57" t="s">
        <v>2270</v>
      </c>
      <c r="E2772" s="59">
        <v>20</v>
      </c>
      <c r="F2772" s="9" t="s">
        <v>139</v>
      </c>
      <c r="G2772" s="9"/>
      <c r="H2772" s="44" t="s">
        <v>3489</v>
      </c>
      <c r="I2772" s="9"/>
      <c r="J2772" s="4" t="str">
        <f t="shared" si="86"/>
        <v>家庭暴力及性侵害防治業務-家庭暴力及性侵害防治工作-成人保護-獎補助費-對國內團體之捐助</v>
      </c>
      <c r="K2772" s="4" t="str">
        <f t="shared" si="87"/>
        <v>協會辦理113年臺中市兒少性剝削防制校園巡迴戲劇演出宣導活動</v>
      </c>
    </row>
    <row r="2773" spans="1:11" s="11" customFormat="1" ht="97.5">
      <c r="A2773" s="57" t="s">
        <v>2267</v>
      </c>
      <c r="B2773" s="57" t="s">
        <v>2287</v>
      </c>
      <c r="C2773" s="58" t="s">
        <v>2111</v>
      </c>
      <c r="D2773" s="57" t="s">
        <v>2270</v>
      </c>
      <c r="E2773" s="59">
        <v>20</v>
      </c>
      <c r="F2773" s="9" t="s">
        <v>139</v>
      </c>
      <c r="G2773" s="9"/>
      <c r="H2773" s="44" t="s">
        <v>3489</v>
      </c>
      <c r="I2773" s="9"/>
      <c r="J2773" s="4" t="str">
        <f t="shared" si="86"/>
        <v>家庭暴力及性侵害防治業務-家庭暴力及性侵害防治工作-成人保護-獎補助費-對國內團體之捐助</v>
      </c>
      <c r="K2773" s="4" t="str">
        <f t="shared" si="87"/>
        <v>辦理「臺中市紳士協會113年度性別關係家庭和諧宣導活動」</v>
      </c>
    </row>
    <row r="2774" spans="1:11" s="11" customFormat="1" ht="78">
      <c r="A2774" s="57" t="s">
        <v>2267</v>
      </c>
      <c r="B2774" s="57" t="s">
        <v>2288</v>
      </c>
      <c r="C2774" s="58" t="s">
        <v>2289</v>
      </c>
      <c r="D2774" s="57" t="s">
        <v>2270</v>
      </c>
      <c r="E2774" s="59">
        <v>20</v>
      </c>
      <c r="F2774" s="9" t="s">
        <v>139</v>
      </c>
      <c r="G2774" s="9"/>
      <c r="H2774" s="44" t="s">
        <v>3489</v>
      </c>
      <c r="I2774" s="9"/>
      <c r="J2774" s="4" t="str">
        <f t="shared" si="86"/>
        <v>家庭暴力及性侵害防治業務-家庭暴力及性侵害防治工作-成人保護-獎補助費-對國內團體之捐助</v>
      </c>
      <c r="K2774" s="4" t="str">
        <f t="shared" si="87"/>
        <v>辦理「兩性平權、遏止家庭暴力及性侵害宣導」活動費</v>
      </c>
    </row>
    <row r="2775" spans="1:11" s="11" customFormat="1" ht="78">
      <c r="A2775" s="57" t="s">
        <v>2267</v>
      </c>
      <c r="B2775" s="57" t="s">
        <v>2290</v>
      </c>
      <c r="C2775" s="58" t="s">
        <v>1539</v>
      </c>
      <c r="D2775" s="57" t="s">
        <v>2270</v>
      </c>
      <c r="E2775" s="59">
        <v>20</v>
      </c>
      <c r="F2775" s="9" t="s">
        <v>139</v>
      </c>
      <c r="G2775" s="9"/>
      <c r="H2775" s="44" t="s">
        <v>3489</v>
      </c>
      <c r="I2775" s="9"/>
      <c r="J2775" s="4" t="str">
        <f t="shared" si="86"/>
        <v>家庭暴力及性侵害防治業務-家庭暴力及性侵害防治工作-成人保護-獎補助費-對國內團體之捐助</v>
      </c>
      <c r="K2775" s="4" t="str">
        <f t="shared" si="87"/>
        <v>辦理用盡一生的愛，遠離暴力活動費</v>
      </c>
    </row>
    <row r="2776" spans="1:11" s="11" customFormat="1" ht="78">
      <c r="A2776" s="57" t="s">
        <v>2267</v>
      </c>
      <c r="B2776" s="57" t="s">
        <v>2291</v>
      </c>
      <c r="C2776" s="58" t="s">
        <v>1077</v>
      </c>
      <c r="D2776" s="57" t="s">
        <v>2270</v>
      </c>
      <c r="E2776" s="59">
        <v>20</v>
      </c>
      <c r="F2776" s="9" t="s">
        <v>139</v>
      </c>
      <c r="G2776" s="9"/>
      <c r="H2776" s="44" t="s">
        <v>3489</v>
      </c>
      <c r="I2776" s="9"/>
      <c r="J2776" s="4" t="str">
        <f t="shared" si="86"/>
        <v>家庭暴力及性侵害防治業務-家庭暴力及性侵害防治工作-成人保護-獎補助費-對國內團體之捐助</v>
      </c>
      <c r="K2776" s="4" t="str">
        <f t="shared" si="87"/>
        <v>辦理銀贏歲月讓愛延續～幸福零暴力活動費</v>
      </c>
    </row>
    <row r="2777" spans="1:11" s="11" customFormat="1" ht="78">
      <c r="A2777" s="57" t="s">
        <v>2267</v>
      </c>
      <c r="B2777" s="57" t="s">
        <v>2292</v>
      </c>
      <c r="C2777" s="58" t="s">
        <v>2293</v>
      </c>
      <c r="D2777" s="57" t="s">
        <v>2270</v>
      </c>
      <c r="E2777" s="59">
        <v>20</v>
      </c>
      <c r="F2777" s="9" t="s">
        <v>139</v>
      </c>
      <c r="G2777" s="9"/>
      <c r="H2777" s="44" t="s">
        <v>3489</v>
      </c>
      <c r="I2777" s="9"/>
      <c r="J2777" s="4" t="str">
        <f t="shared" si="86"/>
        <v>家庭暴力及性侵害防治業務-家庭暴力及性侵害防治工作-成人保護-獎補助費-對國內團體之捐助</v>
      </c>
      <c r="K2777" s="4" t="str">
        <f t="shared" si="87"/>
        <v>辦理愛的抱抱，遠離家暴暨父親節感恩活動費</v>
      </c>
    </row>
    <row r="2778" spans="1:11" s="11" customFormat="1" ht="78">
      <c r="A2778" s="57" t="s">
        <v>2267</v>
      </c>
      <c r="B2778" s="57" t="s">
        <v>2294</v>
      </c>
      <c r="C2778" s="58" t="s">
        <v>1187</v>
      </c>
      <c r="D2778" s="57" t="s">
        <v>2270</v>
      </c>
      <c r="E2778" s="59">
        <v>20</v>
      </c>
      <c r="F2778" s="9" t="s">
        <v>139</v>
      </c>
      <c r="G2778" s="9"/>
      <c r="H2778" s="44" t="s">
        <v>3489</v>
      </c>
      <c r="I2778" s="9"/>
      <c r="J2778" s="4" t="str">
        <f t="shared" si="86"/>
        <v>家庭暴力及性侵害防治業務-家庭暴力及性侵害防治工作-成人保護-獎補助費-對國內團體之捐助</v>
      </c>
      <c r="K2778" s="4" t="str">
        <f t="shared" si="87"/>
        <v>情緒穩穩，暴力聞聞-家庭暴力防治宣導費</v>
      </c>
    </row>
    <row r="2779" spans="1:11" s="11" customFormat="1" ht="78">
      <c r="A2779" s="57" t="s">
        <v>2267</v>
      </c>
      <c r="B2779" s="57" t="s">
        <v>2295</v>
      </c>
      <c r="C2779" s="58" t="s">
        <v>2296</v>
      </c>
      <c r="D2779" s="57" t="s">
        <v>2270</v>
      </c>
      <c r="E2779" s="59">
        <v>20</v>
      </c>
      <c r="F2779" s="9" t="s">
        <v>139</v>
      </c>
      <c r="G2779" s="9"/>
      <c r="H2779" s="44" t="s">
        <v>3489</v>
      </c>
      <c r="I2779" s="9"/>
      <c r="J2779" s="4" t="str">
        <f t="shared" si="86"/>
        <v>家庭暴力及性侵害防治業務-家庭暴力及性侵害防治工作-成人保護-獎補助費-對國內團體之捐助</v>
      </c>
      <c r="K2779" s="4" t="str">
        <f t="shared" si="87"/>
        <v>辦理性別暴力防治宣導-中秋晚會費</v>
      </c>
    </row>
    <row r="2780" spans="1:11" s="11" customFormat="1" ht="78">
      <c r="A2780" s="57" t="s">
        <v>2267</v>
      </c>
      <c r="B2780" s="57" t="s">
        <v>2297</v>
      </c>
      <c r="C2780" s="58" t="s">
        <v>1165</v>
      </c>
      <c r="D2780" s="57" t="s">
        <v>2270</v>
      </c>
      <c r="E2780" s="59">
        <v>30</v>
      </c>
      <c r="F2780" s="9" t="s">
        <v>139</v>
      </c>
      <c r="G2780" s="9"/>
      <c r="H2780" s="44" t="s">
        <v>3489</v>
      </c>
      <c r="I2780" s="9"/>
      <c r="J2780" s="4" t="str">
        <f t="shared" si="86"/>
        <v>家庭暴力及性侵害防治業務-家庭暴力及性侵害防治工作-成人保護-獎補助費-對國內團體之捐助</v>
      </c>
      <c r="K2780" s="4" t="str">
        <f t="shared" si="87"/>
        <v>辦理街坊出招9競賽防暴鎌心村里無憂活動費</v>
      </c>
    </row>
    <row r="2781" spans="1:11" s="11" customFormat="1" ht="117">
      <c r="A2781" s="57" t="s">
        <v>2298</v>
      </c>
      <c r="B2781" s="57" t="s">
        <v>2299</v>
      </c>
      <c r="C2781" s="58" t="s">
        <v>2300</v>
      </c>
      <c r="D2781" s="57" t="s">
        <v>2270</v>
      </c>
      <c r="E2781" s="59">
        <v>690</v>
      </c>
      <c r="F2781" s="9" t="s">
        <v>139</v>
      </c>
      <c r="G2781" s="9"/>
      <c r="H2781" s="44" t="s">
        <v>3489</v>
      </c>
      <c r="I2781" s="9"/>
      <c r="J2781" s="4" t="str">
        <f t="shared" si="86"/>
        <v>家庭暴力及性侵害防治業務-家庭暴力及性侵害防治工作-兒少保護-獎補助費-對國內團體之捐助</v>
      </c>
      <c r="K2781" s="4" t="str">
        <f t="shared" si="87"/>
        <v>精進及擴充兒少家外安置資源(提升少年自立生活適應協助服務量能計畫)</v>
      </c>
    </row>
    <row r="2782" spans="1:11" s="11" customFormat="1" ht="78">
      <c r="A2782" s="57" t="s">
        <v>2298</v>
      </c>
      <c r="B2782" s="57" t="s">
        <v>2301</v>
      </c>
      <c r="C2782" s="58" t="s">
        <v>2300</v>
      </c>
      <c r="D2782" s="57" t="s">
        <v>2270</v>
      </c>
      <c r="E2782" s="59">
        <v>168</v>
      </c>
      <c r="F2782" s="9" t="s">
        <v>139</v>
      </c>
      <c r="G2782" s="9"/>
      <c r="H2782" s="44" t="s">
        <v>3489</v>
      </c>
      <c r="I2782" s="9"/>
      <c r="J2782" s="4" t="str">
        <f t="shared" si="86"/>
        <v>家庭暴力及性侵害防治業務-家庭暴力及性侵害防治工作-兒少保護-獎補助費-對國內團體之捐助</v>
      </c>
      <c r="K2782" s="4" t="str">
        <f t="shared" si="87"/>
        <v>臺中市少年自立宿舍服務</v>
      </c>
    </row>
    <row r="2783" spans="1:11" s="11" customFormat="1" ht="78">
      <c r="A2783" s="57" t="s">
        <v>2298</v>
      </c>
      <c r="B2783" s="57" t="s">
        <v>2302</v>
      </c>
      <c r="C2783" s="58" t="s">
        <v>2303</v>
      </c>
      <c r="D2783" s="57" t="s">
        <v>2270</v>
      </c>
      <c r="E2783" s="59">
        <v>399</v>
      </c>
      <c r="F2783" s="9" t="s">
        <v>139</v>
      </c>
      <c r="G2783" s="9"/>
      <c r="H2783" s="44" t="s">
        <v>3489</v>
      </c>
      <c r="I2783" s="9"/>
      <c r="J2783" s="4" t="str">
        <f t="shared" si="86"/>
        <v>家庭暴力及性侵害防治業務-家庭暴力及性侵害防治工作-兒少保護-獎補助費-對國內團體之捐助</v>
      </c>
      <c r="K2783" s="4" t="str">
        <f t="shared" si="87"/>
        <v>臺中市兒童少年保護個案、無依兒童少年出養服務費用</v>
      </c>
    </row>
    <row r="2784" spans="1:11" s="11" customFormat="1" ht="78">
      <c r="A2784" s="57" t="s">
        <v>2298</v>
      </c>
      <c r="B2784" s="57" t="s">
        <v>2304</v>
      </c>
      <c r="C2784" s="58" t="s">
        <v>2305</v>
      </c>
      <c r="D2784" s="57" t="s">
        <v>2270</v>
      </c>
      <c r="E2784" s="59">
        <v>1274</v>
      </c>
      <c r="F2784" s="9" t="s">
        <v>139</v>
      </c>
      <c r="G2784" s="9"/>
      <c r="H2784" s="44" t="s">
        <v>3489</v>
      </c>
      <c r="I2784" s="9"/>
      <c r="J2784" s="4" t="str">
        <f t="shared" ref="J2784:J2847" si="88">A2784</f>
        <v>家庭暴力及性侵害防治業務-家庭暴力及性侵害防治工作-兒少保護-獎補助費-對國內團體之捐助</v>
      </c>
      <c r="K2784" s="4" t="str">
        <f t="shared" ref="K2784:K2847" si="89">B2784</f>
        <v>113年兒少保護案件親職教育服務方案</v>
      </c>
    </row>
    <row r="2785" spans="1:11" s="11" customFormat="1" ht="78">
      <c r="A2785" s="57" t="s">
        <v>2298</v>
      </c>
      <c r="B2785" s="57" t="s">
        <v>2306</v>
      </c>
      <c r="C2785" s="58" t="s">
        <v>2307</v>
      </c>
      <c r="D2785" s="57" t="s">
        <v>2270</v>
      </c>
      <c r="E2785" s="59">
        <v>145</v>
      </c>
      <c r="F2785" s="9" t="s">
        <v>139</v>
      </c>
      <c r="G2785" s="9"/>
      <c r="H2785" s="44" t="s">
        <v>3489</v>
      </c>
      <c r="I2785" s="9"/>
      <c r="J2785" s="4" t="str">
        <f t="shared" si="88"/>
        <v>家庭暴力及性侵害防治業務-家庭暴力及性侵害防治工作-兒少保護-獎補助費-對國內團體之捐助</v>
      </c>
      <c r="K2785" s="4" t="str">
        <f t="shared" si="89"/>
        <v>113年度社安網第二期計畫-寄養家庭支持資源強化計畫</v>
      </c>
    </row>
    <row r="2786" spans="1:11" s="11" customFormat="1" ht="78">
      <c r="A2786" s="57" t="s">
        <v>2298</v>
      </c>
      <c r="B2786" s="57" t="s">
        <v>2308</v>
      </c>
      <c r="C2786" s="58" t="s">
        <v>2309</v>
      </c>
      <c r="D2786" s="57" t="s">
        <v>2270</v>
      </c>
      <c r="E2786" s="59">
        <v>5</v>
      </c>
      <c r="F2786" s="9" t="s">
        <v>139</v>
      </c>
      <c r="G2786" s="9"/>
      <c r="H2786" s="44" t="s">
        <v>3489</v>
      </c>
      <c r="I2786" s="9"/>
      <c r="J2786" s="4" t="str">
        <f t="shared" si="88"/>
        <v>家庭暴力及性侵害防治業務-家庭暴力及性侵害防治工作-兒少保護-獎補助費-對國內團體之捐助</v>
      </c>
      <c r="K2786" s="4" t="str">
        <f t="shared" si="89"/>
        <v>113年度社安網第二期計畫-寄養家庭支持資源強化計畫</v>
      </c>
    </row>
    <row r="2787" spans="1:11" s="4" customFormat="1" ht="136.5">
      <c r="A2787" s="57" t="s">
        <v>3485</v>
      </c>
      <c r="B2787" s="57" t="s">
        <v>3486</v>
      </c>
      <c r="C2787" s="58" t="s">
        <v>3487</v>
      </c>
      <c r="D2787" s="57" t="s">
        <v>3488</v>
      </c>
      <c r="E2787" s="59">
        <v>870</v>
      </c>
      <c r="F2787" s="9" t="s">
        <v>139</v>
      </c>
      <c r="G2787" s="9"/>
      <c r="H2787" s="44" t="s">
        <v>3489</v>
      </c>
      <c r="I2787" s="9"/>
      <c r="J2787" s="4" t="str">
        <f t="shared" si="88"/>
        <v>勞政業務-勞資關係-獎補助費-對國內團體之捐助</v>
      </c>
      <c r="K2787" s="4" t="str">
        <f t="shared" si="89"/>
        <v>補助工會辦理推展會務，健全工會組織運作，強化勞工服務，保障勞工權益等相關活動</v>
      </c>
    </row>
    <row r="2788" spans="1:11" s="4" customFormat="1" ht="136.5">
      <c r="A2788" s="57" t="s">
        <v>3485</v>
      </c>
      <c r="B2788" s="57" t="s">
        <v>3486</v>
      </c>
      <c r="C2788" s="58" t="s">
        <v>3490</v>
      </c>
      <c r="D2788" s="57" t="s">
        <v>3488</v>
      </c>
      <c r="E2788" s="59">
        <v>855</v>
      </c>
      <c r="F2788" s="9" t="s">
        <v>139</v>
      </c>
      <c r="G2788" s="9"/>
      <c r="H2788" s="44" t="s">
        <v>3489</v>
      </c>
      <c r="I2788" s="9"/>
      <c r="J2788" s="4" t="str">
        <f t="shared" si="88"/>
        <v>勞政業務-勞資關係-獎補助費-對國內團體之捐助</v>
      </c>
      <c r="K2788" s="4" t="str">
        <f t="shared" si="89"/>
        <v>補助工會辦理推展會務，健全工會組織運作，強化勞工服務，保障勞工權益等相關活動</v>
      </c>
    </row>
    <row r="2789" spans="1:11" s="4" customFormat="1" ht="136.5">
      <c r="A2789" s="57" t="s">
        <v>3485</v>
      </c>
      <c r="B2789" s="57" t="s">
        <v>3486</v>
      </c>
      <c r="C2789" s="58" t="s">
        <v>3491</v>
      </c>
      <c r="D2789" s="57" t="s">
        <v>3488</v>
      </c>
      <c r="E2789" s="59">
        <v>1031</v>
      </c>
      <c r="F2789" s="9" t="s">
        <v>139</v>
      </c>
      <c r="G2789" s="9"/>
      <c r="H2789" s="44" t="s">
        <v>3489</v>
      </c>
      <c r="I2789" s="9"/>
      <c r="J2789" s="4" t="str">
        <f t="shared" si="88"/>
        <v>勞政業務-勞資關係-獎補助費-對國內團體之捐助</v>
      </c>
      <c r="K2789" s="4" t="str">
        <f t="shared" si="89"/>
        <v>補助工會辦理推展會務，健全工會組織運作，強化勞工服務，保障勞工權益等相關活動</v>
      </c>
    </row>
    <row r="2790" spans="1:11" s="4" customFormat="1" ht="136.5">
      <c r="A2790" s="57" t="s">
        <v>3485</v>
      </c>
      <c r="B2790" s="57" t="s">
        <v>3486</v>
      </c>
      <c r="C2790" s="58" t="s">
        <v>3492</v>
      </c>
      <c r="D2790" s="57" t="s">
        <v>3488</v>
      </c>
      <c r="E2790" s="59">
        <v>846</v>
      </c>
      <c r="F2790" s="9" t="s">
        <v>139</v>
      </c>
      <c r="G2790" s="9"/>
      <c r="H2790" s="44" t="s">
        <v>3489</v>
      </c>
      <c r="I2790" s="9"/>
      <c r="J2790" s="4" t="str">
        <f t="shared" si="88"/>
        <v>勞政業務-勞資關係-獎補助費-對國內團體之捐助</v>
      </c>
      <c r="K2790" s="4" t="str">
        <f t="shared" si="89"/>
        <v>補助工會辦理推展會務，健全工會組織運作，強化勞工服務，保障勞工權益等相關活動</v>
      </c>
    </row>
    <row r="2791" spans="1:11" s="4" customFormat="1" ht="136.5">
      <c r="A2791" s="57" t="s">
        <v>3485</v>
      </c>
      <c r="B2791" s="57" t="s">
        <v>3486</v>
      </c>
      <c r="C2791" s="58" t="s">
        <v>3493</v>
      </c>
      <c r="D2791" s="57" t="s">
        <v>3488</v>
      </c>
      <c r="E2791" s="59">
        <v>990</v>
      </c>
      <c r="F2791" s="9" t="s">
        <v>139</v>
      </c>
      <c r="G2791" s="9"/>
      <c r="H2791" s="44" t="s">
        <v>3489</v>
      </c>
      <c r="I2791" s="9"/>
      <c r="J2791" s="4" t="str">
        <f t="shared" si="88"/>
        <v>勞政業務-勞資關係-獎補助費-對國內團體之捐助</v>
      </c>
      <c r="K2791" s="4" t="str">
        <f t="shared" si="89"/>
        <v>補助工會辦理推展會務，健全工會組織運作，強化勞工服務，保障勞工權益等相關活動</v>
      </c>
    </row>
    <row r="2792" spans="1:11" s="4" customFormat="1" ht="136.5">
      <c r="A2792" s="57" t="s">
        <v>3485</v>
      </c>
      <c r="B2792" s="57" t="s">
        <v>3486</v>
      </c>
      <c r="C2792" s="58" t="s">
        <v>3494</v>
      </c>
      <c r="D2792" s="57" t="s">
        <v>3488</v>
      </c>
      <c r="E2792" s="59">
        <v>1002</v>
      </c>
      <c r="F2792" s="9" t="s">
        <v>139</v>
      </c>
      <c r="G2792" s="9"/>
      <c r="H2792" s="44" t="s">
        <v>3489</v>
      </c>
      <c r="I2792" s="9"/>
      <c r="J2792" s="4" t="str">
        <f t="shared" si="88"/>
        <v>勞政業務-勞資關係-獎補助費-對國內團體之捐助</v>
      </c>
      <c r="K2792" s="4" t="str">
        <f t="shared" si="89"/>
        <v>補助工會辦理推展會務，健全工會組織運作，強化勞工服務，保障勞工權益等相關活動</v>
      </c>
    </row>
    <row r="2793" spans="1:11" s="4" customFormat="1" ht="136.5">
      <c r="A2793" s="57" t="s">
        <v>3485</v>
      </c>
      <c r="B2793" s="57" t="s">
        <v>3486</v>
      </c>
      <c r="C2793" s="58" t="s">
        <v>3495</v>
      </c>
      <c r="D2793" s="57" t="s">
        <v>3488</v>
      </c>
      <c r="E2793" s="59">
        <v>20</v>
      </c>
      <c r="F2793" s="9" t="s">
        <v>139</v>
      </c>
      <c r="G2793" s="9"/>
      <c r="H2793" s="44" t="s">
        <v>3489</v>
      </c>
      <c r="I2793" s="9"/>
      <c r="J2793" s="4" t="str">
        <f t="shared" si="88"/>
        <v>勞政業務-勞資關係-獎補助費-對國內團體之捐助</v>
      </c>
      <c r="K2793" s="4" t="str">
        <f t="shared" si="89"/>
        <v>補助工會辦理推展會務，健全工會組織運作，強化勞工服務，保障勞工權益等相關活動</v>
      </c>
    </row>
    <row r="2794" spans="1:11" s="4" customFormat="1" ht="136.5">
      <c r="A2794" s="57" t="s">
        <v>3485</v>
      </c>
      <c r="B2794" s="57" t="s">
        <v>3486</v>
      </c>
      <c r="C2794" s="58" t="s">
        <v>3496</v>
      </c>
      <c r="D2794" s="57" t="s">
        <v>3488</v>
      </c>
      <c r="E2794" s="59">
        <v>19</v>
      </c>
      <c r="F2794" s="9" t="s">
        <v>139</v>
      </c>
      <c r="G2794" s="9"/>
      <c r="H2794" s="44" t="s">
        <v>3489</v>
      </c>
      <c r="I2794" s="9"/>
      <c r="J2794" s="4" t="str">
        <f t="shared" si="88"/>
        <v>勞政業務-勞資關係-獎補助費-對國內團體之捐助</v>
      </c>
      <c r="K2794" s="4" t="str">
        <f t="shared" si="89"/>
        <v>補助工會辦理推展會務，健全工會組織運作，強化勞工服務，保障勞工權益等相關活動</v>
      </c>
    </row>
    <row r="2795" spans="1:11" s="4" customFormat="1" ht="136.5">
      <c r="A2795" s="57" t="s">
        <v>3485</v>
      </c>
      <c r="B2795" s="57" t="s">
        <v>3486</v>
      </c>
      <c r="C2795" s="58" t="s">
        <v>3497</v>
      </c>
      <c r="D2795" s="57" t="s">
        <v>3488</v>
      </c>
      <c r="E2795" s="59">
        <v>18</v>
      </c>
      <c r="F2795" s="9" t="s">
        <v>139</v>
      </c>
      <c r="G2795" s="9"/>
      <c r="H2795" s="44" t="s">
        <v>3489</v>
      </c>
      <c r="I2795" s="9"/>
      <c r="J2795" s="4" t="str">
        <f t="shared" si="88"/>
        <v>勞政業務-勞資關係-獎補助費-對國內團體之捐助</v>
      </c>
      <c r="K2795" s="4" t="str">
        <f t="shared" si="89"/>
        <v>補助工會辦理推展會務，健全工會組織運作，強化勞工服務，保障勞工權益等相關活動</v>
      </c>
    </row>
    <row r="2796" spans="1:11" s="4" customFormat="1" ht="136.5">
      <c r="A2796" s="57" t="s">
        <v>3485</v>
      </c>
      <c r="B2796" s="57" t="s">
        <v>3486</v>
      </c>
      <c r="C2796" s="58" t="s">
        <v>3498</v>
      </c>
      <c r="D2796" s="57" t="s">
        <v>3488</v>
      </c>
      <c r="E2796" s="59">
        <v>20</v>
      </c>
      <c r="F2796" s="9" t="s">
        <v>139</v>
      </c>
      <c r="G2796" s="9"/>
      <c r="H2796" s="44" t="s">
        <v>3489</v>
      </c>
      <c r="I2796" s="9"/>
      <c r="J2796" s="4" t="str">
        <f t="shared" si="88"/>
        <v>勞政業務-勞資關係-獎補助費-對國內團體之捐助</v>
      </c>
      <c r="K2796" s="4" t="str">
        <f t="shared" si="89"/>
        <v>補助工會辦理推展會務，健全工會組織運作，強化勞工服務，保障勞工權益等相關活動</v>
      </c>
    </row>
    <row r="2797" spans="1:11" s="4" customFormat="1" ht="136.5">
      <c r="A2797" s="57" t="s">
        <v>3485</v>
      </c>
      <c r="B2797" s="57" t="s">
        <v>3486</v>
      </c>
      <c r="C2797" s="58" t="s">
        <v>3499</v>
      </c>
      <c r="D2797" s="57" t="s">
        <v>3488</v>
      </c>
      <c r="E2797" s="59">
        <v>20</v>
      </c>
      <c r="F2797" s="9" t="s">
        <v>139</v>
      </c>
      <c r="G2797" s="9"/>
      <c r="H2797" s="44" t="s">
        <v>3489</v>
      </c>
      <c r="I2797" s="9"/>
      <c r="J2797" s="4" t="str">
        <f t="shared" si="88"/>
        <v>勞政業務-勞資關係-獎補助費-對國內團體之捐助</v>
      </c>
      <c r="K2797" s="4" t="str">
        <f t="shared" si="89"/>
        <v>補助工會辦理推展會務，健全工會組織運作，強化勞工服務，保障勞工權益等相關活動</v>
      </c>
    </row>
    <row r="2798" spans="1:11" s="4" customFormat="1" ht="136.5">
      <c r="A2798" s="57" t="s">
        <v>3485</v>
      </c>
      <c r="B2798" s="57" t="s">
        <v>3486</v>
      </c>
      <c r="C2798" s="58" t="s">
        <v>3500</v>
      </c>
      <c r="D2798" s="57" t="s">
        <v>3488</v>
      </c>
      <c r="E2798" s="59">
        <v>20</v>
      </c>
      <c r="F2798" s="9" t="s">
        <v>139</v>
      </c>
      <c r="G2798" s="9"/>
      <c r="H2798" s="44" t="s">
        <v>3489</v>
      </c>
      <c r="I2798" s="9"/>
      <c r="J2798" s="4" t="str">
        <f t="shared" si="88"/>
        <v>勞政業務-勞資關係-獎補助費-對國內團體之捐助</v>
      </c>
      <c r="K2798" s="4" t="str">
        <f t="shared" si="89"/>
        <v>補助工會辦理推展會務，健全工會組織運作，強化勞工服務，保障勞工權益等相關活動</v>
      </c>
    </row>
    <row r="2799" spans="1:11" s="4" customFormat="1" ht="136.5">
      <c r="A2799" s="57" t="s">
        <v>3485</v>
      </c>
      <c r="B2799" s="57" t="s">
        <v>3486</v>
      </c>
      <c r="C2799" s="58" t="s">
        <v>3501</v>
      </c>
      <c r="D2799" s="57" t="s">
        <v>3488</v>
      </c>
      <c r="E2799" s="59">
        <v>20</v>
      </c>
      <c r="F2799" s="9" t="s">
        <v>139</v>
      </c>
      <c r="G2799" s="9"/>
      <c r="H2799" s="44" t="s">
        <v>3489</v>
      </c>
      <c r="I2799" s="9"/>
      <c r="J2799" s="4" t="str">
        <f t="shared" si="88"/>
        <v>勞政業務-勞資關係-獎補助費-對國內團體之捐助</v>
      </c>
      <c r="K2799" s="4" t="str">
        <f t="shared" si="89"/>
        <v>補助工會辦理推展會務，健全工會組織運作，強化勞工服務，保障勞工權益等相關活動</v>
      </c>
    </row>
    <row r="2800" spans="1:11" s="4" customFormat="1" ht="136.5">
      <c r="A2800" s="57" t="s">
        <v>3485</v>
      </c>
      <c r="B2800" s="57" t="s">
        <v>3486</v>
      </c>
      <c r="C2800" s="58" t="s">
        <v>3502</v>
      </c>
      <c r="D2800" s="57" t="s">
        <v>3488</v>
      </c>
      <c r="E2800" s="59">
        <v>20</v>
      </c>
      <c r="F2800" s="9" t="s">
        <v>139</v>
      </c>
      <c r="G2800" s="9"/>
      <c r="H2800" s="44" t="s">
        <v>3489</v>
      </c>
      <c r="I2800" s="9"/>
      <c r="J2800" s="4" t="str">
        <f t="shared" si="88"/>
        <v>勞政業務-勞資關係-獎補助費-對國內團體之捐助</v>
      </c>
      <c r="K2800" s="4" t="str">
        <f t="shared" si="89"/>
        <v>補助工會辦理推展會務，健全工會組織運作，強化勞工服務，保障勞工權益等相關活動</v>
      </c>
    </row>
    <row r="2801" spans="1:11" s="4" customFormat="1" ht="136.5">
      <c r="A2801" s="57" t="s">
        <v>3485</v>
      </c>
      <c r="B2801" s="57" t="s">
        <v>3486</v>
      </c>
      <c r="C2801" s="58" t="s">
        <v>3503</v>
      </c>
      <c r="D2801" s="57" t="s">
        <v>3488</v>
      </c>
      <c r="E2801" s="59">
        <v>20</v>
      </c>
      <c r="F2801" s="9" t="s">
        <v>139</v>
      </c>
      <c r="G2801" s="9"/>
      <c r="H2801" s="44" t="s">
        <v>3489</v>
      </c>
      <c r="I2801" s="9"/>
      <c r="J2801" s="4" t="str">
        <f t="shared" si="88"/>
        <v>勞政業務-勞資關係-獎補助費-對國內團體之捐助</v>
      </c>
      <c r="K2801" s="4" t="str">
        <f t="shared" si="89"/>
        <v>補助工會辦理推展會務，健全工會組織運作，強化勞工服務，保障勞工權益等相關活動</v>
      </c>
    </row>
    <row r="2802" spans="1:11" s="4" customFormat="1" ht="136.5">
      <c r="A2802" s="57" t="s">
        <v>3485</v>
      </c>
      <c r="B2802" s="57" t="s">
        <v>3486</v>
      </c>
      <c r="C2802" s="58" t="s">
        <v>3504</v>
      </c>
      <c r="D2802" s="57" t="s">
        <v>3488</v>
      </c>
      <c r="E2802" s="59">
        <v>19</v>
      </c>
      <c r="F2802" s="9" t="s">
        <v>139</v>
      </c>
      <c r="G2802" s="9"/>
      <c r="H2802" s="44" t="s">
        <v>3489</v>
      </c>
      <c r="I2802" s="9"/>
      <c r="J2802" s="4" t="str">
        <f t="shared" si="88"/>
        <v>勞政業務-勞資關係-獎補助費-對國內團體之捐助</v>
      </c>
      <c r="K2802" s="4" t="str">
        <f t="shared" si="89"/>
        <v>補助工會辦理推展會務，健全工會組織運作，強化勞工服務，保障勞工權益等相關活動</v>
      </c>
    </row>
    <row r="2803" spans="1:11" s="4" customFormat="1" ht="136.5">
      <c r="A2803" s="57" t="s">
        <v>3485</v>
      </c>
      <c r="B2803" s="57" t="s">
        <v>3486</v>
      </c>
      <c r="C2803" s="58" t="s">
        <v>3505</v>
      </c>
      <c r="D2803" s="57" t="s">
        <v>3488</v>
      </c>
      <c r="E2803" s="59">
        <v>20</v>
      </c>
      <c r="F2803" s="9" t="s">
        <v>139</v>
      </c>
      <c r="G2803" s="9"/>
      <c r="H2803" s="44" t="s">
        <v>3489</v>
      </c>
      <c r="I2803" s="9"/>
      <c r="J2803" s="4" t="str">
        <f t="shared" si="88"/>
        <v>勞政業務-勞資關係-獎補助費-對國內團體之捐助</v>
      </c>
      <c r="K2803" s="4" t="str">
        <f t="shared" si="89"/>
        <v>補助工會辦理推展會務，健全工會組織運作，強化勞工服務，保障勞工權益等相關活動</v>
      </c>
    </row>
    <row r="2804" spans="1:11" s="4" customFormat="1" ht="136.5">
      <c r="A2804" s="57" t="s">
        <v>3485</v>
      </c>
      <c r="B2804" s="57" t="s">
        <v>3486</v>
      </c>
      <c r="C2804" s="58" t="s">
        <v>3506</v>
      </c>
      <c r="D2804" s="57" t="s">
        <v>3488</v>
      </c>
      <c r="E2804" s="59">
        <v>18</v>
      </c>
      <c r="F2804" s="9" t="s">
        <v>139</v>
      </c>
      <c r="G2804" s="9"/>
      <c r="H2804" s="44" t="s">
        <v>3489</v>
      </c>
      <c r="I2804" s="9"/>
      <c r="J2804" s="4" t="str">
        <f t="shared" si="88"/>
        <v>勞政業務-勞資關係-獎補助費-對國內團體之捐助</v>
      </c>
      <c r="K2804" s="4" t="str">
        <f t="shared" si="89"/>
        <v>補助工會辦理推展會務，健全工會組織運作，強化勞工服務，保障勞工權益等相關活動</v>
      </c>
    </row>
    <row r="2805" spans="1:11" s="4" customFormat="1" ht="136.5">
      <c r="A2805" s="57" t="s">
        <v>3485</v>
      </c>
      <c r="B2805" s="57" t="s">
        <v>3486</v>
      </c>
      <c r="C2805" s="58" t="s">
        <v>3507</v>
      </c>
      <c r="D2805" s="57" t="s">
        <v>3488</v>
      </c>
      <c r="E2805" s="59">
        <v>20</v>
      </c>
      <c r="F2805" s="9" t="s">
        <v>139</v>
      </c>
      <c r="G2805" s="9"/>
      <c r="H2805" s="44" t="s">
        <v>3489</v>
      </c>
      <c r="I2805" s="9"/>
      <c r="J2805" s="4" t="str">
        <f t="shared" si="88"/>
        <v>勞政業務-勞資關係-獎補助費-對國內團體之捐助</v>
      </c>
      <c r="K2805" s="4" t="str">
        <f t="shared" si="89"/>
        <v>補助工會辦理推展會務，健全工會組織運作，強化勞工服務，保障勞工權益等相關活動</v>
      </c>
    </row>
    <row r="2806" spans="1:11" s="4" customFormat="1" ht="136.5">
      <c r="A2806" s="57" t="s">
        <v>3485</v>
      </c>
      <c r="B2806" s="57" t="s">
        <v>3486</v>
      </c>
      <c r="C2806" s="58" t="s">
        <v>3508</v>
      </c>
      <c r="D2806" s="57" t="s">
        <v>3488</v>
      </c>
      <c r="E2806" s="59">
        <v>20</v>
      </c>
      <c r="F2806" s="9" t="s">
        <v>139</v>
      </c>
      <c r="G2806" s="9"/>
      <c r="H2806" s="44" t="s">
        <v>3489</v>
      </c>
      <c r="I2806" s="9"/>
      <c r="J2806" s="4" t="str">
        <f t="shared" si="88"/>
        <v>勞政業務-勞資關係-獎補助費-對國內團體之捐助</v>
      </c>
      <c r="K2806" s="4" t="str">
        <f t="shared" si="89"/>
        <v>補助工會辦理推展會務，健全工會組織運作，強化勞工服務，保障勞工權益等相關活動</v>
      </c>
    </row>
    <row r="2807" spans="1:11" s="4" customFormat="1" ht="136.5">
      <c r="A2807" s="57" t="s">
        <v>3485</v>
      </c>
      <c r="B2807" s="57" t="s">
        <v>3486</v>
      </c>
      <c r="C2807" s="58" t="s">
        <v>3509</v>
      </c>
      <c r="D2807" s="57" t="s">
        <v>3488</v>
      </c>
      <c r="E2807" s="59">
        <v>20</v>
      </c>
      <c r="F2807" s="9" t="s">
        <v>139</v>
      </c>
      <c r="G2807" s="9"/>
      <c r="H2807" s="44" t="s">
        <v>3489</v>
      </c>
      <c r="I2807" s="9"/>
      <c r="J2807" s="4" t="str">
        <f t="shared" si="88"/>
        <v>勞政業務-勞資關係-獎補助費-對國內團體之捐助</v>
      </c>
      <c r="K2807" s="4" t="str">
        <f t="shared" si="89"/>
        <v>補助工會辦理推展會務，健全工會組織運作，強化勞工服務，保障勞工權益等相關活動</v>
      </c>
    </row>
    <row r="2808" spans="1:11" s="4" customFormat="1" ht="136.5">
      <c r="A2808" s="57" t="s">
        <v>3485</v>
      </c>
      <c r="B2808" s="57" t="s">
        <v>3486</v>
      </c>
      <c r="C2808" s="58" t="s">
        <v>3510</v>
      </c>
      <c r="D2808" s="57" t="s">
        <v>3488</v>
      </c>
      <c r="E2808" s="59">
        <v>20</v>
      </c>
      <c r="F2808" s="9" t="s">
        <v>139</v>
      </c>
      <c r="G2808" s="9"/>
      <c r="H2808" s="44" t="s">
        <v>3489</v>
      </c>
      <c r="I2808" s="9"/>
      <c r="J2808" s="4" t="str">
        <f t="shared" si="88"/>
        <v>勞政業務-勞資關係-獎補助費-對國內團體之捐助</v>
      </c>
      <c r="K2808" s="4" t="str">
        <f t="shared" si="89"/>
        <v>補助工會辦理推展會務，健全工會組織運作，強化勞工服務，保障勞工權益等相關活動</v>
      </c>
    </row>
    <row r="2809" spans="1:11" s="4" customFormat="1" ht="136.5">
      <c r="A2809" s="57" t="s">
        <v>3485</v>
      </c>
      <c r="B2809" s="57" t="s">
        <v>3486</v>
      </c>
      <c r="C2809" s="58" t="s">
        <v>3511</v>
      </c>
      <c r="D2809" s="57" t="s">
        <v>3488</v>
      </c>
      <c r="E2809" s="59">
        <v>20</v>
      </c>
      <c r="F2809" s="9" t="s">
        <v>139</v>
      </c>
      <c r="G2809" s="9"/>
      <c r="H2809" s="44" t="s">
        <v>3489</v>
      </c>
      <c r="I2809" s="9"/>
      <c r="J2809" s="4" t="str">
        <f t="shared" si="88"/>
        <v>勞政業務-勞資關係-獎補助費-對國內團體之捐助</v>
      </c>
      <c r="K2809" s="4" t="str">
        <f t="shared" si="89"/>
        <v>補助工會辦理推展會務，健全工會組織運作，強化勞工服務，保障勞工權益等相關活動</v>
      </c>
    </row>
    <row r="2810" spans="1:11" s="4" customFormat="1" ht="136.5">
      <c r="A2810" s="57" t="s">
        <v>3485</v>
      </c>
      <c r="B2810" s="57" t="s">
        <v>3486</v>
      </c>
      <c r="C2810" s="58" t="s">
        <v>3512</v>
      </c>
      <c r="D2810" s="57" t="s">
        <v>3488</v>
      </c>
      <c r="E2810" s="59">
        <v>20</v>
      </c>
      <c r="F2810" s="9" t="s">
        <v>139</v>
      </c>
      <c r="G2810" s="9"/>
      <c r="H2810" s="44" t="s">
        <v>3489</v>
      </c>
      <c r="I2810" s="9"/>
      <c r="J2810" s="4" t="str">
        <f t="shared" si="88"/>
        <v>勞政業務-勞資關係-獎補助費-對國內團體之捐助</v>
      </c>
      <c r="K2810" s="4" t="str">
        <f t="shared" si="89"/>
        <v>補助工會辦理推展會務，健全工會組織運作，強化勞工服務，保障勞工權益等相關活動</v>
      </c>
    </row>
    <row r="2811" spans="1:11" s="4" customFormat="1" ht="136.5">
      <c r="A2811" s="57" t="s">
        <v>3485</v>
      </c>
      <c r="B2811" s="57" t="s">
        <v>3486</v>
      </c>
      <c r="C2811" s="58" t="s">
        <v>3513</v>
      </c>
      <c r="D2811" s="57" t="s">
        <v>3488</v>
      </c>
      <c r="E2811" s="59">
        <v>19</v>
      </c>
      <c r="F2811" s="9" t="s">
        <v>139</v>
      </c>
      <c r="G2811" s="9"/>
      <c r="H2811" s="44" t="s">
        <v>3489</v>
      </c>
      <c r="I2811" s="9"/>
      <c r="J2811" s="4" t="str">
        <f t="shared" si="88"/>
        <v>勞政業務-勞資關係-獎補助費-對國內團體之捐助</v>
      </c>
      <c r="K2811" s="4" t="str">
        <f t="shared" si="89"/>
        <v>補助工會辦理推展會務，健全工會組織運作，強化勞工服務，保障勞工權益等相關活動</v>
      </c>
    </row>
    <row r="2812" spans="1:11" s="4" customFormat="1" ht="136.5">
      <c r="A2812" s="57" t="s">
        <v>3485</v>
      </c>
      <c r="B2812" s="57" t="s">
        <v>3486</v>
      </c>
      <c r="C2812" s="58" t="s">
        <v>3514</v>
      </c>
      <c r="D2812" s="57" t="s">
        <v>3488</v>
      </c>
      <c r="E2812" s="59">
        <v>20</v>
      </c>
      <c r="F2812" s="9" t="s">
        <v>139</v>
      </c>
      <c r="G2812" s="9"/>
      <c r="H2812" s="44" t="s">
        <v>3489</v>
      </c>
      <c r="I2812" s="9"/>
      <c r="J2812" s="4" t="str">
        <f t="shared" si="88"/>
        <v>勞政業務-勞資關係-獎補助費-對國內團體之捐助</v>
      </c>
      <c r="K2812" s="4" t="str">
        <f t="shared" si="89"/>
        <v>補助工會辦理推展會務，健全工會組織運作，強化勞工服務，保障勞工權益等相關活動</v>
      </c>
    </row>
    <row r="2813" spans="1:11" s="4" customFormat="1" ht="136.5">
      <c r="A2813" s="57" t="s">
        <v>3485</v>
      </c>
      <c r="B2813" s="57" t="s">
        <v>3486</v>
      </c>
      <c r="C2813" s="58" t="s">
        <v>3515</v>
      </c>
      <c r="D2813" s="57" t="s">
        <v>3488</v>
      </c>
      <c r="E2813" s="59">
        <v>19</v>
      </c>
      <c r="F2813" s="9" t="s">
        <v>139</v>
      </c>
      <c r="G2813" s="9"/>
      <c r="H2813" s="44" t="s">
        <v>3489</v>
      </c>
      <c r="I2813" s="9"/>
      <c r="J2813" s="4" t="str">
        <f t="shared" si="88"/>
        <v>勞政業務-勞資關係-獎補助費-對國內團體之捐助</v>
      </c>
      <c r="K2813" s="4" t="str">
        <f t="shared" si="89"/>
        <v>補助工會辦理推展會務，健全工會組織運作，強化勞工服務，保障勞工權益等相關活動</v>
      </c>
    </row>
    <row r="2814" spans="1:11" s="4" customFormat="1" ht="58.5">
      <c r="A2814" s="57" t="s">
        <v>3485</v>
      </c>
      <c r="B2814" s="57" t="s">
        <v>3516</v>
      </c>
      <c r="C2814" s="58" t="s">
        <v>3493</v>
      </c>
      <c r="D2814" s="57" t="s">
        <v>3488</v>
      </c>
      <c r="E2814" s="59">
        <v>650</v>
      </c>
      <c r="F2814" s="9" t="s">
        <v>139</v>
      </c>
      <c r="G2814" s="9"/>
      <c r="H2814" s="44" t="s">
        <v>3489</v>
      </c>
      <c r="I2814" s="9"/>
      <c r="J2814" s="4" t="str">
        <f t="shared" si="88"/>
        <v>勞政業務-勞資關係-獎補助費-對國內團體之捐助</v>
      </c>
      <c r="K2814" s="4" t="str">
        <f t="shared" si="89"/>
        <v>補助各勞工相關團體辦理勞工教育</v>
      </c>
    </row>
    <row r="2815" spans="1:11" s="4" customFormat="1" ht="58.5">
      <c r="A2815" s="57" t="s">
        <v>3485</v>
      </c>
      <c r="B2815" s="57" t="s">
        <v>3516</v>
      </c>
      <c r="C2815" s="58" t="s">
        <v>3492</v>
      </c>
      <c r="D2815" s="57" t="s">
        <v>3488</v>
      </c>
      <c r="E2815" s="59">
        <v>840</v>
      </c>
      <c r="F2815" s="9" t="s">
        <v>139</v>
      </c>
      <c r="G2815" s="9"/>
      <c r="H2815" s="44" t="s">
        <v>3489</v>
      </c>
      <c r="I2815" s="9"/>
      <c r="J2815" s="4" t="str">
        <f t="shared" si="88"/>
        <v>勞政業務-勞資關係-獎補助費-對國內團體之捐助</v>
      </c>
      <c r="K2815" s="4" t="str">
        <f t="shared" si="89"/>
        <v>補助各勞工相關團體辦理勞工教育</v>
      </c>
    </row>
    <row r="2816" spans="1:11" s="4" customFormat="1" ht="58.5">
      <c r="A2816" s="57" t="s">
        <v>3485</v>
      </c>
      <c r="B2816" s="57" t="s">
        <v>3516</v>
      </c>
      <c r="C2816" s="58" t="s">
        <v>3487</v>
      </c>
      <c r="D2816" s="57" t="s">
        <v>3488</v>
      </c>
      <c r="E2816" s="59">
        <v>690</v>
      </c>
      <c r="F2816" s="9" t="s">
        <v>139</v>
      </c>
      <c r="G2816" s="9"/>
      <c r="H2816" s="44" t="s">
        <v>3489</v>
      </c>
      <c r="I2816" s="9"/>
      <c r="J2816" s="4" t="str">
        <f t="shared" si="88"/>
        <v>勞政業務-勞資關係-獎補助費-對國內團體之捐助</v>
      </c>
      <c r="K2816" s="4" t="str">
        <f t="shared" si="89"/>
        <v>補助各勞工相關團體辦理勞工教育</v>
      </c>
    </row>
    <row r="2817" spans="1:11" s="4" customFormat="1" ht="58.5">
      <c r="A2817" s="57" t="s">
        <v>3485</v>
      </c>
      <c r="B2817" s="57" t="s">
        <v>3516</v>
      </c>
      <c r="C2817" s="58" t="s">
        <v>3491</v>
      </c>
      <c r="D2817" s="57" t="s">
        <v>3488</v>
      </c>
      <c r="E2817" s="59">
        <v>535</v>
      </c>
      <c r="F2817" s="9" t="s">
        <v>139</v>
      </c>
      <c r="G2817" s="9"/>
      <c r="H2817" s="44" t="s">
        <v>3489</v>
      </c>
      <c r="I2817" s="9"/>
      <c r="J2817" s="4" t="str">
        <f t="shared" si="88"/>
        <v>勞政業務-勞資關係-獎補助費-對國內團體之捐助</v>
      </c>
      <c r="K2817" s="4" t="str">
        <f t="shared" si="89"/>
        <v>補助各勞工相關團體辦理勞工教育</v>
      </c>
    </row>
    <row r="2818" spans="1:11" s="4" customFormat="1" ht="58.5">
      <c r="A2818" s="57" t="s">
        <v>3485</v>
      </c>
      <c r="B2818" s="57" t="s">
        <v>3516</v>
      </c>
      <c r="C2818" s="58" t="s">
        <v>3494</v>
      </c>
      <c r="D2818" s="57" t="s">
        <v>3488</v>
      </c>
      <c r="E2818" s="59">
        <v>600</v>
      </c>
      <c r="F2818" s="9" t="s">
        <v>139</v>
      </c>
      <c r="G2818" s="9"/>
      <c r="H2818" s="44" t="s">
        <v>3489</v>
      </c>
      <c r="I2818" s="9"/>
      <c r="J2818" s="4" t="str">
        <f t="shared" si="88"/>
        <v>勞政業務-勞資關係-獎補助費-對國內團體之捐助</v>
      </c>
      <c r="K2818" s="4" t="str">
        <f t="shared" si="89"/>
        <v>補助各勞工相關團體辦理勞工教育</v>
      </c>
    </row>
    <row r="2819" spans="1:11" s="4" customFormat="1" ht="58.5">
      <c r="A2819" s="57" t="s">
        <v>3485</v>
      </c>
      <c r="B2819" s="57" t="s">
        <v>3516</v>
      </c>
      <c r="C2819" s="58" t="s">
        <v>3490</v>
      </c>
      <c r="D2819" s="57" t="s">
        <v>3488</v>
      </c>
      <c r="E2819" s="59">
        <v>420</v>
      </c>
      <c r="F2819" s="9" t="s">
        <v>139</v>
      </c>
      <c r="G2819" s="9"/>
      <c r="H2819" s="44" t="s">
        <v>3489</v>
      </c>
      <c r="I2819" s="9"/>
      <c r="J2819" s="4" t="str">
        <f t="shared" si="88"/>
        <v>勞政業務-勞資關係-獎補助費-對國內團體之捐助</v>
      </c>
      <c r="K2819" s="4" t="str">
        <f t="shared" si="89"/>
        <v>補助各勞工相關團體辦理勞工教育</v>
      </c>
    </row>
    <row r="2820" spans="1:11" s="4" customFormat="1" ht="58.5">
      <c r="A2820" s="57" t="s">
        <v>3485</v>
      </c>
      <c r="B2820" s="57" t="s">
        <v>3516</v>
      </c>
      <c r="C2820" s="58" t="s">
        <v>3497</v>
      </c>
      <c r="D2820" s="57" t="s">
        <v>3488</v>
      </c>
      <c r="E2820" s="59">
        <v>115</v>
      </c>
      <c r="F2820" s="9" t="s">
        <v>139</v>
      </c>
      <c r="G2820" s="9"/>
      <c r="H2820" s="44" t="s">
        <v>3489</v>
      </c>
      <c r="I2820" s="9"/>
      <c r="J2820" s="4" t="str">
        <f t="shared" si="88"/>
        <v>勞政業務-勞資關係-獎補助費-對國內團體之捐助</v>
      </c>
      <c r="K2820" s="4" t="str">
        <f t="shared" si="89"/>
        <v>補助各勞工相關團體辦理勞工教育</v>
      </c>
    </row>
    <row r="2821" spans="1:11" s="4" customFormat="1" ht="58.5">
      <c r="A2821" s="57" t="s">
        <v>3485</v>
      </c>
      <c r="B2821" s="57" t="s">
        <v>3516</v>
      </c>
      <c r="C2821" s="58" t="s">
        <v>3517</v>
      </c>
      <c r="D2821" s="57" t="s">
        <v>3488</v>
      </c>
      <c r="E2821" s="59">
        <v>260</v>
      </c>
      <c r="F2821" s="9" t="s">
        <v>139</v>
      </c>
      <c r="G2821" s="9"/>
      <c r="H2821" s="44" t="s">
        <v>3489</v>
      </c>
      <c r="I2821" s="9"/>
      <c r="J2821" s="4" t="str">
        <f t="shared" si="88"/>
        <v>勞政業務-勞資關係-獎補助費-對國內團體之捐助</v>
      </c>
      <c r="K2821" s="4" t="str">
        <f t="shared" si="89"/>
        <v>補助各勞工相關團體辦理勞工教育</v>
      </c>
    </row>
    <row r="2822" spans="1:11" s="4" customFormat="1" ht="58.5">
      <c r="A2822" s="57" t="s">
        <v>3485</v>
      </c>
      <c r="B2822" s="57" t="s">
        <v>3516</v>
      </c>
      <c r="C2822" s="58" t="s">
        <v>3518</v>
      </c>
      <c r="D2822" s="57" t="s">
        <v>3488</v>
      </c>
      <c r="E2822" s="59">
        <v>55</v>
      </c>
      <c r="F2822" s="9" t="s">
        <v>139</v>
      </c>
      <c r="G2822" s="9"/>
      <c r="H2822" s="44" t="s">
        <v>3489</v>
      </c>
      <c r="I2822" s="9"/>
      <c r="J2822" s="4" t="str">
        <f t="shared" si="88"/>
        <v>勞政業務-勞資關係-獎補助費-對國內團體之捐助</v>
      </c>
      <c r="K2822" s="4" t="str">
        <f t="shared" si="89"/>
        <v>補助各勞工相關團體辦理勞工教育</v>
      </c>
    </row>
    <row r="2823" spans="1:11" s="4" customFormat="1" ht="58.5">
      <c r="A2823" s="57" t="s">
        <v>3485</v>
      </c>
      <c r="B2823" s="57" t="s">
        <v>3516</v>
      </c>
      <c r="C2823" s="58" t="s">
        <v>3519</v>
      </c>
      <c r="D2823" s="57" t="s">
        <v>3488</v>
      </c>
      <c r="E2823" s="59">
        <v>80</v>
      </c>
      <c r="F2823" s="9" t="s">
        <v>139</v>
      </c>
      <c r="G2823" s="9"/>
      <c r="H2823" s="44" t="s">
        <v>3489</v>
      </c>
      <c r="I2823" s="9"/>
      <c r="J2823" s="4" t="str">
        <f t="shared" si="88"/>
        <v>勞政業務-勞資關係-獎補助費-對國內團體之捐助</v>
      </c>
      <c r="K2823" s="4" t="str">
        <f t="shared" si="89"/>
        <v>補助各勞工相關團體辦理勞工教育</v>
      </c>
    </row>
    <row r="2824" spans="1:11" s="4" customFormat="1" ht="58.5">
      <c r="A2824" s="57" t="s">
        <v>3485</v>
      </c>
      <c r="B2824" s="57" t="s">
        <v>3516</v>
      </c>
      <c r="C2824" s="58" t="s">
        <v>3520</v>
      </c>
      <c r="D2824" s="57" t="s">
        <v>3488</v>
      </c>
      <c r="E2824" s="59">
        <v>40</v>
      </c>
      <c r="F2824" s="9" t="s">
        <v>139</v>
      </c>
      <c r="G2824" s="9"/>
      <c r="H2824" s="44" t="s">
        <v>3489</v>
      </c>
      <c r="I2824" s="9"/>
      <c r="J2824" s="4" t="str">
        <f t="shared" si="88"/>
        <v>勞政業務-勞資關係-獎補助費-對國內團體之捐助</v>
      </c>
      <c r="K2824" s="4" t="str">
        <f t="shared" si="89"/>
        <v>補助各勞工相關團體辦理勞工教育</v>
      </c>
    </row>
    <row r="2825" spans="1:11" s="4" customFormat="1" ht="58.5">
      <c r="A2825" s="57" t="s">
        <v>3485</v>
      </c>
      <c r="B2825" s="57" t="s">
        <v>3516</v>
      </c>
      <c r="C2825" s="58" t="s">
        <v>3521</v>
      </c>
      <c r="D2825" s="57" t="s">
        <v>3488</v>
      </c>
      <c r="E2825" s="59">
        <v>33</v>
      </c>
      <c r="F2825" s="9" t="s">
        <v>139</v>
      </c>
      <c r="G2825" s="9"/>
      <c r="H2825" s="44" t="s">
        <v>3489</v>
      </c>
      <c r="I2825" s="9"/>
      <c r="J2825" s="4" t="str">
        <f t="shared" si="88"/>
        <v>勞政業務-勞資關係-獎補助費-對國內團體之捐助</v>
      </c>
      <c r="K2825" s="4" t="str">
        <f t="shared" si="89"/>
        <v>補助各勞工相關團體辦理勞工教育</v>
      </c>
    </row>
    <row r="2826" spans="1:11" s="4" customFormat="1" ht="58.5">
      <c r="A2826" s="57" t="s">
        <v>3485</v>
      </c>
      <c r="B2826" s="57" t="s">
        <v>3516</v>
      </c>
      <c r="C2826" s="58" t="s">
        <v>3501</v>
      </c>
      <c r="D2826" s="57" t="s">
        <v>3488</v>
      </c>
      <c r="E2826" s="59">
        <v>42</v>
      </c>
      <c r="F2826" s="9" t="s">
        <v>139</v>
      </c>
      <c r="G2826" s="9"/>
      <c r="H2826" s="44" t="s">
        <v>3489</v>
      </c>
      <c r="I2826" s="9"/>
      <c r="J2826" s="4" t="str">
        <f t="shared" si="88"/>
        <v>勞政業務-勞資關係-獎補助費-對國內團體之捐助</v>
      </c>
      <c r="K2826" s="4" t="str">
        <f t="shared" si="89"/>
        <v>補助各勞工相關團體辦理勞工教育</v>
      </c>
    </row>
    <row r="2827" spans="1:11" s="4" customFormat="1" ht="58.5">
      <c r="A2827" s="57" t="s">
        <v>3485</v>
      </c>
      <c r="B2827" s="57" t="s">
        <v>3516</v>
      </c>
      <c r="C2827" s="58" t="s">
        <v>3522</v>
      </c>
      <c r="D2827" s="57" t="s">
        <v>3488</v>
      </c>
      <c r="E2827" s="59">
        <v>40</v>
      </c>
      <c r="F2827" s="9" t="s">
        <v>139</v>
      </c>
      <c r="G2827" s="9"/>
      <c r="H2827" s="44" t="s">
        <v>3489</v>
      </c>
      <c r="I2827" s="9"/>
      <c r="J2827" s="4" t="str">
        <f t="shared" si="88"/>
        <v>勞政業務-勞資關係-獎補助費-對國內團體之捐助</v>
      </c>
      <c r="K2827" s="4" t="str">
        <f t="shared" si="89"/>
        <v>補助各勞工相關團體辦理勞工教育</v>
      </c>
    </row>
    <row r="2828" spans="1:11" s="4" customFormat="1" ht="58.5">
      <c r="A2828" s="57" t="s">
        <v>3485</v>
      </c>
      <c r="B2828" s="57" t="s">
        <v>3516</v>
      </c>
      <c r="C2828" s="58" t="s">
        <v>3523</v>
      </c>
      <c r="D2828" s="57" t="s">
        <v>3488</v>
      </c>
      <c r="E2828" s="59">
        <v>25</v>
      </c>
      <c r="F2828" s="9" t="s">
        <v>139</v>
      </c>
      <c r="G2828" s="9"/>
      <c r="H2828" s="44" t="s">
        <v>3489</v>
      </c>
      <c r="I2828" s="9"/>
      <c r="J2828" s="4" t="str">
        <f t="shared" si="88"/>
        <v>勞政業務-勞資關係-獎補助費-對國內團體之捐助</v>
      </c>
      <c r="K2828" s="4" t="str">
        <f t="shared" si="89"/>
        <v>補助各勞工相關團體辦理勞工教育</v>
      </c>
    </row>
    <row r="2829" spans="1:11" s="4" customFormat="1" ht="58.5">
      <c r="A2829" s="57" t="s">
        <v>3485</v>
      </c>
      <c r="B2829" s="57" t="s">
        <v>3516</v>
      </c>
      <c r="C2829" s="58" t="s">
        <v>3524</v>
      </c>
      <c r="D2829" s="57" t="s">
        <v>3488</v>
      </c>
      <c r="E2829" s="59">
        <v>32</v>
      </c>
      <c r="F2829" s="9" t="s">
        <v>139</v>
      </c>
      <c r="G2829" s="9"/>
      <c r="H2829" s="44" t="s">
        <v>3489</v>
      </c>
      <c r="I2829" s="9"/>
      <c r="J2829" s="4" t="str">
        <f t="shared" si="88"/>
        <v>勞政業務-勞資關係-獎補助費-對國內團體之捐助</v>
      </c>
      <c r="K2829" s="4" t="str">
        <f t="shared" si="89"/>
        <v>補助各勞工相關團體辦理勞工教育</v>
      </c>
    </row>
    <row r="2830" spans="1:11" s="4" customFormat="1" ht="58.5">
      <c r="A2830" s="57" t="s">
        <v>3485</v>
      </c>
      <c r="B2830" s="57" t="s">
        <v>3516</v>
      </c>
      <c r="C2830" s="58" t="s">
        <v>3525</v>
      </c>
      <c r="D2830" s="57" t="s">
        <v>3488</v>
      </c>
      <c r="E2830" s="59">
        <v>40</v>
      </c>
      <c r="F2830" s="9" t="s">
        <v>139</v>
      </c>
      <c r="G2830" s="9"/>
      <c r="H2830" s="44" t="s">
        <v>3489</v>
      </c>
      <c r="I2830" s="9"/>
      <c r="J2830" s="4" t="str">
        <f t="shared" si="88"/>
        <v>勞政業務-勞資關係-獎補助費-對國內團體之捐助</v>
      </c>
      <c r="K2830" s="4" t="str">
        <f t="shared" si="89"/>
        <v>補助各勞工相關團體辦理勞工教育</v>
      </c>
    </row>
    <row r="2831" spans="1:11" s="4" customFormat="1" ht="58.5">
      <c r="A2831" s="57" t="s">
        <v>3485</v>
      </c>
      <c r="B2831" s="57" t="s">
        <v>3516</v>
      </c>
      <c r="C2831" s="58" t="s">
        <v>3526</v>
      </c>
      <c r="D2831" s="57" t="s">
        <v>3488</v>
      </c>
      <c r="E2831" s="59">
        <v>40</v>
      </c>
      <c r="F2831" s="9" t="s">
        <v>139</v>
      </c>
      <c r="G2831" s="9"/>
      <c r="H2831" s="44" t="s">
        <v>3489</v>
      </c>
      <c r="I2831" s="9"/>
      <c r="J2831" s="4" t="str">
        <f t="shared" si="88"/>
        <v>勞政業務-勞資關係-獎補助費-對國內團體之捐助</v>
      </c>
      <c r="K2831" s="4" t="str">
        <f t="shared" si="89"/>
        <v>補助各勞工相關團體辦理勞工教育</v>
      </c>
    </row>
    <row r="2832" spans="1:11" s="4" customFormat="1" ht="58.5">
      <c r="A2832" s="57" t="s">
        <v>3485</v>
      </c>
      <c r="B2832" s="57" t="s">
        <v>3516</v>
      </c>
      <c r="C2832" s="58" t="s">
        <v>3527</v>
      </c>
      <c r="D2832" s="57" t="s">
        <v>3488</v>
      </c>
      <c r="E2832" s="59">
        <v>40</v>
      </c>
      <c r="F2832" s="9" t="s">
        <v>139</v>
      </c>
      <c r="G2832" s="9"/>
      <c r="H2832" s="44" t="s">
        <v>3489</v>
      </c>
      <c r="I2832" s="9"/>
      <c r="J2832" s="4" t="str">
        <f t="shared" si="88"/>
        <v>勞政業務-勞資關係-獎補助費-對國內團體之捐助</v>
      </c>
      <c r="K2832" s="4" t="str">
        <f t="shared" si="89"/>
        <v>補助各勞工相關團體辦理勞工教育</v>
      </c>
    </row>
    <row r="2833" spans="1:11" s="4" customFormat="1" ht="58.5">
      <c r="A2833" s="57" t="s">
        <v>3485</v>
      </c>
      <c r="B2833" s="57" t="s">
        <v>3516</v>
      </c>
      <c r="C2833" s="58" t="s">
        <v>3528</v>
      </c>
      <c r="D2833" s="57" t="s">
        <v>3488</v>
      </c>
      <c r="E2833" s="59">
        <v>80</v>
      </c>
      <c r="F2833" s="9" t="s">
        <v>139</v>
      </c>
      <c r="G2833" s="9"/>
      <c r="H2833" s="44" t="s">
        <v>3489</v>
      </c>
      <c r="I2833" s="9"/>
      <c r="J2833" s="4" t="str">
        <f t="shared" si="88"/>
        <v>勞政業務-勞資關係-獎補助費-對國內團體之捐助</v>
      </c>
      <c r="K2833" s="4" t="str">
        <f t="shared" si="89"/>
        <v>補助各勞工相關團體辦理勞工教育</v>
      </c>
    </row>
    <row r="2834" spans="1:11" s="4" customFormat="1" ht="58.5">
      <c r="A2834" s="57" t="s">
        <v>3485</v>
      </c>
      <c r="B2834" s="57" t="s">
        <v>3516</v>
      </c>
      <c r="C2834" s="58" t="s">
        <v>3529</v>
      </c>
      <c r="D2834" s="57" t="s">
        <v>3488</v>
      </c>
      <c r="E2834" s="59">
        <v>80</v>
      </c>
      <c r="F2834" s="9" t="s">
        <v>139</v>
      </c>
      <c r="G2834" s="9"/>
      <c r="H2834" s="44" t="s">
        <v>3489</v>
      </c>
      <c r="I2834" s="9"/>
      <c r="J2834" s="4" t="str">
        <f t="shared" si="88"/>
        <v>勞政業務-勞資關係-獎補助費-對國內團體之捐助</v>
      </c>
      <c r="K2834" s="4" t="str">
        <f t="shared" si="89"/>
        <v>補助各勞工相關團體辦理勞工教育</v>
      </c>
    </row>
    <row r="2835" spans="1:11" s="4" customFormat="1" ht="58.5">
      <c r="A2835" s="57" t="s">
        <v>3485</v>
      </c>
      <c r="B2835" s="57" t="s">
        <v>3516</v>
      </c>
      <c r="C2835" s="58" t="s">
        <v>3530</v>
      </c>
      <c r="D2835" s="57" t="s">
        <v>3488</v>
      </c>
      <c r="E2835" s="59">
        <v>120</v>
      </c>
      <c r="F2835" s="9" t="s">
        <v>139</v>
      </c>
      <c r="G2835" s="9"/>
      <c r="H2835" s="44" t="s">
        <v>3489</v>
      </c>
      <c r="I2835" s="9"/>
      <c r="J2835" s="4" t="str">
        <f t="shared" si="88"/>
        <v>勞政業務-勞資關係-獎補助費-對國內團體之捐助</v>
      </c>
      <c r="K2835" s="4" t="str">
        <f t="shared" si="89"/>
        <v>補助各勞工相關團體辦理勞工教育</v>
      </c>
    </row>
    <row r="2836" spans="1:11" s="4" customFormat="1" ht="58.5">
      <c r="A2836" s="57" t="s">
        <v>3485</v>
      </c>
      <c r="B2836" s="57" t="s">
        <v>3516</v>
      </c>
      <c r="C2836" s="58" t="s">
        <v>3531</v>
      </c>
      <c r="D2836" s="57" t="s">
        <v>3488</v>
      </c>
      <c r="E2836" s="59">
        <v>380</v>
      </c>
      <c r="F2836" s="9" t="s">
        <v>139</v>
      </c>
      <c r="G2836" s="9"/>
      <c r="H2836" s="44" t="s">
        <v>3489</v>
      </c>
      <c r="I2836" s="9"/>
      <c r="J2836" s="4" t="str">
        <f t="shared" si="88"/>
        <v>勞政業務-勞資關係-獎補助費-對國內團體之捐助</v>
      </c>
      <c r="K2836" s="4" t="str">
        <f t="shared" si="89"/>
        <v>補助各勞工相關團體辦理勞工教育</v>
      </c>
    </row>
    <row r="2837" spans="1:11" s="4" customFormat="1" ht="58.5">
      <c r="A2837" s="57" t="s">
        <v>3485</v>
      </c>
      <c r="B2837" s="57" t="s">
        <v>3516</v>
      </c>
      <c r="C2837" s="58" t="s">
        <v>3532</v>
      </c>
      <c r="D2837" s="57" t="s">
        <v>3488</v>
      </c>
      <c r="E2837" s="59">
        <v>40</v>
      </c>
      <c r="F2837" s="9" t="s">
        <v>139</v>
      </c>
      <c r="G2837" s="9"/>
      <c r="H2837" s="44" t="s">
        <v>3489</v>
      </c>
      <c r="I2837" s="9"/>
      <c r="J2837" s="4" t="str">
        <f t="shared" si="88"/>
        <v>勞政業務-勞資關係-獎補助費-對國內團體之捐助</v>
      </c>
      <c r="K2837" s="4" t="str">
        <f t="shared" si="89"/>
        <v>補助各勞工相關團體辦理勞工教育</v>
      </c>
    </row>
    <row r="2838" spans="1:11" s="4" customFormat="1" ht="58.5">
      <c r="A2838" s="57" t="s">
        <v>3485</v>
      </c>
      <c r="B2838" s="57" t="s">
        <v>3516</v>
      </c>
      <c r="C2838" s="58" t="s">
        <v>3533</v>
      </c>
      <c r="D2838" s="57" t="s">
        <v>3488</v>
      </c>
      <c r="E2838" s="59">
        <v>40</v>
      </c>
      <c r="F2838" s="9" t="s">
        <v>139</v>
      </c>
      <c r="G2838" s="9"/>
      <c r="H2838" s="44" t="s">
        <v>3489</v>
      </c>
      <c r="I2838" s="9"/>
      <c r="J2838" s="4" t="str">
        <f t="shared" si="88"/>
        <v>勞政業務-勞資關係-獎補助費-對國內團體之捐助</v>
      </c>
      <c r="K2838" s="4" t="str">
        <f t="shared" si="89"/>
        <v>補助各勞工相關團體辦理勞工教育</v>
      </c>
    </row>
    <row r="2839" spans="1:11" s="4" customFormat="1" ht="58.5">
      <c r="A2839" s="57" t="s">
        <v>3485</v>
      </c>
      <c r="B2839" s="57" t="s">
        <v>3516</v>
      </c>
      <c r="C2839" s="58" t="s">
        <v>3534</v>
      </c>
      <c r="D2839" s="57" t="s">
        <v>3488</v>
      </c>
      <c r="E2839" s="59">
        <v>80</v>
      </c>
      <c r="F2839" s="9" t="s">
        <v>139</v>
      </c>
      <c r="G2839" s="9"/>
      <c r="H2839" s="44" t="s">
        <v>3489</v>
      </c>
      <c r="I2839" s="9"/>
      <c r="J2839" s="4" t="str">
        <f t="shared" si="88"/>
        <v>勞政業務-勞資關係-獎補助費-對國內團體之捐助</v>
      </c>
      <c r="K2839" s="4" t="str">
        <f t="shared" si="89"/>
        <v>補助各勞工相關團體辦理勞工教育</v>
      </c>
    </row>
    <row r="2840" spans="1:11" s="4" customFormat="1" ht="58.5">
      <c r="A2840" s="57" t="s">
        <v>3485</v>
      </c>
      <c r="B2840" s="57" t="s">
        <v>3516</v>
      </c>
      <c r="C2840" s="58" t="s">
        <v>3535</v>
      </c>
      <c r="D2840" s="57" t="s">
        <v>3488</v>
      </c>
      <c r="E2840" s="59">
        <v>80</v>
      </c>
      <c r="F2840" s="9" t="s">
        <v>139</v>
      </c>
      <c r="G2840" s="9"/>
      <c r="H2840" s="44" t="s">
        <v>3489</v>
      </c>
      <c r="I2840" s="9"/>
      <c r="J2840" s="4" t="str">
        <f t="shared" si="88"/>
        <v>勞政業務-勞資關係-獎補助費-對國內團體之捐助</v>
      </c>
      <c r="K2840" s="4" t="str">
        <f t="shared" si="89"/>
        <v>補助各勞工相關團體辦理勞工教育</v>
      </c>
    </row>
    <row r="2841" spans="1:11" s="4" customFormat="1" ht="58.5">
      <c r="A2841" s="57" t="s">
        <v>3485</v>
      </c>
      <c r="B2841" s="57" t="s">
        <v>3516</v>
      </c>
      <c r="C2841" s="58" t="s">
        <v>3536</v>
      </c>
      <c r="D2841" s="57" t="s">
        <v>3488</v>
      </c>
      <c r="E2841" s="59">
        <v>80</v>
      </c>
      <c r="F2841" s="9" t="s">
        <v>139</v>
      </c>
      <c r="G2841" s="9"/>
      <c r="H2841" s="44" t="s">
        <v>3489</v>
      </c>
      <c r="I2841" s="9"/>
      <c r="J2841" s="4" t="str">
        <f t="shared" si="88"/>
        <v>勞政業務-勞資關係-獎補助費-對國內團體之捐助</v>
      </c>
      <c r="K2841" s="4" t="str">
        <f t="shared" si="89"/>
        <v>補助各勞工相關團體辦理勞工教育</v>
      </c>
    </row>
    <row r="2842" spans="1:11" s="4" customFormat="1" ht="58.5">
      <c r="A2842" s="57" t="s">
        <v>3485</v>
      </c>
      <c r="B2842" s="57" t="s">
        <v>3516</v>
      </c>
      <c r="C2842" s="58" t="s">
        <v>3537</v>
      </c>
      <c r="D2842" s="57" t="s">
        <v>3488</v>
      </c>
      <c r="E2842" s="59">
        <v>80</v>
      </c>
      <c r="F2842" s="9" t="s">
        <v>139</v>
      </c>
      <c r="G2842" s="9"/>
      <c r="H2842" s="44" t="s">
        <v>3489</v>
      </c>
      <c r="I2842" s="9"/>
      <c r="J2842" s="4" t="str">
        <f t="shared" si="88"/>
        <v>勞政業務-勞資關係-獎補助費-對國內團體之捐助</v>
      </c>
      <c r="K2842" s="4" t="str">
        <f t="shared" si="89"/>
        <v>補助各勞工相關團體辦理勞工教育</v>
      </c>
    </row>
    <row r="2843" spans="1:11" s="4" customFormat="1" ht="58.5">
      <c r="A2843" s="57" t="s">
        <v>3485</v>
      </c>
      <c r="B2843" s="57" t="s">
        <v>3516</v>
      </c>
      <c r="C2843" s="58" t="s">
        <v>3509</v>
      </c>
      <c r="D2843" s="57" t="s">
        <v>3488</v>
      </c>
      <c r="E2843" s="59">
        <v>32</v>
      </c>
      <c r="F2843" s="9" t="s">
        <v>139</v>
      </c>
      <c r="G2843" s="9"/>
      <c r="H2843" s="44" t="s">
        <v>3489</v>
      </c>
      <c r="I2843" s="9"/>
      <c r="J2843" s="4" t="str">
        <f t="shared" si="88"/>
        <v>勞政業務-勞資關係-獎補助費-對國內團體之捐助</v>
      </c>
      <c r="K2843" s="4" t="str">
        <f t="shared" si="89"/>
        <v>補助各勞工相關團體辦理勞工教育</v>
      </c>
    </row>
    <row r="2844" spans="1:11" s="4" customFormat="1" ht="58.5">
      <c r="A2844" s="57" t="s">
        <v>3485</v>
      </c>
      <c r="B2844" s="57" t="s">
        <v>3516</v>
      </c>
      <c r="C2844" s="58" t="s">
        <v>3538</v>
      </c>
      <c r="D2844" s="57" t="s">
        <v>3488</v>
      </c>
      <c r="E2844" s="59">
        <v>70</v>
      </c>
      <c r="F2844" s="9" t="s">
        <v>139</v>
      </c>
      <c r="G2844" s="9"/>
      <c r="H2844" s="44" t="s">
        <v>3489</v>
      </c>
      <c r="I2844" s="9"/>
      <c r="J2844" s="4" t="str">
        <f t="shared" si="88"/>
        <v>勞政業務-勞資關係-獎補助費-對國內團體之捐助</v>
      </c>
      <c r="K2844" s="4" t="str">
        <f t="shared" si="89"/>
        <v>補助各勞工相關團體辦理勞工教育</v>
      </c>
    </row>
    <row r="2845" spans="1:11" s="4" customFormat="1" ht="58.5">
      <c r="A2845" s="57" t="s">
        <v>3485</v>
      </c>
      <c r="B2845" s="57" t="s">
        <v>3516</v>
      </c>
      <c r="C2845" s="58" t="s">
        <v>3539</v>
      </c>
      <c r="D2845" s="57" t="s">
        <v>3488</v>
      </c>
      <c r="E2845" s="59">
        <v>31</v>
      </c>
      <c r="F2845" s="9" t="s">
        <v>139</v>
      </c>
      <c r="G2845" s="9"/>
      <c r="H2845" s="44" t="s">
        <v>3489</v>
      </c>
      <c r="I2845" s="9"/>
      <c r="J2845" s="4" t="str">
        <f t="shared" si="88"/>
        <v>勞政業務-勞資關係-獎補助費-對國內團體之捐助</v>
      </c>
      <c r="K2845" s="4" t="str">
        <f t="shared" si="89"/>
        <v>補助各勞工相關團體辦理勞工教育</v>
      </c>
    </row>
    <row r="2846" spans="1:11" s="4" customFormat="1" ht="58.5">
      <c r="A2846" s="57" t="s">
        <v>3485</v>
      </c>
      <c r="B2846" s="57" t="s">
        <v>3516</v>
      </c>
      <c r="C2846" s="58" t="s">
        <v>3540</v>
      </c>
      <c r="D2846" s="57" t="s">
        <v>3488</v>
      </c>
      <c r="E2846" s="59">
        <v>40</v>
      </c>
      <c r="F2846" s="9" t="s">
        <v>139</v>
      </c>
      <c r="G2846" s="9"/>
      <c r="H2846" s="44" t="s">
        <v>3489</v>
      </c>
      <c r="I2846" s="9"/>
      <c r="J2846" s="4" t="str">
        <f t="shared" si="88"/>
        <v>勞政業務-勞資關係-獎補助費-對國內團體之捐助</v>
      </c>
      <c r="K2846" s="4" t="str">
        <f t="shared" si="89"/>
        <v>補助各勞工相關團體辦理勞工教育</v>
      </c>
    </row>
    <row r="2847" spans="1:11" s="4" customFormat="1" ht="58.5">
      <c r="A2847" s="57" t="s">
        <v>3485</v>
      </c>
      <c r="B2847" s="57" t="s">
        <v>3516</v>
      </c>
      <c r="C2847" s="58" t="s">
        <v>3541</v>
      </c>
      <c r="D2847" s="57" t="s">
        <v>3488</v>
      </c>
      <c r="E2847" s="59">
        <v>25</v>
      </c>
      <c r="F2847" s="9" t="s">
        <v>139</v>
      </c>
      <c r="G2847" s="9"/>
      <c r="H2847" s="44" t="s">
        <v>3489</v>
      </c>
      <c r="I2847" s="9"/>
      <c r="J2847" s="4" t="str">
        <f t="shared" si="88"/>
        <v>勞政業務-勞資關係-獎補助費-對國內團體之捐助</v>
      </c>
      <c r="K2847" s="4" t="str">
        <f t="shared" si="89"/>
        <v>補助各勞工相關團體辦理勞工教育</v>
      </c>
    </row>
    <row r="2848" spans="1:11" s="4" customFormat="1" ht="58.5">
      <c r="A2848" s="57" t="s">
        <v>3485</v>
      </c>
      <c r="B2848" s="57" t="s">
        <v>3516</v>
      </c>
      <c r="C2848" s="58" t="s">
        <v>3542</v>
      </c>
      <c r="D2848" s="57" t="s">
        <v>3488</v>
      </c>
      <c r="E2848" s="59">
        <v>35</v>
      </c>
      <c r="F2848" s="9" t="s">
        <v>139</v>
      </c>
      <c r="G2848" s="9"/>
      <c r="H2848" s="44" t="s">
        <v>3489</v>
      </c>
      <c r="I2848" s="9"/>
      <c r="J2848" s="4" t="str">
        <f t="shared" ref="J2848:J2911" si="90">A2848</f>
        <v>勞政業務-勞資關係-獎補助費-對國內團體之捐助</v>
      </c>
      <c r="K2848" s="4" t="str">
        <f t="shared" ref="K2848:K2911" si="91">B2848</f>
        <v>補助各勞工相關團體辦理勞工教育</v>
      </c>
    </row>
    <row r="2849" spans="1:11" s="4" customFormat="1" ht="58.5">
      <c r="A2849" s="57" t="s">
        <v>3485</v>
      </c>
      <c r="B2849" s="57" t="s">
        <v>3516</v>
      </c>
      <c r="C2849" s="58" t="s">
        <v>3543</v>
      </c>
      <c r="D2849" s="57" t="s">
        <v>3488</v>
      </c>
      <c r="E2849" s="59">
        <v>80</v>
      </c>
      <c r="F2849" s="9" t="s">
        <v>139</v>
      </c>
      <c r="G2849" s="9"/>
      <c r="H2849" s="44" t="s">
        <v>3489</v>
      </c>
      <c r="I2849" s="9"/>
      <c r="J2849" s="4" t="str">
        <f t="shared" si="90"/>
        <v>勞政業務-勞資關係-獎補助費-對國內團體之捐助</v>
      </c>
      <c r="K2849" s="4" t="str">
        <f t="shared" si="91"/>
        <v>補助各勞工相關團體辦理勞工教育</v>
      </c>
    </row>
    <row r="2850" spans="1:11" s="4" customFormat="1" ht="58.5">
      <c r="A2850" s="57" t="s">
        <v>3485</v>
      </c>
      <c r="B2850" s="57" t="s">
        <v>3516</v>
      </c>
      <c r="C2850" s="58" t="s">
        <v>3544</v>
      </c>
      <c r="D2850" s="57" t="s">
        <v>3488</v>
      </c>
      <c r="E2850" s="59">
        <v>40</v>
      </c>
      <c r="F2850" s="9" t="s">
        <v>139</v>
      </c>
      <c r="G2850" s="9"/>
      <c r="H2850" s="44" t="s">
        <v>3489</v>
      </c>
      <c r="I2850" s="9"/>
      <c r="J2850" s="4" t="str">
        <f t="shared" si="90"/>
        <v>勞政業務-勞資關係-獎補助費-對國內團體之捐助</v>
      </c>
      <c r="K2850" s="4" t="str">
        <f t="shared" si="91"/>
        <v>補助各勞工相關團體辦理勞工教育</v>
      </c>
    </row>
    <row r="2851" spans="1:11" s="4" customFormat="1" ht="58.5">
      <c r="A2851" s="57" t="s">
        <v>3485</v>
      </c>
      <c r="B2851" s="57" t="s">
        <v>3516</v>
      </c>
      <c r="C2851" s="58" t="s">
        <v>3508</v>
      </c>
      <c r="D2851" s="57" t="s">
        <v>3488</v>
      </c>
      <c r="E2851" s="59">
        <v>36</v>
      </c>
      <c r="F2851" s="9" t="s">
        <v>139</v>
      </c>
      <c r="G2851" s="9"/>
      <c r="H2851" s="44" t="s">
        <v>3489</v>
      </c>
      <c r="I2851" s="9"/>
      <c r="J2851" s="4" t="str">
        <f t="shared" si="90"/>
        <v>勞政業務-勞資關係-獎補助費-對國內團體之捐助</v>
      </c>
      <c r="K2851" s="4" t="str">
        <f t="shared" si="91"/>
        <v>補助各勞工相關團體辦理勞工教育</v>
      </c>
    </row>
    <row r="2852" spans="1:11" s="4" customFormat="1" ht="58.5">
      <c r="A2852" s="57" t="s">
        <v>3485</v>
      </c>
      <c r="B2852" s="57" t="s">
        <v>3516</v>
      </c>
      <c r="C2852" s="58" t="s">
        <v>3545</v>
      </c>
      <c r="D2852" s="57" t="s">
        <v>3488</v>
      </c>
      <c r="E2852" s="59">
        <v>27</v>
      </c>
      <c r="F2852" s="9" t="s">
        <v>139</v>
      </c>
      <c r="G2852" s="9"/>
      <c r="H2852" s="44" t="s">
        <v>3489</v>
      </c>
      <c r="I2852" s="9"/>
      <c r="J2852" s="4" t="str">
        <f t="shared" si="90"/>
        <v>勞政業務-勞資關係-獎補助費-對國內團體之捐助</v>
      </c>
      <c r="K2852" s="4" t="str">
        <f t="shared" si="91"/>
        <v>補助各勞工相關團體辦理勞工教育</v>
      </c>
    </row>
    <row r="2853" spans="1:11" s="4" customFormat="1" ht="58.5">
      <c r="A2853" s="57" t="s">
        <v>3485</v>
      </c>
      <c r="B2853" s="57" t="s">
        <v>3516</v>
      </c>
      <c r="C2853" s="58" t="s">
        <v>3546</v>
      </c>
      <c r="D2853" s="57" t="s">
        <v>3488</v>
      </c>
      <c r="E2853" s="59">
        <v>70</v>
      </c>
      <c r="F2853" s="9" t="s">
        <v>139</v>
      </c>
      <c r="G2853" s="9"/>
      <c r="H2853" s="44" t="s">
        <v>3489</v>
      </c>
      <c r="I2853" s="9"/>
      <c r="J2853" s="4" t="str">
        <f t="shared" si="90"/>
        <v>勞政業務-勞資關係-獎補助費-對國內團體之捐助</v>
      </c>
      <c r="K2853" s="4" t="str">
        <f t="shared" si="91"/>
        <v>補助各勞工相關團體辦理勞工教育</v>
      </c>
    </row>
    <row r="2854" spans="1:11" s="4" customFormat="1" ht="58.5">
      <c r="A2854" s="57" t="s">
        <v>3485</v>
      </c>
      <c r="B2854" s="57" t="s">
        <v>3516</v>
      </c>
      <c r="C2854" s="58" t="s">
        <v>3547</v>
      </c>
      <c r="D2854" s="57" t="s">
        <v>3488</v>
      </c>
      <c r="E2854" s="59">
        <v>40</v>
      </c>
      <c r="F2854" s="9" t="s">
        <v>139</v>
      </c>
      <c r="G2854" s="9"/>
      <c r="H2854" s="44" t="s">
        <v>3489</v>
      </c>
      <c r="I2854" s="9"/>
      <c r="J2854" s="4" t="str">
        <f t="shared" si="90"/>
        <v>勞政業務-勞資關係-獎補助費-對國內團體之捐助</v>
      </c>
      <c r="K2854" s="4" t="str">
        <f t="shared" si="91"/>
        <v>補助各勞工相關團體辦理勞工教育</v>
      </c>
    </row>
    <row r="2855" spans="1:11" s="4" customFormat="1" ht="58.5">
      <c r="A2855" s="57" t="s">
        <v>3485</v>
      </c>
      <c r="B2855" s="57" t="s">
        <v>3516</v>
      </c>
      <c r="C2855" s="58" t="s">
        <v>3548</v>
      </c>
      <c r="D2855" s="57" t="s">
        <v>3488</v>
      </c>
      <c r="E2855" s="59">
        <v>40</v>
      </c>
      <c r="F2855" s="9" t="s">
        <v>139</v>
      </c>
      <c r="G2855" s="9"/>
      <c r="H2855" s="44" t="s">
        <v>3489</v>
      </c>
      <c r="I2855" s="9"/>
      <c r="J2855" s="4" t="str">
        <f t="shared" si="90"/>
        <v>勞政業務-勞資關係-獎補助費-對國內團體之捐助</v>
      </c>
      <c r="K2855" s="4" t="str">
        <f t="shared" si="91"/>
        <v>補助各勞工相關團體辦理勞工教育</v>
      </c>
    </row>
    <row r="2856" spans="1:11" s="4" customFormat="1" ht="58.5">
      <c r="A2856" s="57" t="s">
        <v>3485</v>
      </c>
      <c r="B2856" s="57" t="s">
        <v>3516</v>
      </c>
      <c r="C2856" s="58" t="s">
        <v>3511</v>
      </c>
      <c r="D2856" s="57" t="s">
        <v>3488</v>
      </c>
      <c r="E2856" s="59">
        <v>39</v>
      </c>
      <c r="F2856" s="9" t="s">
        <v>139</v>
      </c>
      <c r="G2856" s="9"/>
      <c r="H2856" s="44" t="s">
        <v>3489</v>
      </c>
      <c r="I2856" s="9"/>
      <c r="J2856" s="4" t="str">
        <f t="shared" si="90"/>
        <v>勞政業務-勞資關係-獎補助費-對國內團體之捐助</v>
      </c>
      <c r="K2856" s="4" t="str">
        <f t="shared" si="91"/>
        <v>補助各勞工相關團體辦理勞工教育</v>
      </c>
    </row>
    <row r="2857" spans="1:11" s="4" customFormat="1" ht="58.5">
      <c r="A2857" s="57" t="s">
        <v>3485</v>
      </c>
      <c r="B2857" s="57" t="s">
        <v>3516</v>
      </c>
      <c r="C2857" s="58" t="s">
        <v>3549</v>
      </c>
      <c r="D2857" s="57" t="s">
        <v>3488</v>
      </c>
      <c r="E2857" s="59">
        <v>40</v>
      </c>
      <c r="F2857" s="9" t="s">
        <v>139</v>
      </c>
      <c r="G2857" s="9"/>
      <c r="H2857" s="44" t="s">
        <v>3489</v>
      </c>
      <c r="I2857" s="9"/>
      <c r="J2857" s="4" t="str">
        <f t="shared" si="90"/>
        <v>勞政業務-勞資關係-獎補助費-對國內團體之捐助</v>
      </c>
      <c r="K2857" s="4" t="str">
        <f t="shared" si="91"/>
        <v>補助各勞工相關團體辦理勞工教育</v>
      </c>
    </row>
    <row r="2858" spans="1:11" s="4" customFormat="1" ht="58.5">
      <c r="A2858" s="57" t="s">
        <v>3485</v>
      </c>
      <c r="B2858" s="57" t="s">
        <v>3516</v>
      </c>
      <c r="C2858" s="58" t="s">
        <v>3550</v>
      </c>
      <c r="D2858" s="57" t="s">
        <v>3488</v>
      </c>
      <c r="E2858" s="59">
        <v>78</v>
      </c>
      <c r="F2858" s="9" t="s">
        <v>139</v>
      </c>
      <c r="G2858" s="9"/>
      <c r="H2858" s="44" t="s">
        <v>3489</v>
      </c>
      <c r="I2858" s="9"/>
      <c r="J2858" s="4" t="str">
        <f t="shared" si="90"/>
        <v>勞政業務-勞資關係-獎補助費-對國內團體之捐助</v>
      </c>
      <c r="K2858" s="4" t="str">
        <f t="shared" si="91"/>
        <v>補助各勞工相關團體辦理勞工教育</v>
      </c>
    </row>
    <row r="2859" spans="1:11" s="4" customFormat="1" ht="58.5">
      <c r="A2859" s="57" t="s">
        <v>3485</v>
      </c>
      <c r="B2859" s="57" t="s">
        <v>3516</v>
      </c>
      <c r="C2859" s="58" t="s">
        <v>3551</v>
      </c>
      <c r="D2859" s="57" t="s">
        <v>3488</v>
      </c>
      <c r="E2859" s="59">
        <v>26</v>
      </c>
      <c r="F2859" s="9" t="s">
        <v>139</v>
      </c>
      <c r="G2859" s="9"/>
      <c r="H2859" s="44" t="s">
        <v>3489</v>
      </c>
      <c r="I2859" s="9"/>
      <c r="J2859" s="4" t="str">
        <f t="shared" si="90"/>
        <v>勞政業務-勞資關係-獎補助費-對國內團體之捐助</v>
      </c>
      <c r="K2859" s="4" t="str">
        <f t="shared" si="91"/>
        <v>補助各勞工相關團體辦理勞工教育</v>
      </c>
    </row>
    <row r="2860" spans="1:11" s="4" customFormat="1" ht="58.5">
      <c r="A2860" s="57" t="s">
        <v>3485</v>
      </c>
      <c r="B2860" s="57" t="s">
        <v>3516</v>
      </c>
      <c r="C2860" s="58" t="s">
        <v>3552</v>
      </c>
      <c r="D2860" s="57" t="s">
        <v>3488</v>
      </c>
      <c r="E2860" s="59">
        <v>40</v>
      </c>
      <c r="F2860" s="9" t="s">
        <v>139</v>
      </c>
      <c r="G2860" s="9"/>
      <c r="H2860" s="44" t="s">
        <v>3489</v>
      </c>
      <c r="I2860" s="9"/>
      <c r="J2860" s="4" t="str">
        <f t="shared" si="90"/>
        <v>勞政業務-勞資關係-獎補助費-對國內團體之捐助</v>
      </c>
      <c r="K2860" s="4" t="str">
        <f t="shared" si="91"/>
        <v>補助各勞工相關團體辦理勞工教育</v>
      </c>
    </row>
    <row r="2861" spans="1:11" s="4" customFormat="1" ht="58.5">
      <c r="A2861" s="57" t="s">
        <v>3485</v>
      </c>
      <c r="B2861" s="57" t="s">
        <v>3516</v>
      </c>
      <c r="C2861" s="58" t="s">
        <v>3553</v>
      </c>
      <c r="D2861" s="57" t="s">
        <v>3488</v>
      </c>
      <c r="E2861" s="59">
        <v>40</v>
      </c>
      <c r="F2861" s="9" t="s">
        <v>139</v>
      </c>
      <c r="G2861" s="9"/>
      <c r="H2861" s="44" t="s">
        <v>3489</v>
      </c>
      <c r="I2861" s="9"/>
      <c r="J2861" s="4" t="str">
        <f t="shared" si="90"/>
        <v>勞政業務-勞資關係-獎補助費-對國內團體之捐助</v>
      </c>
      <c r="K2861" s="4" t="str">
        <f t="shared" si="91"/>
        <v>補助各勞工相關團體辦理勞工教育</v>
      </c>
    </row>
    <row r="2862" spans="1:11" s="4" customFormat="1" ht="58.5">
      <c r="A2862" s="57" t="s">
        <v>3485</v>
      </c>
      <c r="B2862" s="57" t="s">
        <v>3516</v>
      </c>
      <c r="C2862" s="58" t="s">
        <v>3554</v>
      </c>
      <c r="D2862" s="57" t="s">
        <v>3488</v>
      </c>
      <c r="E2862" s="59">
        <v>40</v>
      </c>
      <c r="F2862" s="9" t="s">
        <v>139</v>
      </c>
      <c r="G2862" s="9"/>
      <c r="H2862" s="44" t="s">
        <v>3489</v>
      </c>
      <c r="I2862" s="9"/>
      <c r="J2862" s="4" t="str">
        <f t="shared" si="90"/>
        <v>勞政業務-勞資關係-獎補助費-對國內團體之捐助</v>
      </c>
      <c r="K2862" s="4" t="str">
        <f t="shared" si="91"/>
        <v>補助各勞工相關團體辦理勞工教育</v>
      </c>
    </row>
    <row r="2863" spans="1:11" s="4" customFormat="1" ht="58.5">
      <c r="A2863" s="57" t="s">
        <v>3485</v>
      </c>
      <c r="B2863" s="57" t="s">
        <v>3516</v>
      </c>
      <c r="C2863" s="58" t="s">
        <v>3555</v>
      </c>
      <c r="D2863" s="57" t="s">
        <v>3488</v>
      </c>
      <c r="E2863" s="59">
        <v>79</v>
      </c>
      <c r="F2863" s="9" t="s">
        <v>139</v>
      </c>
      <c r="G2863" s="9"/>
      <c r="H2863" s="44" t="s">
        <v>3489</v>
      </c>
      <c r="I2863" s="9"/>
      <c r="J2863" s="4" t="str">
        <f t="shared" si="90"/>
        <v>勞政業務-勞資關係-獎補助費-對國內團體之捐助</v>
      </c>
      <c r="K2863" s="4" t="str">
        <f t="shared" si="91"/>
        <v>補助各勞工相關團體辦理勞工教育</v>
      </c>
    </row>
    <row r="2864" spans="1:11" s="4" customFormat="1" ht="58.5">
      <c r="A2864" s="57" t="s">
        <v>3485</v>
      </c>
      <c r="B2864" s="57" t="s">
        <v>3516</v>
      </c>
      <c r="C2864" s="58" t="s">
        <v>3556</v>
      </c>
      <c r="D2864" s="57" t="s">
        <v>3488</v>
      </c>
      <c r="E2864" s="59">
        <v>40</v>
      </c>
      <c r="F2864" s="9" t="s">
        <v>139</v>
      </c>
      <c r="G2864" s="9"/>
      <c r="H2864" s="44" t="s">
        <v>3489</v>
      </c>
      <c r="I2864" s="9"/>
      <c r="J2864" s="4" t="str">
        <f t="shared" si="90"/>
        <v>勞政業務-勞資關係-獎補助費-對國內團體之捐助</v>
      </c>
      <c r="K2864" s="4" t="str">
        <f t="shared" si="91"/>
        <v>補助各勞工相關團體辦理勞工教育</v>
      </c>
    </row>
    <row r="2865" spans="1:11" s="4" customFormat="1" ht="58.5">
      <c r="A2865" s="57" t="s">
        <v>3485</v>
      </c>
      <c r="B2865" s="57" t="s">
        <v>3516</v>
      </c>
      <c r="C2865" s="58" t="s">
        <v>3506</v>
      </c>
      <c r="D2865" s="57" t="s">
        <v>3488</v>
      </c>
      <c r="E2865" s="59">
        <v>27</v>
      </c>
      <c r="F2865" s="9" t="s">
        <v>139</v>
      </c>
      <c r="G2865" s="9"/>
      <c r="H2865" s="44" t="s">
        <v>3489</v>
      </c>
      <c r="I2865" s="9"/>
      <c r="J2865" s="4" t="str">
        <f t="shared" si="90"/>
        <v>勞政業務-勞資關係-獎補助費-對國內團體之捐助</v>
      </c>
      <c r="K2865" s="4" t="str">
        <f t="shared" si="91"/>
        <v>補助各勞工相關團體辦理勞工教育</v>
      </c>
    </row>
    <row r="2866" spans="1:11" s="4" customFormat="1" ht="58.5">
      <c r="A2866" s="57" t="s">
        <v>3485</v>
      </c>
      <c r="B2866" s="57" t="s">
        <v>3516</v>
      </c>
      <c r="C2866" s="58" t="s">
        <v>3557</v>
      </c>
      <c r="D2866" s="57" t="s">
        <v>3488</v>
      </c>
      <c r="E2866" s="59">
        <v>40</v>
      </c>
      <c r="F2866" s="9" t="s">
        <v>139</v>
      </c>
      <c r="G2866" s="9"/>
      <c r="H2866" s="44" t="s">
        <v>3489</v>
      </c>
      <c r="I2866" s="9"/>
      <c r="J2866" s="4" t="str">
        <f t="shared" si="90"/>
        <v>勞政業務-勞資關係-獎補助費-對國內團體之捐助</v>
      </c>
      <c r="K2866" s="4" t="str">
        <f t="shared" si="91"/>
        <v>補助各勞工相關團體辦理勞工教育</v>
      </c>
    </row>
    <row r="2867" spans="1:11" s="4" customFormat="1" ht="58.5">
      <c r="A2867" s="57" t="s">
        <v>3485</v>
      </c>
      <c r="B2867" s="57" t="s">
        <v>3516</v>
      </c>
      <c r="C2867" s="58" t="s">
        <v>3558</v>
      </c>
      <c r="D2867" s="57" t="s">
        <v>3488</v>
      </c>
      <c r="E2867" s="59">
        <v>80</v>
      </c>
      <c r="F2867" s="9" t="s">
        <v>139</v>
      </c>
      <c r="G2867" s="9"/>
      <c r="H2867" s="44" t="s">
        <v>3489</v>
      </c>
      <c r="I2867" s="9"/>
      <c r="J2867" s="4" t="str">
        <f t="shared" si="90"/>
        <v>勞政業務-勞資關係-獎補助費-對國內團體之捐助</v>
      </c>
      <c r="K2867" s="4" t="str">
        <f t="shared" si="91"/>
        <v>補助各勞工相關團體辦理勞工教育</v>
      </c>
    </row>
    <row r="2868" spans="1:11" s="4" customFormat="1" ht="58.5">
      <c r="A2868" s="57" t="s">
        <v>3485</v>
      </c>
      <c r="B2868" s="57" t="s">
        <v>3516</v>
      </c>
      <c r="C2868" s="58" t="s">
        <v>3496</v>
      </c>
      <c r="D2868" s="57" t="s">
        <v>3488</v>
      </c>
      <c r="E2868" s="59">
        <v>40</v>
      </c>
      <c r="F2868" s="9" t="s">
        <v>139</v>
      </c>
      <c r="G2868" s="9"/>
      <c r="H2868" s="44" t="s">
        <v>3489</v>
      </c>
      <c r="I2868" s="9"/>
      <c r="J2868" s="4" t="str">
        <f t="shared" si="90"/>
        <v>勞政業務-勞資關係-獎補助費-對國內團體之捐助</v>
      </c>
      <c r="K2868" s="4" t="str">
        <f t="shared" si="91"/>
        <v>補助各勞工相關團體辦理勞工教育</v>
      </c>
    </row>
    <row r="2869" spans="1:11" s="4" customFormat="1" ht="58.5">
      <c r="A2869" s="57" t="s">
        <v>3485</v>
      </c>
      <c r="B2869" s="57" t="s">
        <v>3516</v>
      </c>
      <c r="C2869" s="58" t="s">
        <v>3559</v>
      </c>
      <c r="D2869" s="57" t="s">
        <v>3488</v>
      </c>
      <c r="E2869" s="59">
        <v>35</v>
      </c>
      <c r="F2869" s="9" t="s">
        <v>139</v>
      </c>
      <c r="G2869" s="9"/>
      <c r="H2869" s="44" t="s">
        <v>3489</v>
      </c>
      <c r="I2869" s="9"/>
      <c r="J2869" s="4" t="str">
        <f t="shared" si="90"/>
        <v>勞政業務-勞資關係-獎補助費-對國內團體之捐助</v>
      </c>
      <c r="K2869" s="4" t="str">
        <f t="shared" si="91"/>
        <v>補助各勞工相關團體辦理勞工教育</v>
      </c>
    </row>
    <row r="2870" spans="1:11" s="4" customFormat="1" ht="58.5">
      <c r="A2870" s="57" t="s">
        <v>3485</v>
      </c>
      <c r="B2870" s="57" t="s">
        <v>3516</v>
      </c>
      <c r="C2870" s="58" t="s">
        <v>3495</v>
      </c>
      <c r="D2870" s="57" t="s">
        <v>3488</v>
      </c>
      <c r="E2870" s="59">
        <v>40</v>
      </c>
      <c r="F2870" s="9" t="s">
        <v>139</v>
      </c>
      <c r="G2870" s="9"/>
      <c r="H2870" s="44" t="s">
        <v>3489</v>
      </c>
      <c r="I2870" s="9"/>
      <c r="J2870" s="4" t="str">
        <f t="shared" si="90"/>
        <v>勞政業務-勞資關係-獎補助費-對國內團體之捐助</v>
      </c>
      <c r="K2870" s="4" t="str">
        <f t="shared" si="91"/>
        <v>補助各勞工相關團體辦理勞工教育</v>
      </c>
    </row>
    <row r="2871" spans="1:11" s="4" customFormat="1" ht="58.5">
      <c r="A2871" s="57" t="s">
        <v>3485</v>
      </c>
      <c r="B2871" s="57" t="s">
        <v>3516</v>
      </c>
      <c r="C2871" s="58" t="s">
        <v>3560</v>
      </c>
      <c r="D2871" s="57" t="s">
        <v>3488</v>
      </c>
      <c r="E2871" s="59">
        <v>40</v>
      </c>
      <c r="F2871" s="9" t="s">
        <v>139</v>
      </c>
      <c r="G2871" s="9"/>
      <c r="H2871" s="44" t="s">
        <v>3489</v>
      </c>
      <c r="I2871" s="9"/>
      <c r="J2871" s="4" t="str">
        <f t="shared" si="90"/>
        <v>勞政業務-勞資關係-獎補助費-對國內團體之捐助</v>
      </c>
      <c r="K2871" s="4" t="str">
        <f t="shared" si="91"/>
        <v>補助各勞工相關團體辦理勞工教育</v>
      </c>
    </row>
    <row r="2872" spans="1:11" s="4" customFormat="1" ht="58.5">
      <c r="A2872" s="57" t="s">
        <v>3485</v>
      </c>
      <c r="B2872" s="57" t="s">
        <v>3516</v>
      </c>
      <c r="C2872" s="58" t="s">
        <v>3561</v>
      </c>
      <c r="D2872" s="57" t="s">
        <v>3488</v>
      </c>
      <c r="E2872" s="59">
        <v>40</v>
      </c>
      <c r="F2872" s="9" t="s">
        <v>139</v>
      </c>
      <c r="G2872" s="9"/>
      <c r="H2872" s="44" t="s">
        <v>3489</v>
      </c>
      <c r="I2872" s="9"/>
      <c r="J2872" s="4" t="str">
        <f t="shared" si="90"/>
        <v>勞政業務-勞資關係-獎補助費-對國內團體之捐助</v>
      </c>
      <c r="K2872" s="4" t="str">
        <f t="shared" si="91"/>
        <v>補助各勞工相關團體辦理勞工教育</v>
      </c>
    </row>
    <row r="2873" spans="1:11" s="4" customFormat="1" ht="58.5">
      <c r="A2873" s="57" t="s">
        <v>3485</v>
      </c>
      <c r="B2873" s="57" t="s">
        <v>3516</v>
      </c>
      <c r="C2873" s="58" t="s">
        <v>3510</v>
      </c>
      <c r="D2873" s="57" t="s">
        <v>3488</v>
      </c>
      <c r="E2873" s="59">
        <v>35</v>
      </c>
      <c r="F2873" s="9" t="s">
        <v>139</v>
      </c>
      <c r="G2873" s="9"/>
      <c r="H2873" s="44" t="s">
        <v>3489</v>
      </c>
      <c r="I2873" s="9"/>
      <c r="J2873" s="4" t="str">
        <f t="shared" si="90"/>
        <v>勞政業務-勞資關係-獎補助費-對國內團體之捐助</v>
      </c>
      <c r="K2873" s="4" t="str">
        <f t="shared" si="91"/>
        <v>補助各勞工相關團體辦理勞工教育</v>
      </c>
    </row>
    <row r="2874" spans="1:11" s="4" customFormat="1" ht="58.5">
      <c r="A2874" s="57" t="s">
        <v>3485</v>
      </c>
      <c r="B2874" s="57" t="s">
        <v>3516</v>
      </c>
      <c r="C2874" s="58" t="s">
        <v>3562</v>
      </c>
      <c r="D2874" s="57" t="s">
        <v>3488</v>
      </c>
      <c r="E2874" s="59">
        <v>21</v>
      </c>
      <c r="F2874" s="9" t="s">
        <v>139</v>
      </c>
      <c r="G2874" s="9"/>
      <c r="H2874" s="44" t="s">
        <v>3489</v>
      </c>
      <c r="I2874" s="9"/>
      <c r="J2874" s="4" t="str">
        <f t="shared" si="90"/>
        <v>勞政業務-勞資關係-獎補助費-對國內團體之捐助</v>
      </c>
      <c r="K2874" s="4" t="str">
        <f t="shared" si="91"/>
        <v>補助各勞工相關團體辦理勞工教育</v>
      </c>
    </row>
    <row r="2875" spans="1:11" s="4" customFormat="1" ht="58.5">
      <c r="A2875" s="57" t="s">
        <v>3485</v>
      </c>
      <c r="B2875" s="57" t="s">
        <v>3516</v>
      </c>
      <c r="C2875" s="58" t="s">
        <v>3563</v>
      </c>
      <c r="D2875" s="57" t="s">
        <v>3488</v>
      </c>
      <c r="E2875" s="59">
        <v>23</v>
      </c>
      <c r="F2875" s="9" t="s">
        <v>139</v>
      </c>
      <c r="G2875" s="9"/>
      <c r="H2875" s="44" t="s">
        <v>3489</v>
      </c>
      <c r="I2875" s="9"/>
      <c r="J2875" s="4" t="str">
        <f t="shared" si="90"/>
        <v>勞政業務-勞資關係-獎補助費-對國內團體之捐助</v>
      </c>
      <c r="K2875" s="4" t="str">
        <f t="shared" si="91"/>
        <v>補助各勞工相關團體辦理勞工教育</v>
      </c>
    </row>
    <row r="2876" spans="1:11" s="4" customFormat="1" ht="58.5">
      <c r="A2876" s="57" t="s">
        <v>3485</v>
      </c>
      <c r="B2876" s="57" t="s">
        <v>3516</v>
      </c>
      <c r="C2876" s="58" t="s">
        <v>3564</v>
      </c>
      <c r="D2876" s="57" t="s">
        <v>3488</v>
      </c>
      <c r="E2876" s="59">
        <v>31</v>
      </c>
      <c r="F2876" s="9" t="s">
        <v>139</v>
      </c>
      <c r="G2876" s="9"/>
      <c r="H2876" s="44" t="s">
        <v>3489</v>
      </c>
      <c r="I2876" s="9"/>
      <c r="J2876" s="4" t="str">
        <f t="shared" si="90"/>
        <v>勞政業務-勞資關係-獎補助費-對國內團體之捐助</v>
      </c>
      <c r="K2876" s="4" t="str">
        <f t="shared" si="91"/>
        <v>補助各勞工相關團體辦理勞工教育</v>
      </c>
    </row>
    <row r="2877" spans="1:11" s="4" customFormat="1" ht="58.5">
      <c r="A2877" s="57" t="s">
        <v>3485</v>
      </c>
      <c r="B2877" s="57" t="s">
        <v>3516</v>
      </c>
      <c r="C2877" s="58" t="s">
        <v>3565</v>
      </c>
      <c r="D2877" s="57" t="s">
        <v>3488</v>
      </c>
      <c r="E2877" s="59">
        <v>31</v>
      </c>
      <c r="F2877" s="9" t="s">
        <v>139</v>
      </c>
      <c r="G2877" s="9"/>
      <c r="H2877" s="44" t="s">
        <v>3489</v>
      </c>
      <c r="I2877" s="9"/>
      <c r="J2877" s="4" t="str">
        <f t="shared" si="90"/>
        <v>勞政業務-勞資關係-獎補助費-對國內團體之捐助</v>
      </c>
      <c r="K2877" s="4" t="str">
        <f t="shared" si="91"/>
        <v>補助各勞工相關團體辦理勞工教育</v>
      </c>
    </row>
    <row r="2878" spans="1:11" s="4" customFormat="1" ht="58.5">
      <c r="A2878" s="57" t="s">
        <v>3485</v>
      </c>
      <c r="B2878" s="57" t="s">
        <v>3516</v>
      </c>
      <c r="C2878" s="58" t="s">
        <v>3566</v>
      </c>
      <c r="D2878" s="57" t="s">
        <v>3488</v>
      </c>
      <c r="E2878" s="59">
        <v>29</v>
      </c>
      <c r="F2878" s="9" t="s">
        <v>139</v>
      </c>
      <c r="G2878" s="9"/>
      <c r="H2878" s="44" t="s">
        <v>3489</v>
      </c>
      <c r="I2878" s="9"/>
      <c r="J2878" s="4" t="str">
        <f t="shared" si="90"/>
        <v>勞政業務-勞資關係-獎補助費-對國內團體之捐助</v>
      </c>
      <c r="K2878" s="4" t="str">
        <f t="shared" si="91"/>
        <v>補助各勞工相關團體辦理勞工教育</v>
      </c>
    </row>
    <row r="2879" spans="1:11" s="4" customFormat="1" ht="58.5">
      <c r="A2879" s="57" t="s">
        <v>3485</v>
      </c>
      <c r="B2879" s="57" t="s">
        <v>3516</v>
      </c>
      <c r="C2879" s="58" t="s">
        <v>3503</v>
      </c>
      <c r="D2879" s="57" t="s">
        <v>3488</v>
      </c>
      <c r="E2879" s="59">
        <v>31</v>
      </c>
      <c r="F2879" s="9" t="s">
        <v>139</v>
      </c>
      <c r="G2879" s="9"/>
      <c r="H2879" s="44" t="s">
        <v>3489</v>
      </c>
      <c r="I2879" s="9"/>
      <c r="J2879" s="4" t="str">
        <f t="shared" si="90"/>
        <v>勞政業務-勞資關係-獎補助費-對國內團體之捐助</v>
      </c>
      <c r="K2879" s="4" t="str">
        <f t="shared" si="91"/>
        <v>補助各勞工相關團體辦理勞工教育</v>
      </c>
    </row>
    <row r="2880" spans="1:11" s="4" customFormat="1" ht="58.5">
      <c r="A2880" s="57" t="s">
        <v>3485</v>
      </c>
      <c r="B2880" s="57" t="s">
        <v>3516</v>
      </c>
      <c r="C2880" s="58" t="s">
        <v>3567</v>
      </c>
      <c r="D2880" s="57" t="s">
        <v>3488</v>
      </c>
      <c r="E2880" s="59">
        <v>30</v>
      </c>
      <c r="F2880" s="9" t="s">
        <v>139</v>
      </c>
      <c r="G2880" s="9"/>
      <c r="H2880" s="44" t="s">
        <v>3489</v>
      </c>
      <c r="I2880" s="9"/>
      <c r="J2880" s="4" t="str">
        <f t="shared" si="90"/>
        <v>勞政業務-勞資關係-獎補助費-對國內團體之捐助</v>
      </c>
      <c r="K2880" s="4" t="str">
        <f t="shared" si="91"/>
        <v>補助各勞工相關團體辦理勞工教育</v>
      </c>
    </row>
    <row r="2881" spans="1:11" s="4" customFormat="1" ht="58.5">
      <c r="A2881" s="57" t="s">
        <v>3485</v>
      </c>
      <c r="B2881" s="57" t="s">
        <v>3516</v>
      </c>
      <c r="C2881" s="58" t="s">
        <v>3568</v>
      </c>
      <c r="D2881" s="57" t="s">
        <v>3488</v>
      </c>
      <c r="E2881" s="59">
        <v>29</v>
      </c>
      <c r="F2881" s="9" t="s">
        <v>139</v>
      </c>
      <c r="G2881" s="9"/>
      <c r="H2881" s="44" t="s">
        <v>3489</v>
      </c>
      <c r="I2881" s="9"/>
      <c r="J2881" s="4" t="str">
        <f t="shared" si="90"/>
        <v>勞政業務-勞資關係-獎補助費-對國內團體之捐助</v>
      </c>
      <c r="K2881" s="4" t="str">
        <f t="shared" si="91"/>
        <v>補助各勞工相關團體辦理勞工教育</v>
      </c>
    </row>
    <row r="2882" spans="1:11" s="4" customFormat="1" ht="58.5">
      <c r="A2882" s="57" t="s">
        <v>3485</v>
      </c>
      <c r="B2882" s="57" t="s">
        <v>3516</v>
      </c>
      <c r="C2882" s="58" t="s">
        <v>3569</v>
      </c>
      <c r="D2882" s="57" t="s">
        <v>3488</v>
      </c>
      <c r="E2882" s="59">
        <v>30</v>
      </c>
      <c r="F2882" s="9" t="s">
        <v>139</v>
      </c>
      <c r="G2882" s="9"/>
      <c r="H2882" s="44" t="s">
        <v>3489</v>
      </c>
      <c r="I2882" s="9"/>
      <c r="J2882" s="4" t="str">
        <f t="shared" si="90"/>
        <v>勞政業務-勞資關係-獎補助費-對國內團體之捐助</v>
      </c>
      <c r="K2882" s="4" t="str">
        <f t="shared" si="91"/>
        <v>補助各勞工相關團體辦理勞工教育</v>
      </c>
    </row>
    <row r="2883" spans="1:11" s="4" customFormat="1" ht="58.5">
      <c r="A2883" s="57" t="s">
        <v>3485</v>
      </c>
      <c r="B2883" s="57" t="s">
        <v>3516</v>
      </c>
      <c r="C2883" s="58" t="s">
        <v>3570</v>
      </c>
      <c r="D2883" s="57" t="s">
        <v>3488</v>
      </c>
      <c r="E2883" s="59">
        <v>40</v>
      </c>
      <c r="F2883" s="9" t="s">
        <v>139</v>
      </c>
      <c r="G2883" s="9"/>
      <c r="H2883" s="44" t="s">
        <v>3489</v>
      </c>
      <c r="I2883" s="9"/>
      <c r="J2883" s="4" t="str">
        <f t="shared" si="90"/>
        <v>勞政業務-勞資關係-獎補助費-對國內團體之捐助</v>
      </c>
      <c r="K2883" s="4" t="str">
        <f t="shared" si="91"/>
        <v>補助各勞工相關團體辦理勞工教育</v>
      </c>
    </row>
    <row r="2884" spans="1:11" s="4" customFormat="1" ht="58.5">
      <c r="A2884" s="57" t="s">
        <v>3485</v>
      </c>
      <c r="B2884" s="57" t="s">
        <v>3516</v>
      </c>
      <c r="C2884" s="58" t="s">
        <v>3504</v>
      </c>
      <c r="D2884" s="57" t="s">
        <v>3488</v>
      </c>
      <c r="E2884" s="59">
        <v>24</v>
      </c>
      <c r="F2884" s="9" t="s">
        <v>139</v>
      </c>
      <c r="G2884" s="9"/>
      <c r="H2884" s="44" t="s">
        <v>3489</v>
      </c>
      <c r="I2884" s="9"/>
      <c r="J2884" s="4" t="str">
        <f t="shared" si="90"/>
        <v>勞政業務-勞資關係-獎補助費-對國內團體之捐助</v>
      </c>
      <c r="K2884" s="4" t="str">
        <f t="shared" si="91"/>
        <v>補助各勞工相關團體辦理勞工教育</v>
      </c>
    </row>
    <row r="2885" spans="1:11" s="4" customFormat="1" ht="58.5">
      <c r="A2885" s="57" t="s">
        <v>3485</v>
      </c>
      <c r="B2885" s="57" t="s">
        <v>3516</v>
      </c>
      <c r="C2885" s="58" t="s">
        <v>3571</v>
      </c>
      <c r="D2885" s="57" t="s">
        <v>3488</v>
      </c>
      <c r="E2885" s="59">
        <v>40</v>
      </c>
      <c r="F2885" s="9" t="s">
        <v>139</v>
      </c>
      <c r="G2885" s="9"/>
      <c r="H2885" s="44" t="s">
        <v>3489</v>
      </c>
      <c r="I2885" s="9"/>
      <c r="J2885" s="4" t="str">
        <f t="shared" si="90"/>
        <v>勞政業務-勞資關係-獎補助費-對國內團體之捐助</v>
      </c>
      <c r="K2885" s="4" t="str">
        <f t="shared" si="91"/>
        <v>補助各勞工相關團體辦理勞工教育</v>
      </c>
    </row>
    <row r="2886" spans="1:11" s="4" customFormat="1" ht="58.5">
      <c r="A2886" s="57" t="s">
        <v>3485</v>
      </c>
      <c r="B2886" s="57" t="s">
        <v>3516</v>
      </c>
      <c r="C2886" s="58" t="s">
        <v>3502</v>
      </c>
      <c r="D2886" s="57" t="s">
        <v>3488</v>
      </c>
      <c r="E2886" s="59">
        <v>120</v>
      </c>
      <c r="F2886" s="9" t="s">
        <v>139</v>
      </c>
      <c r="G2886" s="9"/>
      <c r="H2886" s="44" t="s">
        <v>3489</v>
      </c>
      <c r="I2886" s="9"/>
      <c r="J2886" s="4" t="str">
        <f t="shared" si="90"/>
        <v>勞政業務-勞資關係-獎補助費-對國內團體之捐助</v>
      </c>
      <c r="K2886" s="4" t="str">
        <f t="shared" si="91"/>
        <v>補助各勞工相關團體辦理勞工教育</v>
      </c>
    </row>
    <row r="2887" spans="1:11" s="4" customFormat="1" ht="58.5">
      <c r="A2887" s="57" t="s">
        <v>3485</v>
      </c>
      <c r="B2887" s="57" t="s">
        <v>3516</v>
      </c>
      <c r="C2887" s="58" t="s">
        <v>3515</v>
      </c>
      <c r="D2887" s="57" t="s">
        <v>3488</v>
      </c>
      <c r="E2887" s="59">
        <v>28</v>
      </c>
      <c r="F2887" s="9" t="s">
        <v>139</v>
      </c>
      <c r="G2887" s="9"/>
      <c r="H2887" s="44" t="s">
        <v>3489</v>
      </c>
      <c r="I2887" s="9"/>
      <c r="J2887" s="4" t="str">
        <f t="shared" si="90"/>
        <v>勞政業務-勞資關係-獎補助費-對國內團體之捐助</v>
      </c>
      <c r="K2887" s="4" t="str">
        <f t="shared" si="91"/>
        <v>補助各勞工相關團體辦理勞工教育</v>
      </c>
    </row>
    <row r="2888" spans="1:11" s="4" customFormat="1" ht="58.5">
      <c r="A2888" s="57" t="s">
        <v>3485</v>
      </c>
      <c r="B2888" s="57" t="s">
        <v>3516</v>
      </c>
      <c r="C2888" s="58" t="s">
        <v>3572</v>
      </c>
      <c r="D2888" s="57" t="s">
        <v>3488</v>
      </c>
      <c r="E2888" s="59">
        <v>28</v>
      </c>
      <c r="F2888" s="9" t="s">
        <v>139</v>
      </c>
      <c r="G2888" s="9"/>
      <c r="H2888" s="44" t="s">
        <v>3489</v>
      </c>
      <c r="I2888" s="9"/>
      <c r="J2888" s="4" t="str">
        <f t="shared" si="90"/>
        <v>勞政業務-勞資關係-獎補助費-對國內團體之捐助</v>
      </c>
      <c r="K2888" s="4" t="str">
        <f t="shared" si="91"/>
        <v>補助各勞工相關團體辦理勞工教育</v>
      </c>
    </row>
    <row r="2889" spans="1:11" s="4" customFormat="1" ht="58.5">
      <c r="A2889" s="57" t="s">
        <v>3485</v>
      </c>
      <c r="B2889" s="57" t="s">
        <v>3516</v>
      </c>
      <c r="C2889" s="58" t="s">
        <v>3573</v>
      </c>
      <c r="D2889" s="57" t="s">
        <v>3488</v>
      </c>
      <c r="E2889" s="59">
        <v>30</v>
      </c>
      <c r="F2889" s="9" t="s">
        <v>139</v>
      </c>
      <c r="G2889" s="9"/>
      <c r="H2889" s="44" t="s">
        <v>3489</v>
      </c>
      <c r="I2889" s="9"/>
      <c r="J2889" s="4" t="str">
        <f t="shared" si="90"/>
        <v>勞政業務-勞資關係-獎補助費-對國內團體之捐助</v>
      </c>
      <c r="K2889" s="4" t="str">
        <f t="shared" si="91"/>
        <v>補助各勞工相關團體辦理勞工教育</v>
      </c>
    </row>
    <row r="2890" spans="1:11" s="4" customFormat="1" ht="58.5">
      <c r="A2890" s="57" t="s">
        <v>3485</v>
      </c>
      <c r="B2890" s="57" t="s">
        <v>3516</v>
      </c>
      <c r="C2890" s="58" t="s">
        <v>3574</v>
      </c>
      <c r="D2890" s="57" t="s">
        <v>3488</v>
      </c>
      <c r="E2890" s="59">
        <v>40</v>
      </c>
      <c r="F2890" s="9" t="s">
        <v>139</v>
      </c>
      <c r="G2890" s="9"/>
      <c r="H2890" s="44" t="s">
        <v>3489</v>
      </c>
      <c r="I2890" s="9"/>
      <c r="J2890" s="4" t="str">
        <f t="shared" si="90"/>
        <v>勞政業務-勞資關係-獎補助費-對國內團體之捐助</v>
      </c>
      <c r="K2890" s="4" t="str">
        <f t="shared" si="91"/>
        <v>補助各勞工相關團體辦理勞工教育</v>
      </c>
    </row>
    <row r="2891" spans="1:11" s="4" customFormat="1" ht="58.5">
      <c r="A2891" s="57" t="s">
        <v>3485</v>
      </c>
      <c r="B2891" s="57" t="s">
        <v>3575</v>
      </c>
      <c r="C2891" s="58" t="s">
        <v>3522</v>
      </c>
      <c r="D2891" s="57" t="s">
        <v>3488</v>
      </c>
      <c r="E2891" s="59">
        <v>42</v>
      </c>
      <c r="F2891" s="9" t="s">
        <v>139</v>
      </c>
      <c r="G2891" s="9"/>
      <c r="H2891" s="44" t="s">
        <v>3489</v>
      </c>
      <c r="I2891" s="9"/>
      <c r="J2891" s="4" t="str">
        <f t="shared" si="90"/>
        <v>勞政業務-勞資關係-獎補助費-對國內團體之捐助</v>
      </c>
      <c r="K2891" s="4" t="str">
        <f t="shared" si="91"/>
        <v>補助總工會及職業工會辦理會員健康檢查</v>
      </c>
    </row>
    <row r="2892" spans="1:11" s="4" customFormat="1" ht="58.5">
      <c r="A2892" s="57" t="s">
        <v>3485</v>
      </c>
      <c r="B2892" s="57" t="s">
        <v>3575</v>
      </c>
      <c r="C2892" s="58" t="s">
        <v>3576</v>
      </c>
      <c r="D2892" s="57" t="s">
        <v>3488</v>
      </c>
      <c r="E2892" s="59">
        <v>60</v>
      </c>
      <c r="F2892" s="9" t="s">
        <v>139</v>
      </c>
      <c r="G2892" s="9"/>
      <c r="H2892" s="44" t="s">
        <v>3489</v>
      </c>
      <c r="I2892" s="9"/>
      <c r="J2892" s="4" t="str">
        <f t="shared" si="90"/>
        <v>勞政業務-勞資關係-獎補助費-對國內團體之捐助</v>
      </c>
      <c r="K2892" s="4" t="str">
        <f t="shared" si="91"/>
        <v>補助總工會及職業工會辦理會員健康檢查</v>
      </c>
    </row>
    <row r="2893" spans="1:11" s="4" customFormat="1" ht="58.5">
      <c r="A2893" s="57" t="s">
        <v>3485</v>
      </c>
      <c r="B2893" s="57" t="s">
        <v>3575</v>
      </c>
      <c r="C2893" s="58" t="s">
        <v>3571</v>
      </c>
      <c r="D2893" s="57" t="s">
        <v>3488</v>
      </c>
      <c r="E2893" s="59">
        <v>9</v>
      </c>
      <c r="F2893" s="9" t="s">
        <v>139</v>
      </c>
      <c r="G2893" s="9"/>
      <c r="H2893" s="44" t="s">
        <v>3489</v>
      </c>
      <c r="I2893" s="9"/>
      <c r="J2893" s="4" t="str">
        <f t="shared" si="90"/>
        <v>勞政業務-勞資關係-獎補助費-對國內團體之捐助</v>
      </c>
      <c r="K2893" s="4" t="str">
        <f t="shared" si="91"/>
        <v>補助總工會及職業工會辦理會員健康檢查</v>
      </c>
    </row>
    <row r="2894" spans="1:11" s="4" customFormat="1" ht="58.5">
      <c r="A2894" s="57" t="s">
        <v>3485</v>
      </c>
      <c r="B2894" s="57" t="s">
        <v>3575</v>
      </c>
      <c r="C2894" s="58" t="s">
        <v>3530</v>
      </c>
      <c r="D2894" s="57" t="s">
        <v>3488</v>
      </c>
      <c r="E2894" s="59">
        <v>29</v>
      </c>
      <c r="F2894" s="9" t="s">
        <v>139</v>
      </c>
      <c r="G2894" s="9"/>
      <c r="H2894" s="44" t="s">
        <v>3489</v>
      </c>
      <c r="I2894" s="9"/>
      <c r="J2894" s="4" t="str">
        <f t="shared" si="90"/>
        <v>勞政業務-勞資關係-獎補助費-對國內團體之捐助</v>
      </c>
      <c r="K2894" s="4" t="str">
        <f t="shared" si="91"/>
        <v>補助總工會及職業工會辦理會員健康檢查</v>
      </c>
    </row>
    <row r="2895" spans="1:11" s="4" customFormat="1" ht="58.5">
      <c r="A2895" s="57" t="s">
        <v>3485</v>
      </c>
      <c r="B2895" s="57" t="s">
        <v>3575</v>
      </c>
      <c r="C2895" s="58" t="s">
        <v>3497</v>
      </c>
      <c r="D2895" s="57" t="s">
        <v>3488</v>
      </c>
      <c r="E2895" s="59">
        <v>74</v>
      </c>
      <c r="F2895" s="9" t="s">
        <v>139</v>
      </c>
      <c r="G2895" s="9"/>
      <c r="H2895" s="44" t="s">
        <v>3489</v>
      </c>
      <c r="I2895" s="9"/>
      <c r="J2895" s="4" t="str">
        <f t="shared" si="90"/>
        <v>勞政業務-勞資關係-獎補助費-對國內團體之捐助</v>
      </c>
      <c r="K2895" s="4" t="str">
        <f t="shared" si="91"/>
        <v>補助總工會及職業工會辦理會員健康檢查</v>
      </c>
    </row>
    <row r="2896" spans="1:11" s="4" customFormat="1" ht="58.5">
      <c r="A2896" s="57" t="s">
        <v>3485</v>
      </c>
      <c r="B2896" s="57" t="s">
        <v>3575</v>
      </c>
      <c r="C2896" s="58" t="s">
        <v>3493</v>
      </c>
      <c r="D2896" s="57" t="s">
        <v>3488</v>
      </c>
      <c r="E2896" s="59">
        <v>320</v>
      </c>
      <c r="F2896" s="9" t="s">
        <v>139</v>
      </c>
      <c r="G2896" s="9"/>
      <c r="H2896" s="44" t="s">
        <v>3489</v>
      </c>
      <c r="I2896" s="9"/>
      <c r="J2896" s="4" t="str">
        <f t="shared" si="90"/>
        <v>勞政業務-勞資關係-獎補助費-對國內團體之捐助</v>
      </c>
      <c r="K2896" s="4" t="str">
        <f t="shared" si="91"/>
        <v>補助總工會及職業工會辦理會員健康檢查</v>
      </c>
    </row>
    <row r="2897" spans="1:11" s="4" customFormat="1" ht="58.5">
      <c r="A2897" s="57" t="s">
        <v>3485</v>
      </c>
      <c r="B2897" s="57" t="s">
        <v>3575</v>
      </c>
      <c r="C2897" s="58" t="s">
        <v>3490</v>
      </c>
      <c r="D2897" s="57" t="s">
        <v>3488</v>
      </c>
      <c r="E2897" s="59">
        <v>374</v>
      </c>
      <c r="F2897" s="9" t="s">
        <v>139</v>
      </c>
      <c r="G2897" s="9"/>
      <c r="H2897" s="44" t="s">
        <v>3489</v>
      </c>
      <c r="I2897" s="9"/>
      <c r="J2897" s="4" t="str">
        <f t="shared" si="90"/>
        <v>勞政業務-勞資關係-獎補助費-對國內團體之捐助</v>
      </c>
      <c r="K2897" s="4" t="str">
        <f t="shared" si="91"/>
        <v>補助總工會及職業工會辦理會員健康檢查</v>
      </c>
    </row>
    <row r="2898" spans="1:11" s="4" customFormat="1" ht="58.5">
      <c r="A2898" s="57" t="s">
        <v>3485</v>
      </c>
      <c r="B2898" s="57" t="s">
        <v>3575</v>
      </c>
      <c r="C2898" s="58" t="s">
        <v>3577</v>
      </c>
      <c r="D2898" s="57" t="s">
        <v>3488</v>
      </c>
      <c r="E2898" s="59">
        <v>39</v>
      </c>
      <c r="F2898" s="9" t="s">
        <v>139</v>
      </c>
      <c r="G2898" s="9"/>
      <c r="H2898" s="44" t="s">
        <v>3489</v>
      </c>
      <c r="I2898" s="9"/>
      <c r="J2898" s="4" t="str">
        <f t="shared" si="90"/>
        <v>勞政業務-勞資關係-獎補助費-對國內團體之捐助</v>
      </c>
      <c r="K2898" s="4" t="str">
        <f t="shared" si="91"/>
        <v>補助總工會及職業工會辦理會員健康檢查</v>
      </c>
    </row>
    <row r="2899" spans="1:11" s="4" customFormat="1" ht="58.5">
      <c r="A2899" s="57" t="s">
        <v>3485</v>
      </c>
      <c r="B2899" s="57" t="s">
        <v>3575</v>
      </c>
      <c r="C2899" s="58" t="s">
        <v>3578</v>
      </c>
      <c r="D2899" s="57" t="s">
        <v>3488</v>
      </c>
      <c r="E2899" s="59">
        <v>16</v>
      </c>
      <c r="F2899" s="9" t="s">
        <v>139</v>
      </c>
      <c r="G2899" s="9"/>
      <c r="H2899" s="44" t="s">
        <v>3489</v>
      </c>
      <c r="I2899" s="9"/>
      <c r="J2899" s="4" t="str">
        <f t="shared" si="90"/>
        <v>勞政業務-勞資關係-獎補助費-對國內團體之捐助</v>
      </c>
      <c r="K2899" s="4" t="str">
        <f t="shared" si="91"/>
        <v>補助總工會及職業工會辦理會員健康檢查</v>
      </c>
    </row>
    <row r="2900" spans="1:11" s="4" customFormat="1" ht="58.5">
      <c r="A2900" s="57" t="s">
        <v>3485</v>
      </c>
      <c r="B2900" s="57" t="s">
        <v>3575</v>
      </c>
      <c r="C2900" s="58" t="s">
        <v>3579</v>
      </c>
      <c r="D2900" s="57" t="s">
        <v>3488</v>
      </c>
      <c r="E2900" s="59">
        <v>31</v>
      </c>
      <c r="F2900" s="9" t="s">
        <v>139</v>
      </c>
      <c r="G2900" s="9"/>
      <c r="H2900" s="44" t="s">
        <v>3489</v>
      </c>
      <c r="I2900" s="9"/>
      <c r="J2900" s="4" t="str">
        <f t="shared" si="90"/>
        <v>勞政業務-勞資關係-獎補助費-對國內團體之捐助</v>
      </c>
      <c r="K2900" s="4" t="str">
        <f t="shared" si="91"/>
        <v>補助總工會及職業工會辦理會員健康檢查</v>
      </c>
    </row>
    <row r="2901" spans="1:11" s="4" customFormat="1" ht="58.5">
      <c r="A2901" s="57" t="s">
        <v>3485</v>
      </c>
      <c r="B2901" s="57" t="s">
        <v>3575</v>
      </c>
      <c r="C2901" s="58" t="s">
        <v>3580</v>
      </c>
      <c r="D2901" s="57" t="s">
        <v>3488</v>
      </c>
      <c r="E2901" s="59">
        <v>34</v>
      </c>
      <c r="F2901" s="9" t="s">
        <v>139</v>
      </c>
      <c r="G2901" s="9"/>
      <c r="H2901" s="44" t="s">
        <v>3489</v>
      </c>
      <c r="I2901" s="9"/>
      <c r="J2901" s="4" t="str">
        <f t="shared" si="90"/>
        <v>勞政業務-勞資關係-獎補助費-對國內團體之捐助</v>
      </c>
      <c r="K2901" s="4" t="str">
        <f t="shared" si="91"/>
        <v>補助總工會及職業工會辦理會員健康檢查</v>
      </c>
    </row>
    <row r="2902" spans="1:11" s="4" customFormat="1" ht="58.5">
      <c r="A2902" s="57" t="s">
        <v>3485</v>
      </c>
      <c r="B2902" s="57" t="s">
        <v>3575</v>
      </c>
      <c r="C2902" s="58" t="s">
        <v>3581</v>
      </c>
      <c r="D2902" s="57" t="s">
        <v>3488</v>
      </c>
      <c r="E2902" s="59">
        <v>27</v>
      </c>
      <c r="F2902" s="9" t="s">
        <v>139</v>
      </c>
      <c r="G2902" s="9"/>
      <c r="H2902" s="44" t="s">
        <v>3489</v>
      </c>
      <c r="I2902" s="9"/>
      <c r="J2902" s="4" t="str">
        <f t="shared" si="90"/>
        <v>勞政業務-勞資關係-獎補助費-對國內團體之捐助</v>
      </c>
      <c r="K2902" s="4" t="str">
        <f t="shared" si="91"/>
        <v>補助總工會及職業工會辦理會員健康檢查</v>
      </c>
    </row>
    <row r="2903" spans="1:11" s="4" customFormat="1" ht="58.5">
      <c r="A2903" s="57" t="s">
        <v>3485</v>
      </c>
      <c r="B2903" s="57" t="s">
        <v>3575</v>
      </c>
      <c r="C2903" s="58" t="s">
        <v>3582</v>
      </c>
      <c r="D2903" s="57" t="s">
        <v>3488</v>
      </c>
      <c r="E2903" s="59">
        <v>6</v>
      </c>
      <c r="F2903" s="9" t="s">
        <v>139</v>
      </c>
      <c r="G2903" s="9"/>
      <c r="H2903" s="44" t="s">
        <v>3489</v>
      </c>
      <c r="I2903" s="9"/>
      <c r="J2903" s="4" t="str">
        <f t="shared" si="90"/>
        <v>勞政業務-勞資關係-獎補助費-對國內團體之捐助</v>
      </c>
      <c r="K2903" s="4" t="str">
        <f t="shared" si="91"/>
        <v>補助總工會及職業工會辦理會員健康檢查</v>
      </c>
    </row>
    <row r="2904" spans="1:11" s="4" customFormat="1" ht="58.5">
      <c r="A2904" s="57" t="s">
        <v>3485</v>
      </c>
      <c r="B2904" s="57" t="s">
        <v>3575</v>
      </c>
      <c r="C2904" s="58" t="s">
        <v>3532</v>
      </c>
      <c r="D2904" s="57" t="s">
        <v>3488</v>
      </c>
      <c r="E2904" s="59">
        <v>177</v>
      </c>
      <c r="F2904" s="9" t="s">
        <v>139</v>
      </c>
      <c r="G2904" s="9"/>
      <c r="H2904" s="44" t="s">
        <v>3489</v>
      </c>
      <c r="I2904" s="9"/>
      <c r="J2904" s="4" t="str">
        <f t="shared" si="90"/>
        <v>勞政業務-勞資關係-獎補助費-對國內團體之捐助</v>
      </c>
      <c r="K2904" s="4" t="str">
        <f t="shared" si="91"/>
        <v>補助總工會及職業工會辦理會員健康檢查</v>
      </c>
    </row>
    <row r="2905" spans="1:11" s="4" customFormat="1" ht="58.5">
      <c r="A2905" s="57" t="s">
        <v>3485</v>
      </c>
      <c r="B2905" s="57" t="s">
        <v>3575</v>
      </c>
      <c r="C2905" s="58" t="s">
        <v>3583</v>
      </c>
      <c r="D2905" s="57" t="s">
        <v>3488</v>
      </c>
      <c r="E2905" s="59">
        <v>112</v>
      </c>
      <c r="F2905" s="9" t="s">
        <v>139</v>
      </c>
      <c r="G2905" s="9"/>
      <c r="H2905" s="44" t="s">
        <v>3489</v>
      </c>
      <c r="I2905" s="9"/>
      <c r="J2905" s="4" t="str">
        <f t="shared" si="90"/>
        <v>勞政業務-勞資關係-獎補助費-對國內團體之捐助</v>
      </c>
      <c r="K2905" s="4" t="str">
        <f t="shared" si="91"/>
        <v>補助總工會及職業工會辦理會員健康檢查</v>
      </c>
    </row>
    <row r="2906" spans="1:11" s="4" customFormat="1" ht="58.5">
      <c r="A2906" s="57" t="s">
        <v>3485</v>
      </c>
      <c r="B2906" s="57" t="s">
        <v>3575</v>
      </c>
      <c r="C2906" s="58" t="s">
        <v>3551</v>
      </c>
      <c r="D2906" s="57" t="s">
        <v>3488</v>
      </c>
      <c r="E2906" s="59">
        <v>110</v>
      </c>
      <c r="F2906" s="9" t="s">
        <v>139</v>
      </c>
      <c r="G2906" s="9"/>
      <c r="H2906" s="44" t="s">
        <v>3489</v>
      </c>
      <c r="I2906" s="9"/>
      <c r="J2906" s="4" t="str">
        <f t="shared" si="90"/>
        <v>勞政業務-勞資關係-獎補助費-對國內團體之捐助</v>
      </c>
      <c r="K2906" s="4" t="str">
        <f t="shared" si="91"/>
        <v>補助總工會及職業工會辦理會員健康檢查</v>
      </c>
    </row>
    <row r="2907" spans="1:11" s="4" customFormat="1" ht="58.5">
      <c r="A2907" s="57" t="s">
        <v>3485</v>
      </c>
      <c r="B2907" s="57" t="s">
        <v>3584</v>
      </c>
      <c r="C2907" s="58" t="s">
        <v>3585</v>
      </c>
      <c r="D2907" s="57" t="s">
        <v>3488</v>
      </c>
      <c r="E2907" s="59">
        <v>297</v>
      </c>
      <c r="F2907" s="9" t="s">
        <v>139</v>
      </c>
      <c r="G2907" s="9"/>
      <c r="H2907" s="44" t="s">
        <v>3489</v>
      </c>
      <c r="I2907" s="9"/>
      <c r="J2907" s="4" t="str">
        <f t="shared" si="90"/>
        <v>勞政業務-勞資關係-獎補助費-對國內團體之捐助</v>
      </c>
      <c r="K2907" s="4" t="str">
        <f t="shared" si="91"/>
        <v>補助中介團體辦理勞資爭議調解</v>
      </c>
    </row>
    <row r="2908" spans="1:11" s="4" customFormat="1" ht="58.5">
      <c r="A2908" s="57" t="s">
        <v>3485</v>
      </c>
      <c r="B2908" s="57" t="s">
        <v>3584</v>
      </c>
      <c r="C2908" s="58" t="s">
        <v>3586</v>
      </c>
      <c r="D2908" s="57" t="s">
        <v>3488</v>
      </c>
      <c r="E2908" s="59">
        <v>248</v>
      </c>
      <c r="F2908" s="9" t="s">
        <v>139</v>
      </c>
      <c r="G2908" s="9"/>
      <c r="H2908" s="44" t="s">
        <v>3489</v>
      </c>
      <c r="I2908" s="9"/>
      <c r="J2908" s="4" t="str">
        <f t="shared" si="90"/>
        <v>勞政業務-勞資關係-獎補助費-對國內團體之捐助</v>
      </c>
      <c r="K2908" s="4" t="str">
        <f t="shared" si="91"/>
        <v>補助中介團體辦理勞資爭議調解</v>
      </c>
    </row>
    <row r="2909" spans="1:11" s="4" customFormat="1" ht="58.5">
      <c r="A2909" s="57" t="s">
        <v>3587</v>
      </c>
      <c r="B2909" s="57" t="s">
        <v>3588</v>
      </c>
      <c r="C2909" s="58" t="s">
        <v>3589</v>
      </c>
      <c r="D2909" s="57" t="s">
        <v>3488</v>
      </c>
      <c r="E2909" s="59">
        <v>343</v>
      </c>
      <c r="F2909" s="9" t="s">
        <v>139</v>
      </c>
      <c r="G2909" s="9"/>
      <c r="H2909" s="44" t="s">
        <v>3489</v>
      </c>
      <c r="I2909" s="9"/>
      <c r="J2909" s="4" t="str">
        <f t="shared" si="90"/>
        <v>勞政業務-勞資關係-獎補助費-對國內團體之捐助</v>
      </c>
      <c r="K2909" s="4" t="str">
        <f t="shared" si="91"/>
        <v>補助中介團體辦理勞資爭議調解</v>
      </c>
    </row>
    <row r="2910" spans="1:11" s="4" customFormat="1" ht="39">
      <c r="A2910" s="57" t="s">
        <v>3590</v>
      </c>
      <c r="B2910" s="57" t="s">
        <v>3591</v>
      </c>
      <c r="C2910" s="58" t="s">
        <v>3592</v>
      </c>
      <c r="D2910" s="57" t="s">
        <v>3488</v>
      </c>
      <c r="E2910" s="59">
        <v>17</v>
      </c>
      <c r="F2910" s="9" t="s">
        <v>3593</v>
      </c>
      <c r="G2910" s="9"/>
      <c r="H2910" s="44" t="s">
        <v>3489</v>
      </c>
      <c r="I2910" s="9"/>
      <c r="J2910" s="4" t="str">
        <f t="shared" si="90"/>
        <v xml:space="preserve">勞政業務-綜合規劃-獎補助費-對國內團體之捐助  </v>
      </c>
      <c r="K2910" s="4" t="str">
        <f t="shared" si="91"/>
        <v>勞工志願服務課程計畫</v>
      </c>
    </row>
    <row r="2911" spans="1:11" s="4" customFormat="1" ht="58.5">
      <c r="A2911" s="57" t="s">
        <v>3590</v>
      </c>
      <c r="B2911" s="57" t="s">
        <v>3594</v>
      </c>
      <c r="C2911" s="58" t="s">
        <v>3595</v>
      </c>
      <c r="D2911" s="57" t="s">
        <v>3488</v>
      </c>
      <c r="E2911" s="59">
        <v>40</v>
      </c>
      <c r="F2911" s="9" t="s">
        <v>3593</v>
      </c>
      <c r="G2911" s="9"/>
      <c r="H2911" s="44" t="s">
        <v>3489</v>
      </c>
      <c r="I2911" s="9"/>
      <c r="J2911" s="4" t="str">
        <f t="shared" si="90"/>
        <v xml:space="preserve">勞政業務-綜合規劃-獎補助費-對國內團體之捐助  </v>
      </c>
      <c r="K2911" s="4" t="str">
        <f t="shared" si="91"/>
        <v>113年度志願服務成長教育訓練計畫</v>
      </c>
    </row>
    <row r="2912" spans="1:11" s="4" customFormat="1" ht="39">
      <c r="A2912" s="57" t="s">
        <v>3590</v>
      </c>
      <c r="B2912" s="57" t="s">
        <v>3596</v>
      </c>
      <c r="C2912" s="58" t="s">
        <v>3597</v>
      </c>
      <c r="D2912" s="57" t="s">
        <v>3488</v>
      </c>
      <c r="E2912" s="59">
        <v>39</v>
      </c>
      <c r="F2912" s="9" t="s">
        <v>3593</v>
      </c>
      <c r="G2912" s="9"/>
      <c r="H2912" s="44" t="s">
        <v>3489</v>
      </c>
      <c r="I2912" s="9"/>
      <c r="J2912" s="4" t="str">
        <f t="shared" ref="J2912:J2975" si="92">A2912</f>
        <v xml:space="preserve">勞政業務-綜合規劃-獎補助費-對國內團體之捐助  </v>
      </c>
      <c r="K2912" s="4" t="str">
        <f t="shared" ref="K2912:K2975" si="93">B2912</f>
        <v>113年志願服務觀摩參訪</v>
      </c>
    </row>
    <row r="2913" spans="1:11" s="4" customFormat="1" ht="39">
      <c r="A2913" s="57" t="s">
        <v>3590</v>
      </c>
      <c r="B2913" s="57" t="s">
        <v>3598</v>
      </c>
      <c r="C2913" s="58" t="s">
        <v>3599</v>
      </c>
      <c r="D2913" s="57" t="s">
        <v>3488</v>
      </c>
      <c r="E2913" s="59">
        <v>40</v>
      </c>
      <c r="F2913" s="9" t="s">
        <v>3593</v>
      </c>
      <c r="G2913" s="9"/>
      <c r="H2913" s="44" t="s">
        <v>3489</v>
      </c>
      <c r="I2913" s="9"/>
      <c r="J2913" s="4" t="str">
        <f t="shared" si="92"/>
        <v xml:space="preserve">勞政業務-綜合規劃-獎補助費-對國內團體之捐助  </v>
      </c>
      <c r="K2913" s="4" t="str">
        <f t="shared" si="93"/>
        <v>113年勞工志願服務教育訓練</v>
      </c>
    </row>
    <row r="2914" spans="1:11" s="4" customFormat="1" ht="58.5">
      <c r="A2914" s="57" t="s">
        <v>3600</v>
      </c>
      <c r="B2914" s="57" t="s">
        <v>3601</v>
      </c>
      <c r="C2914" s="58" t="s">
        <v>3602</v>
      </c>
      <c r="D2914" s="57" t="s">
        <v>3603</v>
      </c>
      <c r="E2914" s="59">
        <v>200</v>
      </c>
      <c r="F2914" s="9" t="s">
        <v>139</v>
      </c>
      <c r="G2914" s="9"/>
      <c r="H2914" s="44" t="s">
        <v>3489</v>
      </c>
      <c r="I2914" s="9"/>
      <c r="J2914" s="4" t="str">
        <f t="shared" si="92"/>
        <v xml:space="preserve">勞政業務-勞工福利-獎補助費-對國內團體之捐助 </v>
      </c>
      <c r="K2914" s="4" t="str">
        <f t="shared" si="93"/>
        <v xml:space="preserve">補助總工會辦理勞工休閒活動 </v>
      </c>
    </row>
    <row r="2915" spans="1:11" s="4" customFormat="1" ht="58.5">
      <c r="A2915" s="57" t="s">
        <v>3600</v>
      </c>
      <c r="B2915" s="57" t="s">
        <v>3601</v>
      </c>
      <c r="C2915" s="58" t="s">
        <v>3604</v>
      </c>
      <c r="D2915" s="57" t="s">
        <v>3603</v>
      </c>
      <c r="E2915" s="59">
        <v>129</v>
      </c>
      <c r="F2915" s="9" t="s">
        <v>139</v>
      </c>
      <c r="G2915" s="9"/>
      <c r="H2915" s="44" t="s">
        <v>3489</v>
      </c>
      <c r="I2915" s="9"/>
      <c r="J2915" s="4" t="str">
        <f t="shared" si="92"/>
        <v xml:space="preserve">勞政業務-勞工福利-獎補助費-對國內團體之捐助 </v>
      </c>
      <c r="K2915" s="4" t="str">
        <f t="shared" si="93"/>
        <v xml:space="preserve">補助總工會辦理勞工休閒活動 </v>
      </c>
    </row>
    <row r="2916" spans="1:11" s="4" customFormat="1" ht="58.5">
      <c r="A2916" s="57" t="s">
        <v>3600</v>
      </c>
      <c r="B2916" s="57" t="s">
        <v>3601</v>
      </c>
      <c r="C2916" s="58" t="s">
        <v>3599</v>
      </c>
      <c r="D2916" s="57" t="s">
        <v>3603</v>
      </c>
      <c r="E2916" s="59">
        <v>100</v>
      </c>
      <c r="F2916" s="9" t="s">
        <v>139</v>
      </c>
      <c r="G2916" s="9"/>
      <c r="H2916" s="44" t="s">
        <v>3489</v>
      </c>
      <c r="I2916" s="9"/>
      <c r="J2916" s="4" t="str">
        <f t="shared" si="92"/>
        <v xml:space="preserve">勞政業務-勞工福利-獎補助費-對國內團體之捐助 </v>
      </c>
      <c r="K2916" s="4" t="str">
        <f t="shared" si="93"/>
        <v xml:space="preserve">補助總工會辦理勞工休閒活動 </v>
      </c>
    </row>
    <row r="2917" spans="1:11" s="4" customFormat="1" ht="58.5">
      <c r="A2917" s="57" t="s">
        <v>3600</v>
      </c>
      <c r="B2917" s="57" t="s">
        <v>3601</v>
      </c>
      <c r="C2917" s="58" t="s">
        <v>3605</v>
      </c>
      <c r="D2917" s="57" t="s">
        <v>3603</v>
      </c>
      <c r="E2917" s="59">
        <v>20</v>
      </c>
      <c r="F2917" s="9" t="s">
        <v>139</v>
      </c>
      <c r="G2917" s="9"/>
      <c r="H2917" s="44" t="s">
        <v>3489</v>
      </c>
      <c r="I2917" s="9"/>
      <c r="J2917" s="4" t="str">
        <f t="shared" si="92"/>
        <v xml:space="preserve">勞政業務-勞工福利-獎補助費-對國內團體之捐助 </v>
      </c>
      <c r="K2917" s="4" t="str">
        <f t="shared" si="93"/>
        <v xml:space="preserve">補助總工會辦理勞工休閒活動 </v>
      </c>
    </row>
    <row r="2918" spans="1:11" s="4" customFormat="1" ht="117">
      <c r="A2918" s="57" t="s">
        <v>3606</v>
      </c>
      <c r="B2918" s="57" t="s">
        <v>3607</v>
      </c>
      <c r="C2918" s="58" t="s">
        <v>3608</v>
      </c>
      <c r="D2918" s="57" t="s">
        <v>3609</v>
      </c>
      <c r="E2918" s="59">
        <v>40</v>
      </c>
      <c r="F2918" s="9" t="s">
        <v>139</v>
      </c>
      <c r="G2918" s="9"/>
      <c r="H2918" s="44" t="s">
        <v>3489</v>
      </c>
      <c r="I2918" s="9"/>
      <c r="J2918" s="4" t="str">
        <f t="shared" si="92"/>
        <v>勞動檢查業務-勞動檢查-勞動檢查監督業務-獎補助費-對國內團體之捐助</v>
      </c>
      <c r="K2918" s="4" t="str">
        <f t="shared" si="93"/>
        <v>補助台中市冷凍空調業職業工會辦理113年度第一梯次職業安全衛生教育訓練</v>
      </c>
    </row>
    <row r="2919" spans="1:11" s="4" customFormat="1" ht="97.5">
      <c r="A2919" s="57" t="s">
        <v>3606</v>
      </c>
      <c r="B2919" s="57" t="s">
        <v>3610</v>
      </c>
      <c r="C2919" s="58" t="s">
        <v>3611</v>
      </c>
      <c r="D2919" s="57" t="s">
        <v>3609</v>
      </c>
      <c r="E2919" s="59">
        <v>38</v>
      </c>
      <c r="F2919" s="9" t="s">
        <v>139</v>
      </c>
      <c r="G2919" s="9"/>
      <c r="H2919" s="44" t="s">
        <v>3489</v>
      </c>
      <c r="I2919" s="9"/>
      <c r="J2919" s="4" t="str">
        <f t="shared" si="92"/>
        <v>勞動檢查業務-勞動檢查-勞動檢查監督業務-獎補助費-對國內團體之捐助</v>
      </c>
      <c r="K2919" s="4" t="str">
        <f t="shared" si="93"/>
        <v>補助臺中市工業會辦理113年度第一梯次職業安全衛生教育訓練</v>
      </c>
    </row>
    <row r="2920" spans="1:11" s="4" customFormat="1" ht="97.5">
      <c r="A2920" s="57" t="s">
        <v>3606</v>
      </c>
      <c r="B2920" s="57" t="s">
        <v>3612</v>
      </c>
      <c r="C2920" s="58" t="s">
        <v>3611</v>
      </c>
      <c r="D2920" s="57" t="s">
        <v>3609</v>
      </c>
      <c r="E2920" s="59">
        <v>38</v>
      </c>
      <c r="F2920" s="9" t="s">
        <v>139</v>
      </c>
      <c r="G2920" s="9"/>
      <c r="H2920" s="44" t="s">
        <v>3489</v>
      </c>
      <c r="I2920" s="9"/>
      <c r="J2920" s="4" t="str">
        <f t="shared" si="92"/>
        <v>勞動檢查業務-勞動檢查-勞動檢查監督業務-獎補助費-對國內團體之捐助</v>
      </c>
      <c r="K2920" s="4" t="str">
        <f t="shared" si="93"/>
        <v>補助臺中市工業會辦理113年度第二梯次職業安全衛生教育訓練</v>
      </c>
    </row>
    <row r="2921" spans="1:11" s="4" customFormat="1" ht="97.5">
      <c r="A2921" s="57" t="s">
        <v>3606</v>
      </c>
      <c r="B2921" s="57" t="s">
        <v>3613</v>
      </c>
      <c r="C2921" s="58" t="s">
        <v>3611</v>
      </c>
      <c r="D2921" s="57" t="s">
        <v>3609</v>
      </c>
      <c r="E2921" s="59">
        <v>38</v>
      </c>
      <c r="F2921" s="9" t="s">
        <v>139</v>
      </c>
      <c r="G2921" s="9"/>
      <c r="H2921" s="44" t="s">
        <v>3489</v>
      </c>
      <c r="I2921" s="9"/>
      <c r="J2921" s="4" t="str">
        <f t="shared" si="92"/>
        <v>勞動檢查業務-勞動檢查-勞動檢查監督業務-獎補助費-對國內團體之捐助</v>
      </c>
      <c r="K2921" s="4" t="str">
        <f t="shared" si="93"/>
        <v>補助臺中市工業會辦理113年度第三梯次職業安全衛生教育訓練</v>
      </c>
    </row>
    <row r="2922" spans="1:11" s="4" customFormat="1" ht="97.5">
      <c r="A2922" s="57" t="s">
        <v>3606</v>
      </c>
      <c r="B2922" s="57" t="s">
        <v>3614</v>
      </c>
      <c r="C2922" s="58" t="s">
        <v>3611</v>
      </c>
      <c r="D2922" s="57" t="s">
        <v>3609</v>
      </c>
      <c r="E2922" s="59">
        <v>38</v>
      </c>
      <c r="F2922" s="9" t="s">
        <v>139</v>
      </c>
      <c r="G2922" s="9"/>
      <c r="H2922" s="44" t="s">
        <v>3489</v>
      </c>
      <c r="I2922" s="9"/>
      <c r="J2922" s="4" t="str">
        <f t="shared" si="92"/>
        <v>勞動檢查業務-勞動檢查-勞動檢查監督業務-獎補助費-對國內團體之捐助</v>
      </c>
      <c r="K2922" s="4" t="str">
        <f t="shared" si="93"/>
        <v>補助臺中市工業會辦理113年度第四梯次職業安全衛生教育訓練</v>
      </c>
    </row>
    <row r="2923" spans="1:11" s="4" customFormat="1" ht="97.5">
      <c r="A2923" s="57" t="s">
        <v>3615</v>
      </c>
      <c r="B2923" s="57" t="s">
        <v>3616</v>
      </c>
      <c r="C2923" s="58" t="s">
        <v>3611</v>
      </c>
      <c r="D2923" s="57" t="s">
        <v>3609</v>
      </c>
      <c r="E2923" s="59">
        <v>37</v>
      </c>
      <c r="F2923" s="9" t="s">
        <v>139</v>
      </c>
      <c r="G2923" s="9"/>
      <c r="H2923" s="44" t="s">
        <v>3489</v>
      </c>
      <c r="I2923" s="9"/>
      <c r="J2923" s="4" t="str">
        <f t="shared" si="92"/>
        <v>勞動檢查業務-勞動檢查-勞動檢查監督業務-獎補助費-對國內團體之捐助</v>
      </c>
      <c r="K2923" s="4" t="str">
        <f t="shared" si="93"/>
        <v>補助臺中市工業會辦理113年度第五梯次職業安全衛生教育訓練</v>
      </c>
    </row>
    <row r="2924" spans="1:11" s="4" customFormat="1" ht="78">
      <c r="A2924" s="57" t="s">
        <v>3617</v>
      </c>
      <c r="B2924" s="57" t="s">
        <v>3618</v>
      </c>
      <c r="C2924" s="58" t="s">
        <v>3619</v>
      </c>
      <c r="D2924" s="57" t="s">
        <v>3620</v>
      </c>
      <c r="E2924" s="59">
        <v>300</v>
      </c>
      <c r="F2924" s="9" t="s">
        <v>139</v>
      </c>
      <c r="G2924" s="9"/>
      <c r="H2924" s="44" t="s">
        <v>3489</v>
      </c>
      <c r="I2924" s="9"/>
      <c r="J2924" s="4" t="str">
        <f t="shared" si="92"/>
        <v>就業服務業務-就業服務-獎補助費-對國內團體之捐助</v>
      </c>
      <c r="K2924" s="4" t="str">
        <f t="shared" si="93"/>
        <v>補助臺中市總工業會辦理徵才活動(7/20食品徵才活動)</v>
      </c>
    </row>
    <row r="2925" spans="1:11" s="11" customFormat="1" ht="117">
      <c r="A2925" s="57" t="s">
        <v>3271</v>
      </c>
      <c r="B2925" s="57" t="s">
        <v>3272</v>
      </c>
      <c r="C2925" s="58" t="s">
        <v>3273</v>
      </c>
      <c r="D2925" s="57" t="s">
        <v>3274</v>
      </c>
      <c r="E2925" s="59">
        <v>10</v>
      </c>
      <c r="F2925" s="9" t="s">
        <v>139</v>
      </c>
      <c r="G2925" s="9"/>
      <c r="H2925" s="44" t="s">
        <v>3489</v>
      </c>
      <c r="I2925" s="9"/>
      <c r="J2925" s="4" t="str">
        <f t="shared" si="92"/>
        <v>衛生業務-疾病管制工作-獎補助費-對國內團體之捐助</v>
      </c>
      <c r="K2925" s="4" t="str">
        <f t="shared" si="93"/>
        <v>113年傳染病防治計畫(結核病高風險族群主動發現及防治計畫)-電腦處理費</v>
      </c>
    </row>
    <row r="2926" spans="1:11" s="11" customFormat="1" ht="117">
      <c r="A2926" s="57" t="s">
        <v>3271</v>
      </c>
      <c r="B2926" s="57" t="s">
        <v>3272</v>
      </c>
      <c r="C2926" s="58" t="s">
        <v>3275</v>
      </c>
      <c r="D2926" s="57" t="s">
        <v>3274</v>
      </c>
      <c r="E2926" s="59">
        <v>10</v>
      </c>
      <c r="F2926" s="9" t="s">
        <v>139</v>
      </c>
      <c r="G2926" s="9"/>
      <c r="H2926" s="44" t="s">
        <v>3489</v>
      </c>
      <c r="I2926" s="9"/>
      <c r="J2926" s="4" t="str">
        <f t="shared" si="92"/>
        <v>衛生業務-疾病管制工作-獎補助費-對國內團體之捐助</v>
      </c>
      <c r="K2926" s="4" t="str">
        <f t="shared" si="93"/>
        <v>113年傳染病防治計畫(結核病高風險族群主動發現及防治計畫)-電腦處理費</v>
      </c>
    </row>
    <row r="2927" spans="1:11" s="11" customFormat="1" ht="117">
      <c r="A2927" s="57" t="s">
        <v>3271</v>
      </c>
      <c r="B2927" s="57" t="s">
        <v>3272</v>
      </c>
      <c r="C2927" s="58" t="s">
        <v>3276</v>
      </c>
      <c r="D2927" s="57" t="s">
        <v>3274</v>
      </c>
      <c r="E2927" s="59">
        <v>10</v>
      </c>
      <c r="F2927" s="9" t="s">
        <v>139</v>
      </c>
      <c r="G2927" s="9"/>
      <c r="H2927" s="44" t="s">
        <v>3489</v>
      </c>
      <c r="I2927" s="9"/>
      <c r="J2927" s="4" t="str">
        <f t="shared" si="92"/>
        <v>衛生業務-疾病管制工作-獎補助費-對國內團體之捐助</v>
      </c>
      <c r="K2927" s="4" t="str">
        <f t="shared" si="93"/>
        <v>113年傳染病防治計畫(結核病高風險族群主動發現及防治計畫)-電腦處理費</v>
      </c>
    </row>
    <row r="2928" spans="1:11" s="11" customFormat="1" ht="117">
      <c r="A2928" s="57" t="s">
        <v>3271</v>
      </c>
      <c r="B2928" s="57" t="s">
        <v>3272</v>
      </c>
      <c r="C2928" s="58" t="s">
        <v>3277</v>
      </c>
      <c r="D2928" s="57" t="s">
        <v>3274</v>
      </c>
      <c r="E2928" s="59">
        <v>10</v>
      </c>
      <c r="F2928" s="9" t="s">
        <v>139</v>
      </c>
      <c r="G2928" s="9"/>
      <c r="H2928" s="44" t="s">
        <v>3489</v>
      </c>
      <c r="I2928" s="9"/>
      <c r="J2928" s="4" t="str">
        <f t="shared" si="92"/>
        <v>衛生業務-疾病管制工作-獎補助費-對國內團體之捐助</v>
      </c>
      <c r="K2928" s="4" t="str">
        <f t="shared" si="93"/>
        <v>113年傳染病防治計畫(結核病高風險族群主動發現及防治計畫)-電腦處理費</v>
      </c>
    </row>
    <row r="2929" spans="1:11" s="11" customFormat="1" ht="117">
      <c r="A2929" s="57" t="s">
        <v>3271</v>
      </c>
      <c r="B2929" s="57" t="s">
        <v>3272</v>
      </c>
      <c r="C2929" s="58" t="s">
        <v>3278</v>
      </c>
      <c r="D2929" s="57" t="s">
        <v>3274</v>
      </c>
      <c r="E2929" s="59">
        <v>10</v>
      </c>
      <c r="F2929" s="9" t="s">
        <v>139</v>
      </c>
      <c r="G2929" s="9"/>
      <c r="H2929" s="44" t="s">
        <v>3489</v>
      </c>
      <c r="I2929" s="9"/>
      <c r="J2929" s="4" t="str">
        <f t="shared" si="92"/>
        <v>衛生業務-疾病管制工作-獎補助費-對國內團體之捐助</v>
      </c>
      <c r="K2929" s="4" t="str">
        <f t="shared" si="93"/>
        <v>113年傳染病防治計畫(結核病高風險族群主動發現及防治計畫)-電腦處理費</v>
      </c>
    </row>
    <row r="2930" spans="1:11" s="11" customFormat="1" ht="117">
      <c r="A2930" s="57" t="s">
        <v>3271</v>
      </c>
      <c r="B2930" s="57" t="s">
        <v>3279</v>
      </c>
      <c r="C2930" s="58" t="s">
        <v>3280</v>
      </c>
      <c r="D2930" s="57" t="s">
        <v>3274</v>
      </c>
      <c r="E2930" s="59">
        <v>10</v>
      </c>
      <c r="F2930" s="9" t="s">
        <v>139</v>
      </c>
      <c r="G2930" s="9"/>
      <c r="H2930" s="44" t="s">
        <v>3489</v>
      </c>
      <c r="I2930" s="9"/>
      <c r="J2930" s="4" t="str">
        <f t="shared" si="92"/>
        <v>衛生業務-疾病管制工作-獎補助費-對國內團體之捐助</v>
      </c>
      <c r="K2930" s="4" t="str">
        <f t="shared" si="93"/>
        <v>113年傳染病防治計畫(結核病高風險族群主動發現及防治計畫)-電腦處理費</v>
      </c>
    </row>
    <row r="2931" spans="1:11" s="11" customFormat="1" ht="156">
      <c r="A2931" s="57" t="s">
        <v>3282</v>
      </c>
      <c r="B2931" s="57" t="s">
        <v>3283</v>
      </c>
      <c r="C2931" s="58" t="s">
        <v>3284</v>
      </c>
      <c r="D2931" s="57" t="s">
        <v>3274</v>
      </c>
      <c r="E2931" s="59">
        <v>600</v>
      </c>
      <c r="F2931" s="9" t="s">
        <v>139</v>
      </c>
      <c r="G2931" s="9"/>
      <c r="H2931" s="44" t="s">
        <v>3489</v>
      </c>
      <c r="I2931" s="9"/>
      <c r="J2931" s="4" t="str">
        <f t="shared" si="92"/>
        <v>衛生業務-保健工作-獎補助費-對國內團體之捐助</v>
      </c>
      <c r="K2931" s="4" t="str">
        <f t="shared" si="93"/>
        <v>衛生福利部國民健康署補助辦理110年至111年布建之銀髮健身俱樂部據點後續營運計畫(112年)相關費用</v>
      </c>
    </row>
    <row r="2932" spans="1:11" s="11" customFormat="1" ht="58.5">
      <c r="A2932" s="57" t="s">
        <v>3285</v>
      </c>
      <c r="B2932" s="57" t="s">
        <v>3286</v>
      </c>
      <c r="C2932" s="58" t="s">
        <v>3287</v>
      </c>
      <c r="D2932" s="57" t="s">
        <v>3288</v>
      </c>
      <c r="E2932" s="59">
        <v>480</v>
      </c>
      <c r="F2932" s="9" t="s">
        <v>3289</v>
      </c>
      <c r="G2932" s="9"/>
      <c r="H2932" s="44" t="s">
        <v>3489</v>
      </c>
      <c r="I2932" s="9"/>
      <c r="J2932" s="4" t="str">
        <f t="shared" si="92"/>
        <v>衛生業務-長期照護工作-獎補助費-對國內團體之捐助</v>
      </c>
      <c r="K2932" s="4" t="str">
        <f t="shared" si="93"/>
        <v>112年度住宿式機構強化感染管制獎勵計畫</v>
      </c>
    </row>
    <row r="2933" spans="1:11" s="11" customFormat="1" ht="78">
      <c r="A2933" s="57" t="s">
        <v>3285</v>
      </c>
      <c r="B2933" s="57" t="s">
        <v>3286</v>
      </c>
      <c r="C2933" s="58" t="s">
        <v>3290</v>
      </c>
      <c r="D2933" s="57" t="s">
        <v>3288</v>
      </c>
      <c r="E2933" s="59">
        <v>330</v>
      </c>
      <c r="F2933" s="9" t="s">
        <v>3289</v>
      </c>
      <c r="G2933" s="9"/>
      <c r="H2933" s="44" t="s">
        <v>3489</v>
      </c>
      <c r="I2933" s="9"/>
      <c r="J2933" s="4" t="str">
        <f t="shared" si="92"/>
        <v>衛生業務-長期照護工作-獎補助費-對國內團體之捐助</v>
      </c>
      <c r="K2933" s="4" t="str">
        <f t="shared" si="93"/>
        <v>112年度住宿式機構強化感染管制獎勵計畫</v>
      </c>
    </row>
    <row r="2934" spans="1:11" s="11" customFormat="1" ht="78">
      <c r="A2934" s="57" t="s">
        <v>3285</v>
      </c>
      <c r="B2934" s="57" t="s">
        <v>3286</v>
      </c>
      <c r="C2934" s="58" t="s">
        <v>3291</v>
      </c>
      <c r="D2934" s="57" t="s">
        <v>3288</v>
      </c>
      <c r="E2934" s="59">
        <v>330</v>
      </c>
      <c r="F2934" s="9" t="s">
        <v>3289</v>
      </c>
      <c r="G2934" s="9"/>
      <c r="H2934" s="44" t="s">
        <v>3489</v>
      </c>
      <c r="I2934" s="9"/>
      <c r="J2934" s="4" t="str">
        <f t="shared" si="92"/>
        <v>衛生業務-長期照護工作-獎補助費-對國內團體之捐助</v>
      </c>
      <c r="K2934" s="4" t="str">
        <f t="shared" si="93"/>
        <v>112年度住宿式機構強化感染管制獎勵計畫</v>
      </c>
    </row>
    <row r="2935" spans="1:11" s="11" customFormat="1" ht="78">
      <c r="A2935" s="57" t="s">
        <v>3285</v>
      </c>
      <c r="B2935" s="57" t="s">
        <v>3286</v>
      </c>
      <c r="C2935" s="58" t="s">
        <v>3292</v>
      </c>
      <c r="D2935" s="57" t="s">
        <v>3288</v>
      </c>
      <c r="E2935" s="59">
        <v>420</v>
      </c>
      <c r="F2935" s="9" t="s">
        <v>3289</v>
      </c>
      <c r="G2935" s="9"/>
      <c r="H2935" s="44" t="s">
        <v>3489</v>
      </c>
      <c r="I2935" s="9"/>
      <c r="J2935" s="4" t="str">
        <f t="shared" si="92"/>
        <v>衛生業務-長期照護工作-獎補助費-對國內團體之捐助</v>
      </c>
      <c r="K2935" s="4" t="str">
        <f t="shared" si="93"/>
        <v>112年度住宿式機構強化感染管制獎勵計畫</v>
      </c>
    </row>
    <row r="2936" spans="1:11" s="11" customFormat="1" ht="78">
      <c r="A2936" s="57" t="s">
        <v>3285</v>
      </c>
      <c r="B2936" s="57" t="s">
        <v>3286</v>
      </c>
      <c r="C2936" s="58" t="s">
        <v>3293</v>
      </c>
      <c r="D2936" s="57" t="s">
        <v>3288</v>
      </c>
      <c r="E2936" s="59">
        <v>380</v>
      </c>
      <c r="F2936" s="9" t="s">
        <v>3289</v>
      </c>
      <c r="G2936" s="9"/>
      <c r="H2936" s="44" t="s">
        <v>3489</v>
      </c>
      <c r="I2936" s="9"/>
      <c r="J2936" s="4" t="str">
        <f t="shared" si="92"/>
        <v>衛生業務-長期照護工作-獎補助費-對國內團體之捐助</v>
      </c>
      <c r="K2936" s="4" t="str">
        <f t="shared" si="93"/>
        <v>112年度住宿式機構強化感染管制獎勵計畫</v>
      </c>
    </row>
    <row r="2937" spans="1:11" s="11" customFormat="1" ht="97.5">
      <c r="A2937" s="57" t="s">
        <v>3285</v>
      </c>
      <c r="B2937" s="57" t="s">
        <v>3294</v>
      </c>
      <c r="C2937" s="58" t="s">
        <v>3295</v>
      </c>
      <c r="D2937" s="57" t="s">
        <v>3288</v>
      </c>
      <c r="E2937" s="59">
        <v>570</v>
      </c>
      <c r="F2937" s="9" t="s">
        <v>3289</v>
      </c>
      <c r="G2937" s="9"/>
      <c r="H2937" s="44" t="s">
        <v>3489</v>
      </c>
      <c r="I2937" s="9"/>
      <c r="J2937" s="4" t="str">
        <f t="shared" si="92"/>
        <v>衛生業務-長期照護工作-獎補助費-對國內團體之捐助</v>
      </c>
      <c r="K2937" s="4" t="str">
        <f t="shared" si="93"/>
        <v>112年度住宿式機構強化感染管制獎勵計畫(一般護理之家)</v>
      </c>
    </row>
    <row r="2938" spans="1:11" s="11" customFormat="1" ht="97.5">
      <c r="A2938" s="57" t="s">
        <v>3285</v>
      </c>
      <c r="B2938" s="57" t="s">
        <v>3294</v>
      </c>
      <c r="C2938" s="58" t="s">
        <v>3296</v>
      </c>
      <c r="D2938" s="57" t="s">
        <v>3288</v>
      </c>
      <c r="E2938" s="59">
        <v>400</v>
      </c>
      <c r="F2938" s="9" t="s">
        <v>3289</v>
      </c>
      <c r="G2938" s="9"/>
      <c r="H2938" s="44" t="s">
        <v>3489</v>
      </c>
      <c r="I2938" s="9"/>
      <c r="J2938" s="4" t="str">
        <f t="shared" si="92"/>
        <v>衛生業務-長期照護工作-獎補助費-對國內團體之捐助</v>
      </c>
      <c r="K2938" s="4" t="str">
        <f t="shared" si="93"/>
        <v>112年度住宿式機構強化感染管制獎勵計畫(一般護理之家)</v>
      </c>
    </row>
    <row r="2939" spans="1:11" s="11" customFormat="1" ht="97.5">
      <c r="A2939" s="57" t="s">
        <v>3285</v>
      </c>
      <c r="B2939" s="57" t="s">
        <v>3294</v>
      </c>
      <c r="C2939" s="58" t="s">
        <v>3297</v>
      </c>
      <c r="D2939" s="57" t="s">
        <v>3288</v>
      </c>
      <c r="E2939" s="59">
        <v>330</v>
      </c>
      <c r="F2939" s="9" t="s">
        <v>3289</v>
      </c>
      <c r="G2939" s="9"/>
      <c r="H2939" s="44" t="s">
        <v>3489</v>
      </c>
      <c r="I2939" s="9"/>
      <c r="J2939" s="4" t="str">
        <f t="shared" si="92"/>
        <v>衛生業務-長期照護工作-獎補助費-對國內團體之捐助</v>
      </c>
      <c r="K2939" s="4" t="str">
        <f t="shared" si="93"/>
        <v>112年度住宿式機構強化感染管制獎勵計畫(一般護理之家)</v>
      </c>
    </row>
    <row r="2940" spans="1:11" s="11" customFormat="1" ht="97.5">
      <c r="A2940" s="57" t="s">
        <v>3285</v>
      </c>
      <c r="B2940" s="57" t="s">
        <v>3294</v>
      </c>
      <c r="C2940" s="58" t="s">
        <v>3298</v>
      </c>
      <c r="D2940" s="57" t="s">
        <v>3288</v>
      </c>
      <c r="E2940" s="59">
        <v>350</v>
      </c>
      <c r="F2940" s="9" t="s">
        <v>3289</v>
      </c>
      <c r="G2940" s="9"/>
      <c r="H2940" s="44" t="s">
        <v>3489</v>
      </c>
      <c r="I2940" s="9"/>
      <c r="J2940" s="4" t="str">
        <f t="shared" si="92"/>
        <v>衛生業務-長期照護工作-獎補助費-對國內團體之捐助</v>
      </c>
      <c r="K2940" s="4" t="str">
        <f t="shared" si="93"/>
        <v>112年度住宿式機構強化感染管制獎勵計畫(一般護理之家)</v>
      </c>
    </row>
    <row r="2941" spans="1:11" s="11" customFormat="1" ht="97.5">
      <c r="A2941" s="57" t="s">
        <v>3285</v>
      </c>
      <c r="B2941" s="57" t="s">
        <v>3294</v>
      </c>
      <c r="C2941" s="58" t="s">
        <v>3299</v>
      </c>
      <c r="D2941" s="57" t="s">
        <v>3288</v>
      </c>
      <c r="E2941" s="59">
        <v>370</v>
      </c>
      <c r="F2941" s="9" t="s">
        <v>3289</v>
      </c>
      <c r="G2941" s="9"/>
      <c r="H2941" s="44" t="s">
        <v>3489</v>
      </c>
      <c r="I2941" s="9"/>
      <c r="J2941" s="4" t="str">
        <f t="shared" si="92"/>
        <v>衛生業務-長期照護工作-獎補助費-對國內團體之捐助</v>
      </c>
      <c r="K2941" s="4" t="str">
        <f t="shared" si="93"/>
        <v>112年度住宿式機構強化感染管制獎勵計畫(一般護理之家)</v>
      </c>
    </row>
    <row r="2942" spans="1:11" s="11" customFormat="1" ht="97.5">
      <c r="A2942" s="57" t="s">
        <v>3285</v>
      </c>
      <c r="B2942" s="57" t="s">
        <v>3294</v>
      </c>
      <c r="C2942" s="58" t="s">
        <v>3300</v>
      </c>
      <c r="D2942" s="57" t="s">
        <v>3288</v>
      </c>
      <c r="E2942" s="59">
        <v>410</v>
      </c>
      <c r="F2942" s="9" t="s">
        <v>3289</v>
      </c>
      <c r="G2942" s="9"/>
      <c r="H2942" s="44" t="s">
        <v>3489</v>
      </c>
      <c r="I2942" s="9"/>
      <c r="J2942" s="4" t="str">
        <f t="shared" si="92"/>
        <v>衛生業務-長期照護工作-獎補助費-對國內團體之捐助</v>
      </c>
      <c r="K2942" s="4" t="str">
        <f t="shared" si="93"/>
        <v>112年度住宿式機構強化感染管制獎勵計畫(一般護理之家)</v>
      </c>
    </row>
    <row r="2943" spans="1:11" s="11" customFormat="1" ht="97.5">
      <c r="A2943" s="57" t="s">
        <v>3285</v>
      </c>
      <c r="B2943" s="57" t="s">
        <v>3294</v>
      </c>
      <c r="C2943" s="58" t="s">
        <v>3301</v>
      </c>
      <c r="D2943" s="57" t="s">
        <v>3288</v>
      </c>
      <c r="E2943" s="59">
        <v>500</v>
      </c>
      <c r="F2943" s="9" t="s">
        <v>3289</v>
      </c>
      <c r="G2943" s="9"/>
      <c r="H2943" s="44" t="s">
        <v>3489</v>
      </c>
      <c r="I2943" s="9"/>
      <c r="J2943" s="4" t="str">
        <f t="shared" si="92"/>
        <v>衛生業務-長期照護工作-獎補助費-對國內團體之捐助</v>
      </c>
      <c r="K2943" s="4" t="str">
        <f t="shared" si="93"/>
        <v>112年度住宿式機構強化感染管制獎勵計畫(一般護理之家)</v>
      </c>
    </row>
    <row r="2944" spans="1:11" s="11" customFormat="1" ht="97.5">
      <c r="A2944" s="57" t="s">
        <v>3285</v>
      </c>
      <c r="B2944" s="57" t="s">
        <v>3294</v>
      </c>
      <c r="C2944" s="58" t="s">
        <v>3302</v>
      </c>
      <c r="D2944" s="57" t="s">
        <v>3288</v>
      </c>
      <c r="E2944" s="59">
        <v>430</v>
      </c>
      <c r="F2944" s="9" t="s">
        <v>3289</v>
      </c>
      <c r="G2944" s="9"/>
      <c r="H2944" s="44" t="s">
        <v>3489</v>
      </c>
      <c r="I2944" s="9"/>
      <c r="J2944" s="4" t="str">
        <f t="shared" si="92"/>
        <v>衛生業務-長期照護工作-獎補助費-對國內團體之捐助</v>
      </c>
      <c r="K2944" s="4" t="str">
        <f t="shared" si="93"/>
        <v>112年度住宿式機構強化感染管制獎勵計畫(一般護理之家)</v>
      </c>
    </row>
    <row r="2945" spans="1:11" s="11" customFormat="1" ht="97.5">
      <c r="A2945" s="57" t="s">
        <v>3285</v>
      </c>
      <c r="B2945" s="57" t="s">
        <v>3294</v>
      </c>
      <c r="C2945" s="58" t="s">
        <v>3303</v>
      </c>
      <c r="D2945" s="57" t="s">
        <v>3288</v>
      </c>
      <c r="E2945" s="59">
        <v>340</v>
      </c>
      <c r="F2945" s="9" t="s">
        <v>3289</v>
      </c>
      <c r="G2945" s="9"/>
      <c r="H2945" s="44" t="s">
        <v>3489</v>
      </c>
      <c r="I2945" s="9"/>
      <c r="J2945" s="4" t="str">
        <f t="shared" si="92"/>
        <v>衛生業務-長期照護工作-獎補助費-對國內團體之捐助</v>
      </c>
      <c r="K2945" s="4" t="str">
        <f t="shared" si="93"/>
        <v>112年度住宿式機構強化感染管制獎勵計畫(一般護理之家)</v>
      </c>
    </row>
    <row r="2946" spans="1:11" s="11" customFormat="1" ht="97.5">
      <c r="A2946" s="57" t="s">
        <v>3285</v>
      </c>
      <c r="B2946" s="57" t="s">
        <v>3294</v>
      </c>
      <c r="C2946" s="58" t="s">
        <v>3304</v>
      </c>
      <c r="D2946" s="57" t="s">
        <v>3288</v>
      </c>
      <c r="E2946" s="59">
        <v>330</v>
      </c>
      <c r="F2946" s="9" t="s">
        <v>3289</v>
      </c>
      <c r="G2946" s="9"/>
      <c r="H2946" s="44" t="s">
        <v>3489</v>
      </c>
      <c r="I2946" s="9"/>
      <c r="J2946" s="4" t="str">
        <f t="shared" si="92"/>
        <v>衛生業務-長期照護工作-獎補助費-對國內團體之捐助</v>
      </c>
      <c r="K2946" s="4" t="str">
        <f t="shared" si="93"/>
        <v>112年度住宿式機構強化感染管制獎勵計畫(一般護理之家)</v>
      </c>
    </row>
    <row r="2947" spans="1:11" s="11" customFormat="1" ht="97.5">
      <c r="A2947" s="57" t="s">
        <v>3285</v>
      </c>
      <c r="B2947" s="57" t="s">
        <v>3294</v>
      </c>
      <c r="C2947" s="58" t="s">
        <v>3305</v>
      </c>
      <c r="D2947" s="57" t="s">
        <v>3288</v>
      </c>
      <c r="E2947" s="59">
        <v>300</v>
      </c>
      <c r="F2947" s="9" t="s">
        <v>3289</v>
      </c>
      <c r="G2947" s="9"/>
      <c r="H2947" s="44" t="s">
        <v>3489</v>
      </c>
      <c r="I2947" s="9"/>
      <c r="J2947" s="4" t="str">
        <f t="shared" si="92"/>
        <v>衛生業務-長期照護工作-獎補助費-對國內團體之捐助</v>
      </c>
      <c r="K2947" s="4" t="str">
        <f t="shared" si="93"/>
        <v>112年度住宿式機構強化感染管制獎勵計畫(一般護理之家)</v>
      </c>
    </row>
    <row r="2948" spans="1:11" s="11" customFormat="1" ht="97.5">
      <c r="A2948" s="57" t="s">
        <v>3285</v>
      </c>
      <c r="B2948" s="57" t="s">
        <v>3294</v>
      </c>
      <c r="C2948" s="58" t="s">
        <v>3306</v>
      </c>
      <c r="D2948" s="57" t="s">
        <v>3288</v>
      </c>
      <c r="E2948" s="59">
        <v>190</v>
      </c>
      <c r="F2948" s="9" t="s">
        <v>3289</v>
      </c>
      <c r="G2948" s="9"/>
      <c r="H2948" s="44" t="s">
        <v>3489</v>
      </c>
      <c r="I2948" s="9"/>
      <c r="J2948" s="4" t="str">
        <f t="shared" si="92"/>
        <v>衛生業務-長期照護工作-獎補助費-對國內團體之捐助</v>
      </c>
      <c r="K2948" s="4" t="str">
        <f t="shared" si="93"/>
        <v>112年度住宿式機構強化感染管制獎勵計畫(一般護理之家)</v>
      </c>
    </row>
    <row r="2949" spans="1:11" s="11" customFormat="1" ht="97.5">
      <c r="A2949" s="57" t="s">
        <v>3285</v>
      </c>
      <c r="B2949" s="57" t="s">
        <v>3294</v>
      </c>
      <c r="C2949" s="58" t="s">
        <v>3307</v>
      </c>
      <c r="D2949" s="57" t="s">
        <v>3288</v>
      </c>
      <c r="E2949" s="59">
        <v>400</v>
      </c>
      <c r="F2949" s="9" t="s">
        <v>3289</v>
      </c>
      <c r="G2949" s="9"/>
      <c r="H2949" s="44" t="s">
        <v>3489</v>
      </c>
      <c r="I2949" s="9"/>
      <c r="J2949" s="4" t="str">
        <f t="shared" si="92"/>
        <v>衛生業務-長期照護工作-獎補助費-對國內團體之捐助</v>
      </c>
      <c r="K2949" s="4" t="str">
        <f t="shared" si="93"/>
        <v>112年度住宿式機構強化感染管制獎勵計畫(一般護理之家)</v>
      </c>
    </row>
    <row r="2950" spans="1:11" s="11" customFormat="1" ht="97.5">
      <c r="A2950" s="57" t="s">
        <v>3285</v>
      </c>
      <c r="B2950" s="57" t="s">
        <v>3294</v>
      </c>
      <c r="C2950" s="58" t="s">
        <v>3308</v>
      </c>
      <c r="D2950" s="57" t="s">
        <v>3288</v>
      </c>
      <c r="E2950" s="59">
        <v>180</v>
      </c>
      <c r="F2950" s="9" t="s">
        <v>3289</v>
      </c>
      <c r="G2950" s="9"/>
      <c r="H2950" s="44" t="s">
        <v>3489</v>
      </c>
      <c r="I2950" s="9"/>
      <c r="J2950" s="4" t="str">
        <f t="shared" si="92"/>
        <v>衛生業務-長期照護工作-獎補助費-對國內團體之捐助</v>
      </c>
      <c r="K2950" s="4" t="str">
        <f t="shared" si="93"/>
        <v>112年度住宿式機構強化感染管制獎勵計畫(一般護理之家)</v>
      </c>
    </row>
    <row r="2951" spans="1:11" s="11" customFormat="1" ht="97.5">
      <c r="A2951" s="57" t="s">
        <v>3285</v>
      </c>
      <c r="B2951" s="57" t="s">
        <v>3294</v>
      </c>
      <c r="C2951" s="58" t="s">
        <v>3309</v>
      </c>
      <c r="D2951" s="57" t="s">
        <v>3288</v>
      </c>
      <c r="E2951" s="59">
        <v>420</v>
      </c>
      <c r="F2951" s="9" t="s">
        <v>3289</v>
      </c>
      <c r="G2951" s="9"/>
      <c r="H2951" s="44" t="s">
        <v>3489</v>
      </c>
      <c r="I2951" s="9"/>
      <c r="J2951" s="4" t="str">
        <f t="shared" si="92"/>
        <v>衛生業務-長期照護工作-獎補助費-對國內團體之捐助</v>
      </c>
      <c r="K2951" s="4" t="str">
        <f t="shared" si="93"/>
        <v>112年度住宿式機構強化感染管制獎勵計畫(一般護理之家)</v>
      </c>
    </row>
    <row r="2952" spans="1:11" s="11" customFormat="1" ht="97.5">
      <c r="A2952" s="57" t="s">
        <v>3285</v>
      </c>
      <c r="B2952" s="57" t="s">
        <v>3294</v>
      </c>
      <c r="C2952" s="58" t="s">
        <v>3310</v>
      </c>
      <c r="D2952" s="57" t="s">
        <v>3288</v>
      </c>
      <c r="E2952" s="59">
        <v>450</v>
      </c>
      <c r="F2952" s="9" t="s">
        <v>3289</v>
      </c>
      <c r="G2952" s="9"/>
      <c r="H2952" s="44" t="s">
        <v>3489</v>
      </c>
      <c r="I2952" s="9"/>
      <c r="J2952" s="4" t="str">
        <f t="shared" si="92"/>
        <v>衛生業務-長期照護工作-獎補助費-對國內團體之捐助</v>
      </c>
      <c r="K2952" s="4" t="str">
        <f t="shared" si="93"/>
        <v>112年度住宿式機構強化感染管制獎勵計畫(一般護理之家)</v>
      </c>
    </row>
    <row r="2953" spans="1:11" s="11" customFormat="1" ht="97.5">
      <c r="A2953" s="57" t="s">
        <v>3285</v>
      </c>
      <c r="B2953" s="57" t="s">
        <v>3294</v>
      </c>
      <c r="C2953" s="58" t="s">
        <v>3311</v>
      </c>
      <c r="D2953" s="57" t="s">
        <v>3288</v>
      </c>
      <c r="E2953" s="59">
        <v>650</v>
      </c>
      <c r="F2953" s="9" t="s">
        <v>3289</v>
      </c>
      <c r="G2953" s="9"/>
      <c r="H2953" s="44" t="s">
        <v>3489</v>
      </c>
      <c r="I2953" s="9"/>
      <c r="J2953" s="4" t="str">
        <f t="shared" si="92"/>
        <v>衛生業務-長期照護工作-獎補助費-對國內團體之捐助</v>
      </c>
      <c r="K2953" s="4" t="str">
        <f t="shared" si="93"/>
        <v>112年度住宿式機構強化感染管制獎勵計畫(一般護理之家)</v>
      </c>
    </row>
    <row r="2954" spans="1:11" s="11" customFormat="1" ht="97.5">
      <c r="A2954" s="57" t="s">
        <v>3285</v>
      </c>
      <c r="B2954" s="57" t="s">
        <v>3294</v>
      </c>
      <c r="C2954" s="58" t="s">
        <v>3312</v>
      </c>
      <c r="D2954" s="57" t="s">
        <v>3288</v>
      </c>
      <c r="E2954" s="59">
        <v>440</v>
      </c>
      <c r="F2954" s="9" t="s">
        <v>3289</v>
      </c>
      <c r="G2954" s="9"/>
      <c r="H2954" s="44" t="s">
        <v>3489</v>
      </c>
      <c r="I2954" s="9"/>
      <c r="J2954" s="4" t="str">
        <f t="shared" si="92"/>
        <v>衛生業務-長期照護工作-獎補助費-對國內團體之捐助</v>
      </c>
      <c r="K2954" s="4" t="str">
        <f t="shared" si="93"/>
        <v>112年度住宿式機構強化感染管制獎勵計畫(一般護理之家)</v>
      </c>
    </row>
    <row r="2955" spans="1:11" s="11" customFormat="1" ht="97.5">
      <c r="A2955" s="57" t="s">
        <v>3285</v>
      </c>
      <c r="B2955" s="57" t="s">
        <v>3294</v>
      </c>
      <c r="C2955" s="58" t="s">
        <v>3313</v>
      </c>
      <c r="D2955" s="57" t="s">
        <v>3288</v>
      </c>
      <c r="E2955" s="59">
        <v>220</v>
      </c>
      <c r="F2955" s="9" t="s">
        <v>3289</v>
      </c>
      <c r="G2955" s="9"/>
      <c r="H2955" s="44" t="s">
        <v>3489</v>
      </c>
      <c r="I2955" s="9"/>
      <c r="J2955" s="4" t="str">
        <f t="shared" si="92"/>
        <v>衛生業務-長期照護工作-獎補助費-對國內團體之捐助</v>
      </c>
      <c r="K2955" s="4" t="str">
        <f t="shared" si="93"/>
        <v>112年度住宿式機構強化感染管制獎勵計畫(一般護理之家)</v>
      </c>
    </row>
    <row r="2956" spans="1:11" s="11" customFormat="1" ht="97.5">
      <c r="A2956" s="57" t="s">
        <v>3285</v>
      </c>
      <c r="B2956" s="57" t="s">
        <v>3294</v>
      </c>
      <c r="C2956" s="58" t="s">
        <v>3314</v>
      </c>
      <c r="D2956" s="57" t="s">
        <v>3288</v>
      </c>
      <c r="E2956" s="59">
        <v>180</v>
      </c>
      <c r="F2956" s="9" t="s">
        <v>3289</v>
      </c>
      <c r="G2956" s="9"/>
      <c r="H2956" s="44" t="s">
        <v>3489</v>
      </c>
      <c r="I2956" s="9"/>
      <c r="J2956" s="4" t="str">
        <f t="shared" si="92"/>
        <v>衛生業務-長期照護工作-獎補助費-對國內團體之捐助</v>
      </c>
      <c r="K2956" s="4" t="str">
        <f t="shared" si="93"/>
        <v>112年度住宿式機構強化感染管制獎勵計畫(一般護理之家)</v>
      </c>
    </row>
    <row r="2957" spans="1:11" s="11" customFormat="1" ht="97.5">
      <c r="A2957" s="57" t="s">
        <v>3285</v>
      </c>
      <c r="B2957" s="57" t="s">
        <v>3294</v>
      </c>
      <c r="C2957" s="58" t="s">
        <v>3315</v>
      </c>
      <c r="D2957" s="57" t="s">
        <v>3288</v>
      </c>
      <c r="E2957" s="59">
        <v>370</v>
      </c>
      <c r="F2957" s="9" t="s">
        <v>3289</v>
      </c>
      <c r="G2957" s="9"/>
      <c r="H2957" s="44" t="s">
        <v>3489</v>
      </c>
      <c r="I2957" s="9"/>
      <c r="J2957" s="4" t="str">
        <f t="shared" si="92"/>
        <v>衛生業務-長期照護工作-獎補助費-對國內團體之捐助</v>
      </c>
      <c r="K2957" s="4" t="str">
        <f t="shared" si="93"/>
        <v>112年度住宿式機構強化感染管制獎勵計畫(一般護理之家)</v>
      </c>
    </row>
    <row r="2958" spans="1:11" s="11" customFormat="1" ht="97.5">
      <c r="A2958" s="57" t="s">
        <v>3285</v>
      </c>
      <c r="B2958" s="57" t="s">
        <v>3294</v>
      </c>
      <c r="C2958" s="58" t="s">
        <v>3316</v>
      </c>
      <c r="D2958" s="57" t="s">
        <v>3288</v>
      </c>
      <c r="E2958" s="59">
        <v>420</v>
      </c>
      <c r="F2958" s="9" t="s">
        <v>3289</v>
      </c>
      <c r="G2958" s="9"/>
      <c r="H2958" s="44" t="s">
        <v>3489</v>
      </c>
      <c r="I2958" s="9"/>
      <c r="J2958" s="4" t="str">
        <f t="shared" si="92"/>
        <v>衛生業務-長期照護工作-獎補助費-對國內團體之捐助</v>
      </c>
      <c r="K2958" s="4" t="str">
        <f t="shared" si="93"/>
        <v>112年度住宿式機構強化感染管制獎勵計畫(一般護理之家)</v>
      </c>
    </row>
    <row r="2959" spans="1:11" s="14" customFormat="1" ht="97.5">
      <c r="A2959" s="57" t="s">
        <v>3285</v>
      </c>
      <c r="B2959" s="57" t="s">
        <v>3294</v>
      </c>
      <c r="C2959" s="58" t="s">
        <v>3317</v>
      </c>
      <c r="D2959" s="57" t="s">
        <v>3288</v>
      </c>
      <c r="E2959" s="59">
        <v>420</v>
      </c>
      <c r="F2959" s="9" t="s">
        <v>3289</v>
      </c>
      <c r="G2959" s="9"/>
      <c r="H2959" s="44" t="s">
        <v>3489</v>
      </c>
      <c r="I2959" s="9"/>
      <c r="J2959" s="4" t="str">
        <f t="shared" si="92"/>
        <v>衛生業務-長期照護工作-獎補助費-對國內團體之捐助</v>
      </c>
      <c r="K2959" s="4" t="str">
        <f t="shared" si="93"/>
        <v>112年度住宿式機構強化感染管制獎勵計畫(一般護理之家)</v>
      </c>
    </row>
    <row r="2960" spans="1:11" s="11" customFormat="1" ht="97.5">
      <c r="A2960" s="57" t="s">
        <v>3285</v>
      </c>
      <c r="B2960" s="57" t="s">
        <v>3294</v>
      </c>
      <c r="C2960" s="58" t="s">
        <v>3318</v>
      </c>
      <c r="D2960" s="57" t="s">
        <v>3288</v>
      </c>
      <c r="E2960" s="59">
        <v>190</v>
      </c>
      <c r="F2960" s="9" t="s">
        <v>3289</v>
      </c>
      <c r="G2960" s="9"/>
      <c r="H2960" s="44" t="s">
        <v>3489</v>
      </c>
      <c r="I2960" s="9"/>
      <c r="J2960" s="4" t="str">
        <f t="shared" si="92"/>
        <v>衛生業務-長期照護工作-獎補助費-對國內團體之捐助</v>
      </c>
      <c r="K2960" s="4" t="str">
        <f t="shared" si="93"/>
        <v>112年度住宿式機構強化感染管制獎勵計畫(一般護理之家)</v>
      </c>
    </row>
    <row r="2961" spans="1:11" s="11" customFormat="1" ht="97.5">
      <c r="A2961" s="57" t="s">
        <v>3285</v>
      </c>
      <c r="B2961" s="57" t="s">
        <v>3294</v>
      </c>
      <c r="C2961" s="58" t="s">
        <v>3319</v>
      </c>
      <c r="D2961" s="57" t="s">
        <v>3288</v>
      </c>
      <c r="E2961" s="59">
        <v>340</v>
      </c>
      <c r="F2961" s="9" t="s">
        <v>3289</v>
      </c>
      <c r="G2961" s="9"/>
      <c r="H2961" s="44" t="s">
        <v>3489</v>
      </c>
      <c r="I2961" s="9"/>
      <c r="J2961" s="4" t="str">
        <f t="shared" si="92"/>
        <v>衛生業務-長期照護工作-獎補助費-對國內團體之捐助</v>
      </c>
      <c r="K2961" s="4" t="str">
        <f t="shared" si="93"/>
        <v>112年度住宿式機構強化感染管制獎勵計畫(一般護理之家)</v>
      </c>
    </row>
    <row r="2962" spans="1:11" ht="97.5">
      <c r="A2962" s="57" t="s">
        <v>3285</v>
      </c>
      <c r="B2962" s="57" t="s">
        <v>3294</v>
      </c>
      <c r="C2962" s="58" t="s">
        <v>3320</v>
      </c>
      <c r="D2962" s="57" t="s">
        <v>3288</v>
      </c>
      <c r="E2962" s="59">
        <v>420</v>
      </c>
      <c r="F2962" s="9" t="s">
        <v>3289</v>
      </c>
      <c r="G2962" s="9"/>
      <c r="H2962" s="44" t="s">
        <v>3489</v>
      </c>
      <c r="I2962" s="9"/>
      <c r="J2962" s="4" t="str">
        <f t="shared" si="92"/>
        <v>衛生業務-長期照護工作-獎補助費-對國內團體之捐助</v>
      </c>
      <c r="K2962" s="4" t="str">
        <f t="shared" si="93"/>
        <v>112年度住宿式機構強化感染管制獎勵計畫(一般護理之家)</v>
      </c>
    </row>
    <row r="2963" spans="1:11" ht="97.5">
      <c r="A2963" s="57" t="s">
        <v>3285</v>
      </c>
      <c r="B2963" s="57" t="s">
        <v>3294</v>
      </c>
      <c r="C2963" s="58" t="s">
        <v>3321</v>
      </c>
      <c r="D2963" s="57" t="s">
        <v>3288</v>
      </c>
      <c r="E2963" s="59">
        <v>440</v>
      </c>
      <c r="F2963" s="9" t="s">
        <v>3289</v>
      </c>
      <c r="G2963" s="9"/>
      <c r="H2963" s="44" t="s">
        <v>3489</v>
      </c>
      <c r="I2963" s="9"/>
      <c r="J2963" s="4" t="str">
        <f t="shared" si="92"/>
        <v>衛生業務-長期照護工作-獎補助費-對國內團體之捐助</v>
      </c>
      <c r="K2963" s="4" t="str">
        <f t="shared" si="93"/>
        <v>112年度住宿式機構強化感染管制獎勵計畫(一般護理之家)</v>
      </c>
    </row>
    <row r="2964" spans="1:11" ht="97.5">
      <c r="A2964" s="57" t="s">
        <v>3285</v>
      </c>
      <c r="B2964" s="57" t="s">
        <v>3294</v>
      </c>
      <c r="C2964" s="58" t="s">
        <v>3322</v>
      </c>
      <c r="D2964" s="57" t="s">
        <v>3288</v>
      </c>
      <c r="E2964" s="59">
        <v>300</v>
      </c>
      <c r="F2964" s="9" t="s">
        <v>3289</v>
      </c>
      <c r="G2964" s="9"/>
      <c r="H2964" s="44" t="s">
        <v>3489</v>
      </c>
      <c r="I2964" s="9"/>
      <c r="J2964" s="4" t="str">
        <f t="shared" si="92"/>
        <v>衛生業務-長期照護工作-獎補助費-對國內團體之捐助</v>
      </c>
      <c r="K2964" s="4" t="str">
        <f t="shared" si="93"/>
        <v>112年度住宿式機構強化感染管制獎勵計畫(一般護理之家)</v>
      </c>
    </row>
    <row r="2965" spans="1:11" ht="97.5">
      <c r="A2965" s="57" t="s">
        <v>3285</v>
      </c>
      <c r="B2965" s="57" t="s">
        <v>3294</v>
      </c>
      <c r="C2965" s="58" t="s">
        <v>3323</v>
      </c>
      <c r="D2965" s="57" t="s">
        <v>3288</v>
      </c>
      <c r="E2965" s="59">
        <v>340</v>
      </c>
      <c r="F2965" s="9" t="s">
        <v>3289</v>
      </c>
      <c r="G2965" s="9"/>
      <c r="H2965" s="44" t="s">
        <v>3489</v>
      </c>
      <c r="I2965" s="9"/>
      <c r="J2965" s="4" t="str">
        <f t="shared" si="92"/>
        <v>衛生業務-長期照護工作-獎補助費-對國內團體之捐助</v>
      </c>
      <c r="K2965" s="4" t="str">
        <f t="shared" si="93"/>
        <v>112年度住宿式機構強化感染管制獎勵計畫(一般護理之家)</v>
      </c>
    </row>
    <row r="2966" spans="1:11" ht="97.5">
      <c r="A2966" s="57" t="s">
        <v>3285</v>
      </c>
      <c r="B2966" s="57" t="s">
        <v>3294</v>
      </c>
      <c r="C2966" s="58" t="s">
        <v>3324</v>
      </c>
      <c r="D2966" s="57" t="s">
        <v>3288</v>
      </c>
      <c r="E2966" s="59">
        <v>290</v>
      </c>
      <c r="F2966" s="9" t="s">
        <v>3289</v>
      </c>
      <c r="G2966" s="9"/>
      <c r="H2966" s="44" t="s">
        <v>3489</v>
      </c>
      <c r="I2966" s="9"/>
      <c r="J2966" s="4" t="str">
        <f t="shared" si="92"/>
        <v>衛生業務-長期照護工作-獎補助費-對國內團體之捐助</v>
      </c>
      <c r="K2966" s="4" t="str">
        <f t="shared" si="93"/>
        <v>112年度住宿式機構強化感染管制獎勵計畫(一般護理之家)</v>
      </c>
    </row>
    <row r="2967" spans="1:11" ht="97.5">
      <c r="A2967" s="57" t="s">
        <v>3285</v>
      </c>
      <c r="B2967" s="57" t="s">
        <v>3294</v>
      </c>
      <c r="C2967" s="58" t="s">
        <v>3325</v>
      </c>
      <c r="D2967" s="57" t="s">
        <v>3288</v>
      </c>
      <c r="E2967" s="59">
        <v>490</v>
      </c>
      <c r="F2967" s="9" t="s">
        <v>3289</v>
      </c>
      <c r="G2967" s="9"/>
      <c r="H2967" s="44" t="s">
        <v>3489</v>
      </c>
      <c r="I2967" s="9"/>
      <c r="J2967" s="4" t="str">
        <f t="shared" si="92"/>
        <v>衛生業務-長期照護工作-獎補助費-對國內團體之捐助</v>
      </c>
      <c r="K2967" s="4" t="str">
        <f t="shared" si="93"/>
        <v>112年度住宿式機構強化感染管制獎勵計畫(一般護理之家)</v>
      </c>
    </row>
    <row r="2968" spans="1:11" ht="97.5">
      <c r="A2968" s="57" t="s">
        <v>3285</v>
      </c>
      <c r="B2968" s="57" t="s">
        <v>3294</v>
      </c>
      <c r="C2968" s="58" t="s">
        <v>3326</v>
      </c>
      <c r="D2968" s="57" t="s">
        <v>3288</v>
      </c>
      <c r="E2968" s="59">
        <v>330</v>
      </c>
      <c r="F2968" s="9" t="s">
        <v>3289</v>
      </c>
      <c r="G2968" s="9"/>
      <c r="H2968" s="44" t="s">
        <v>3489</v>
      </c>
      <c r="I2968" s="9"/>
      <c r="J2968" s="4" t="str">
        <f t="shared" si="92"/>
        <v>衛生業務-長期照護工作-獎補助費-對國內團體之捐助</v>
      </c>
      <c r="K2968" s="4" t="str">
        <f t="shared" si="93"/>
        <v>112年度住宿式機構強化感染管制獎勵計畫(一般護理之家)</v>
      </c>
    </row>
    <row r="2969" spans="1:11" ht="97.5">
      <c r="A2969" s="57" t="s">
        <v>3285</v>
      </c>
      <c r="B2969" s="57" t="s">
        <v>3294</v>
      </c>
      <c r="C2969" s="58" t="s">
        <v>3327</v>
      </c>
      <c r="D2969" s="57" t="s">
        <v>3288</v>
      </c>
      <c r="E2969" s="59">
        <v>260</v>
      </c>
      <c r="F2969" s="9" t="s">
        <v>3289</v>
      </c>
      <c r="G2969" s="9"/>
      <c r="H2969" s="44" t="s">
        <v>3489</v>
      </c>
      <c r="I2969" s="9"/>
      <c r="J2969" s="4" t="str">
        <f t="shared" si="92"/>
        <v>衛生業務-長期照護工作-獎補助費-對國內團體之捐助</v>
      </c>
      <c r="K2969" s="4" t="str">
        <f t="shared" si="93"/>
        <v>112年度住宿式機構強化感染管制獎勵計畫(一般護理之家)</v>
      </c>
    </row>
    <row r="2970" spans="1:11" ht="97.5">
      <c r="A2970" s="57" t="s">
        <v>3285</v>
      </c>
      <c r="B2970" s="57" t="s">
        <v>3294</v>
      </c>
      <c r="C2970" s="58" t="s">
        <v>3276</v>
      </c>
      <c r="D2970" s="57" t="s">
        <v>3288</v>
      </c>
      <c r="E2970" s="59">
        <v>350</v>
      </c>
      <c r="F2970" s="9" t="s">
        <v>3289</v>
      </c>
      <c r="G2970" s="9"/>
      <c r="H2970" s="44" t="s">
        <v>3489</v>
      </c>
      <c r="I2970" s="9"/>
      <c r="J2970" s="4" t="str">
        <f t="shared" si="92"/>
        <v>衛生業務-長期照護工作-獎補助費-對國內團體之捐助</v>
      </c>
      <c r="K2970" s="4" t="str">
        <f t="shared" si="93"/>
        <v>112年度住宿式機構強化感染管制獎勵計畫(一般護理之家)</v>
      </c>
    </row>
    <row r="2971" spans="1:11" ht="97.5">
      <c r="A2971" s="57" t="s">
        <v>3285</v>
      </c>
      <c r="B2971" s="57" t="s">
        <v>3294</v>
      </c>
      <c r="C2971" s="58" t="s">
        <v>3328</v>
      </c>
      <c r="D2971" s="57" t="s">
        <v>3288</v>
      </c>
      <c r="E2971" s="59">
        <v>380</v>
      </c>
      <c r="F2971" s="9" t="s">
        <v>3289</v>
      </c>
      <c r="G2971" s="9"/>
      <c r="H2971" s="44" t="s">
        <v>3489</v>
      </c>
      <c r="I2971" s="9"/>
      <c r="J2971" s="4" t="str">
        <f t="shared" si="92"/>
        <v>衛生業務-長期照護工作-獎補助費-對國內團體之捐助</v>
      </c>
      <c r="K2971" s="4" t="str">
        <f t="shared" si="93"/>
        <v>112年度住宿式機構強化感染管制獎勵計畫(一般護理之家)</v>
      </c>
    </row>
    <row r="2972" spans="1:11" ht="97.5">
      <c r="A2972" s="57" t="s">
        <v>3285</v>
      </c>
      <c r="B2972" s="57" t="s">
        <v>3294</v>
      </c>
      <c r="C2972" s="58" t="s">
        <v>3329</v>
      </c>
      <c r="D2972" s="57" t="s">
        <v>3288</v>
      </c>
      <c r="E2972" s="59">
        <v>150</v>
      </c>
      <c r="F2972" s="9" t="s">
        <v>3289</v>
      </c>
      <c r="G2972" s="9"/>
      <c r="H2972" s="44" t="s">
        <v>3489</v>
      </c>
      <c r="I2972" s="9"/>
      <c r="J2972" s="4" t="str">
        <f t="shared" si="92"/>
        <v>衛生業務-長期照護工作-獎補助費-對國內團體之捐助</v>
      </c>
      <c r="K2972" s="4" t="str">
        <f t="shared" si="93"/>
        <v>112年度住宿式機構強化感染管制獎勵計畫(一般護理之家)</v>
      </c>
    </row>
    <row r="2973" spans="1:11" ht="97.5">
      <c r="A2973" s="57" t="s">
        <v>3285</v>
      </c>
      <c r="B2973" s="57" t="s">
        <v>3294</v>
      </c>
      <c r="C2973" s="58" t="s">
        <v>3330</v>
      </c>
      <c r="D2973" s="57" t="s">
        <v>3288</v>
      </c>
      <c r="E2973" s="59">
        <v>180</v>
      </c>
      <c r="F2973" s="9" t="s">
        <v>3289</v>
      </c>
      <c r="G2973" s="9"/>
      <c r="H2973" s="44" t="s">
        <v>3489</v>
      </c>
      <c r="I2973" s="9"/>
      <c r="J2973" s="4" t="str">
        <f t="shared" si="92"/>
        <v>衛生業務-長期照護工作-獎補助費-對國內團體之捐助</v>
      </c>
      <c r="K2973" s="4" t="str">
        <f t="shared" si="93"/>
        <v>112年度住宿式機構強化感染管制獎勵計畫(一般護理之家)</v>
      </c>
    </row>
    <row r="2974" spans="1:11" ht="97.5">
      <c r="A2974" s="57" t="s">
        <v>3285</v>
      </c>
      <c r="B2974" s="57" t="s">
        <v>3294</v>
      </c>
      <c r="C2974" s="58" t="s">
        <v>3331</v>
      </c>
      <c r="D2974" s="57" t="s">
        <v>3288</v>
      </c>
      <c r="E2974" s="59">
        <v>180</v>
      </c>
      <c r="F2974" s="9" t="s">
        <v>3289</v>
      </c>
      <c r="G2974" s="9"/>
      <c r="H2974" s="44" t="s">
        <v>3489</v>
      </c>
      <c r="I2974" s="9"/>
      <c r="J2974" s="4" t="str">
        <f t="shared" si="92"/>
        <v>衛生業務-長期照護工作-獎補助費-對國內團體之捐助</v>
      </c>
      <c r="K2974" s="4" t="str">
        <f t="shared" si="93"/>
        <v>112年度住宿式機構強化感染管制獎勵計畫(一般護理之家)</v>
      </c>
    </row>
    <row r="2975" spans="1:11" ht="97.5">
      <c r="A2975" s="57" t="s">
        <v>3285</v>
      </c>
      <c r="B2975" s="57" t="s">
        <v>3294</v>
      </c>
      <c r="C2975" s="58" t="s">
        <v>3332</v>
      </c>
      <c r="D2975" s="57" t="s">
        <v>3288</v>
      </c>
      <c r="E2975" s="59">
        <v>200</v>
      </c>
      <c r="F2975" s="9" t="s">
        <v>3289</v>
      </c>
      <c r="G2975" s="9"/>
      <c r="H2975" s="44" t="s">
        <v>3489</v>
      </c>
      <c r="I2975" s="9"/>
      <c r="J2975" s="4" t="str">
        <f t="shared" si="92"/>
        <v>衛生業務-長期照護工作-獎補助費-對國內團體之捐助</v>
      </c>
      <c r="K2975" s="4" t="str">
        <f t="shared" si="93"/>
        <v>112年度住宿式機構強化感染管制獎勵計畫(一般護理之家)</v>
      </c>
    </row>
    <row r="2976" spans="1:11" ht="97.5">
      <c r="A2976" s="57" t="s">
        <v>3285</v>
      </c>
      <c r="B2976" s="57" t="s">
        <v>3294</v>
      </c>
      <c r="C2976" s="58" t="s">
        <v>3333</v>
      </c>
      <c r="D2976" s="57" t="s">
        <v>3288</v>
      </c>
      <c r="E2976" s="59">
        <v>490</v>
      </c>
      <c r="F2976" s="9" t="s">
        <v>3289</v>
      </c>
      <c r="G2976" s="9"/>
      <c r="H2976" s="44" t="s">
        <v>3489</v>
      </c>
      <c r="I2976" s="9"/>
      <c r="J2976" s="4" t="str">
        <f t="shared" ref="J2976:J3039" si="94">A2976</f>
        <v>衛生業務-長期照護工作-獎補助費-對國內團體之捐助</v>
      </c>
      <c r="K2976" s="4" t="str">
        <f t="shared" ref="K2976:K3039" si="95">B2976</f>
        <v>112年度住宿式機構強化感染管制獎勵計畫(一般護理之家)</v>
      </c>
    </row>
    <row r="2977" spans="1:11" ht="97.5">
      <c r="A2977" s="57" t="s">
        <v>3285</v>
      </c>
      <c r="B2977" s="57" t="s">
        <v>3294</v>
      </c>
      <c r="C2977" s="58" t="s">
        <v>3334</v>
      </c>
      <c r="D2977" s="57" t="s">
        <v>3288</v>
      </c>
      <c r="E2977" s="59">
        <v>520</v>
      </c>
      <c r="F2977" s="9" t="s">
        <v>3289</v>
      </c>
      <c r="G2977" s="9"/>
      <c r="H2977" s="44" t="s">
        <v>3489</v>
      </c>
      <c r="I2977" s="9"/>
      <c r="J2977" s="4" t="str">
        <f t="shared" si="94"/>
        <v>衛生業務-長期照護工作-獎補助費-對國內團體之捐助</v>
      </c>
      <c r="K2977" s="4" t="str">
        <f t="shared" si="95"/>
        <v>112年度住宿式機構強化感染管制獎勵計畫(一般護理之家)</v>
      </c>
    </row>
    <row r="2978" spans="1:11" ht="97.5">
      <c r="A2978" s="57" t="s">
        <v>3285</v>
      </c>
      <c r="B2978" s="57" t="s">
        <v>3294</v>
      </c>
      <c r="C2978" s="58" t="s">
        <v>3335</v>
      </c>
      <c r="D2978" s="57" t="s">
        <v>3288</v>
      </c>
      <c r="E2978" s="59">
        <v>150</v>
      </c>
      <c r="F2978" s="9" t="s">
        <v>3289</v>
      </c>
      <c r="G2978" s="9"/>
      <c r="H2978" s="44" t="s">
        <v>3489</v>
      </c>
      <c r="I2978" s="9"/>
      <c r="J2978" s="4" t="str">
        <f t="shared" si="94"/>
        <v>衛生業務-長期照護工作-獎補助費-對國內團體之捐助</v>
      </c>
      <c r="K2978" s="4" t="str">
        <f t="shared" si="95"/>
        <v>112年度住宿式機構強化感染管制獎勵計畫(一般護理之家)</v>
      </c>
    </row>
    <row r="2979" spans="1:11" ht="97.5">
      <c r="A2979" s="57" t="s">
        <v>3285</v>
      </c>
      <c r="B2979" s="57" t="s">
        <v>3294</v>
      </c>
      <c r="C2979" s="58" t="s">
        <v>3336</v>
      </c>
      <c r="D2979" s="57" t="s">
        <v>3288</v>
      </c>
      <c r="E2979" s="59">
        <v>540</v>
      </c>
      <c r="F2979" s="9" t="s">
        <v>3289</v>
      </c>
      <c r="G2979" s="9"/>
      <c r="H2979" s="44" t="s">
        <v>3489</v>
      </c>
      <c r="I2979" s="9"/>
      <c r="J2979" s="4" t="str">
        <f t="shared" si="94"/>
        <v>衛生業務-長期照護工作-獎補助費-對國內團體之捐助</v>
      </c>
      <c r="K2979" s="4" t="str">
        <f t="shared" si="95"/>
        <v>112年度住宿式機構強化感染管制獎勵計畫(一般護理之家)</v>
      </c>
    </row>
    <row r="2980" spans="1:11" ht="97.5">
      <c r="A2980" s="57" t="s">
        <v>3285</v>
      </c>
      <c r="B2980" s="57" t="s">
        <v>3294</v>
      </c>
      <c r="C2980" s="58" t="s">
        <v>3337</v>
      </c>
      <c r="D2980" s="57" t="s">
        <v>3288</v>
      </c>
      <c r="E2980" s="59">
        <v>250</v>
      </c>
      <c r="F2980" s="9" t="s">
        <v>3289</v>
      </c>
      <c r="G2980" s="9"/>
      <c r="H2980" s="44" t="s">
        <v>3489</v>
      </c>
      <c r="I2980" s="9"/>
      <c r="J2980" s="4" t="str">
        <f t="shared" si="94"/>
        <v>衛生業務-長期照護工作-獎補助費-對國內團體之捐助</v>
      </c>
      <c r="K2980" s="4" t="str">
        <f t="shared" si="95"/>
        <v>112年度住宿式機構強化感染管制獎勵計畫(一般護理之家)</v>
      </c>
    </row>
    <row r="2981" spans="1:11" ht="97.5">
      <c r="A2981" s="57" t="s">
        <v>3285</v>
      </c>
      <c r="B2981" s="57" t="s">
        <v>3294</v>
      </c>
      <c r="C2981" s="58" t="s">
        <v>3338</v>
      </c>
      <c r="D2981" s="57" t="s">
        <v>3288</v>
      </c>
      <c r="E2981" s="59">
        <v>190</v>
      </c>
      <c r="F2981" s="9" t="s">
        <v>3289</v>
      </c>
      <c r="G2981" s="9"/>
      <c r="H2981" s="44" t="s">
        <v>3489</v>
      </c>
      <c r="I2981" s="9"/>
      <c r="J2981" s="4" t="str">
        <f t="shared" si="94"/>
        <v>衛生業務-長期照護工作-獎補助費-對國內團體之捐助</v>
      </c>
      <c r="K2981" s="4" t="str">
        <f t="shared" si="95"/>
        <v>112年度住宿式機構強化感染管制獎勵計畫(一般護理之家)</v>
      </c>
    </row>
    <row r="2982" spans="1:11" ht="97.5">
      <c r="A2982" s="57" t="s">
        <v>3285</v>
      </c>
      <c r="B2982" s="57" t="s">
        <v>3294</v>
      </c>
      <c r="C2982" s="58" t="s">
        <v>3339</v>
      </c>
      <c r="D2982" s="57" t="s">
        <v>3288</v>
      </c>
      <c r="E2982" s="59">
        <v>250</v>
      </c>
      <c r="F2982" s="9" t="s">
        <v>3289</v>
      </c>
      <c r="G2982" s="9"/>
      <c r="H2982" s="44" t="s">
        <v>3489</v>
      </c>
      <c r="I2982" s="9"/>
      <c r="J2982" s="4" t="str">
        <f t="shared" si="94"/>
        <v>衛生業務-長期照護工作-獎補助費-對國內團體之捐助</v>
      </c>
      <c r="K2982" s="4" t="str">
        <f t="shared" si="95"/>
        <v>112年度住宿式機構強化感染管制獎勵計畫(一般護理之家)</v>
      </c>
    </row>
    <row r="2983" spans="1:11" ht="97.5">
      <c r="A2983" s="57" t="s">
        <v>3285</v>
      </c>
      <c r="B2983" s="57" t="s">
        <v>3294</v>
      </c>
      <c r="C2983" s="58" t="s">
        <v>3340</v>
      </c>
      <c r="D2983" s="57" t="s">
        <v>3288</v>
      </c>
      <c r="E2983" s="59">
        <v>370</v>
      </c>
      <c r="F2983" s="9" t="s">
        <v>3289</v>
      </c>
      <c r="G2983" s="9"/>
      <c r="H2983" s="44" t="s">
        <v>3489</v>
      </c>
      <c r="I2983" s="9"/>
      <c r="J2983" s="4" t="str">
        <f t="shared" si="94"/>
        <v>衛生業務-長期照護工作-獎補助費-對國內團體之捐助</v>
      </c>
      <c r="K2983" s="4" t="str">
        <f t="shared" si="95"/>
        <v>112年度住宿式機構強化感染管制獎勵計畫(一般護理之家)</v>
      </c>
    </row>
    <row r="2984" spans="1:11" ht="97.5">
      <c r="A2984" s="57" t="s">
        <v>3285</v>
      </c>
      <c r="B2984" s="57" t="s">
        <v>3294</v>
      </c>
      <c r="C2984" s="58" t="s">
        <v>3341</v>
      </c>
      <c r="D2984" s="57" t="s">
        <v>3288</v>
      </c>
      <c r="E2984" s="59">
        <v>190</v>
      </c>
      <c r="F2984" s="9" t="s">
        <v>3289</v>
      </c>
      <c r="G2984" s="9"/>
      <c r="H2984" s="44" t="s">
        <v>3489</v>
      </c>
      <c r="I2984" s="9"/>
      <c r="J2984" s="4" t="str">
        <f t="shared" si="94"/>
        <v>衛生業務-長期照護工作-獎補助費-對國內團體之捐助</v>
      </c>
      <c r="K2984" s="4" t="str">
        <f t="shared" si="95"/>
        <v>112年度住宿式機構強化感染管制獎勵計畫(一般護理之家)</v>
      </c>
    </row>
    <row r="2985" spans="1:11" ht="97.5">
      <c r="A2985" s="57" t="s">
        <v>3285</v>
      </c>
      <c r="B2985" s="57" t="s">
        <v>3294</v>
      </c>
      <c r="C2985" s="58" t="s">
        <v>3342</v>
      </c>
      <c r="D2985" s="57" t="s">
        <v>3288</v>
      </c>
      <c r="E2985" s="59">
        <v>330</v>
      </c>
      <c r="F2985" s="9" t="s">
        <v>3289</v>
      </c>
      <c r="G2985" s="9"/>
      <c r="H2985" s="44" t="s">
        <v>3489</v>
      </c>
      <c r="I2985" s="9"/>
      <c r="J2985" s="4" t="str">
        <f t="shared" si="94"/>
        <v>衛生業務-長期照護工作-獎補助費-對國內團體之捐助</v>
      </c>
      <c r="K2985" s="4" t="str">
        <f t="shared" si="95"/>
        <v>112年度住宿式機構強化感染管制獎勵計畫(一般護理之家)</v>
      </c>
    </row>
    <row r="2986" spans="1:11" ht="97.5">
      <c r="A2986" s="57" t="s">
        <v>3285</v>
      </c>
      <c r="B2986" s="57" t="s">
        <v>3294</v>
      </c>
      <c r="C2986" s="58" t="s">
        <v>3343</v>
      </c>
      <c r="D2986" s="57" t="s">
        <v>3288</v>
      </c>
      <c r="E2986" s="59">
        <v>380</v>
      </c>
      <c r="F2986" s="9" t="s">
        <v>3289</v>
      </c>
      <c r="G2986" s="9"/>
      <c r="H2986" s="44" t="s">
        <v>3489</v>
      </c>
      <c r="I2986" s="9"/>
      <c r="J2986" s="4" t="str">
        <f t="shared" si="94"/>
        <v>衛生業務-長期照護工作-獎補助費-對國內團體之捐助</v>
      </c>
      <c r="K2986" s="4" t="str">
        <f t="shared" si="95"/>
        <v>112年度住宿式機構強化感染管制獎勵計畫(一般護理之家)</v>
      </c>
    </row>
    <row r="2987" spans="1:11" ht="78">
      <c r="A2987" s="57" t="s">
        <v>3285</v>
      </c>
      <c r="B2987" s="57" t="s">
        <v>3344</v>
      </c>
      <c r="C2987" s="58" t="s">
        <v>3306</v>
      </c>
      <c r="D2987" s="57" t="s">
        <v>3288</v>
      </c>
      <c r="E2987" s="59">
        <v>229</v>
      </c>
      <c r="F2987" s="9" t="s">
        <v>3289</v>
      </c>
      <c r="G2987" s="9"/>
      <c r="H2987" s="44" t="s">
        <v>3489</v>
      </c>
      <c r="I2987" s="9"/>
      <c r="J2987" s="4" t="str">
        <f t="shared" si="94"/>
        <v>衛生業務-長期照護工作-獎補助費-對國內團體之捐助</v>
      </c>
      <c r="K2987" s="4" t="str">
        <f t="shared" si="95"/>
        <v>112年度減少照護機構住民至醫療機構就醫方案</v>
      </c>
    </row>
    <row r="2988" spans="1:11" ht="78">
      <c r="A2988" s="57" t="s">
        <v>3285</v>
      </c>
      <c r="B2988" s="57" t="s">
        <v>3344</v>
      </c>
      <c r="C2988" s="58" t="s">
        <v>3345</v>
      </c>
      <c r="D2988" s="57" t="s">
        <v>3288</v>
      </c>
      <c r="E2988" s="59">
        <v>199</v>
      </c>
      <c r="F2988" s="9" t="s">
        <v>3289</v>
      </c>
      <c r="G2988" s="9"/>
      <c r="H2988" s="44" t="s">
        <v>3489</v>
      </c>
      <c r="I2988" s="9"/>
      <c r="J2988" s="4" t="str">
        <f t="shared" si="94"/>
        <v>衛生業務-長期照護工作-獎補助費-對國內團體之捐助</v>
      </c>
      <c r="K2988" s="4" t="str">
        <f t="shared" si="95"/>
        <v>112年度減少照護機構住民至醫療機構就醫方案</v>
      </c>
    </row>
    <row r="2989" spans="1:11" ht="78">
      <c r="A2989" s="57" t="s">
        <v>3285</v>
      </c>
      <c r="B2989" s="57" t="s">
        <v>3344</v>
      </c>
      <c r="C2989" s="58" t="s">
        <v>3330</v>
      </c>
      <c r="D2989" s="57" t="s">
        <v>3288</v>
      </c>
      <c r="E2989" s="59">
        <v>105</v>
      </c>
      <c r="F2989" s="9" t="s">
        <v>3289</v>
      </c>
      <c r="G2989" s="9"/>
      <c r="H2989" s="44" t="s">
        <v>3489</v>
      </c>
      <c r="I2989" s="9"/>
      <c r="J2989" s="4" t="str">
        <f t="shared" si="94"/>
        <v>衛生業務-長期照護工作-獎補助費-對國內團體之捐助</v>
      </c>
      <c r="K2989" s="4" t="str">
        <f t="shared" si="95"/>
        <v>112年度減少照護機構住民至醫療機構就醫方案</v>
      </c>
    </row>
    <row r="2990" spans="1:11" ht="78">
      <c r="A2990" s="57" t="s">
        <v>3285</v>
      </c>
      <c r="B2990" s="57" t="s">
        <v>3344</v>
      </c>
      <c r="C2990" s="58" t="s">
        <v>3346</v>
      </c>
      <c r="D2990" s="57" t="s">
        <v>3288</v>
      </c>
      <c r="E2990" s="59">
        <v>352</v>
      </c>
      <c r="F2990" s="9" t="s">
        <v>3289</v>
      </c>
      <c r="G2990" s="9"/>
      <c r="H2990" s="44" t="s">
        <v>3489</v>
      </c>
      <c r="I2990" s="9"/>
      <c r="J2990" s="4" t="str">
        <f t="shared" si="94"/>
        <v>衛生業務-長期照護工作-獎補助費-對國內團體之捐助</v>
      </c>
      <c r="K2990" s="4" t="str">
        <f t="shared" si="95"/>
        <v>112年度減少照護機構住民至醫療機構就醫方案</v>
      </c>
    </row>
    <row r="2991" spans="1:11" ht="78">
      <c r="A2991" s="57" t="s">
        <v>3285</v>
      </c>
      <c r="B2991" s="57" t="s">
        <v>3344</v>
      </c>
      <c r="C2991" s="58" t="s">
        <v>3339</v>
      </c>
      <c r="D2991" s="57" t="s">
        <v>3288</v>
      </c>
      <c r="E2991" s="59">
        <v>290</v>
      </c>
      <c r="F2991" s="9" t="s">
        <v>3289</v>
      </c>
      <c r="G2991" s="9"/>
      <c r="H2991" s="44" t="s">
        <v>3489</v>
      </c>
      <c r="I2991" s="9"/>
      <c r="J2991" s="4" t="str">
        <f t="shared" si="94"/>
        <v>衛生業務-長期照護工作-獎補助費-對國內團體之捐助</v>
      </c>
      <c r="K2991" s="4" t="str">
        <f t="shared" si="95"/>
        <v>112年度減少照護機構住民至醫療機構就醫方案</v>
      </c>
    </row>
    <row r="2992" spans="1:11" ht="78">
      <c r="A2992" s="57" t="s">
        <v>3285</v>
      </c>
      <c r="B2992" s="57" t="s">
        <v>3344</v>
      </c>
      <c r="C2992" s="58" t="s">
        <v>3322</v>
      </c>
      <c r="D2992" s="57" t="s">
        <v>3288</v>
      </c>
      <c r="E2992" s="59">
        <v>244</v>
      </c>
      <c r="F2992" s="9" t="s">
        <v>3289</v>
      </c>
      <c r="G2992" s="9"/>
      <c r="H2992" s="44" t="s">
        <v>3489</v>
      </c>
      <c r="I2992" s="9"/>
      <c r="J2992" s="4" t="str">
        <f t="shared" si="94"/>
        <v>衛生業務-長期照護工作-獎補助費-對國內團體之捐助</v>
      </c>
      <c r="K2992" s="4" t="str">
        <f t="shared" si="95"/>
        <v>112年度減少照護機構住民至醫療機構就醫方案</v>
      </c>
    </row>
    <row r="2993" spans="1:11" ht="78">
      <c r="A2993" s="57" t="s">
        <v>3285</v>
      </c>
      <c r="B2993" s="57" t="s">
        <v>3344</v>
      </c>
      <c r="C2993" s="58" t="s">
        <v>3332</v>
      </c>
      <c r="D2993" s="57" t="s">
        <v>3288</v>
      </c>
      <c r="E2993" s="59">
        <v>2197</v>
      </c>
      <c r="F2993" s="9" t="s">
        <v>3289</v>
      </c>
      <c r="G2993" s="9"/>
      <c r="H2993" s="44" t="s">
        <v>3489</v>
      </c>
      <c r="I2993" s="9"/>
      <c r="J2993" s="4" t="str">
        <f t="shared" si="94"/>
        <v>衛生業務-長期照護工作-獎補助費-對國內團體之捐助</v>
      </c>
      <c r="K2993" s="4" t="str">
        <f t="shared" si="95"/>
        <v>112年度減少照護機構住民至醫療機構就醫方案</v>
      </c>
    </row>
    <row r="2994" spans="1:11" ht="78">
      <c r="A2994" s="57" t="s">
        <v>3285</v>
      </c>
      <c r="B2994" s="57" t="s">
        <v>3344</v>
      </c>
      <c r="C2994" s="58" t="s">
        <v>3312</v>
      </c>
      <c r="D2994" s="57" t="s">
        <v>3288</v>
      </c>
      <c r="E2994" s="59">
        <v>140</v>
      </c>
      <c r="F2994" s="9" t="s">
        <v>3289</v>
      </c>
      <c r="G2994" s="9"/>
      <c r="H2994" s="44" t="s">
        <v>3489</v>
      </c>
      <c r="I2994" s="9"/>
      <c r="J2994" s="4" t="str">
        <f t="shared" si="94"/>
        <v>衛生業務-長期照護工作-獎補助費-對國內團體之捐助</v>
      </c>
      <c r="K2994" s="4" t="str">
        <f t="shared" si="95"/>
        <v>112年度減少照護機構住民至醫療機構就醫方案</v>
      </c>
    </row>
    <row r="2995" spans="1:11" ht="78">
      <c r="A2995" s="57" t="s">
        <v>3285</v>
      </c>
      <c r="B2995" s="57" t="s">
        <v>3344</v>
      </c>
      <c r="C2995" s="58" t="s">
        <v>3347</v>
      </c>
      <c r="D2995" s="57" t="s">
        <v>3288</v>
      </c>
      <c r="E2995" s="59">
        <v>75</v>
      </c>
      <c r="F2995" s="9" t="s">
        <v>3289</v>
      </c>
      <c r="G2995" s="9"/>
      <c r="H2995" s="44" t="s">
        <v>3489</v>
      </c>
      <c r="I2995" s="9"/>
      <c r="J2995" s="4" t="str">
        <f t="shared" si="94"/>
        <v>衛生業務-長期照護工作-獎補助費-對國內團體之捐助</v>
      </c>
      <c r="K2995" s="4" t="str">
        <f t="shared" si="95"/>
        <v>112年度減少照護機構住民至醫療機構就醫方案</v>
      </c>
    </row>
    <row r="2996" spans="1:11" ht="78">
      <c r="A2996" s="57" t="s">
        <v>3285</v>
      </c>
      <c r="B2996" s="57" t="s">
        <v>3344</v>
      </c>
      <c r="C2996" s="58" t="s">
        <v>3314</v>
      </c>
      <c r="D2996" s="57" t="s">
        <v>3288</v>
      </c>
      <c r="E2996" s="59">
        <v>66</v>
      </c>
      <c r="F2996" s="9" t="s">
        <v>3289</v>
      </c>
      <c r="G2996" s="9"/>
      <c r="H2996" s="44" t="s">
        <v>3489</v>
      </c>
      <c r="I2996" s="9"/>
      <c r="J2996" s="4" t="str">
        <f t="shared" si="94"/>
        <v>衛生業務-長期照護工作-獎補助費-對國內團體之捐助</v>
      </c>
      <c r="K2996" s="4" t="str">
        <f t="shared" si="95"/>
        <v>112年度減少照護機構住民至醫療機構就醫方案</v>
      </c>
    </row>
    <row r="2997" spans="1:11" ht="78">
      <c r="A2997" s="57" t="s">
        <v>3285</v>
      </c>
      <c r="B2997" s="57" t="s">
        <v>3344</v>
      </c>
      <c r="C2997" s="58" t="s">
        <v>3340</v>
      </c>
      <c r="D2997" s="57" t="s">
        <v>3288</v>
      </c>
      <c r="E2997" s="59">
        <v>220</v>
      </c>
      <c r="F2997" s="9" t="s">
        <v>3289</v>
      </c>
      <c r="G2997" s="9"/>
      <c r="H2997" s="44" t="s">
        <v>3489</v>
      </c>
      <c r="I2997" s="9"/>
      <c r="J2997" s="4" t="str">
        <f t="shared" si="94"/>
        <v>衛生業務-長期照護工作-獎補助費-對國內團體之捐助</v>
      </c>
      <c r="K2997" s="4" t="str">
        <f t="shared" si="95"/>
        <v>112年度減少照護機構住民至醫療機構就醫方案</v>
      </c>
    </row>
    <row r="2998" spans="1:11" ht="78">
      <c r="A2998" s="57" t="s">
        <v>3285</v>
      </c>
      <c r="B2998" s="57" t="s">
        <v>3344</v>
      </c>
      <c r="C2998" s="58" t="s">
        <v>3348</v>
      </c>
      <c r="D2998" s="57" t="s">
        <v>3288</v>
      </c>
      <c r="E2998" s="59">
        <v>239</v>
      </c>
      <c r="F2998" s="9" t="s">
        <v>3289</v>
      </c>
      <c r="G2998" s="9"/>
      <c r="H2998" s="44" t="s">
        <v>3489</v>
      </c>
      <c r="I2998" s="9"/>
      <c r="J2998" s="4" t="str">
        <f t="shared" si="94"/>
        <v>衛生業務-長期照護工作-獎補助費-對國內團體之捐助</v>
      </c>
      <c r="K2998" s="4" t="str">
        <f t="shared" si="95"/>
        <v>112年度減少照護機構住民至醫療機構就醫方案</v>
      </c>
    </row>
    <row r="2999" spans="1:11" ht="78">
      <c r="A2999" s="57" t="s">
        <v>3285</v>
      </c>
      <c r="B2999" s="57" t="s">
        <v>3344</v>
      </c>
      <c r="C2999" s="58" t="s">
        <v>3349</v>
      </c>
      <c r="D2999" s="57" t="s">
        <v>3288</v>
      </c>
      <c r="E2999" s="59">
        <v>93</v>
      </c>
      <c r="F2999" s="9" t="s">
        <v>3289</v>
      </c>
      <c r="G2999" s="9"/>
      <c r="H2999" s="44" t="s">
        <v>3489</v>
      </c>
      <c r="I2999" s="9"/>
      <c r="J2999" s="4" t="str">
        <f t="shared" si="94"/>
        <v>衛生業務-長期照護工作-獎補助費-對國內團體之捐助</v>
      </c>
      <c r="K2999" s="4" t="str">
        <f t="shared" si="95"/>
        <v>112年度減少照護機構住民至醫療機構就醫方案</v>
      </c>
    </row>
    <row r="3000" spans="1:11" ht="78">
      <c r="A3000" s="57" t="s">
        <v>3285</v>
      </c>
      <c r="B3000" s="57" t="s">
        <v>3344</v>
      </c>
      <c r="C3000" s="58" t="s">
        <v>3350</v>
      </c>
      <c r="D3000" s="57" t="s">
        <v>3288</v>
      </c>
      <c r="E3000" s="59">
        <v>222</v>
      </c>
      <c r="F3000" s="9" t="s">
        <v>3289</v>
      </c>
      <c r="G3000" s="9"/>
      <c r="H3000" s="44" t="s">
        <v>3489</v>
      </c>
      <c r="I3000" s="9"/>
      <c r="J3000" s="4" t="str">
        <f t="shared" si="94"/>
        <v>衛生業務-長期照護工作-獎補助費-對國內團體之捐助</v>
      </c>
      <c r="K3000" s="4" t="str">
        <f t="shared" si="95"/>
        <v>112年度減少照護機構住民至醫療機構就醫方案</v>
      </c>
    </row>
    <row r="3001" spans="1:11" ht="78">
      <c r="A3001" s="57" t="s">
        <v>3285</v>
      </c>
      <c r="B3001" s="57" t="s">
        <v>3344</v>
      </c>
      <c r="C3001" s="58" t="s">
        <v>3319</v>
      </c>
      <c r="D3001" s="57" t="s">
        <v>3288</v>
      </c>
      <c r="E3001" s="59">
        <v>213</v>
      </c>
      <c r="F3001" s="9" t="s">
        <v>3289</v>
      </c>
      <c r="G3001" s="9"/>
      <c r="H3001" s="44" t="s">
        <v>3489</v>
      </c>
      <c r="I3001" s="9"/>
      <c r="J3001" s="4" t="str">
        <f t="shared" si="94"/>
        <v>衛生業務-長期照護工作-獎補助費-對國內團體之捐助</v>
      </c>
      <c r="K3001" s="4" t="str">
        <f t="shared" si="95"/>
        <v>112年度減少照護機構住民至醫療機構就醫方案</v>
      </c>
    </row>
    <row r="3002" spans="1:11" ht="78">
      <c r="A3002" s="57" t="s">
        <v>3285</v>
      </c>
      <c r="B3002" s="57" t="s">
        <v>3344</v>
      </c>
      <c r="C3002" s="58" t="s">
        <v>3311</v>
      </c>
      <c r="D3002" s="57" t="s">
        <v>3288</v>
      </c>
      <c r="E3002" s="59">
        <v>711</v>
      </c>
      <c r="F3002" s="9" t="s">
        <v>3289</v>
      </c>
      <c r="G3002" s="9"/>
      <c r="H3002" s="44" t="s">
        <v>3489</v>
      </c>
      <c r="I3002" s="9"/>
      <c r="J3002" s="4" t="str">
        <f t="shared" si="94"/>
        <v>衛生業務-長期照護工作-獎補助費-對國內團體之捐助</v>
      </c>
      <c r="K3002" s="4" t="str">
        <f t="shared" si="95"/>
        <v>112年度減少照護機構住民至醫療機構就醫方案</v>
      </c>
    </row>
    <row r="3003" spans="1:11" ht="78">
      <c r="A3003" s="57" t="s">
        <v>3285</v>
      </c>
      <c r="B3003" s="57" t="s">
        <v>3344</v>
      </c>
      <c r="C3003" s="58" t="s">
        <v>3315</v>
      </c>
      <c r="D3003" s="57" t="s">
        <v>3288</v>
      </c>
      <c r="E3003" s="59">
        <v>85</v>
      </c>
      <c r="F3003" s="9" t="s">
        <v>3289</v>
      </c>
      <c r="G3003" s="9"/>
      <c r="H3003" s="44" t="s">
        <v>3489</v>
      </c>
      <c r="I3003" s="9"/>
      <c r="J3003" s="4" t="str">
        <f t="shared" si="94"/>
        <v>衛生業務-長期照護工作-獎補助費-對國內團體之捐助</v>
      </c>
      <c r="K3003" s="4" t="str">
        <f t="shared" si="95"/>
        <v>112年度減少照護機構住民至醫療機構就醫方案</v>
      </c>
    </row>
    <row r="3004" spans="1:11" ht="78">
      <c r="A3004" s="57" t="s">
        <v>3285</v>
      </c>
      <c r="B3004" s="57" t="s">
        <v>3344</v>
      </c>
      <c r="C3004" s="58" t="s">
        <v>3351</v>
      </c>
      <c r="D3004" s="57" t="s">
        <v>3288</v>
      </c>
      <c r="E3004" s="59">
        <v>276</v>
      </c>
      <c r="F3004" s="9" t="s">
        <v>3289</v>
      </c>
      <c r="G3004" s="9"/>
      <c r="H3004" s="44" t="s">
        <v>3489</v>
      </c>
      <c r="I3004" s="9"/>
      <c r="J3004" s="4" t="str">
        <f t="shared" si="94"/>
        <v>衛生業務-長期照護工作-獎補助費-對國內團體之捐助</v>
      </c>
      <c r="K3004" s="4" t="str">
        <f t="shared" si="95"/>
        <v>112年度減少照護機構住民至醫療機構就醫方案</v>
      </c>
    </row>
    <row r="3005" spans="1:11" ht="78">
      <c r="A3005" s="57" t="s">
        <v>3285</v>
      </c>
      <c r="B3005" s="57" t="s">
        <v>3344</v>
      </c>
      <c r="C3005" s="58" t="s">
        <v>3352</v>
      </c>
      <c r="D3005" s="57" t="s">
        <v>3288</v>
      </c>
      <c r="E3005" s="59">
        <v>292</v>
      </c>
      <c r="F3005" s="9" t="s">
        <v>3289</v>
      </c>
      <c r="G3005" s="9"/>
      <c r="H3005" s="44" t="s">
        <v>3489</v>
      </c>
      <c r="I3005" s="9"/>
      <c r="J3005" s="4" t="str">
        <f t="shared" si="94"/>
        <v>衛生業務-長期照護工作-獎補助費-對國內團體之捐助</v>
      </c>
      <c r="K3005" s="4" t="str">
        <f t="shared" si="95"/>
        <v>112年度減少照護機構住民至醫療機構就醫方案</v>
      </c>
    </row>
    <row r="3006" spans="1:11" ht="78">
      <c r="A3006" s="57" t="s">
        <v>3285</v>
      </c>
      <c r="B3006" s="57" t="s">
        <v>3344</v>
      </c>
      <c r="C3006" s="58" t="s">
        <v>3353</v>
      </c>
      <c r="D3006" s="57" t="s">
        <v>3288</v>
      </c>
      <c r="E3006" s="59">
        <v>266</v>
      </c>
      <c r="F3006" s="9" t="s">
        <v>3289</v>
      </c>
      <c r="G3006" s="9"/>
      <c r="H3006" s="44" t="s">
        <v>3489</v>
      </c>
      <c r="I3006" s="9"/>
      <c r="J3006" s="4" t="str">
        <f t="shared" si="94"/>
        <v>衛生業務-長期照護工作-獎補助費-對國內團體之捐助</v>
      </c>
      <c r="K3006" s="4" t="str">
        <f t="shared" si="95"/>
        <v>112年度減少照護機構住民至醫療機構就醫方案</v>
      </c>
    </row>
    <row r="3007" spans="1:11" ht="78">
      <c r="A3007" s="57" t="s">
        <v>3285</v>
      </c>
      <c r="B3007" s="57" t="s">
        <v>3344</v>
      </c>
      <c r="C3007" s="58" t="s">
        <v>3296</v>
      </c>
      <c r="D3007" s="57" t="s">
        <v>3288</v>
      </c>
      <c r="E3007" s="59">
        <v>715</v>
      </c>
      <c r="F3007" s="9" t="s">
        <v>3289</v>
      </c>
      <c r="G3007" s="9"/>
      <c r="H3007" s="44" t="s">
        <v>3489</v>
      </c>
      <c r="I3007" s="9"/>
      <c r="J3007" s="4" t="str">
        <f t="shared" si="94"/>
        <v>衛生業務-長期照護工作-獎補助費-對國內團體之捐助</v>
      </c>
      <c r="K3007" s="4" t="str">
        <f t="shared" si="95"/>
        <v>112年度減少照護機構住民至醫療機構就醫方案</v>
      </c>
    </row>
    <row r="3008" spans="1:11" ht="78">
      <c r="A3008" s="57" t="s">
        <v>3285</v>
      </c>
      <c r="B3008" s="57" t="s">
        <v>3344</v>
      </c>
      <c r="C3008" s="58" t="s">
        <v>3295</v>
      </c>
      <c r="D3008" s="57" t="s">
        <v>3288</v>
      </c>
      <c r="E3008" s="59">
        <v>617</v>
      </c>
      <c r="F3008" s="9" t="s">
        <v>3289</v>
      </c>
      <c r="G3008" s="9"/>
      <c r="H3008" s="44" t="s">
        <v>3489</v>
      </c>
      <c r="I3008" s="9"/>
      <c r="J3008" s="4" t="str">
        <f t="shared" si="94"/>
        <v>衛生業務-長期照護工作-獎補助費-對國內團體之捐助</v>
      </c>
      <c r="K3008" s="4" t="str">
        <f t="shared" si="95"/>
        <v>112年度減少照護機構住民至醫療機構就醫方案</v>
      </c>
    </row>
    <row r="3009" spans="1:11" ht="78">
      <c r="A3009" s="57" t="s">
        <v>3285</v>
      </c>
      <c r="B3009" s="57" t="s">
        <v>3344</v>
      </c>
      <c r="C3009" s="58" t="s">
        <v>3342</v>
      </c>
      <c r="D3009" s="57" t="s">
        <v>3288</v>
      </c>
      <c r="E3009" s="59">
        <v>187</v>
      </c>
      <c r="F3009" s="9" t="s">
        <v>3289</v>
      </c>
      <c r="G3009" s="9"/>
      <c r="H3009" s="44" t="s">
        <v>3489</v>
      </c>
      <c r="I3009" s="9"/>
      <c r="J3009" s="4" t="str">
        <f t="shared" si="94"/>
        <v>衛生業務-長期照護工作-獎補助費-對國內團體之捐助</v>
      </c>
      <c r="K3009" s="4" t="str">
        <f t="shared" si="95"/>
        <v>112年度減少照護機構住民至醫療機構就醫方案</v>
      </c>
    </row>
    <row r="3010" spans="1:11" ht="78">
      <c r="A3010" s="57" t="s">
        <v>3285</v>
      </c>
      <c r="B3010" s="57" t="s">
        <v>3344</v>
      </c>
      <c r="C3010" s="58" t="s">
        <v>3354</v>
      </c>
      <c r="D3010" s="57" t="s">
        <v>3288</v>
      </c>
      <c r="E3010" s="59">
        <v>341</v>
      </c>
      <c r="F3010" s="9" t="s">
        <v>3289</v>
      </c>
      <c r="G3010" s="9"/>
      <c r="H3010" s="44" t="s">
        <v>3489</v>
      </c>
      <c r="I3010" s="9"/>
      <c r="J3010" s="4" t="str">
        <f t="shared" si="94"/>
        <v>衛生業務-長期照護工作-獎補助費-對國內團體之捐助</v>
      </c>
      <c r="K3010" s="4" t="str">
        <f t="shared" si="95"/>
        <v>112年度減少照護機構住民至醫療機構就醫方案</v>
      </c>
    </row>
    <row r="3011" spans="1:11" ht="78">
      <c r="A3011" s="57" t="s">
        <v>3285</v>
      </c>
      <c r="B3011" s="57" t="s">
        <v>3344</v>
      </c>
      <c r="C3011" s="58" t="s">
        <v>3355</v>
      </c>
      <c r="D3011" s="57" t="s">
        <v>3288</v>
      </c>
      <c r="E3011" s="59">
        <v>16</v>
      </c>
      <c r="F3011" s="9" t="s">
        <v>3289</v>
      </c>
      <c r="G3011" s="9"/>
      <c r="H3011" s="44" t="s">
        <v>3489</v>
      </c>
      <c r="I3011" s="9"/>
      <c r="J3011" s="4" t="str">
        <f t="shared" si="94"/>
        <v>衛生業務-長期照護工作-獎補助費-對國內團體之捐助</v>
      </c>
      <c r="K3011" s="4" t="str">
        <f t="shared" si="95"/>
        <v>112年度減少照護機構住民至醫療機構就醫方案</v>
      </c>
    </row>
    <row r="3012" spans="1:11" ht="78">
      <c r="A3012" s="57" t="s">
        <v>3285</v>
      </c>
      <c r="B3012" s="57" t="s">
        <v>3344</v>
      </c>
      <c r="C3012" s="58" t="s">
        <v>3356</v>
      </c>
      <c r="D3012" s="57" t="s">
        <v>3288</v>
      </c>
      <c r="E3012" s="59">
        <v>124</v>
      </c>
      <c r="F3012" s="9" t="s">
        <v>3289</v>
      </c>
      <c r="G3012" s="9"/>
      <c r="H3012" s="44" t="s">
        <v>3489</v>
      </c>
      <c r="I3012" s="9"/>
      <c r="J3012" s="4" t="str">
        <f t="shared" si="94"/>
        <v>衛生業務-長期照護工作-獎補助費-對國內團體之捐助</v>
      </c>
      <c r="K3012" s="4" t="str">
        <f t="shared" si="95"/>
        <v>112年度減少照護機構住民至醫療機構就醫方案</v>
      </c>
    </row>
    <row r="3013" spans="1:11" ht="78">
      <c r="A3013" s="57" t="s">
        <v>3285</v>
      </c>
      <c r="B3013" s="57" t="s">
        <v>3344</v>
      </c>
      <c r="C3013" s="58" t="s">
        <v>3357</v>
      </c>
      <c r="D3013" s="57" t="s">
        <v>3288</v>
      </c>
      <c r="E3013" s="59">
        <v>270</v>
      </c>
      <c r="F3013" s="9" t="s">
        <v>3289</v>
      </c>
      <c r="G3013" s="9"/>
      <c r="H3013" s="44" t="s">
        <v>3489</v>
      </c>
      <c r="I3013" s="9"/>
      <c r="J3013" s="4" t="str">
        <f t="shared" si="94"/>
        <v>衛生業務-長期照護工作-獎補助費-對國內團體之捐助</v>
      </c>
      <c r="K3013" s="4" t="str">
        <f t="shared" si="95"/>
        <v>112年度減少照護機構住民至醫療機構就醫方案</v>
      </c>
    </row>
    <row r="3014" spans="1:11" ht="78">
      <c r="A3014" s="57" t="s">
        <v>3285</v>
      </c>
      <c r="B3014" s="57" t="s">
        <v>3344</v>
      </c>
      <c r="C3014" s="58" t="s">
        <v>3287</v>
      </c>
      <c r="D3014" s="57" t="s">
        <v>3288</v>
      </c>
      <c r="E3014" s="59">
        <v>229</v>
      </c>
      <c r="F3014" s="9" t="s">
        <v>3289</v>
      </c>
      <c r="G3014" s="9"/>
      <c r="H3014" s="44" t="s">
        <v>3489</v>
      </c>
      <c r="I3014" s="9"/>
      <c r="J3014" s="4" t="str">
        <f t="shared" si="94"/>
        <v>衛生業務-長期照護工作-獎補助費-對國內團體之捐助</v>
      </c>
      <c r="K3014" s="4" t="str">
        <f t="shared" si="95"/>
        <v>112年度減少照護機構住民至醫療機構就醫方案</v>
      </c>
    </row>
    <row r="3015" spans="1:11" ht="78">
      <c r="A3015" s="57" t="s">
        <v>3285</v>
      </c>
      <c r="B3015" s="57" t="s">
        <v>3344</v>
      </c>
      <c r="C3015" s="58" t="s">
        <v>3316</v>
      </c>
      <c r="D3015" s="57" t="s">
        <v>3288</v>
      </c>
      <c r="E3015" s="59">
        <v>289</v>
      </c>
      <c r="F3015" s="9" t="s">
        <v>3289</v>
      </c>
      <c r="G3015" s="9"/>
      <c r="H3015" s="44" t="s">
        <v>3489</v>
      </c>
      <c r="I3015" s="9"/>
      <c r="J3015" s="4" t="str">
        <f t="shared" si="94"/>
        <v>衛生業務-長期照護工作-獎補助費-對國內團體之捐助</v>
      </c>
      <c r="K3015" s="4" t="str">
        <f t="shared" si="95"/>
        <v>112年度減少照護機構住民至醫療機構就醫方案</v>
      </c>
    </row>
    <row r="3016" spans="1:11" ht="78">
      <c r="A3016" s="57" t="s">
        <v>3285</v>
      </c>
      <c r="B3016" s="57" t="s">
        <v>3344</v>
      </c>
      <c r="C3016" s="58" t="s">
        <v>3323</v>
      </c>
      <c r="D3016" s="57" t="s">
        <v>3288</v>
      </c>
      <c r="E3016" s="59">
        <v>216</v>
      </c>
      <c r="F3016" s="9" t="s">
        <v>3289</v>
      </c>
      <c r="G3016" s="9"/>
      <c r="H3016" s="44" t="s">
        <v>3489</v>
      </c>
      <c r="I3016" s="9"/>
      <c r="J3016" s="4" t="str">
        <f t="shared" si="94"/>
        <v>衛生業務-長期照護工作-獎補助費-對國內團體之捐助</v>
      </c>
      <c r="K3016" s="4" t="str">
        <f t="shared" si="95"/>
        <v>112年度減少照護機構住民至醫療機構就醫方案</v>
      </c>
    </row>
    <row r="3017" spans="1:11" ht="78">
      <c r="A3017" s="57" t="s">
        <v>3285</v>
      </c>
      <c r="B3017" s="57" t="s">
        <v>3344</v>
      </c>
      <c r="C3017" s="58" t="s">
        <v>3302</v>
      </c>
      <c r="D3017" s="57" t="s">
        <v>3288</v>
      </c>
      <c r="E3017" s="59">
        <v>9</v>
      </c>
      <c r="F3017" s="9" t="s">
        <v>3289</v>
      </c>
      <c r="G3017" s="9"/>
      <c r="H3017" s="44" t="s">
        <v>3489</v>
      </c>
      <c r="I3017" s="9"/>
      <c r="J3017" s="4" t="str">
        <f t="shared" si="94"/>
        <v>衛生業務-長期照護工作-獎補助費-對國內團體之捐助</v>
      </c>
      <c r="K3017" s="4" t="str">
        <f t="shared" si="95"/>
        <v>112年度減少照護機構住民至醫療機構就醫方案</v>
      </c>
    </row>
    <row r="3018" spans="1:11" ht="78">
      <c r="A3018" s="57" t="s">
        <v>3285</v>
      </c>
      <c r="B3018" s="57" t="s">
        <v>3344</v>
      </c>
      <c r="C3018" s="58" t="s">
        <v>3358</v>
      </c>
      <c r="D3018" s="57" t="s">
        <v>3288</v>
      </c>
      <c r="E3018" s="59">
        <v>420</v>
      </c>
      <c r="F3018" s="9" t="s">
        <v>3289</v>
      </c>
      <c r="G3018" s="9"/>
      <c r="H3018" s="44" t="s">
        <v>3489</v>
      </c>
      <c r="I3018" s="9"/>
      <c r="J3018" s="4" t="str">
        <f t="shared" si="94"/>
        <v>衛生業務-長期照護工作-獎補助費-對國內團體之捐助</v>
      </c>
      <c r="K3018" s="4" t="str">
        <f t="shared" si="95"/>
        <v>112年度減少照護機構住民至醫療機構就醫方案</v>
      </c>
    </row>
    <row r="3019" spans="1:11" ht="78">
      <c r="A3019" s="57" t="s">
        <v>3285</v>
      </c>
      <c r="B3019" s="57" t="s">
        <v>3344</v>
      </c>
      <c r="C3019" s="58" t="s">
        <v>3359</v>
      </c>
      <c r="D3019" s="57" t="s">
        <v>3288</v>
      </c>
      <c r="E3019" s="59">
        <v>59</v>
      </c>
      <c r="F3019" s="9" t="s">
        <v>3289</v>
      </c>
      <c r="G3019" s="9"/>
      <c r="H3019" s="44" t="s">
        <v>3489</v>
      </c>
      <c r="I3019" s="9"/>
      <c r="J3019" s="4" t="str">
        <f t="shared" si="94"/>
        <v>衛生業務-長期照護工作-獎補助費-對國內團體之捐助</v>
      </c>
      <c r="K3019" s="4" t="str">
        <f t="shared" si="95"/>
        <v>112年度減少照護機構住民至醫療機構就醫方案</v>
      </c>
    </row>
    <row r="3020" spans="1:11" ht="78">
      <c r="A3020" s="57" t="s">
        <v>3285</v>
      </c>
      <c r="B3020" s="57" t="s">
        <v>3344</v>
      </c>
      <c r="C3020" s="58" t="s">
        <v>3360</v>
      </c>
      <c r="D3020" s="57" t="s">
        <v>3288</v>
      </c>
      <c r="E3020" s="59">
        <v>156</v>
      </c>
      <c r="F3020" s="9" t="s">
        <v>3289</v>
      </c>
      <c r="G3020" s="9"/>
      <c r="H3020" s="44" t="s">
        <v>3489</v>
      </c>
      <c r="I3020" s="9"/>
      <c r="J3020" s="4" t="str">
        <f t="shared" si="94"/>
        <v>衛生業務-長期照護工作-獎補助費-對國內團體之捐助</v>
      </c>
      <c r="K3020" s="4" t="str">
        <f t="shared" si="95"/>
        <v>112年度減少照護機構住民至醫療機構就醫方案</v>
      </c>
    </row>
    <row r="3021" spans="1:11" ht="78">
      <c r="A3021" s="57" t="s">
        <v>3285</v>
      </c>
      <c r="B3021" s="57" t="s">
        <v>3344</v>
      </c>
      <c r="C3021" s="58" t="s">
        <v>3329</v>
      </c>
      <c r="D3021" s="57" t="s">
        <v>3288</v>
      </c>
      <c r="E3021" s="59">
        <v>711</v>
      </c>
      <c r="F3021" s="9" t="s">
        <v>3289</v>
      </c>
      <c r="G3021" s="9"/>
      <c r="H3021" s="44" t="s">
        <v>3489</v>
      </c>
      <c r="I3021" s="9"/>
      <c r="J3021" s="4" t="str">
        <f t="shared" si="94"/>
        <v>衛生業務-長期照護工作-獎補助費-對國內團體之捐助</v>
      </c>
      <c r="K3021" s="4" t="str">
        <f t="shared" si="95"/>
        <v>112年度減少照護機構住民至醫療機構就醫方案</v>
      </c>
    </row>
    <row r="3022" spans="1:11" ht="78">
      <c r="A3022" s="57" t="s">
        <v>3285</v>
      </c>
      <c r="B3022" s="57" t="s">
        <v>3344</v>
      </c>
      <c r="C3022" s="58" t="s">
        <v>3361</v>
      </c>
      <c r="D3022" s="57" t="s">
        <v>3288</v>
      </c>
      <c r="E3022" s="59">
        <v>76</v>
      </c>
      <c r="F3022" s="9" t="s">
        <v>3289</v>
      </c>
      <c r="G3022" s="9"/>
      <c r="H3022" s="44" t="s">
        <v>3489</v>
      </c>
      <c r="I3022" s="9"/>
      <c r="J3022" s="4" t="str">
        <f t="shared" si="94"/>
        <v>衛生業務-長期照護工作-獎補助費-對國內團體之捐助</v>
      </c>
      <c r="K3022" s="4" t="str">
        <f t="shared" si="95"/>
        <v>112年度減少照護機構住民至醫療機構就醫方案</v>
      </c>
    </row>
    <row r="3023" spans="1:11" ht="78">
      <c r="A3023" s="57" t="s">
        <v>3285</v>
      </c>
      <c r="B3023" s="57" t="s">
        <v>3344</v>
      </c>
      <c r="C3023" s="58" t="s">
        <v>3324</v>
      </c>
      <c r="D3023" s="57" t="s">
        <v>3288</v>
      </c>
      <c r="E3023" s="59">
        <v>200</v>
      </c>
      <c r="F3023" s="9" t="s">
        <v>3289</v>
      </c>
      <c r="G3023" s="9"/>
      <c r="H3023" s="44" t="s">
        <v>3489</v>
      </c>
      <c r="I3023" s="9"/>
      <c r="J3023" s="4" t="str">
        <f t="shared" si="94"/>
        <v>衛生業務-長期照護工作-獎補助費-對國內團體之捐助</v>
      </c>
      <c r="K3023" s="4" t="str">
        <f t="shared" si="95"/>
        <v>112年度減少照護機構住民至醫療機構就醫方案</v>
      </c>
    </row>
    <row r="3024" spans="1:11" ht="78">
      <c r="A3024" s="57" t="s">
        <v>3285</v>
      </c>
      <c r="B3024" s="57" t="s">
        <v>3344</v>
      </c>
      <c r="C3024" s="58" t="s">
        <v>3318</v>
      </c>
      <c r="D3024" s="57" t="s">
        <v>3288</v>
      </c>
      <c r="E3024" s="59">
        <v>214</v>
      </c>
      <c r="F3024" s="9" t="s">
        <v>3289</v>
      </c>
      <c r="G3024" s="9"/>
      <c r="H3024" s="44" t="s">
        <v>3489</v>
      </c>
      <c r="I3024" s="9"/>
      <c r="J3024" s="4" t="str">
        <f t="shared" si="94"/>
        <v>衛生業務-長期照護工作-獎補助費-對國內團體之捐助</v>
      </c>
      <c r="K3024" s="4" t="str">
        <f t="shared" si="95"/>
        <v>112年度減少照護機構住民至醫療機構就醫方案</v>
      </c>
    </row>
    <row r="3025" spans="1:11" ht="78">
      <c r="A3025" s="57" t="s">
        <v>3285</v>
      </c>
      <c r="B3025" s="57" t="s">
        <v>3344</v>
      </c>
      <c r="C3025" s="58" t="s">
        <v>3362</v>
      </c>
      <c r="D3025" s="57" t="s">
        <v>3288</v>
      </c>
      <c r="E3025" s="59">
        <v>39</v>
      </c>
      <c r="F3025" s="9" t="s">
        <v>3289</v>
      </c>
      <c r="G3025" s="9"/>
      <c r="H3025" s="44" t="s">
        <v>3489</v>
      </c>
      <c r="I3025" s="9"/>
      <c r="J3025" s="4" t="str">
        <f t="shared" si="94"/>
        <v>衛生業務-長期照護工作-獎補助費-對國內團體之捐助</v>
      </c>
      <c r="K3025" s="4" t="str">
        <f t="shared" si="95"/>
        <v>112年度減少照護機構住民至醫療機構就醫方案</v>
      </c>
    </row>
    <row r="3026" spans="1:11" ht="78">
      <c r="A3026" s="57" t="s">
        <v>3285</v>
      </c>
      <c r="B3026" s="57" t="s">
        <v>3344</v>
      </c>
      <c r="C3026" s="58" t="s">
        <v>3363</v>
      </c>
      <c r="D3026" s="57" t="s">
        <v>3288</v>
      </c>
      <c r="E3026" s="59">
        <v>471</v>
      </c>
      <c r="F3026" s="9" t="s">
        <v>3289</v>
      </c>
      <c r="G3026" s="9"/>
      <c r="H3026" s="44" t="s">
        <v>3489</v>
      </c>
      <c r="I3026" s="9"/>
      <c r="J3026" s="4" t="str">
        <f t="shared" si="94"/>
        <v>衛生業務-長期照護工作-獎補助費-對國內團體之捐助</v>
      </c>
      <c r="K3026" s="4" t="str">
        <f t="shared" si="95"/>
        <v>112年度減少照護機構住民至醫療機構就醫方案</v>
      </c>
    </row>
    <row r="3027" spans="1:11" ht="78">
      <c r="A3027" s="57" t="s">
        <v>3285</v>
      </c>
      <c r="B3027" s="57" t="s">
        <v>3344</v>
      </c>
      <c r="C3027" s="58" t="s">
        <v>3364</v>
      </c>
      <c r="D3027" s="57" t="s">
        <v>3288</v>
      </c>
      <c r="E3027" s="59">
        <v>525</v>
      </c>
      <c r="F3027" s="9" t="s">
        <v>3289</v>
      </c>
      <c r="G3027" s="9"/>
      <c r="H3027" s="44" t="s">
        <v>3489</v>
      </c>
      <c r="I3027" s="9"/>
      <c r="J3027" s="4" t="str">
        <f t="shared" si="94"/>
        <v>衛生業務-長期照護工作-獎補助費-對國內團體之捐助</v>
      </c>
      <c r="K3027" s="4" t="str">
        <f t="shared" si="95"/>
        <v>112年度減少照護機構住民至醫療機構就醫方案</v>
      </c>
    </row>
    <row r="3028" spans="1:11" ht="78">
      <c r="A3028" s="57" t="s">
        <v>3285</v>
      </c>
      <c r="B3028" s="57" t="s">
        <v>3344</v>
      </c>
      <c r="C3028" s="58" t="s">
        <v>3365</v>
      </c>
      <c r="D3028" s="57" t="s">
        <v>3288</v>
      </c>
      <c r="E3028" s="59">
        <v>428</v>
      </c>
      <c r="F3028" s="9" t="s">
        <v>3289</v>
      </c>
      <c r="G3028" s="9"/>
      <c r="H3028" s="44" t="s">
        <v>3489</v>
      </c>
      <c r="I3028" s="9"/>
      <c r="J3028" s="4" t="str">
        <f t="shared" si="94"/>
        <v>衛生業務-長期照護工作-獎補助費-對國內團體之捐助</v>
      </c>
      <c r="K3028" s="4" t="str">
        <f t="shared" si="95"/>
        <v>112年度減少照護機構住民至醫療機構就醫方案</v>
      </c>
    </row>
    <row r="3029" spans="1:11" ht="117">
      <c r="A3029" s="57" t="s">
        <v>3285</v>
      </c>
      <c r="B3029" s="57" t="s">
        <v>3344</v>
      </c>
      <c r="C3029" s="58" t="s">
        <v>3366</v>
      </c>
      <c r="D3029" s="57" t="s">
        <v>3288</v>
      </c>
      <c r="E3029" s="59">
        <v>18</v>
      </c>
      <c r="F3029" s="9" t="s">
        <v>3289</v>
      </c>
      <c r="G3029" s="9"/>
      <c r="H3029" s="44" t="s">
        <v>3489</v>
      </c>
      <c r="I3029" s="9"/>
      <c r="J3029" s="4" t="str">
        <f t="shared" si="94"/>
        <v>衛生業務-長期照護工作-獎補助費-對國內團體之捐助</v>
      </c>
      <c r="K3029" s="4" t="str">
        <f t="shared" si="95"/>
        <v>112年度減少照護機構住民至醫療機構就醫方案</v>
      </c>
    </row>
    <row r="3030" spans="1:11" ht="97.5">
      <c r="A3030" s="57" t="s">
        <v>3285</v>
      </c>
      <c r="B3030" s="57" t="s">
        <v>3344</v>
      </c>
      <c r="C3030" s="58" t="s">
        <v>3367</v>
      </c>
      <c r="D3030" s="57" t="s">
        <v>3288</v>
      </c>
      <c r="E3030" s="59">
        <v>21</v>
      </c>
      <c r="F3030" s="9" t="s">
        <v>3289</v>
      </c>
      <c r="G3030" s="9"/>
      <c r="H3030" s="44" t="s">
        <v>3489</v>
      </c>
      <c r="I3030" s="9"/>
      <c r="J3030" s="4" t="str">
        <f t="shared" si="94"/>
        <v>衛生業務-長期照護工作-獎補助費-對國內團體之捐助</v>
      </c>
      <c r="K3030" s="4" t="str">
        <f t="shared" si="95"/>
        <v>112年度減少照護機構住民至醫療機構就醫方案</v>
      </c>
    </row>
    <row r="3031" spans="1:11" ht="78">
      <c r="A3031" s="57" t="s">
        <v>3285</v>
      </c>
      <c r="B3031" s="57" t="s">
        <v>3344</v>
      </c>
      <c r="C3031" s="58" t="s">
        <v>3368</v>
      </c>
      <c r="D3031" s="57" t="s">
        <v>3288</v>
      </c>
      <c r="E3031" s="59">
        <v>113</v>
      </c>
      <c r="F3031" s="9" t="s">
        <v>3289</v>
      </c>
      <c r="G3031" s="9"/>
      <c r="H3031" s="44" t="s">
        <v>3489</v>
      </c>
      <c r="I3031" s="9"/>
      <c r="J3031" s="4" t="str">
        <f t="shared" si="94"/>
        <v>衛生業務-長期照護工作-獎補助費-對國內團體之捐助</v>
      </c>
      <c r="K3031" s="4" t="str">
        <f t="shared" si="95"/>
        <v>112年度減少照護機構住民至醫療機構就醫方案</v>
      </c>
    </row>
    <row r="3032" spans="1:11" ht="78">
      <c r="A3032" s="57" t="s">
        <v>3285</v>
      </c>
      <c r="B3032" s="57" t="s">
        <v>3344</v>
      </c>
      <c r="C3032" s="58" t="s">
        <v>3369</v>
      </c>
      <c r="D3032" s="57" t="s">
        <v>3288</v>
      </c>
      <c r="E3032" s="59">
        <v>642</v>
      </c>
      <c r="F3032" s="9" t="s">
        <v>3289</v>
      </c>
      <c r="G3032" s="9"/>
      <c r="H3032" s="44" t="s">
        <v>3489</v>
      </c>
      <c r="I3032" s="9"/>
      <c r="J3032" s="4" t="str">
        <f t="shared" si="94"/>
        <v>衛生業務-長期照護工作-獎補助費-對國內團體之捐助</v>
      </c>
      <c r="K3032" s="4" t="str">
        <f t="shared" si="95"/>
        <v>112年度減少照護機構住民至醫療機構就醫方案</v>
      </c>
    </row>
    <row r="3033" spans="1:11" ht="78">
      <c r="A3033" s="57" t="s">
        <v>3285</v>
      </c>
      <c r="B3033" s="57" t="s">
        <v>3344</v>
      </c>
      <c r="C3033" s="58" t="s">
        <v>3327</v>
      </c>
      <c r="D3033" s="57" t="s">
        <v>3288</v>
      </c>
      <c r="E3033" s="59">
        <v>187</v>
      </c>
      <c r="F3033" s="9" t="s">
        <v>3289</v>
      </c>
      <c r="G3033" s="9"/>
      <c r="H3033" s="44" t="s">
        <v>3489</v>
      </c>
      <c r="I3033" s="9"/>
      <c r="J3033" s="4" t="str">
        <f t="shared" si="94"/>
        <v>衛生業務-長期照護工作-獎補助費-對國內團體之捐助</v>
      </c>
      <c r="K3033" s="4" t="str">
        <f t="shared" si="95"/>
        <v>112年度減少照護機構住民至醫療機構就醫方案</v>
      </c>
    </row>
    <row r="3034" spans="1:11" ht="78">
      <c r="A3034" s="57" t="s">
        <v>3285</v>
      </c>
      <c r="B3034" s="57" t="s">
        <v>3344</v>
      </c>
      <c r="C3034" s="58" t="s">
        <v>3370</v>
      </c>
      <c r="D3034" s="57" t="s">
        <v>3288</v>
      </c>
      <c r="E3034" s="59">
        <v>246</v>
      </c>
      <c r="F3034" s="9" t="s">
        <v>3289</v>
      </c>
      <c r="G3034" s="9"/>
      <c r="H3034" s="44" t="s">
        <v>3489</v>
      </c>
      <c r="I3034" s="9"/>
      <c r="J3034" s="4" t="str">
        <f t="shared" si="94"/>
        <v>衛生業務-長期照護工作-獎補助費-對國內團體之捐助</v>
      </c>
      <c r="K3034" s="4" t="str">
        <f t="shared" si="95"/>
        <v>112年度減少照護機構住民至醫療機構就醫方案</v>
      </c>
    </row>
    <row r="3035" spans="1:11" ht="78">
      <c r="A3035" s="57" t="s">
        <v>3285</v>
      </c>
      <c r="B3035" s="57" t="s">
        <v>3344</v>
      </c>
      <c r="C3035" s="58" t="s">
        <v>3371</v>
      </c>
      <c r="D3035" s="57" t="s">
        <v>3288</v>
      </c>
      <c r="E3035" s="59">
        <v>882</v>
      </c>
      <c r="F3035" s="9" t="s">
        <v>3289</v>
      </c>
      <c r="G3035" s="9"/>
      <c r="H3035" s="44" t="s">
        <v>3489</v>
      </c>
      <c r="I3035" s="9"/>
      <c r="J3035" s="4" t="str">
        <f t="shared" si="94"/>
        <v>衛生業務-長期照護工作-獎補助費-對國內團體之捐助</v>
      </c>
      <c r="K3035" s="4" t="str">
        <f t="shared" si="95"/>
        <v>112年度減少照護機構住民至醫療機構就醫方案</v>
      </c>
    </row>
    <row r="3036" spans="1:11" ht="78">
      <c r="A3036" s="57" t="s">
        <v>3285</v>
      </c>
      <c r="B3036" s="57" t="s">
        <v>3344</v>
      </c>
      <c r="C3036" s="58" t="s">
        <v>3326</v>
      </c>
      <c r="D3036" s="57" t="s">
        <v>3288</v>
      </c>
      <c r="E3036" s="59">
        <v>429</v>
      </c>
      <c r="F3036" s="9" t="s">
        <v>3289</v>
      </c>
      <c r="G3036" s="9"/>
      <c r="H3036" s="44" t="s">
        <v>3489</v>
      </c>
      <c r="I3036" s="9"/>
      <c r="J3036" s="4" t="str">
        <f t="shared" si="94"/>
        <v>衛生業務-長期照護工作-獎補助費-對國內團體之捐助</v>
      </c>
      <c r="K3036" s="4" t="str">
        <f t="shared" si="95"/>
        <v>112年度減少照護機構住民至醫療機構就醫方案</v>
      </c>
    </row>
    <row r="3037" spans="1:11" ht="78">
      <c r="A3037" s="57" t="s">
        <v>3285</v>
      </c>
      <c r="B3037" s="57" t="s">
        <v>3344</v>
      </c>
      <c r="C3037" s="58" t="s">
        <v>3372</v>
      </c>
      <c r="D3037" s="57" t="s">
        <v>3288</v>
      </c>
      <c r="E3037" s="59">
        <v>203</v>
      </c>
      <c r="F3037" s="9" t="s">
        <v>3289</v>
      </c>
      <c r="G3037" s="9"/>
      <c r="H3037" s="44" t="s">
        <v>3489</v>
      </c>
      <c r="I3037" s="9"/>
      <c r="J3037" s="4" t="str">
        <f t="shared" si="94"/>
        <v>衛生業務-長期照護工作-獎補助費-對國內團體之捐助</v>
      </c>
      <c r="K3037" s="4" t="str">
        <f t="shared" si="95"/>
        <v>112年度減少照護機構住民至醫療機構就醫方案</v>
      </c>
    </row>
    <row r="3038" spans="1:11" ht="78">
      <c r="A3038" s="57" t="s">
        <v>3285</v>
      </c>
      <c r="B3038" s="57" t="s">
        <v>3344</v>
      </c>
      <c r="C3038" s="58" t="s">
        <v>3373</v>
      </c>
      <c r="D3038" s="57" t="s">
        <v>3288</v>
      </c>
      <c r="E3038" s="59">
        <v>255</v>
      </c>
      <c r="F3038" s="9" t="s">
        <v>3289</v>
      </c>
      <c r="G3038" s="9"/>
      <c r="H3038" s="44" t="s">
        <v>3489</v>
      </c>
      <c r="I3038" s="9"/>
      <c r="J3038" s="4" t="str">
        <f t="shared" si="94"/>
        <v>衛生業務-長期照護工作-獎補助費-對國內團體之捐助</v>
      </c>
      <c r="K3038" s="4" t="str">
        <f t="shared" si="95"/>
        <v>112年度減少照護機構住民至醫療機構就醫方案</v>
      </c>
    </row>
    <row r="3039" spans="1:11" ht="78">
      <c r="A3039" s="57" t="s">
        <v>3285</v>
      </c>
      <c r="B3039" s="57" t="s">
        <v>3344</v>
      </c>
      <c r="C3039" s="58" t="s">
        <v>3300</v>
      </c>
      <c r="D3039" s="57" t="s">
        <v>3288</v>
      </c>
      <c r="E3039" s="59">
        <v>365</v>
      </c>
      <c r="F3039" s="9" t="s">
        <v>3289</v>
      </c>
      <c r="G3039" s="9"/>
      <c r="H3039" s="44" t="s">
        <v>3489</v>
      </c>
      <c r="I3039" s="9"/>
      <c r="J3039" s="4" t="str">
        <f t="shared" si="94"/>
        <v>衛生業務-長期照護工作-獎補助費-對國內團體之捐助</v>
      </c>
      <c r="K3039" s="4" t="str">
        <f t="shared" si="95"/>
        <v>112年度減少照護機構住民至醫療機構就醫方案</v>
      </c>
    </row>
    <row r="3040" spans="1:11" ht="78">
      <c r="A3040" s="57" t="s">
        <v>3285</v>
      </c>
      <c r="B3040" s="57" t="s">
        <v>3344</v>
      </c>
      <c r="C3040" s="58" t="s">
        <v>3308</v>
      </c>
      <c r="D3040" s="57" t="s">
        <v>3288</v>
      </c>
      <c r="E3040" s="59">
        <v>61</v>
      </c>
      <c r="F3040" s="9" t="s">
        <v>3289</v>
      </c>
      <c r="G3040" s="9"/>
      <c r="H3040" s="44" t="s">
        <v>3489</v>
      </c>
      <c r="I3040" s="9"/>
      <c r="J3040" s="4" t="str">
        <f t="shared" ref="J3040:J3103" si="96">A3040</f>
        <v>衛生業務-長期照護工作-獎補助費-對國內團體之捐助</v>
      </c>
      <c r="K3040" s="4" t="str">
        <f t="shared" ref="K3040:K3103" si="97">B3040</f>
        <v>112年度減少照護機構住民至醫療機構就醫方案</v>
      </c>
    </row>
    <row r="3041" spans="1:11" ht="78">
      <c r="A3041" s="57" t="s">
        <v>3285</v>
      </c>
      <c r="B3041" s="57" t="s">
        <v>3344</v>
      </c>
      <c r="C3041" s="58" t="s">
        <v>3313</v>
      </c>
      <c r="D3041" s="57" t="s">
        <v>3288</v>
      </c>
      <c r="E3041" s="59">
        <v>284</v>
      </c>
      <c r="F3041" s="9" t="s">
        <v>3289</v>
      </c>
      <c r="G3041" s="9"/>
      <c r="H3041" s="44" t="s">
        <v>3489</v>
      </c>
      <c r="I3041" s="9"/>
      <c r="J3041" s="4" t="str">
        <f t="shared" si="96"/>
        <v>衛生業務-長期照護工作-獎補助費-對國內團體之捐助</v>
      </c>
      <c r="K3041" s="4" t="str">
        <f t="shared" si="97"/>
        <v>112年度減少照護機構住民至醫療機構就醫方案</v>
      </c>
    </row>
    <row r="3042" spans="1:11" ht="78">
      <c r="A3042" s="57" t="s">
        <v>3285</v>
      </c>
      <c r="B3042" s="57" t="s">
        <v>3344</v>
      </c>
      <c r="C3042" s="58" t="s">
        <v>3374</v>
      </c>
      <c r="D3042" s="57" t="s">
        <v>3288</v>
      </c>
      <c r="E3042" s="59">
        <v>25</v>
      </c>
      <c r="F3042" s="9" t="s">
        <v>3289</v>
      </c>
      <c r="G3042" s="9"/>
      <c r="H3042" s="44" t="s">
        <v>3489</v>
      </c>
      <c r="I3042" s="9"/>
      <c r="J3042" s="4" t="str">
        <f t="shared" si="96"/>
        <v>衛生業務-長期照護工作-獎補助費-對國內團體之捐助</v>
      </c>
      <c r="K3042" s="4" t="str">
        <f t="shared" si="97"/>
        <v>112年度減少照護機構住民至醫療機構就醫方案</v>
      </c>
    </row>
    <row r="3043" spans="1:11" ht="78">
      <c r="A3043" s="57" t="s">
        <v>3285</v>
      </c>
      <c r="B3043" s="57" t="s">
        <v>3344</v>
      </c>
      <c r="C3043" s="58" t="s">
        <v>3341</v>
      </c>
      <c r="D3043" s="57" t="s">
        <v>3288</v>
      </c>
      <c r="E3043" s="59">
        <v>242</v>
      </c>
      <c r="F3043" s="9" t="s">
        <v>3289</v>
      </c>
      <c r="G3043" s="9"/>
      <c r="H3043" s="44" t="s">
        <v>3489</v>
      </c>
      <c r="I3043" s="9"/>
      <c r="J3043" s="4" t="str">
        <f t="shared" si="96"/>
        <v>衛生業務-長期照護工作-獎補助費-對國內團體之捐助</v>
      </c>
      <c r="K3043" s="4" t="str">
        <f t="shared" si="97"/>
        <v>112年度減少照護機構住民至醫療機構就醫方案</v>
      </c>
    </row>
    <row r="3044" spans="1:11" ht="78">
      <c r="A3044" s="57" t="s">
        <v>3285</v>
      </c>
      <c r="B3044" s="57" t="s">
        <v>3344</v>
      </c>
      <c r="C3044" s="58" t="s">
        <v>3307</v>
      </c>
      <c r="D3044" s="57" t="s">
        <v>3288</v>
      </c>
      <c r="E3044" s="59">
        <v>380</v>
      </c>
      <c r="F3044" s="9" t="s">
        <v>3289</v>
      </c>
      <c r="G3044" s="9"/>
      <c r="H3044" s="44" t="s">
        <v>3489</v>
      </c>
      <c r="I3044" s="9"/>
      <c r="J3044" s="4" t="str">
        <f t="shared" si="96"/>
        <v>衛生業務-長期照護工作-獎補助費-對國內團體之捐助</v>
      </c>
      <c r="K3044" s="4" t="str">
        <f t="shared" si="97"/>
        <v>112年度減少照護機構住民至醫療機構就醫方案</v>
      </c>
    </row>
    <row r="3045" spans="1:11" ht="78">
      <c r="A3045" s="57" t="s">
        <v>3285</v>
      </c>
      <c r="B3045" s="57" t="s">
        <v>3344</v>
      </c>
      <c r="C3045" s="58" t="s">
        <v>3375</v>
      </c>
      <c r="D3045" s="57" t="s">
        <v>3288</v>
      </c>
      <c r="E3045" s="59">
        <v>120</v>
      </c>
      <c r="F3045" s="9" t="s">
        <v>3289</v>
      </c>
      <c r="G3045" s="9"/>
      <c r="H3045" s="44" t="s">
        <v>3489</v>
      </c>
      <c r="I3045" s="9"/>
      <c r="J3045" s="4" t="str">
        <f t="shared" si="96"/>
        <v>衛生業務-長期照護工作-獎補助費-對國內團體之捐助</v>
      </c>
      <c r="K3045" s="4" t="str">
        <f t="shared" si="97"/>
        <v>112年度減少照護機構住民至醫療機構就醫方案</v>
      </c>
    </row>
    <row r="3046" spans="1:11" ht="78">
      <c r="A3046" s="57" t="s">
        <v>3285</v>
      </c>
      <c r="B3046" s="57" t="s">
        <v>3344</v>
      </c>
      <c r="C3046" s="58" t="s">
        <v>3376</v>
      </c>
      <c r="D3046" s="57" t="s">
        <v>3288</v>
      </c>
      <c r="E3046" s="59">
        <v>586</v>
      </c>
      <c r="F3046" s="9" t="s">
        <v>3289</v>
      </c>
      <c r="G3046" s="9"/>
      <c r="H3046" s="44" t="s">
        <v>3489</v>
      </c>
      <c r="I3046" s="9"/>
      <c r="J3046" s="4" t="str">
        <f t="shared" si="96"/>
        <v>衛生業務-長期照護工作-獎補助費-對國內團體之捐助</v>
      </c>
      <c r="K3046" s="4" t="str">
        <f t="shared" si="97"/>
        <v>112年度減少照護機構住民至醫療機構就醫方案</v>
      </c>
    </row>
    <row r="3047" spans="1:11" ht="78">
      <c r="A3047" s="57" t="s">
        <v>3285</v>
      </c>
      <c r="B3047" s="57" t="s">
        <v>3344</v>
      </c>
      <c r="C3047" s="58" t="s">
        <v>3343</v>
      </c>
      <c r="D3047" s="57" t="s">
        <v>3288</v>
      </c>
      <c r="E3047" s="59">
        <v>190</v>
      </c>
      <c r="F3047" s="9" t="s">
        <v>3289</v>
      </c>
      <c r="G3047" s="9"/>
      <c r="H3047" s="44" t="s">
        <v>3489</v>
      </c>
      <c r="I3047" s="9"/>
      <c r="J3047" s="4" t="str">
        <f t="shared" si="96"/>
        <v>衛生業務-長期照護工作-獎補助費-對國內團體之捐助</v>
      </c>
      <c r="K3047" s="4" t="str">
        <f t="shared" si="97"/>
        <v>112年度減少照護機構住民至醫療機構就醫方案</v>
      </c>
    </row>
    <row r="3048" spans="1:11" ht="78">
      <c r="A3048" s="57" t="s">
        <v>3285</v>
      </c>
      <c r="B3048" s="57" t="s">
        <v>3344</v>
      </c>
      <c r="C3048" s="58" t="s">
        <v>3301</v>
      </c>
      <c r="D3048" s="57" t="s">
        <v>3288</v>
      </c>
      <c r="E3048" s="59">
        <v>1179</v>
      </c>
      <c r="F3048" s="9" t="s">
        <v>3289</v>
      </c>
      <c r="G3048" s="9"/>
      <c r="H3048" s="44" t="s">
        <v>3489</v>
      </c>
      <c r="I3048" s="9"/>
      <c r="J3048" s="4" t="str">
        <f t="shared" si="96"/>
        <v>衛生業務-長期照護工作-獎補助費-對國內團體之捐助</v>
      </c>
      <c r="K3048" s="4" t="str">
        <f t="shared" si="97"/>
        <v>112年度減少照護機構住民至醫療機構就醫方案</v>
      </c>
    </row>
    <row r="3049" spans="1:11" ht="78">
      <c r="A3049" s="57" t="s">
        <v>3285</v>
      </c>
      <c r="B3049" s="57" t="s">
        <v>3344</v>
      </c>
      <c r="C3049" s="58" t="s">
        <v>3276</v>
      </c>
      <c r="D3049" s="57" t="s">
        <v>3288</v>
      </c>
      <c r="E3049" s="59">
        <v>561</v>
      </c>
      <c r="F3049" s="9" t="s">
        <v>3289</v>
      </c>
      <c r="G3049" s="9"/>
      <c r="H3049" s="44" t="s">
        <v>3489</v>
      </c>
      <c r="I3049" s="9"/>
      <c r="J3049" s="4" t="str">
        <f t="shared" si="96"/>
        <v>衛生業務-長期照護工作-獎補助費-對國內團體之捐助</v>
      </c>
      <c r="K3049" s="4" t="str">
        <f t="shared" si="97"/>
        <v>112年度減少照護機構住民至醫療機構就醫方案</v>
      </c>
    </row>
    <row r="3050" spans="1:11" ht="78">
      <c r="A3050" s="57" t="s">
        <v>3285</v>
      </c>
      <c r="B3050" s="57" t="s">
        <v>3344</v>
      </c>
      <c r="C3050" s="58" t="s">
        <v>3377</v>
      </c>
      <c r="D3050" s="57" t="s">
        <v>3288</v>
      </c>
      <c r="E3050" s="59">
        <v>19</v>
      </c>
      <c r="F3050" s="9" t="s">
        <v>3289</v>
      </c>
      <c r="G3050" s="9"/>
      <c r="H3050" s="44" t="s">
        <v>3489</v>
      </c>
      <c r="I3050" s="9"/>
      <c r="J3050" s="4" t="str">
        <f t="shared" si="96"/>
        <v>衛生業務-長期照護工作-獎補助費-對國內團體之捐助</v>
      </c>
      <c r="K3050" s="4" t="str">
        <f t="shared" si="97"/>
        <v>112年度減少照護機構住民至醫療機構就醫方案</v>
      </c>
    </row>
    <row r="3051" spans="1:11" ht="78">
      <c r="A3051" s="57" t="s">
        <v>3285</v>
      </c>
      <c r="B3051" s="57" t="s">
        <v>3344</v>
      </c>
      <c r="C3051" s="58" t="s">
        <v>3378</v>
      </c>
      <c r="D3051" s="57" t="s">
        <v>3288</v>
      </c>
      <c r="E3051" s="59">
        <v>579</v>
      </c>
      <c r="F3051" s="9" t="s">
        <v>3289</v>
      </c>
      <c r="G3051" s="9"/>
      <c r="H3051" s="44" t="s">
        <v>3489</v>
      </c>
      <c r="I3051" s="9"/>
      <c r="J3051" s="4" t="str">
        <f t="shared" si="96"/>
        <v>衛生業務-長期照護工作-獎補助費-對國內團體之捐助</v>
      </c>
      <c r="K3051" s="4" t="str">
        <f t="shared" si="97"/>
        <v>112年度減少照護機構住民至醫療機構就醫方案</v>
      </c>
    </row>
    <row r="3052" spans="1:11" ht="78">
      <c r="A3052" s="57" t="s">
        <v>3285</v>
      </c>
      <c r="B3052" s="57" t="s">
        <v>3344</v>
      </c>
      <c r="C3052" s="58" t="s">
        <v>3298</v>
      </c>
      <c r="D3052" s="57" t="s">
        <v>3288</v>
      </c>
      <c r="E3052" s="59">
        <v>379</v>
      </c>
      <c r="F3052" s="9" t="s">
        <v>3289</v>
      </c>
      <c r="G3052" s="9"/>
      <c r="H3052" s="44" t="s">
        <v>3489</v>
      </c>
      <c r="I3052" s="9"/>
      <c r="J3052" s="4" t="str">
        <f t="shared" si="96"/>
        <v>衛生業務-長期照護工作-獎補助費-對國內團體之捐助</v>
      </c>
      <c r="K3052" s="4" t="str">
        <f t="shared" si="97"/>
        <v>112年度減少照護機構住民至醫療機構就醫方案</v>
      </c>
    </row>
    <row r="3053" spans="1:11" ht="78">
      <c r="A3053" s="57" t="s">
        <v>3285</v>
      </c>
      <c r="B3053" s="57" t="s">
        <v>3344</v>
      </c>
      <c r="C3053" s="58" t="s">
        <v>3379</v>
      </c>
      <c r="D3053" s="57" t="s">
        <v>3288</v>
      </c>
      <c r="E3053" s="59">
        <v>91</v>
      </c>
      <c r="F3053" s="9" t="s">
        <v>3289</v>
      </c>
      <c r="G3053" s="9"/>
      <c r="H3053" s="44" t="s">
        <v>3489</v>
      </c>
      <c r="I3053" s="9"/>
      <c r="J3053" s="4" t="str">
        <f t="shared" si="96"/>
        <v>衛生業務-長期照護工作-獎補助費-對國內團體之捐助</v>
      </c>
      <c r="K3053" s="4" t="str">
        <f t="shared" si="97"/>
        <v>112年度減少照護機構住民至醫療機構就醫方案</v>
      </c>
    </row>
    <row r="3054" spans="1:11" ht="78">
      <c r="A3054" s="57" t="s">
        <v>3285</v>
      </c>
      <c r="B3054" s="57" t="s">
        <v>3344</v>
      </c>
      <c r="C3054" s="58" t="s">
        <v>3320</v>
      </c>
      <c r="D3054" s="57" t="s">
        <v>3288</v>
      </c>
      <c r="E3054" s="59">
        <v>113</v>
      </c>
      <c r="F3054" s="9" t="s">
        <v>3289</v>
      </c>
      <c r="G3054" s="9"/>
      <c r="H3054" s="44" t="s">
        <v>3489</v>
      </c>
      <c r="I3054" s="9"/>
      <c r="J3054" s="4" t="str">
        <f t="shared" si="96"/>
        <v>衛生業務-長期照護工作-獎補助費-對國內團體之捐助</v>
      </c>
      <c r="K3054" s="4" t="str">
        <f t="shared" si="97"/>
        <v>112年度減少照護機構住民至醫療機構就醫方案</v>
      </c>
    </row>
    <row r="3055" spans="1:11" ht="78">
      <c r="A3055" s="57" t="s">
        <v>3285</v>
      </c>
      <c r="B3055" s="57" t="s">
        <v>3344</v>
      </c>
      <c r="C3055" s="58" t="s">
        <v>3380</v>
      </c>
      <c r="D3055" s="57" t="s">
        <v>3288</v>
      </c>
      <c r="E3055" s="59">
        <v>404</v>
      </c>
      <c r="F3055" s="9" t="s">
        <v>3289</v>
      </c>
      <c r="G3055" s="9"/>
      <c r="H3055" s="44" t="s">
        <v>3489</v>
      </c>
      <c r="I3055" s="9"/>
      <c r="J3055" s="4" t="str">
        <f t="shared" si="96"/>
        <v>衛生業務-長期照護工作-獎補助費-對國內團體之捐助</v>
      </c>
      <c r="K3055" s="4" t="str">
        <f t="shared" si="97"/>
        <v>112年度減少照護機構住民至醫療機構就醫方案</v>
      </c>
    </row>
    <row r="3056" spans="1:11" ht="78">
      <c r="A3056" s="57" t="s">
        <v>3285</v>
      </c>
      <c r="B3056" s="57" t="s">
        <v>3344</v>
      </c>
      <c r="C3056" s="58" t="s">
        <v>3381</v>
      </c>
      <c r="D3056" s="57" t="s">
        <v>3288</v>
      </c>
      <c r="E3056" s="59">
        <v>14</v>
      </c>
      <c r="F3056" s="9" t="s">
        <v>3289</v>
      </c>
      <c r="G3056" s="9"/>
      <c r="H3056" s="44" t="s">
        <v>3489</v>
      </c>
      <c r="I3056" s="9"/>
      <c r="J3056" s="4" t="str">
        <f t="shared" si="96"/>
        <v>衛生業務-長期照護工作-獎補助費-對國內團體之捐助</v>
      </c>
      <c r="K3056" s="4" t="str">
        <f t="shared" si="97"/>
        <v>112年度減少照護機構住民至醫療機構就醫方案</v>
      </c>
    </row>
    <row r="3057" spans="1:11" ht="78">
      <c r="A3057" s="57" t="s">
        <v>3285</v>
      </c>
      <c r="B3057" s="57" t="s">
        <v>3344</v>
      </c>
      <c r="C3057" s="58" t="s">
        <v>3382</v>
      </c>
      <c r="D3057" s="57" t="s">
        <v>3288</v>
      </c>
      <c r="E3057" s="59">
        <v>305</v>
      </c>
      <c r="F3057" s="9" t="s">
        <v>3289</v>
      </c>
      <c r="G3057" s="9"/>
      <c r="H3057" s="44" t="s">
        <v>3489</v>
      </c>
      <c r="I3057" s="9"/>
      <c r="J3057" s="4" t="str">
        <f t="shared" si="96"/>
        <v>衛生業務-長期照護工作-獎補助費-對國內團體之捐助</v>
      </c>
      <c r="K3057" s="4" t="str">
        <f t="shared" si="97"/>
        <v>112年度減少照護機構住民至醫療機構就醫方案</v>
      </c>
    </row>
    <row r="3058" spans="1:11" ht="58.5">
      <c r="A3058" s="57" t="s">
        <v>3285</v>
      </c>
      <c r="B3058" s="57" t="s">
        <v>3383</v>
      </c>
      <c r="C3058" s="58" t="s">
        <v>3384</v>
      </c>
      <c r="D3058" s="57" t="s">
        <v>3385</v>
      </c>
      <c r="E3058" s="59">
        <v>1187</v>
      </c>
      <c r="F3058" s="9" t="s">
        <v>18</v>
      </c>
      <c r="G3058" s="9"/>
      <c r="H3058" s="44" t="s">
        <v>3489</v>
      </c>
      <c r="I3058" s="9"/>
      <c r="J3058" s="4" t="str">
        <f t="shared" si="96"/>
        <v>衛生業務-長期照護工作-獎補助費-對國內團體之捐助</v>
      </c>
      <c r="K3058" s="4" t="str">
        <f t="shared" si="97"/>
        <v>失智照護服務計畫(共照中心)</v>
      </c>
    </row>
    <row r="3059" spans="1:11" ht="58.5">
      <c r="A3059" s="57" t="s">
        <v>3285</v>
      </c>
      <c r="B3059" s="57" t="s">
        <v>3386</v>
      </c>
      <c r="C3059" s="58" t="s">
        <v>3387</v>
      </c>
      <c r="D3059" s="57" t="s">
        <v>3385</v>
      </c>
      <c r="E3059" s="59">
        <v>752</v>
      </c>
      <c r="F3059" s="9" t="s">
        <v>18</v>
      </c>
      <c r="G3059" s="9"/>
      <c r="H3059" s="44" t="s">
        <v>3489</v>
      </c>
      <c r="I3059" s="9"/>
      <c r="J3059" s="4" t="str">
        <f t="shared" si="96"/>
        <v>衛生業務-長期照護工作-獎補助費-對國內團體之捐助</v>
      </c>
      <c r="K3059" s="4" t="str">
        <f t="shared" si="97"/>
        <v>家庭照顧者支持性服務創新型計畫</v>
      </c>
    </row>
    <row r="3060" spans="1:11" ht="58.5">
      <c r="A3060" s="57" t="s">
        <v>3285</v>
      </c>
      <c r="B3060" s="57" t="s">
        <v>3386</v>
      </c>
      <c r="C3060" s="58" t="s">
        <v>3388</v>
      </c>
      <c r="D3060" s="57" t="s">
        <v>3385</v>
      </c>
      <c r="E3060" s="59">
        <v>2</v>
      </c>
      <c r="F3060" s="9" t="s">
        <v>18</v>
      </c>
      <c r="G3060" s="9"/>
      <c r="H3060" s="44" t="s">
        <v>3489</v>
      </c>
      <c r="I3060" s="9"/>
      <c r="J3060" s="4" t="str">
        <f t="shared" si="96"/>
        <v>衛生業務-長期照護工作-獎補助費-對國內團體之捐助</v>
      </c>
      <c r="K3060" s="4" t="str">
        <f t="shared" si="97"/>
        <v>家庭照顧者支持性服務創新型計畫</v>
      </c>
    </row>
    <row r="3061" spans="1:11" ht="58.5">
      <c r="A3061" s="57" t="s">
        <v>3285</v>
      </c>
      <c r="B3061" s="57" t="s">
        <v>3386</v>
      </c>
      <c r="C3061" s="58" t="s">
        <v>3389</v>
      </c>
      <c r="D3061" s="57" t="s">
        <v>3385</v>
      </c>
      <c r="E3061" s="59">
        <v>1123</v>
      </c>
      <c r="F3061" s="9" t="s">
        <v>18</v>
      </c>
      <c r="G3061" s="9"/>
      <c r="H3061" s="44" t="s">
        <v>3489</v>
      </c>
      <c r="I3061" s="9"/>
      <c r="J3061" s="4" t="str">
        <f t="shared" si="96"/>
        <v>衛生業務-長期照護工作-獎補助費-對國內團體之捐助</v>
      </c>
      <c r="K3061" s="4" t="str">
        <f t="shared" si="97"/>
        <v>家庭照顧者支持性服務創新型計畫</v>
      </c>
    </row>
    <row r="3062" spans="1:11" ht="58.5">
      <c r="A3062" s="57" t="s">
        <v>3285</v>
      </c>
      <c r="B3062" s="57" t="s">
        <v>3386</v>
      </c>
      <c r="C3062" s="58" t="s">
        <v>3390</v>
      </c>
      <c r="D3062" s="57" t="s">
        <v>3385</v>
      </c>
      <c r="E3062" s="59">
        <v>1675</v>
      </c>
      <c r="F3062" s="9" t="s">
        <v>18</v>
      </c>
      <c r="G3062" s="9"/>
      <c r="H3062" s="44" t="s">
        <v>3489</v>
      </c>
      <c r="I3062" s="9"/>
      <c r="J3062" s="4" t="str">
        <f t="shared" si="96"/>
        <v>衛生業務-長期照護工作-獎補助費-對國內團體之捐助</v>
      </c>
      <c r="K3062" s="4" t="str">
        <f t="shared" si="97"/>
        <v>家庭照顧者支持性服務創新型計畫</v>
      </c>
    </row>
    <row r="3063" spans="1:11" ht="58.5">
      <c r="A3063" s="57" t="s">
        <v>3285</v>
      </c>
      <c r="B3063" s="57" t="s">
        <v>3386</v>
      </c>
      <c r="C3063" s="58" t="s">
        <v>3391</v>
      </c>
      <c r="D3063" s="57" t="s">
        <v>3385</v>
      </c>
      <c r="E3063" s="59">
        <v>1360</v>
      </c>
      <c r="F3063" s="9" t="s">
        <v>18</v>
      </c>
      <c r="G3063" s="9"/>
      <c r="H3063" s="44" t="s">
        <v>3489</v>
      </c>
      <c r="I3063" s="9"/>
      <c r="J3063" s="4" t="str">
        <f t="shared" si="96"/>
        <v>衛生業務-長期照護工作-獎補助費-對國內團體之捐助</v>
      </c>
      <c r="K3063" s="4" t="str">
        <f t="shared" si="97"/>
        <v>家庭照顧者支持性服務創新型計畫</v>
      </c>
    </row>
    <row r="3064" spans="1:11" ht="58.5">
      <c r="A3064" s="57" t="s">
        <v>3285</v>
      </c>
      <c r="B3064" s="57" t="s">
        <v>3386</v>
      </c>
      <c r="C3064" s="58" t="s">
        <v>3392</v>
      </c>
      <c r="D3064" s="57" t="s">
        <v>3385</v>
      </c>
      <c r="E3064" s="59">
        <v>1307</v>
      </c>
      <c r="F3064" s="9" t="s">
        <v>18</v>
      </c>
      <c r="G3064" s="9"/>
      <c r="H3064" s="44" t="s">
        <v>3489</v>
      </c>
      <c r="I3064" s="9"/>
      <c r="J3064" s="4" t="str">
        <f t="shared" si="96"/>
        <v>衛生業務-長期照護工作-獎補助費-對國內團體之捐助</v>
      </c>
      <c r="K3064" s="4" t="str">
        <f t="shared" si="97"/>
        <v>家庭照顧者支持性服務創新型計畫</v>
      </c>
    </row>
    <row r="3065" spans="1:11" ht="78">
      <c r="A3065" s="57" t="s">
        <v>3285</v>
      </c>
      <c r="B3065" s="57" t="s">
        <v>3393</v>
      </c>
      <c r="C3065" s="58" t="s">
        <v>3394</v>
      </c>
      <c r="D3065" s="57" t="s">
        <v>3385</v>
      </c>
      <c r="E3065" s="59">
        <v>805</v>
      </c>
      <c r="F3065" s="9" t="s">
        <v>18</v>
      </c>
      <c r="G3065" s="9"/>
      <c r="H3065" s="44" t="s">
        <v>3489</v>
      </c>
      <c r="I3065" s="9"/>
      <c r="J3065" s="4" t="str">
        <f t="shared" si="96"/>
        <v>衛生業務-長期照護工作-獎補助費-對國內團體之捐助</v>
      </c>
      <c r="K3065" s="4" t="str">
        <f t="shared" si="97"/>
        <v>長照2.0整合型計畫-社區整體照顧服務體系A單位</v>
      </c>
    </row>
    <row r="3066" spans="1:11" ht="78">
      <c r="A3066" s="57" t="s">
        <v>3285</v>
      </c>
      <c r="B3066" s="57" t="s">
        <v>3395</v>
      </c>
      <c r="C3066" s="58" t="s">
        <v>3396</v>
      </c>
      <c r="D3066" s="57" t="s">
        <v>3385</v>
      </c>
      <c r="E3066" s="59">
        <v>682</v>
      </c>
      <c r="F3066" s="9" t="s">
        <v>18</v>
      </c>
      <c r="G3066" s="9"/>
      <c r="H3066" s="44" t="s">
        <v>3489</v>
      </c>
      <c r="I3066" s="9"/>
      <c r="J3066" s="4" t="str">
        <f t="shared" si="96"/>
        <v>衛生業務-長期照護工作-獎補助費-對國內團體之捐助</v>
      </c>
      <c r="K3066" s="4" t="str">
        <f t="shared" si="97"/>
        <v>長照2.0整合型計畫-社區整體照顧服務體系C級巷弄長照站</v>
      </c>
    </row>
    <row r="3067" spans="1:11" ht="78">
      <c r="A3067" s="57" t="s">
        <v>3285</v>
      </c>
      <c r="B3067" s="57" t="s">
        <v>3395</v>
      </c>
      <c r="C3067" s="58" t="s">
        <v>3397</v>
      </c>
      <c r="D3067" s="57" t="s">
        <v>3385</v>
      </c>
      <c r="E3067" s="59">
        <v>616</v>
      </c>
      <c r="F3067" s="9" t="s">
        <v>18</v>
      </c>
      <c r="G3067" s="9"/>
      <c r="H3067" s="44" t="s">
        <v>3489</v>
      </c>
      <c r="I3067" s="9"/>
      <c r="J3067" s="4" t="str">
        <f t="shared" si="96"/>
        <v>衛生業務-長期照護工作-獎補助費-對國內團體之捐助</v>
      </c>
      <c r="K3067" s="4" t="str">
        <f t="shared" si="97"/>
        <v>長照2.0整合型計畫-社區整體照顧服務體系C級巷弄長照站</v>
      </c>
    </row>
    <row r="3068" spans="1:11" ht="78">
      <c r="A3068" s="57" t="s">
        <v>3285</v>
      </c>
      <c r="B3068" s="57" t="s">
        <v>3395</v>
      </c>
      <c r="C3068" s="58" t="s">
        <v>3398</v>
      </c>
      <c r="D3068" s="57" t="s">
        <v>3385</v>
      </c>
      <c r="E3068" s="59">
        <v>724</v>
      </c>
      <c r="F3068" s="9" t="s">
        <v>18</v>
      </c>
      <c r="G3068" s="9"/>
      <c r="H3068" s="44" t="s">
        <v>3489</v>
      </c>
      <c r="I3068" s="9"/>
      <c r="J3068" s="4" t="str">
        <f t="shared" si="96"/>
        <v>衛生業務-長期照護工作-獎補助費-對國內團體之捐助</v>
      </c>
      <c r="K3068" s="4" t="str">
        <f t="shared" si="97"/>
        <v>長照2.0整合型計畫-社區整體照顧服務體系C級巷弄長照站</v>
      </c>
    </row>
    <row r="3069" spans="1:11" ht="78">
      <c r="A3069" s="57" t="s">
        <v>3285</v>
      </c>
      <c r="B3069" s="57" t="s">
        <v>3395</v>
      </c>
      <c r="C3069" s="58" t="s">
        <v>3399</v>
      </c>
      <c r="D3069" s="57" t="s">
        <v>3385</v>
      </c>
      <c r="E3069" s="59">
        <v>730</v>
      </c>
      <c r="F3069" s="9" t="s">
        <v>18</v>
      </c>
      <c r="G3069" s="9"/>
      <c r="H3069" s="44" t="s">
        <v>3489</v>
      </c>
      <c r="I3069" s="9"/>
      <c r="J3069" s="4" t="str">
        <f t="shared" si="96"/>
        <v>衛生業務-長期照護工作-獎補助費-對國內團體之捐助</v>
      </c>
      <c r="K3069" s="4" t="str">
        <f t="shared" si="97"/>
        <v>長照2.0整合型計畫-社區整體照顧服務體系C級巷弄長照站</v>
      </c>
    </row>
    <row r="3070" spans="1:11" ht="78">
      <c r="A3070" s="57" t="s">
        <v>3285</v>
      </c>
      <c r="B3070" s="57" t="s">
        <v>3395</v>
      </c>
      <c r="C3070" s="58" t="s">
        <v>3400</v>
      </c>
      <c r="D3070" s="57" t="s">
        <v>3385</v>
      </c>
      <c r="E3070" s="59">
        <v>701</v>
      </c>
      <c r="F3070" s="9" t="s">
        <v>18</v>
      </c>
      <c r="G3070" s="9"/>
      <c r="H3070" s="44" t="s">
        <v>3489</v>
      </c>
      <c r="I3070" s="9"/>
      <c r="J3070" s="4" t="str">
        <f t="shared" si="96"/>
        <v>衛生業務-長期照護工作-獎補助費-對國內團體之捐助</v>
      </c>
      <c r="K3070" s="4" t="str">
        <f t="shared" si="97"/>
        <v>長照2.0整合型計畫-社區整體照顧服務體系C級巷弄長照站</v>
      </c>
    </row>
    <row r="3071" spans="1:11" ht="97.5">
      <c r="A3071" s="57" t="s">
        <v>3285</v>
      </c>
      <c r="B3071" s="57" t="s">
        <v>3395</v>
      </c>
      <c r="C3071" s="58" t="s">
        <v>3401</v>
      </c>
      <c r="D3071" s="57" t="s">
        <v>3385</v>
      </c>
      <c r="E3071" s="59">
        <v>697</v>
      </c>
      <c r="F3071" s="9" t="s">
        <v>18</v>
      </c>
      <c r="G3071" s="9"/>
      <c r="H3071" s="44" t="s">
        <v>3489</v>
      </c>
      <c r="I3071" s="9"/>
      <c r="J3071" s="4" t="str">
        <f t="shared" si="96"/>
        <v>衛生業務-長期照護工作-獎補助費-對國內團體之捐助</v>
      </c>
      <c r="K3071" s="4" t="str">
        <f t="shared" si="97"/>
        <v>長照2.0整合型計畫-社區整體照顧服務體系C級巷弄長照站</v>
      </c>
    </row>
    <row r="3072" spans="1:11" ht="78">
      <c r="A3072" s="57" t="s">
        <v>3285</v>
      </c>
      <c r="B3072" s="57" t="s">
        <v>3395</v>
      </c>
      <c r="C3072" s="58" t="s">
        <v>3402</v>
      </c>
      <c r="D3072" s="57" t="s">
        <v>3385</v>
      </c>
      <c r="E3072" s="59">
        <v>198</v>
      </c>
      <c r="F3072" s="9" t="s">
        <v>18</v>
      </c>
      <c r="G3072" s="9"/>
      <c r="H3072" s="44" t="s">
        <v>3489</v>
      </c>
      <c r="I3072" s="9"/>
      <c r="J3072" s="4" t="str">
        <f t="shared" si="96"/>
        <v>衛生業務-長期照護工作-獎補助費-對國內團體之捐助</v>
      </c>
      <c r="K3072" s="4" t="str">
        <f t="shared" si="97"/>
        <v>長照2.0整合型計畫-社區整體照顧服務體系C級巷弄長照站</v>
      </c>
    </row>
    <row r="3073" spans="1:11" ht="78">
      <c r="A3073" s="57" t="s">
        <v>3285</v>
      </c>
      <c r="B3073" s="57" t="s">
        <v>3395</v>
      </c>
      <c r="C3073" s="58" t="s">
        <v>3403</v>
      </c>
      <c r="D3073" s="57" t="s">
        <v>3385</v>
      </c>
      <c r="E3073" s="59">
        <v>633</v>
      </c>
      <c r="F3073" s="9" t="s">
        <v>18</v>
      </c>
      <c r="G3073" s="9"/>
      <c r="H3073" s="44" t="s">
        <v>3489</v>
      </c>
      <c r="I3073" s="9"/>
      <c r="J3073" s="4" t="str">
        <f t="shared" si="96"/>
        <v>衛生業務-長期照護工作-獎補助費-對國內團體之捐助</v>
      </c>
      <c r="K3073" s="4" t="str">
        <f t="shared" si="97"/>
        <v>長照2.0整合型計畫-社區整體照顧服務體系C級巷弄長照站</v>
      </c>
    </row>
    <row r="3074" spans="1:11" ht="78">
      <c r="A3074" s="57" t="s">
        <v>3285</v>
      </c>
      <c r="B3074" s="57" t="s">
        <v>3395</v>
      </c>
      <c r="C3074" s="58" t="s">
        <v>707</v>
      </c>
      <c r="D3074" s="57" t="s">
        <v>3385</v>
      </c>
      <c r="E3074" s="59">
        <v>633</v>
      </c>
      <c r="F3074" s="9" t="s">
        <v>18</v>
      </c>
      <c r="G3074" s="9"/>
      <c r="H3074" s="44" t="s">
        <v>3489</v>
      </c>
      <c r="I3074" s="9"/>
      <c r="J3074" s="4" t="str">
        <f t="shared" si="96"/>
        <v>衛生業務-長期照護工作-獎補助費-對國內團體之捐助</v>
      </c>
      <c r="K3074" s="4" t="str">
        <f t="shared" si="97"/>
        <v>長照2.0整合型計畫-社區整體照顧服務體系C級巷弄長照站</v>
      </c>
    </row>
    <row r="3075" spans="1:11" ht="117">
      <c r="A3075" s="57" t="s">
        <v>3285</v>
      </c>
      <c r="B3075" s="57" t="s">
        <v>3395</v>
      </c>
      <c r="C3075" s="58" t="s">
        <v>1217</v>
      </c>
      <c r="D3075" s="57" t="s">
        <v>3385</v>
      </c>
      <c r="E3075" s="59">
        <v>770</v>
      </c>
      <c r="F3075" s="9" t="s">
        <v>18</v>
      </c>
      <c r="G3075" s="9"/>
      <c r="H3075" s="44" t="s">
        <v>3489</v>
      </c>
      <c r="I3075" s="9"/>
      <c r="J3075" s="4" t="str">
        <f t="shared" si="96"/>
        <v>衛生業務-長期照護工作-獎補助費-對國內團體之捐助</v>
      </c>
      <c r="K3075" s="4" t="str">
        <f t="shared" si="97"/>
        <v>長照2.0整合型計畫-社區整體照顧服務體系C級巷弄長照站</v>
      </c>
    </row>
    <row r="3076" spans="1:11" ht="78">
      <c r="A3076" s="57" t="s">
        <v>3285</v>
      </c>
      <c r="B3076" s="57" t="s">
        <v>3395</v>
      </c>
      <c r="C3076" s="58" t="s">
        <v>3404</v>
      </c>
      <c r="D3076" s="57" t="s">
        <v>3385</v>
      </c>
      <c r="E3076" s="59">
        <v>659</v>
      </c>
      <c r="F3076" s="9" t="s">
        <v>18</v>
      </c>
      <c r="G3076" s="9"/>
      <c r="H3076" s="44" t="s">
        <v>3489</v>
      </c>
      <c r="I3076" s="9"/>
      <c r="J3076" s="4" t="str">
        <f t="shared" si="96"/>
        <v>衛生業務-長期照護工作-獎補助費-對國內團體之捐助</v>
      </c>
      <c r="K3076" s="4" t="str">
        <f t="shared" si="97"/>
        <v>長照2.0整合型計畫-社區整體照顧服務體系C級巷弄長照站</v>
      </c>
    </row>
    <row r="3077" spans="1:11" ht="78">
      <c r="A3077" s="57" t="s">
        <v>3285</v>
      </c>
      <c r="B3077" s="57" t="s">
        <v>3395</v>
      </c>
      <c r="C3077" s="58" t="s">
        <v>3405</v>
      </c>
      <c r="D3077" s="57" t="s">
        <v>3385</v>
      </c>
      <c r="E3077" s="59">
        <v>710</v>
      </c>
      <c r="F3077" s="9" t="s">
        <v>18</v>
      </c>
      <c r="G3077" s="9"/>
      <c r="H3077" s="44" t="s">
        <v>3489</v>
      </c>
      <c r="I3077" s="9"/>
      <c r="J3077" s="4" t="str">
        <f t="shared" si="96"/>
        <v>衛生業務-長期照護工作-獎補助費-對國內團體之捐助</v>
      </c>
      <c r="K3077" s="4" t="str">
        <f t="shared" si="97"/>
        <v>長照2.0整合型計畫-社區整體照顧服務體系C級巷弄長照站</v>
      </c>
    </row>
    <row r="3078" spans="1:11" ht="78">
      <c r="A3078" s="57" t="s">
        <v>3285</v>
      </c>
      <c r="B3078" s="57" t="s">
        <v>3395</v>
      </c>
      <c r="C3078" s="58" t="s">
        <v>3406</v>
      </c>
      <c r="D3078" s="57" t="s">
        <v>3385</v>
      </c>
      <c r="E3078" s="59">
        <v>179</v>
      </c>
      <c r="F3078" s="9" t="s">
        <v>18</v>
      </c>
      <c r="G3078" s="9"/>
      <c r="H3078" s="44" t="s">
        <v>3489</v>
      </c>
      <c r="I3078" s="9"/>
      <c r="J3078" s="4" t="str">
        <f t="shared" si="96"/>
        <v>衛生業務-長期照護工作-獎補助費-對國內團體之捐助</v>
      </c>
      <c r="K3078" s="4" t="str">
        <f t="shared" si="97"/>
        <v>長照2.0整合型計畫-社區整體照顧服務體系C級巷弄長照站</v>
      </c>
    </row>
    <row r="3079" spans="1:11" ht="78">
      <c r="A3079" s="57" t="s">
        <v>3285</v>
      </c>
      <c r="B3079" s="57" t="s">
        <v>3395</v>
      </c>
      <c r="C3079" s="58" t="s">
        <v>3407</v>
      </c>
      <c r="D3079" s="57" t="s">
        <v>3385</v>
      </c>
      <c r="E3079" s="59">
        <v>615</v>
      </c>
      <c r="F3079" s="9" t="s">
        <v>18</v>
      </c>
      <c r="G3079" s="9"/>
      <c r="H3079" s="44" t="s">
        <v>3489</v>
      </c>
      <c r="I3079" s="9"/>
      <c r="J3079" s="4" t="str">
        <f t="shared" si="96"/>
        <v>衛生業務-長期照護工作-獎補助費-對國內團體之捐助</v>
      </c>
      <c r="K3079" s="4" t="str">
        <f t="shared" si="97"/>
        <v>長照2.0整合型計畫-社區整體照顧服務體系C級巷弄長照站</v>
      </c>
    </row>
    <row r="3080" spans="1:11" ht="78">
      <c r="A3080" s="57" t="s">
        <v>3285</v>
      </c>
      <c r="B3080" s="57" t="s">
        <v>3395</v>
      </c>
      <c r="C3080" s="58" t="s">
        <v>3408</v>
      </c>
      <c r="D3080" s="57" t="s">
        <v>3385</v>
      </c>
      <c r="E3080" s="59">
        <v>708</v>
      </c>
      <c r="F3080" s="9" t="s">
        <v>18</v>
      </c>
      <c r="G3080" s="9"/>
      <c r="H3080" s="44" t="s">
        <v>3489</v>
      </c>
      <c r="I3080" s="9"/>
      <c r="J3080" s="4" t="str">
        <f t="shared" si="96"/>
        <v>衛生業務-長期照護工作-獎補助費-對國內團體之捐助</v>
      </c>
      <c r="K3080" s="4" t="str">
        <f t="shared" si="97"/>
        <v>長照2.0整合型計畫-社區整體照顧服務體系C級巷弄長照站</v>
      </c>
    </row>
    <row r="3081" spans="1:11" ht="78">
      <c r="A3081" s="57" t="s">
        <v>3285</v>
      </c>
      <c r="B3081" s="57" t="s">
        <v>3395</v>
      </c>
      <c r="C3081" s="58" t="s">
        <v>3409</v>
      </c>
      <c r="D3081" s="57" t="s">
        <v>3385</v>
      </c>
      <c r="E3081" s="59">
        <v>756</v>
      </c>
      <c r="F3081" s="9" t="s">
        <v>18</v>
      </c>
      <c r="G3081" s="9"/>
      <c r="H3081" s="44" t="s">
        <v>3489</v>
      </c>
      <c r="I3081" s="9"/>
      <c r="J3081" s="4" t="str">
        <f t="shared" si="96"/>
        <v>衛生業務-長期照護工作-獎補助費-對國內團體之捐助</v>
      </c>
      <c r="K3081" s="4" t="str">
        <f t="shared" si="97"/>
        <v>長照2.0整合型計畫-社區整體照顧服務體系C級巷弄長照站</v>
      </c>
    </row>
    <row r="3082" spans="1:11" ht="78">
      <c r="A3082" s="57" t="s">
        <v>3285</v>
      </c>
      <c r="B3082" s="57" t="s">
        <v>3395</v>
      </c>
      <c r="C3082" s="58" t="s">
        <v>3410</v>
      </c>
      <c r="D3082" s="57" t="s">
        <v>3385</v>
      </c>
      <c r="E3082" s="59">
        <v>215</v>
      </c>
      <c r="F3082" s="9" t="s">
        <v>18</v>
      </c>
      <c r="G3082" s="9"/>
      <c r="H3082" s="44" t="s">
        <v>3489</v>
      </c>
      <c r="I3082" s="9"/>
      <c r="J3082" s="4" t="str">
        <f t="shared" si="96"/>
        <v>衛生業務-長期照護工作-獎補助費-對國內團體之捐助</v>
      </c>
      <c r="K3082" s="4" t="str">
        <f t="shared" si="97"/>
        <v>長照2.0整合型計畫-社區整體照顧服務體系C級巷弄長照站</v>
      </c>
    </row>
    <row r="3083" spans="1:11" ht="78">
      <c r="A3083" s="57" t="s">
        <v>3285</v>
      </c>
      <c r="B3083" s="57" t="s">
        <v>3395</v>
      </c>
      <c r="C3083" s="58" t="s">
        <v>3411</v>
      </c>
      <c r="D3083" s="57" t="s">
        <v>3385</v>
      </c>
      <c r="E3083" s="59">
        <f>696-1</f>
        <v>695</v>
      </c>
      <c r="F3083" s="9" t="s">
        <v>18</v>
      </c>
      <c r="G3083" s="9"/>
      <c r="H3083" s="44" t="s">
        <v>3489</v>
      </c>
      <c r="I3083" s="9"/>
      <c r="J3083" s="4" t="str">
        <f t="shared" si="96"/>
        <v>衛生業務-長期照護工作-獎補助費-對國內團體之捐助</v>
      </c>
      <c r="K3083" s="4" t="str">
        <f t="shared" si="97"/>
        <v>長照2.0整合型計畫-社區整體照顧服務體系C級巷弄長照站</v>
      </c>
    </row>
    <row r="3084" spans="1:11" ht="78">
      <c r="A3084" s="57" t="s">
        <v>3285</v>
      </c>
      <c r="B3084" s="57" t="s">
        <v>3395</v>
      </c>
      <c r="C3084" s="58" t="s">
        <v>3412</v>
      </c>
      <c r="D3084" s="57" t="s">
        <v>3385</v>
      </c>
      <c r="E3084" s="59">
        <v>210</v>
      </c>
      <c r="F3084" s="9" t="s">
        <v>18</v>
      </c>
      <c r="G3084" s="9"/>
      <c r="H3084" s="44" t="s">
        <v>3489</v>
      </c>
      <c r="I3084" s="9"/>
      <c r="J3084" s="4" t="str">
        <f t="shared" si="96"/>
        <v>衛生業務-長期照護工作-獎補助費-對國內團體之捐助</v>
      </c>
      <c r="K3084" s="4" t="str">
        <f t="shared" si="97"/>
        <v>長照2.0整合型計畫-社區整體照顧服務體系C級巷弄長照站</v>
      </c>
    </row>
    <row r="3085" spans="1:11" ht="78">
      <c r="A3085" s="57" t="s">
        <v>3285</v>
      </c>
      <c r="B3085" s="57" t="s">
        <v>3395</v>
      </c>
      <c r="C3085" s="58" t="s">
        <v>3413</v>
      </c>
      <c r="D3085" s="57" t="s">
        <v>3385</v>
      </c>
      <c r="E3085" s="59">
        <v>190</v>
      </c>
      <c r="F3085" s="9" t="s">
        <v>18</v>
      </c>
      <c r="G3085" s="9"/>
      <c r="H3085" s="44" t="s">
        <v>3489</v>
      </c>
      <c r="I3085" s="9"/>
      <c r="J3085" s="4" t="str">
        <f t="shared" si="96"/>
        <v>衛生業務-長期照護工作-獎補助費-對國內團體之捐助</v>
      </c>
      <c r="K3085" s="4" t="str">
        <f t="shared" si="97"/>
        <v>長照2.0整合型計畫-社區整體照顧服務體系C級巷弄長照站</v>
      </c>
    </row>
    <row r="3086" spans="1:11" ht="78">
      <c r="A3086" s="57" t="s">
        <v>3285</v>
      </c>
      <c r="B3086" s="57" t="s">
        <v>3395</v>
      </c>
      <c r="C3086" s="58" t="s">
        <v>3414</v>
      </c>
      <c r="D3086" s="57" t="s">
        <v>3385</v>
      </c>
      <c r="E3086" s="59">
        <v>719</v>
      </c>
      <c r="F3086" s="9" t="s">
        <v>18</v>
      </c>
      <c r="G3086" s="9"/>
      <c r="H3086" s="44" t="s">
        <v>3489</v>
      </c>
      <c r="I3086" s="9"/>
      <c r="J3086" s="4" t="str">
        <f t="shared" si="96"/>
        <v>衛生業務-長期照護工作-獎補助費-對國內團體之捐助</v>
      </c>
      <c r="K3086" s="4" t="str">
        <f t="shared" si="97"/>
        <v>長照2.0整合型計畫-社區整體照顧服務體系C級巷弄長照站</v>
      </c>
    </row>
    <row r="3087" spans="1:11" ht="78">
      <c r="A3087" s="57" t="s">
        <v>3285</v>
      </c>
      <c r="B3087" s="57" t="s">
        <v>3395</v>
      </c>
      <c r="C3087" s="58" t="s">
        <v>3415</v>
      </c>
      <c r="D3087" s="57" t="s">
        <v>3385</v>
      </c>
      <c r="E3087" s="59">
        <v>716</v>
      </c>
      <c r="F3087" s="9" t="s">
        <v>18</v>
      </c>
      <c r="G3087" s="9"/>
      <c r="H3087" s="44" t="s">
        <v>3489</v>
      </c>
      <c r="I3087" s="9"/>
      <c r="J3087" s="4" t="str">
        <f t="shared" si="96"/>
        <v>衛生業務-長期照護工作-獎補助費-對國內團體之捐助</v>
      </c>
      <c r="K3087" s="4" t="str">
        <f t="shared" si="97"/>
        <v>長照2.0整合型計畫-社區整體照顧服務體系C級巷弄長照站</v>
      </c>
    </row>
    <row r="3088" spans="1:11" ht="78">
      <c r="A3088" s="57" t="s">
        <v>3285</v>
      </c>
      <c r="B3088" s="57" t="s">
        <v>3395</v>
      </c>
      <c r="C3088" s="58" t="s">
        <v>3416</v>
      </c>
      <c r="D3088" s="57" t="s">
        <v>3385</v>
      </c>
      <c r="E3088" s="59">
        <v>712</v>
      </c>
      <c r="F3088" s="9" t="s">
        <v>18</v>
      </c>
      <c r="G3088" s="9"/>
      <c r="H3088" s="44" t="s">
        <v>3489</v>
      </c>
      <c r="I3088" s="9"/>
      <c r="J3088" s="4" t="str">
        <f t="shared" si="96"/>
        <v>衛生業務-長期照護工作-獎補助費-對國內團體之捐助</v>
      </c>
      <c r="K3088" s="4" t="str">
        <f t="shared" si="97"/>
        <v>長照2.0整合型計畫-社區整體照顧服務體系C級巷弄長照站</v>
      </c>
    </row>
    <row r="3089" spans="1:11" ht="117">
      <c r="A3089" s="57" t="s">
        <v>3285</v>
      </c>
      <c r="B3089" s="57" t="s">
        <v>3395</v>
      </c>
      <c r="C3089" s="58" t="s">
        <v>3417</v>
      </c>
      <c r="D3089" s="57" t="s">
        <v>3385</v>
      </c>
      <c r="E3089" s="59">
        <v>277</v>
      </c>
      <c r="F3089" s="9" t="s">
        <v>18</v>
      </c>
      <c r="G3089" s="9"/>
      <c r="H3089" s="44" t="s">
        <v>3489</v>
      </c>
      <c r="I3089" s="9"/>
      <c r="J3089" s="4" t="str">
        <f t="shared" si="96"/>
        <v>衛生業務-長期照護工作-獎補助費-對國內團體之捐助</v>
      </c>
      <c r="K3089" s="4" t="str">
        <f t="shared" si="97"/>
        <v>長照2.0整合型計畫-社區整體照顧服務體系C級巷弄長照站</v>
      </c>
    </row>
    <row r="3090" spans="1:11" ht="97.5">
      <c r="A3090" s="57" t="s">
        <v>3285</v>
      </c>
      <c r="B3090" s="57" t="s">
        <v>3395</v>
      </c>
      <c r="C3090" s="58" t="s">
        <v>3418</v>
      </c>
      <c r="D3090" s="57" t="s">
        <v>3385</v>
      </c>
      <c r="E3090" s="59">
        <v>727</v>
      </c>
      <c r="F3090" s="9" t="s">
        <v>18</v>
      </c>
      <c r="G3090" s="9"/>
      <c r="H3090" s="44" t="s">
        <v>3489</v>
      </c>
      <c r="I3090" s="9"/>
      <c r="J3090" s="4" t="str">
        <f t="shared" si="96"/>
        <v>衛生業務-長期照護工作-獎補助費-對國內團體之捐助</v>
      </c>
      <c r="K3090" s="4" t="str">
        <f t="shared" si="97"/>
        <v>長照2.0整合型計畫-社區整體照顧服務體系C級巷弄長照站</v>
      </c>
    </row>
    <row r="3091" spans="1:11" ht="78">
      <c r="A3091" s="57" t="s">
        <v>3285</v>
      </c>
      <c r="B3091" s="57" t="s">
        <v>3395</v>
      </c>
      <c r="C3091" s="58" t="s">
        <v>3419</v>
      </c>
      <c r="D3091" s="57" t="s">
        <v>3385</v>
      </c>
      <c r="E3091" s="59">
        <v>254</v>
      </c>
      <c r="F3091" s="9" t="s">
        <v>18</v>
      </c>
      <c r="G3091" s="9"/>
      <c r="H3091" s="44" t="s">
        <v>3489</v>
      </c>
      <c r="I3091" s="9"/>
      <c r="J3091" s="4" t="str">
        <f t="shared" si="96"/>
        <v>衛生業務-長期照護工作-獎補助費-對國內團體之捐助</v>
      </c>
      <c r="K3091" s="4" t="str">
        <f t="shared" si="97"/>
        <v>長照2.0整合型計畫-社區整體照顧服務體系C級巷弄長照站</v>
      </c>
    </row>
    <row r="3092" spans="1:11" ht="97.5">
      <c r="A3092" s="57" t="s">
        <v>3285</v>
      </c>
      <c r="B3092" s="57" t="s">
        <v>3395</v>
      </c>
      <c r="C3092" s="58" t="s">
        <v>3420</v>
      </c>
      <c r="D3092" s="57" t="s">
        <v>3385</v>
      </c>
      <c r="E3092" s="59">
        <v>644</v>
      </c>
      <c r="F3092" s="9" t="s">
        <v>18</v>
      </c>
      <c r="G3092" s="9"/>
      <c r="H3092" s="44" t="s">
        <v>3489</v>
      </c>
      <c r="I3092" s="9"/>
      <c r="J3092" s="4" t="str">
        <f t="shared" si="96"/>
        <v>衛生業務-長期照護工作-獎補助費-對國內團體之捐助</v>
      </c>
      <c r="K3092" s="4" t="str">
        <f t="shared" si="97"/>
        <v>長照2.0整合型計畫-社區整體照顧服務體系C級巷弄長照站</v>
      </c>
    </row>
    <row r="3093" spans="1:11" ht="78">
      <c r="A3093" s="57" t="s">
        <v>3285</v>
      </c>
      <c r="B3093" s="57" t="s">
        <v>3395</v>
      </c>
      <c r="C3093" s="58" t="s">
        <v>3421</v>
      </c>
      <c r="D3093" s="57" t="s">
        <v>3385</v>
      </c>
      <c r="E3093" s="59">
        <v>652</v>
      </c>
      <c r="F3093" s="9" t="s">
        <v>18</v>
      </c>
      <c r="G3093" s="9"/>
      <c r="H3093" s="44" t="s">
        <v>3489</v>
      </c>
      <c r="I3093" s="9"/>
      <c r="J3093" s="4" t="str">
        <f t="shared" si="96"/>
        <v>衛生業務-長期照護工作-獎補助費-對國內團體之捐助</v>
      </c>
      <c r="K3093" s="4" t="str">
        <f t="shared" si="97"/>
        <v>長照2.0整合型計畫-社區整體照顧服務體系C級巷弄長照站</v>
      </c>
    </row>
    <row r="3094" spans="1:11" ht="78">
      <c r="A3094" s="57" t="s">
        <v>3285</v>
      </c>
      <c r="B3094" s="57" t="s">
        <v>3395</v>
      </c>
      <c r="C3094" s="58" t="s">
        <v>3422</v>
      </c>
      <c r="D3094" s="57" t="s">
        <v>3385</v>
      </c>
      <c r="E3094" s="59">
        <v>719</v>
      </c>
      <c r="F3094" s="9" t="s">
        <v>18</v>
      </c>
      <c r="G3094" s="9"/>
      <c r="H3094" s="44" t="s">
        <v>3489</v>
      </c>
      <c r="I3094" s="9"/>
      <c r="J3094" s="4" t="str">
        <f t="shared" si="96"/>
        <v>衛生業務-長期照護工作-獎補助費-對國內團體之捐助</v>
      </c>
      <c r="K3094" s="4" t="str">
        <f t="shared" si="97"/>
        <v>長照2.0整合型計畫-社區整體照顧服務體系C級巷弄長照站</v>
      </c>
    </row>
    <row r="3095" spans="1:11" ht="78">
      <c r="A3095" s="57" t="s">
        <v>3285</v>
      </c>
      <c r="B3095" s="57" t="s">
        <v>3395</v>
      </c>
      <c r="C3095" s="58" t="s">
        <v>3423</v>
      </c>
      <c r="D3095" s="57" t="s">
        <v>3385</v>
      </c>
      <c r="E3095" s="59">
        <v>719</v>
      </c>
      <c r="F3095" s="9" t="s">
        <v>18</v>
      </c>
      <c r="G3095" s="9"/>
      <c r="H3095" s="44" t="s">
        <v>3489</v>
      </c>
      <c r="I3095" s="9"/>
      <c r="J3095" s="4" t="str">
        <f t="shared" si="96"/>
        <v>衛生業務-長期照護工作-獎補助費-對國內團體之捐助</v>
      </c>
      <c r="K3095" s="4" t="str">
        <f t="shared" si="97"/>
        <v>長照2.0整合型計畫-社區整體照顧服務體系C級巷弄長照站</v>
      </c>
    </row>
    <row r="3096" spans="1:11" ht="78">
      <c r="A3096" s="57" t="s">
        <v>3285</v>
      </c>
      <c r="B3096" s="57" t="s">
        <v>3395</v>
      </c>
      <c r="C3096" s="58" t="s">
        <v>3424</v>
      </c>
      <c r="D3096" s="57" t="s">
        <v>3385</v>
      </c>
      <c r="E3096" s="59">
        <v>674</v>
      </c>
      <c r="F3096" s="9" t="s">
        <v>18</v>
      </c>
      <c r="G3096" s="9"/>
      <c r="H3096" s="44" t="s">
        <v>3489</v>
      </c>
      <c r="I3096" s="9"/>
      <c r="J3096" s="4" t="str">
        <f t="shared" si="96"/>
        <v>衛生業務-長期照護工作-獎補助費-對國內團體之捐助</v>
      </c>
      <c r="K3096" s="4" t="str">
        <f t="shared" si="97"/>
        <v>長照2.0整合型計畫-社區整體照顧服務體系C級巷弄長照站</v>
      </c>
    </row>
    <row r="3097" spans="1:11" ht="78">
      <c r="A3097" s="57" t="s">
        <v>3285</v>
      </c>
      <c r="B3097" s="57" t="s">
        <v>3395</v>
      </c>
      <c r="C3097" s="58" t="s">
        <v>3425</v>
      </c>
      <c r="D3097" s="57" t="s">
        <v>3385</v>
      </c>
      <c r="E3097" s="59">
        <v>642</v>
      </c>
      <c r="F3097" s="9" t="s">
        <v>18</v>
      </c>
      <c r="G3097" s="9"/>
      <c r="H3097" s="44" t="s">
        <v>3489</v>
      </c>
      <c r="I3097" s="9"/>
      <c r="J3097" s="4" t="str">
        <f t="shared" si="96"/>
        <v>衛生業務-長期照護工作-獎補助費-對國內團體之捐助</v>
      </c>
      <c r="K3097" s="4" t="str">
        <f t="shared" si="97"/>
        <v>長照2.0整合型計畫-社區整體照顧服務體系C級巷弄長照站</v>
      </c>
    </row>
    <row r="3098" spans="1:11" ht="78">
      <c r="A3098" s="57" t="s">
        <v>3285</v>
      </c>
      <c r="B3098" s="57" t="s">
        <v>3395</v>
      </c>
      <c r="C3098" s="58" t="s">
        <v>3426</v>
      </c>
      <c r="D3098" s="57" t="s">
        <v>3385</v>
      </c>
      <c r="E3098" s="59">
        <v>642</v>
      </c>
      <c r="F3098" s="9" t="s">
        <v>18</v>
      </c>
      <c r="G3098" s="9"/>
      <c r="H3098" s="44" t="s">
        <v>3489</v>
      </c>
      <c r="I3098" s="9"/>
      <c r="J3098" s="4" t="str">
        <f t="shared" si="96"/>
        <v>衛生業務-長期照護工作-獎補助費-對國內團體之捐助</v>
      </c>
      <c r="K3098" s="4" t="str">
        <f t="shared" si="97"/>
        <v>長照2.0整合型計畫-社區整體照顧服務體系C級巷弄長照站</v>
      </c>
    </row>
    <row r="3099" spans="1:11" ht="78">
      <c r="A3099" s="57" t="s">
        <v>3285</v>
      </c>
      <c r="B3099" s="57" t="s">
        <v>3395</v>
      </c>
      <c r="C3099" s="58" t="s">
        <v>3427</v>
      </c>
      <c r="D3099" s="57" t="s">
        <v>3385</v>
      </c>
      <c r="E3099" s="59">
        <v>642</v>
      </c>
      <c r="F3099" s="9" t="s">
        <v>18</v>
      </c>
      <c r="G3099" s="9"/>
      <c r="H3099" s="44" t="s">
        <v>3489</v>
      </c>
      <c r="I3099" s="9"/>
      <c r="J3099" s="4" t="str">
        <f t="shared" si="96"/>
        <v>衛生業務-長期照護工作-獎補助費-對國內團體之捐助</v>
      </c>
      <c r="K3099" s="4" t="str">
        <f t="shared" si="97"/>
        <v>長照2.0整合型計畫-社區整體照顧服務體系C級巷弄長照站</v>
      </c>
    </row>
    <row r="3100" spans="1:11" ht="78">
      <c r="A3100" s="57" t="s">
        <v>3285</v>
      </c>
      <c r="B3100" s="57" t="s">
        <v>3395</v>
      </c>
      <c r="C3100" s="58" t="s">
        <v>3428</v>
      </c>
      <c r="D3100" s="57" t="s">
        <v>3385</v>
      </c>
      <c r="E3100" s="59">
        <v>717</v>
      </c>
      <c r="F3100" s="9" t="s">
        <v>18</v>
      </c>
      <c r="G3100" s="9"/>
      <c r="H3100" s="44" t="s">
        <v>3489</v>
      </c>
      <c r="I3100" s="9"/>
      <c r="J3100" s="4" t="str">
        <f t="shared" si="96"/>
        <v>衛生業務-長期照護工作-獎補助費-對國內團體之捐助</v>
      </c>
      <c r="K3100" s="4" t="str">
        <f t="shared" si="97"/>
        <v>長照2.0整合型計畫-社區整體照顧服務體系C級巷弄長照站</v>
      </c>
    </row>
    <row r="3101" spans="1:11" ht="78">
      <c r="A3101" s="57" t="s">
        <v>3285</v>
      </c>
      <c r="B3101" s="57" t="s">
        <v>3395</v>
      </c>
      <c r="C3101" s="58" t="s">
        <v>3429</v>
      </c>
      <c r="D3101" s="57" t="s">
        <v>3385</v>
      </c>
      <c r="E3101" s="59">
        <f>343-1</f>
        <v>342</v>
      </c>
      <c r="F3101" s="9" t="s">
        <v>18</v>
      </c>
      <c r="G3101" s="9"/>
      <c r="H3101" s="44" t="s">
        <v>3489</v>
      </c>
      <c r="I3101" s="9"/>
      <c r="J3101" s="4" t="str">
        <f t="shared" si="96"/>
        <v>衛生業務-長期照護工作-獎補助費-對國內團體之捐助</v>
      </c>
      <c r="K3101" s="4" t="str">
        <f t="shared" si="97"/>
        <v>長照2.0整合型計畫-社區整體照顧服務體系C級巷弄長照站</v>
      </c>
    </row>
    <row r="3102" spans="1:11" ht="78">
      <c r="A3102" s="57" t="s">
        <v>3285</v>
      </c>
      <c r="B3102" s="57" t="s">
        <v>3395</v>
      </c>
      <c r="C3102" s="58" t="s">
        <v>3430</v>
      </c>
      <c r="D3102" s="57" t="s">
        <v>3385</v>
      </c>
      <c r="E3102" s="59">
        <v>726</v>
      </c>
      <c r="F3102" s="9" t="s">
        <v>18</v>
      </c>
      <c r="G3102" s="9"/>
      <c r="H3102" s="44" t="s">
        <v>3489</v>
      </c>
      <c r="I3102" s="9"/>
      <c r="J3102" s="4" t="str">
        <f t="shared" si="96"/>
        <v>衛生業務-長期照護工作-獎補助費-對國內團體之捐助</v>
      </c>
      <c r="K3102" s="4" t="str">
        <f t="shared" si="97"/>
        <v>長照2.0整合型計畫-社區整體照顧服務體系C級巷弄長照站</v>
      </c>
    </row>
    <row r="3103" spans="1:11" ht="78">
      <c r="A3103" s="57" t="s">
        <v>3285</v>
      </c>
      <c r="B3103" s="57" t="s">
        <v>3395</v>
      </c>
      <c r="C3103" s="58" t="s">
        <v>3431</v>
      </c>
      <c r="D3103" s="57" t="s">
        <v>3385</v>
      </c>
      <c r="E3103" s="59">
        <v>769</v>
      </c>
      <c r="F3103" s="9" t="s">
        <v>18</v>
      </c>
      <c r="G3103" s="9"/>
      <c r="H3103" s="44" t="s">
        <v>3489</v>
      </c>
      <c r="I3103" s="9"/>
      <c r="J3103" s="4" t="str">
        <f t="shared" si="96"/>
        <v>衛生業務-長期照護工作-獎補助費-對國內團體之捐助</v>
      </c>
      <c r="K3103" s="4" t="str">
        <f t="shared" si="97"/>
        <v>長照2.0整合型計畫-社區整體照顧服務體系C級巷弄長照站</v>
      </c>
    </row>
    <row r="3104" spans="1:11" ht="78">
      <c r="A3104" s="57" t="s">
        <v>3285</v>
      </c>
      <c r="B3104" s="57" t="s">
        <v>3395</v>
      </c>
      <c r="C3104" s="58" t="s">
        <v>3432</v>
      </c>
      <c r="D3104" s="57" t="s">
        <v>3385</v>
      </c>
      <c r="E3104" s="59">
        <v>208</v>
      </c>
      <c r="F3104" s="9" t="s">
        <v>18</v>
      </c>
      <c r="G3104" s="9"/>
      <c r="H3104" s="44" t="s">
        <v>3489</v>
      </c>
      <c r="I3104" s="9"/>
      <c r="J3104" s="4" t="str">
        <f t="shared" ref="J3104:J3167" si="98">A3104</f>
        <v>衛生業務-長期照護工作-獎補助費-對國內團體之捐助</v>
      </c>
      <c r="K3104" s="4" t="str">
        <f t="shared" ref="K3104:K3167" si="99">B3104</f>
        <v>長照2.0整合型計畫-社區整體照顧服務體系C級巷弄長照站</v>
      </c>
    </row>
    <row r="3105" spans="1:11" ht="78">
      <c r="A3105" s="57" t="s">
        <v>3285</v>
      </c>
      <c r="B3105" s="57" t="s">
        <v>3395</v>
      </c>
      <c r="C3105" s="58" t="s">
        <v>3433</v>
      </c>
      <c r="D3105" s="57" t="s">
        <v>3385</v>
      </c>
      <c r="E3105" s="59">
        <v>717</v>
      </c>
      <c r="F3105" s="9" t="s">
        <v>18</v>
      </c>
      <c r="G3105" s="9"/>
      <c r="H3105" s="44" t="s">
        <v>3489</v>
      </c>
      <c r="I3105" s="9"/>
      <c r="J3105" s="4" t="str">
        <f t="shared" si="98"/>
        <v>衛生業務-長期照護工作-獎補助費-對國內團體之捐助</v>
      </c>
      <c r="K3105" s="4" t="str">
        <f t="shared" si="99"/>
        <v>長照2.0整合型計畫-社區整體照顧服務體系C級巷弄長照站</v>
      </c>
    </row>
    <row r="3106" spans="1:11" ht="78">
      <c r="A3106" s="57" t="s">
        <v>3285</v>
      </c>
      <c r="B3106" s="57" t="s">
        <v>3395</v>
      </c>
      <c r="C3106" s="58" t="s">
        <v>3434</v>
      </c>
      <c r="D3106" s="57" t="s">
        <v>3385</v>
      </c>
      <c r="E3106" s="59">
        <v>666</v>
      </c>
      <c r="F3106" s="9" t="s">
        <v>18</v>
      </c>
      <c r="G3106" s="9"/>
      <c r="H3106" s="44" t="s">
        <v>3489</v>
      </c>
      <c r="I3106" s="9"/>
      <c r="J3106" s="4" t="str">
        <f t="shared" si="98"/>
        <v>衛生業務-長期照護工作-獎補助費-對國內團體之捐助</v>
      </c>
      <c r="K3106" s="4" t="str">
        <f t="shared" si="99"/>
        <v>長照2.0整合型計畫-社區整體照顧服務體系C級巷弄長照站</v>
      </c>
    </row>
    <row r="3107" spans="1:11" ht="97.5">
      <c r="A3107" s="57" t="s">
        <v>3285</v>
      </c>
      <c r="B3107" s="57" t="s">
        <v>3395</v>
      </c>
      <c r="C3107" s="58" t="s">
        <v>3435</v>
      </c>
      <c r="D3107" s="57" t="s">
        <v>3385</v>
      </c>
      <c r="E3107" s="59">
        <v>702</v>
      </c>
      <c r="F3107" s="9" t="s">
        <v>18</v>
      </c>
      <c r="G3107" s="9"/>
      <c r="H3107" s="44" t="s">
        <v>3489</v>
      </c>
      <c r="I3107" s="9"/>
      <c r="J3107" s="4" t="str">
        <f t="shared" si="98"/>
        <v>衛生業務-長期照護工作-獎補助費-對國內團體之捐助</v>
      </c>
      <c r="K3107" s="4" t="str">
        <f t="shared" si="99"/>
        <v>長照2.0整合型計畫-社區整體照顧服務體系C級巷弄長照站</v>
      </c>
    </row>
    <row r="3108" spans="1:11" ht="78">
      <c r="A3108" s="57" t="s">
        <v>3285</v>
      </c>
      <c r="B3108" s="57" t="s">
        <v>3395</v>
      </c>
      <c r="C3108" s="58" t="s">
        <v>3436</v>
      </c>
      <c r="D3108" s="57" t="s">
        <v>3385</v>
      </c>
      <c r="E3108" s="59">
        <v>331</v>
      </c>
      <c r="F3108" s="9" t="s">
        <v>18</v>
      </c>
      <c r="G3108" s="9"/>
      <c r="H3108" s="44" t="s">
        <v>3489</v>
      </c>
      <c r="I3108" s="9"/>
      <c r="J3108" s="4" t="str">
        <f t="shared" si="98"/>
        <v>衛生業務-長期照護工作-獎補助費-對國內團體之捐助</v>
      </c>
      <c r="K3108" s="4" t="str">
        <f t="shared" si="99"/>
        <v>長照2.0整合型計畫-社區整體照顧服務體系C級巷弄長照站</v>
      </c>
    </row>
    <row r="3109" spans="1:11" ht="78">
      <c r="A3109" s="57" t="s">
        <v>3285</v>
      </c>
      <c r="B3109" s="57" t="s">
        <v>3395</v>
      </c>
      <c r="C3109" s="58" t="s">
        <v>3437</v>
      </c>
      <c r="D3109" s="57" t="s">
        <v>3385</v>
      </c>
      <c r="E3109" s="59">
        <v>842</v>
      </c>
      <c r="F3109" s="9" t="s">
        <v>18</v>
      </c>
      <c r="G3109" s="9"/>
      <c r="H3109" s="44" t="s">
        <v>3489</v>
      </c>
      <c r="I3109" s="9"/>
      <c r="J3109" s="4" t="str">
        <f t="shared" si="98"/>
        <v>衛生業務-長期照護工作-獎補助費-對國內團體之捐助</v>
      </c>
      <c r="K3109" s="4" t="str">
        <f t="shared" si="99"/>
        <v>長照2.0整合型計畫-社區整體照顧服務體系C級巷弄長照站</v>
      </c>
    </row>
    <row r="3110" spans="1:11" ht="78">
      <c r="A3110" s="57" t="s">
        <v>3285</v>
      </c>
      <c r="B3110" s="57" t="s">
        <v>3395</v>
      </c>
      <c r="C3110" s="58" t="s">
        <v>3438</v>
      </c>
      <c r="D3110" s="57" t="s">
        <v>3385</v>
      </c>
      <c r="E3110" s="59">
        <v>175</v>
      </c>
      <c r="F3110" s="9" t="s">
        <v>18</v>
      </c>
      <c r="G3110" s="9"/>
      <c r="H3110" s="44" t="s">
        <v>3489</v>
      </c>
      <c r="I3110" s="9"/>
      <c r="J3110" s="4" t="str">
        <f t="shared" si="98"/>
        <v>衛生業務-長期照護工作-獎補助費-對國內團體之捐助</v>
      </c>
      <c r="K3110" s="4" t="str">
        <f t="shared" si="99"/>
        <v>長照2.0整合型計畫-社區整體照顧服務體系C級巷弄長照站</v>
      </c>
    </row>
    <row r="3111" spans="1:11" ht="78">
      <c r="A3111" s="57" t="s">
        <v>3285</v>
      </c>
      <c r="B3111" s="57" t="s">
        <v>3395</v>
      </c>
      <c r="C3111" s="58" t="s">
        <v>3439</v>
      </c>
      <c r="D3111" s="57" t="s">
        <v>3385</v>
      </c>
      <c r="E3111" s="59">
        <v>648</v>
      </c>
      <c r="F3111" s="9" t="s">
        <v>18</v>
      </c>
      <c r="G3111" s="9"/>
      <c r="H3111" s="44" t="s">
        <v>3489</v>
      </c>
      <c r="I3111" s="9"/>
      <c r="J3111" s="4" t="str">
        <f t="shared" si="98"/>
        <v>衛生業務-長期照護工作-獎補助費-對國內團體之捐助</v>
      </c>
      <c r="K3111" s="4" t="str">
        <f t="shared" si="99"/>
        <v>長照2.0整合型計畫-社區整體照顧服務體系C級巷弄長照站</v>
      </c>
    </row>
    <row r="3112" spans="1:11" ht="78">
      <c r="A3112" s="57" t="s">
        <v>3285</v>
      </c>
      <c r="B3112" s="57" t="s">
        <v>3395</v>
      </c>
      <c r="C3112" s="58" t="s">
        <v>3440</v>
      </c>
      <c r="D3112" s="57" t="s">
        <v>3385</v>
      </c>
      <c r="E3112" s="59">
        <v>767</v>
      </c>
      <c r="F3112" s="9" t="s">
        <v>18</v>
      </c>
      <c r="G3112" s="9"/>
      <c r="H3112" s="44" t="s">
        <v>3489</v>
      </c>
      <c r="I3112" s="9"/>
      <c r="J3112" s="4" t="str">
        <f t="shared" si="98"/>
        <v>衛生業務-長期照護工作-獎補助費-對國內團體之捐助</v>
      </c>
      <c r="K3112" s="4" t="str">
        <f t="shared" si="99"/>
        <v>長照2.0整合型計畫-社區整體照顧服務體系C級巷弄長照站</v>
      </c>
    </row>
    <row r="3113" spans="1:11" ht="78">
      <c r="A3113" s="57" t="s">
        <v>3285</v>
      </c>
      <c r="B3113" s="57" t="s">
        <v>3395</v>
      </c>
      <c r="C3113" s="58" t="s">
        <v>3441</v>
      </c>
      <c r="D3113" s="57" t="s">
        <v>3385</v>
      </c>
      <c r="E3113" s="59">
        <v>763</v>
      </c>
      <c r="F3113" s="9" t="s">
        <v>18</v>
      </c>
      <c r="G3113" s="9"/>
      <c r="H3113" s="44" t="s">
        <v>3489</v>
      </c>
      <c r="I3113" s="9"/>
      <c r="J3113" s="4" t="str">
        <f t="shared" si="98"/>
        <v>衛生業務-長期照護工作-獎補助費-對國內團體之捐助</v>
      </c>
      <c r="K3113" s="4" t="str">
        <f t="shared" si="99"/>
        <v>長照2.0整合型計畫-社區整體照顧服務體系C級巷弄長照站</v>
      </c>
    </row>
    <row r="3114" spans="1:11" ht="78">
      <c r="A3114" s="57" t="s">
        <v>3285</v>
      </c>
      <c r="B3114" s="57" t="s">
        <v>3395</v>
      </c>
      <c r="C3114" s="58" t="s">
        <v>3442</v>
      </c>
      <c r="D3114" s="57" t="s">
        <v>3385</v>
      </c>
      <c r="E3114" s="59">
        <v>743</v>
      </c>
      <c r="F3114" s="9" t="s">
        <v>18</v>
      </c>
      <c r="G3114" s="9"/>
      <c r="H3114" s="44" t="s">
        <v>3489</v>
      </c>
      <c r="I3114" s="9"/>
      <c r="J3114" s="4" t="str">
        <f t="shared" si="98"/>
        <v>衛生業務-長期照護工作-獎補助費-對國內團體之捐助</v>
      </c>
      <c r="K3114" s="4" t="str">
        <f t="shared" si="99"/>
        <v>長照2.0整合型計畫-社區整體照顧服務體系C級巷弄長照站</v>
      </c>
    </row>
    <row r="3115" spans="1:11" ht="78">
      <c r="A3115" s="57" t="s">
        <v>3285</v>
      </c>
      <c r="B3115" s="57" t="s">
        <v>3395</v>
      </c>
      <c r="C3115" s="58" t="s">
        <v>3443</v>
      </c>
      <c r="D3115" s="57" t="s">
        <v>3385</v>
      </c>
      <c r="E3115" s="59">
        <v>690</v>
      </c>
      <c r="F3115" s="9" t="s">
        <v>18</v>
      </c>
      <c r="G3115" s="9"/>
      <c r="H3115" s="44" t="s">
        <v>3489</v>
      </c>
      <c r="I3115" s="9"/>
      <c r="J3115" s="4" t="str">
        <f t="shared" si="98"/>
        <v>衛生業務-長期照護工作-獎補助費-對國內團體之捐助</v>
      </c>
      <c r="K3115" s="4" t="str">
        <f t="shared" si="99"/>
        <v>長照2.0整合型計畫-社區整體照顧服務體系C級巷弄長照站</v>
      </c>
    </row>
    <row r="3116" spans="1:11" ht="78">
      <c r="A3116" s="57" t="s">
        <v>3285</v>
      </c>
      <c r="B3116" s="57" t="s">
        <v>3395</v>
      </c>
      <c r="C3116" s="58" t="s">
        <v>3444</v>
      </c>
      <c r="D3116" s="57" t="s">
        <v>3385</v>
      </c>
      <c r="E3116" s="59">
        <v>742</v>
      </c>
      <c r="F3116" s="9" t="s">
        <v>18</v>
      </c>
      <c r="G3116" s="9"/>
      <c r="H3116" s="44" t="s">
        <v>3489</v>
      </c>
      <c r="I3116" s="9"/>
      <c r="J3116" s="4" t="str">
        <f t="shared" si="98"/>
        <v>衛生業務-長期照護工作-獎補助費-對國內團體之捐助</v>
      </c>
      <c r="K3116" s="4" t="str">
        <f t="shared" si="99"/>
        <v>長照2.0整合型計畫-社區整體照顧服務體系C級巷弄長照站</v>
      </c>
    </row>
    <row r="3117" spans="1:11" ht="78">
      <c r="A3117" s="57" t="s">
        <v>3285</v>
      </c>
      <c r="B3117" s="57" t="s">
        <v>3395</v>
      </c>
      <c r="C3117" s="58" t="s">
        <v>3445</v>
      </c>
      <c r="D3117" s="57" t="s">
        <v>3385</v>
      </c>
      <c r="E3117" s="59">
        <v>689</v>
      </c>
      <c r="F3117" s="9" t="s">
        <v>18</v>
      </c>
      <c r="G3117" s="9"/>
      <c r="H3117" s="44" t="s">
        <v>3489</v>
      </c>
      <c r="I3117" s="9"/>
      <c r="J3117" s="4" t="str">
        <f t="shared" si="98"/>
        <v>衛生業務-長期照護工作-獎補助費-對國內團體之捐助</v>
      </c>
      <c r="K3117" s="4" t="str">
        <f t="shared" si="99"/>
        <v>長照2.0整合型計畫-社區整體照顧服務體系C級巷弄長照站</v>
      </c>
    </row>
    <row r="3118" spans="1:11" ht="78">
      <c r="A3118" s="57" t="s">
        <v>3285</v>
      </c>
      <c r="B3118" s="57" t="s">
        <v>3395</v>
      </c>
      <c r="C3118" s="58" t="s">
        <v>3446</v>
      </c>
      <c r="D3118" s="57" t="s">
        <v>3385</v>
      </c>
      <c r="E3118" s="59">
        <v>660</v>
      </c>
      <c r="F3118" s="9" t="s">
        <v>18</v>
      </c>
      <c r="G3118" s="9"/>
      <c r="H3118" s="44" t="s">
        <v>3489</v>
      </c>
      <c r="I3118" s="9"/>
      <c r="J3118" s="4" t="str">
        <f t="shared" si="98"/>
        <v>衛生業務-長期照護工作-獎補助費-對國內團體之捐助</v>
      </c>
      <c r="K3118" s="4" t="str">
        <f t="shared" si="99"/>
        <v>長照2.0整合型計畫-社區整體照顧服務體系C級巷弄長照站</v>
      </c>
    </row>
    <row r="3119" spans="1:11" ht="78">
      <c r="A3119" s="57" t="s">
        <v>3285</v>
      </c>
      <c r="B3119" s="57" t="s">
        <v>3395</v>
      </c>
      <c r="C3119" s="58" t="s">
        <v>3447</v>
      </c>
      <c r="D3119" s="57" t="s">
        <v>3385</v>
      </c>
      <c r="E3119" s="59">
        <v>761</v>
      </c>
      <c r="F3119" s="9" t="s">
        <v>18</v>
      </c>
      <c r="G3119" s="9"/>
      <c r="H3119" s="44" t="s">
        <v>3489</v>
      </c>
      <c r="I3119" s="9"/>
      <c r="J3119" s="4" t="str">
        <f t="shared" si="98"/>
        <v>衛生業務-長期照護工作-獎補助費-對國內團體之捐助</v>
      </c>
      <c r="K3119" s="4" t="str">
        <f t="shared" si="99"/>
        <v>長照2.0整合型計畫-社區整體照顧服務體系C級巷弄長照站</v>
      </c>
    </row>
    <row r="3120" spans="1:11" ht="78">
      <c r="A3120" s="57" t="s">
        <v>3285</v>
      </c>
      <c r="B3120" s="57" t="s">
        <v>3395</v>
      </c>
      <c r="C3120" s="58" t="s">
        <v>3448</v>
      </c>
      <c r="D3120" s="57" t="s">
        <v>3385</v>
      </c>
      <c r="E3120" s="59">
        <v>33</v>
      </c>
      <c r="F3120" s="9" t="s">
        <v>18</v>
      </c>
      <c r="G3120" s="9"/>
      <c r="H3120" s="44" t="s">
        <v>3489</v>
      </c>
      <c r="I3120" s="9"/>
      <c r="J3120" s="4" t="str">
        <f t="shared" si="98"/>
        <v>衛生業務-長期照護工作-獎補助費-對國內團體之捐助</v>
      </c>
      <c r="K3120" s="4" t="str">
        <f t="shared" si="99"/>
        <v>長照2.0整合型計畫-社區整體照顧服務體系C級巷弄長照站</v>
      </c>
    </row>
    <row r="3121" spans="1:11" ht="78">
      <c r="A3121" s="57" t="s">
        <v>3285</v>
      </c>
      <c r="B3121" s="57" t="s">
        <v>3395</v>
      </c>
      <c r="C3121" s="58" t="s">
        <v>3449</v>
      </c>
      <c r="D3121" s="57" t="s">
        <v>3385</v>
      </c>
      <c r="E3121" s="59">
        <v>78</v>
      </c>
      <c r="F3121" s="9" t="s">
        <v>18</v>
      </c>
      <c r="G3121" s="9"/>
      <c r="H3121" s="44" t="s">
        <v>3489</v>
      </c>
      <c r="I3121" s="9"/>
      <c r="J3121" s="4" t="str">
        <f t="shared" si="98"/>
        <v>衛生業務-長期照護工作-獎補助費-對國內團體之捐助</v>
      </c>
      <c r="K3121" s="4" t="str">
        <f t="shared" si="99"/>
        <v>長照2.0整合型計畫-社區整體照顧服務體系C級巷弄長照站</v>
      </c>
    </row>
    <row r="3122" spans="1:11" ht="78">
      <c r="A3122" s="57" t="s">
        <v>3285</v>
      </c>
      <c r="B3122" s="57" t="s">
        <v>3450</v>
      </c>
      <c r="C3122" s="58" t="s">
        <v>3451</v>
      </c>
      <c r="D3122" s="57" t="s">
        <v>3385</v>
      </c>
      <c r="E3122" s="59">
        <v>29</v>
      </c>
      <c r="F3122" s="9" t="s">
        <v>18</v>
      </c>
      <c r="G3122" s="9"/>
      <c r="H3122" s="44" t="s">
        <v>3489</v>
      </c>
      <c r="I3122" s="9"/>
      <c r="J3122" s="4" t="str">
        <f t="shared" si="98"/>
        <v>衛生業務-長期照護工作-獎補助費-對國內團體之捐助</v>
      </c>
      <c r="K3122" s="4" t="str">
        <f t="shared" si="99"/>
        <v>長照2.0整合型計畫-社區整體照顧服務體系C級巷弄長照站</v>
      </c>
    </row>
    <row r="3123" spans="1:11" ht="78">
      <c r="A3123" s="57" t="s">
        <v>3285</v>
      </c>
      <c r="B3123" s="57" t="s">
        <v>3450</v>
      </c>
      <c r="C3123" s="58" t="s">
        <v>3452</v>
      </c>
      <c r="D3123" s="57" t="s">
        <v>3385</v>
      </c>
      <c r="E3123" s="59">
        <v>1</v>
      </c>
      <c r="F3123" s="9" t="s">
        <v>18</v>
      </c>
      <c r="G3123" s="9"/>
      <c r="H3123" s="44" t="s">
        <v>3489</v>
      </c>
      <c r="I3123" s="9"/>
      <c r="J3123" s="4" t="str">
        <f t="shared" si="98"/>
        <v>衛生業務-長期照護工作-獎補助費-對國內團體之捐助</v>
      </c>
      <c r="K3123" s="4" t="str">
        <f t="shared" si="99"/>
        <v>長照2.0整合型計畫-社區整體照顧服務體系C級巷弄長照站</v>
      </c>
    </row>
    <row r="3124" spans="1:11" ht="78">
      <c r="A3124" s="57" t="s">
        <v>3285</v>
      </c>
      <c r="B3124" s="57" t="s">
        <v>3450</v>
      </c>
      <c r="C3124" s="58" t="s">
        <v>3453</v>
      </c>
      <c r="D3124" s="57" t="s">
        <v>3385</v>
      </c>
      <c r="E3124" s="59">
        <v>4</v>
      </c>
      <c r="F3124" s="9" t="s">
        <v>18</v>
      </c>
      <c r="G3124" s="9"/>
      <c r="H3124" s="44" t="s">
        <v>3489</v>
      </c>
      <c r="I3124" s="9"/>
      <c r="J3124" s="4" t="str">
        <f t="shared" si="98"/>
        <v>衛生業務-長期照護工作-獎補助費-對國內團體之捐助</v>
      </c>
      <c r="K3124" s="4" t="str">
        <f t="shared" si="99"/>
        <v>長照2.0整合型計畫-社區整體照顧服務體系C級巷弄長照站</v>
      </c>
    </row>
    <row r="3125" spans="1:11" ht="78">
      <c r="A3125" s="57" t="s">
        <v>3285</v>
      </c>
      <c r="B3125" s="57" t="s">
        <v>3450</v>
      </c>
      <c r="C3125" s="58" t="s">
        <v>3454</v>
      </c>
      <c r="D3125" s="57" t="s">
        <v>3385</v>
      </c>
      <c r="E3125" s="59">
        <v>5</v>
      </c>
      <c r="F3125" s="9" t="s">
        <v>18</v>
      </c>
      <c r="G3125" s="9"/>
      <c r="H3125" s="44" t="s">
        <v>3489</v>
      </c>
      <c r="I3125" s="9"/>
      <c r="J3125" s="4" t="str">
        <f t="shared" si="98"/>
        <v>衛生業務-長期照護工作-獎補助費-對國內團體之捐助</v>
      </c>
      <c r="K3125" s="4" t="str">
        <f t="shared" si="99"/>
        <v>長照2.0整合型計畫-社區整體照顧服務體系C級巷弄長照站</v>
      </c>
    </row>
    <row r="3126" spans="1:11" ht="97.5">
      <c r="A3126" s="57" t="s">
        <v>3285</v>
      </c>
      <c r="B3126" s="57" t="s">
        <v>3455</v>
      </c>
      <c r="C3126" s="58" t="s">
        <v>3456</v>
      </c>
      <c r="D3126" s="57" t="s">
        <v>3385</v>
      </c>
      <c r="E3126" s="59">
        <v>2036</v>
      </c>
      <c r="F3126" s="9" t="s">
        <v>18</v>
      </c>
      <c r="G3126" s="9"/>
      <c r="H3126" s="44" t="s">
        <v>3489</v>
      </c>
      <c r="I3126" s="9"/>
      <c r="J3126" s="4" t="str">
        <f t="shared" si="98"/>
        <v>衛生業務-長期照護工作-獎補助費-對國內團體之捐助</v>
      </c>
      <c r="K3126" s="4" t="str">
        <f t="shared" si="99"/>
        <v>長照2.0整合型計畫-失智團屋</v>
      </c>
    </row>
    <row r="3127" spans="1:11" ht="58.5">
      <c r="A3127" s="57" t="s">
        <v>3285</v>
      </c>
      <c r="B3127" s="57" t="s">
        <v>3455</v>
      </c>
      <c r="C3127" s="58" t="s">
        <v>3457</v>
      </c>
      <c r="D3127" s="57" t="s">
        <v>3385</v>
      </c>
      <c r="E3127" s="59">
        <v>2595</v>
      </c>
      <c r="F3127" s="9" t="s">
        <v>18</v>
      </c>
      <c r="G3127" s="9"/>
      <c r="H3127" s="44" t="s">
        <v>3489</v>
      </c>
      <c r="I3127" s="9"/>
      <c r="J3127" s="4" t="str">
        <f t="shared" si="98"/>
        <v>衛生業務-長期照護工作-獎補助費-對國內團體之捐助</v>
      </c>
      <c r="K3127" s="4" t="str">
        <f t="shared" si="99"/>
        <v>長照2.0整合型計畫-失智團屋</v>
      </c>
    </row>
    <row r="3128" spans="1:11" ht="117">
      <c r="A3128" s="57" t="s">
        <v>3285</v>
      </c>
      <c r="B3128" s="57" t="s">
        <v>3455</v>
      </c>
      <c r="C3128" s="58" t="s">
        <v>3458</v>
      </c>
      <c r="D3128" s="57" t="s">
        <v>3385</v>
      </c>
      <c r="E3128" s="59">
        <v>1846</v>
      </c>
      <c r="F3128" s="9" t="s">
        <v>18</v>
      </c>
      <c r="G3128" s="9"/>
      <c r="H3128" s="44" t="s">
        <v>3489</v>
      </c>
      <c r="I3128" s="9"/>
      <c r="J3128" s="4" t="str">
        <f t="shared" si="98"/>
        <v>衛生業務-長期照護工作-獎補助費-對國內團體之捐助</v>
      </c>
      <c r="K3128" s="4" t="str">
        <f t="shared" si="99"/>
        <v>長照2.0整合型計畫-失智團屋</v>
      </c>
    </row>
    <row r="3129" spans="1:11" ht="58.5">
      <c r="A3129" s="57" t="s">
        <v>3285</v>
      </c>
      <c r="B3129" s="57" t="s">
        <v>3459</v>
      </c>
      <c r="C3129" s="58" t="s">
        <v>3460</v>
      </c>
      <c r="D3129" s="57" t="s">
        <v>3385</v>
      </c>
      <c r="E3129" s="59">
        <v>6</v>
      </c>
      <c r="F3129" s="9" t="s">
        <v>18</v>
      </c>
      <c r="G3129" s="9"/>
      <c r="H3129" s="44" t="s">
        <v>3489</v>
      </c>
      <c r="I3129" s="9"/>
      <c r="J3129" s="4" t="str">
        <f t="shared" si="98"/>
        <v>衛生業務-長期照護工作-獎補助費-對國內團體之捐助</v>
      </c>
      <c r="K3129" s="4" t="str">
        <f t="shared" si="99"/>
        <v>長照2.0整合型計畫-營養餐飲</v>
      </c>
    </row>
    <row r="3130" spans="1:11" ht="58.5">
      <c r="A3130" s="57" t="s">
        <v>3285</v>
      </c>
      <c r="B3130" s="57" t="s">
        <v>3459</v>
      </c>
      <c r="C3130" s="58" t="s">
        <v>3461</v>
      </c>
      <c r="D3130" s="57" t="s">
        <v>3385</v>
      </c>
      <c r="E3130" s="59">
        <v>302</v>
      </c>
      <c r="F3130" s="9" t="s">
        <v>18</v>
      </c>
      <c r="G3130" s="9"/>
      <c r="H3130" s="44" t="s">
        <v>3489</v>
      </c>
      <c r="I3130" s="9"/>
      <c r="J3130" s="4" t="str">
        <f t="shared" si="98"/>
        <v>衛生業務-長期照護工作-獎補助費-對國內團體之捐助</v>
      </c>
      <c r="K3130" s="4" t="str">
        <f t="shared" si="99"/>
        <v>長照2.0整合型計畫-營養餐飲</v>
      </c>
    </row>
    <row r="3131" spans="1:11" ht="58.5">
      <c r="A3131" s="57" t="s">
        <v>3285</v>
      </c>
      <c r="B3131" s="57" t="s">
        <v>3459</v>
      </c>
      <c r="C3131" s="58" t="s">
        <v>993</v>
      </c>
      <c r="D3131" s="57" t="s">
        <v>3385</v>
      </c>
      <c r="E3131" s="59">
        <v>269</v>
      </c>
      <c r="F3131" s="9" t="s">
        <v>18</v>
      </c>
      <c r="G3131" s="9"/>
      <c r="H3131" s="44" t="s">
        <v>3489</v>
      </c>
      <c r="I3131" s="9"/>
      <c r="J3131" s="4" t="str">
        <f t="shared" si="98"/>
        <v>衛生業務-長期照護工作-獎補助費-對國內團體之捐助</v>
      </c>
      <c r="K3131" s="4" t="str">
        <f t="shared" si="99"/>
        <v>長照2.0整合型計畫-營養餐飲</v>
      </c>
    </row>
    <row r="3132" spans="1:11" ht="58.5">
      <c r="A3132" s="57" t="s">
        <v>3285</v>
      </c>
      <c r="B3132" s="57" t="s">
        <v>3459</v>
      </c>
      <c r="C3132" s="58" t="s">
        <v>3462</v>
      </c>
      <c r="D3132" s="57" t="s">
        <v>3385</v>
      </c>
      <c r="E3132" s="59">
        <v>637</v>
      </c>
      <c r="F3132" s="9" t="s">
        <v>18</v>
      </c>
      <c r="G3132" s="9"/>
      <c r="H3132" s="44" t="s">
        <v>3489</v>
      </c>
      <c r="I3132" s="9"/>
      <c r="J3132" s="4" t="str">
        <f t="shared" si="98"/>
        <v>衛生業務-長期照護工作-獎補助費-對國內團體之捐助</v>
      </c>
      <c r="K3132" s="4" t="str">
        <f t="shared" si="99"/>
        <v>長照2.0整合型計畫-營養餐飲</v>
      </c>
    </row>
    <row r="3133" spans="1:11" ht="58.5">
      <c r="A3133" s="57" t="s">
        <v>3285</v>
      </c>
      <c r="B3133" s="57" t="s">
        <v>3459</v>
      </c>
      <c r="C3133" s="58" t="s">
        <v>3389</v>
      </c>
      <c r="D3133" s="57" t="s">
        <v>3385</v>
      </c>
      <c r="E3133" s="59">
        <v>974</v>
      </c>
      <c r="F3133" s="9" t="s">
        <v>18</v>
      </c>
      <c r="G3133" s="9"/>
      <c r="H3133" s="44" t="s">
        <v>3489</v>
      </c>
      <c r="I3133" s="9"/>
      <c r="J3133" s="4" t="str">
        <f t="shared" si="98"/>
        <v>衛生業務-長期照護工作-獎補助費-對國內團體之捐助</v>
      </c>
      <c r="K3133" s="4" t="str">
        <f t="shared" si="99"/>
        <v>長照2.0整合型計畫-營養餐飲</v>
      </c>
    </row>
    <row r="3134" spans="1:11" ht="58.5">
      <c r="A3134" s="57" t="s">
        <v>3285</v>
      </c>
      <c r="B3134" s="57" t="s">
        <v>3459</v>
      </c>
      <c r="C3134" s="58" t="s">
        <v>3463</v>
      </c>
      <c r="D3134" s="57" t="s">
        <v>3385</v>
      </c>
      <c r="E3134" s="59">
        <v>574</v>
      </c>
      <c r="F3134" s="9" t="s">
        <v>18</v>
      </c>
      <c r="G3134" s="9"/>
      <c r="H3134" s="44" t="s">
        <v>3489</v>
      </c>
      <c r="I3134" s="9"/>
      <c r="J3134" s="4" t="str">
        <f t="shared" si="98"/>
        <v>衛生業務-長期照護工作-獎補助費-對國內團體之捐助</v>
      </c>
      <c r="K3134" s="4" t="str">
        <f t="shared" si="99"/>
        <v>長照2.0整合型計畫-營養餐飲</v>
      </c>
    </row>
    <row r="3135" spans="1:11" ht="58.5">
      <c r="A3135" s="57" t="s">
        <v>3285</v>
      </c>
      <c r="B3135" s="57" t="s">
        <v>3464</v>
      </c>
      <c r="C3135" s="58" t="s">
        <v>3465</v>
      </c>
      <c r="D3135" s="57" t="s">
        <v>3385</v>
      </c>
      <c r="E3135" s="59">
        <v>2965</v>
      </c>
      <c r="F3135" s="9" t="s">
        <v>18</v>
      </c>
      <c r="G3135" s="9"/>
      <c r="H3135" s="44" t="s">
        <v>3489</v>
      </c>
      <c r="I3135" s="9"/>
      <c r="J3135" s="4" t="str">
        <f t="shared" si="98"/>
        <v>衛生業務-長期照護工作-獎補助費-對國內團體之捐助</v>
      </c>
      <c r="K3135" s="4" t="str">
        <f t="shared" si="99"/>
        <v>長照2.0整合型計畫-交通接送</v>
      </c>
    </row>
    <row r="3136" spans="1:11" ht="58.5">
      <c r="A3136" s="57" t="s">
        <v>3285</v>
      </c>
      <c r="B3136" s="57" t="s">
        <v>3464</v>
      </c>
      <c r="C3136" s="58" t="s">
        <v>1573</v>
      </c>
      <c r="D3136" s="57" t="s">
        <v>3385</v>
      </c>
      <c r="E3136" s="59">
        <v>3678</v>
      </c>
      <c r="F3136" s="9" t="s">
        <v>18</v>
      </c>
      <c r="G3136" s="9"/>
      <c r="H3136" s="44" t="s">
        <v>3489</v>
      </c>
      <c r="I3136" s="9"/>
      <c r="J3136" s="4" t="str">
        <f t="shared" si="98"/>
        <v>衛生業務-長期照護工作-獎補助費-對國內團體之捐助</v>
      </c>
      <c r="K3136" s="4" t="str">
        <f t="shared" si="99"/>
        <v>長照2.0整合型計畫-交通接送</v>
      </c>
    </row>
    <row r="3137" spans="1:11" ht="58.5">
      <c r="A3137" s="57" t="s">
        <v>3285</v>
      </c>
      <c r="B3137" s="57" t="s">
        <v>3464</v>
      </c>
      <c r="C3137" s="58" t="s">
        <v>3466</v>
      </c>
      <c r="D3137" s="57" t="s">
        <v>3385</v>
      </c>
      <c r="E3137" s="59">
        <v>1194</v>
      </c>
      <c r="F3137" s="9" t="s">
        <v>18</v>
      </c>
      <c r="G3137" s="9"/>
      <c r="H3137" s="44" t="s">
        <v>3489</v>
      </c>
      <c r="I3137" s="9"/>
      <c r="J3137" s="4" t="str">
        <f t="shared" si="98"/>
        <v>衛生業務-長期照護工作-獎補助費-對國內團體之捐助</v>
      </c>
      <c r="K3137" s="4" t="str">
        <f t="shared" si="99"/>
        <v>長照2.0整合型計畫-交通接送</v>
      </c>
    </row>
    <row r="3138" spans="1:11" ht="58.5">
      <c r="A3138" s="57" t="s">
        <v>3285</v>
      </c>
      <c r="B3138" s="57" t="s">
        <v>3464</v>
      </c>
      <c r="C3138" s="58" t="s">
        <v>3467</v>
      </c>
      <c r="D3138" s="57" t="s">
        <v>3385</v>
      </c>
      <c r="E3138" s="59">
        <v>430</v>
      </c>
      <c r="F3138" s="9" t="s">
        <v>18</v>
      </c>
      <c r="G3138" s="9"/>
      <c r="H3138" s="44" t="s">
        <v>3489</v>
      </c>
      <c r="I3138" s="9"/>
      <c r="J3138" s="4" t="str">
        <f t="shared" si="98"/>
        <v>衛生業務-長期照護工作-獎補助費-對國內團體之捐助</v>
      </c>
      <c r="K3138" s="4" t="str">
        <f t="shared" si="99"/>
        <v>長照2.0整合型計畫-交通接送</v>
      </c>
    </row>
    <row r="3139" spans="1:11" ht="58.5">
      <c r="A3139" s="57" t="s">
        <v>3285</v>
      </c>
      <c r="B3139" s="57" t="s">
        <v>3464</v>
      </c>
      <c r="C3139" s="58" t="s">
        <v>3468</v>
      </c>
      <c r="D3139" s="57" t="s">
        <v>3385</v>
      </c>
      <c r="E3139" s="59">
        <v>780</v>
      </c>
      <c r="F3139" s="9" t="s">
        <v>18</v>
      </c>
      <c r="G3139" s="9"/>
      <c r="H3139" s="44" t="s">
        <v>3489</v>
      </c>
      <c r="I3139" s="9"/>
      <c r="J3139" s="4" t="str">
        <f t="shared" si="98"/>
        <v>衛生業務-長期照護工作-獎補助費-對國內團體之捐助</v>
      </c>
      <c r="K3139" s="4" t="str">
        <f t="shared" si="99"/>
        <v>長照2.0整合型計畫-交通接送</v>
      </c>
    </row>
    <row r="3140" spans="1:11" ht="58.5">
      <c r="A3140" s="57" t="s">
        <v>3285</v>
      </c>
      <c r="B3140" s="57" t="s">
        <v>3464</v>
      </c>
      <c r="C3140" s="58" t="s">
        <v>3469</v>
      </c>
      <c r="D3140" s="57" t="s">
        <v>3385</v>
      </c>
      <c r="E3140" s="59">
        <v>398</v>
      </c>
      <c r="F3140" s="9" t="s">
        <v>18</v>
      </c>
      <c r="G3140" s="9"/>
      <c r="H3140" s="44" t="s">
        <v>3489</v>
      </c>
      <c r="I3140" s="9"/>
      <c r="J3140" s="4" t="str">
        <f t="shared" si="98"/>
        <v>衛生業務-長期照護工作-獎補助費-對國內團體之捐助</v>
      </c>
      <c r="K3140" s="4" t="str">
        <f t="shared" si="99"/>
        <v>長照2.0整合型計畫-交通接送</v>
      </c>
    </row>
    <row r="3141" spans="1:11" ht="58.5">
      <c r="A3141" s="57" t="s">
        <v>3285</v>
      </c>
      <c r="B3141" s="57" t="s">
        <v>3464</v>
      </c>
      <c r="C3141" s="58" t="s">
        <v>3470</v>
      </c>
      <c r="D3141" s="57" t="s">
        <v>3385</v>
      </c>
      <c r="E3141" s="59">
        <v>3528</v>
      </c>
      <c r="F3141" s="9" t="s">
        <v>18</v>
      </c>
      <c r="G3141" s="9"/>
      <c r="H3141" s="44" t="s">
        <v>3489</v>
      </c>
      <c r="I3141" s="9"/>
      <c r="J3141" s="4" t="str">
        <f t="shared" si="98"/>
        <v>衛生業務-長期照護工作-獎補助費-對國內團體之捐助</v>
      </c>
      <c r="K3141" s="4" t="str">
        <f t="shared" si="99"/>
        <v>長照2.0整合型計畫-交通接送</v>
      </c>
    </row>
    <row r="3142" spans="1:11" ht="58.5">
      <c r="A3142" s="57" t="s">
        <v>3285</v>
      </c>
      <c r="B3142" s="57" t="s">
        <v>3464</v>
      </c>
      <c r="C3142" s="58" t="s">
        <v>1204</v>
      </c>
      <c r="D3142" s="57" t="s">
        <v>3385</v>
      </c>
      <c r="E3142" s="59">
        <v>2753</v>
      </c>
      <c r="F3142" s="9" t="s">
        <v>18</v>
      </c>
      <c r="G3142" s="9"/>
      <c r="H3142" s="44" t="s">
        <v>3489</v>
      </c>
      <c r="I3142" s="9"/>
      <c r="J3142" s="4" t="str">
        <f t="shared" si="98"/>
        <v>衛生業務-長期照護工作-獎補助費-對國內團體之捐助</v>
      </c>
      <c r="K3142" s="4" t="str">
        <f t="shared" si="99"/>
        <v>長照2.0整合型計畫-交通接送</v>
      </c>
    </row>
    <row r="3143" spans="1:11" ht="58.5">
      <c r="A3143" s="57" t="s">
        <v>3285</v>
      </c>
      <c r="B3143" s="57" t="s">
        <v>3464</v>
      </c>
      <c r="C3143" s="58" t="s">
        <v>729</v>
      </c>
      <c r="D3143" s="57" t="s">
        <v>3385</v>
      </c>
      <c r="E3143" s="59">
        <v>784</v>
      </c>
      <c r="F3143" s="9" t="s">
        <v>18</v>
      </c>
      <c r="G3143" s="9"/>
      <c r="H3143" s="44" t="s">
        <v>3489</v>
      </c>
      <c r="I3143" s="9"/>
      <c r="J3143" s="4" t="str">
        <f t="shared" si="98"/>
        <v>衛生業務-長期照護工作-獎補助費-對國內團體之捐助</v>
      </c>
      <c r="K3143" s="4" t="str">
        <f t="shared" si="99"/>
        <v>長照2.0整合型計畫-交通接送</v>
      </c>
    </row>
    <row r="3144" spans="1:11" ht="58.5">
      <c r="A3144" s="57" t="s">
        <v>3285</v>
      </c>
      <c r="B3144" s="57" t="s">
        <v>3464</v>
      </c>
      <c r="C3144" s="58" t="s">
        <v>3471</v>
      </c>
      <c r="D3144" s="57" t="s">
        <v>3385</v>
      </c>
      <c r="E3144" s="59">
        <v>3141</v>
      </c>
      <c r="F3144" s="9" t="s">
        <v>18</v>
      </c>
      <c r="G3144" s="9"/>
      <c r="H3144" s="44" t="s">
        <v>3489</v>
      </c>
      <c r="I3144" s="9"/>
      <c r="J3144" s="4" t="str">
        <f t="shared" si="98"/>
        <v>衛生業務-長期照護工作-獎補助費-對國內團體之捐助</v>
      </c>
      <c r="K3144" s="4" t="str">
        <f t="shared" si="99"/>
        <v>長照2.0整合型計畫-交通接送</v>
      </c>
    </row>
    <row r="3145" spans="1:11" ht="58.5">
      <c r="A3145" s="57" t="s">
        <v>3285</v>
      </c>
      <c r="B3145" s="57" t="s">
        <v>3464</v>
      </c>
      <c r="C3145" s="58" t="s">
        <v>3472</v>
      </c>
      <c r="D3145" s="57" t="s">
        <v>3385</v>
      </c>
      <c r="E3145" s="59">
        <v>2552</v>
      </c>
      <c r="F3145" s="9" t="s">
        <v>18</v>
      </c>
      <c r="G3145" s="9"/>
      <c r="H3145" s="44" t="s">
        <v>3489</v>
      </c>
      <c r="I3145" s="9"/>
      <c r="J3145" s="4" t="str">
        <f t="shared" si="98"/>
        <v>衛生業務-長期照護工作-獎補助費-對國內團體之捐助</v>
      </c>
      <c r="K3145" s="4" t="str">
        <f t="shared" si="99"/>
        <v>長照2.0整合型計畫-交通接送</v>
      </c>
    </row>
    <row r="3146" spans="1:11" ht="58.5">
      <c r="A3146" s="57" t="s">
        <v>3285</v>
      </c>
      <c r="B3146" s="57" t="s">
        <v>3464</v>
      </c>
      <c r="C3146" s="58" t="s">
        <v>3473</v>
      </c>
      <c r="D3146" s="57" t="s">
        <v>3385</v>
      </c>
      <c r="E3146" s="59">
        <v>3960</v>
      </c>
      <c r="F3146" s="9" t="s">
        <v>18</v>
      </c>
      <c r="G3146" s="9"/>
      <c r="H3146" s="44" t="s">
        <v>3489</v>
      </c>
      <c r="I3146" s="9"/>
      <c r="J3146" s="4" t="str">
        <f t="shared" si="98"/>
        <v>衛生業務-長期照護工作-獎補助費-對國內團體之捐助</v>
      </c>
      <c r="K3146" s="4" t="str">
        <f t="shared" si="99"/>
        <v>長照2.0整合型計畫-交通接送</v>
      </c>
    </row>
    <row r="3147" spans="1:11" ht="58.5">
      <c r="A3147" s="57" t="s">
        <v>3285</v>
      </c>
      <c r="B3147" s="57" t="s">
        <v>3464</v>
      </c>
      <c r="C3147" s="58" t="s">
        <v>3403</v>
      </c>
      <c r="D3147" s="57" t="s">
        <v>3385</v>
      </c>
      <c r="E3147" s="59">
        <v>792</v>
      </c>
      <c r="F3147" s="9" t="s">
        <v>18</v>
      </c>
      <c r="G3147" s="9"/>
      <c r="H3147" s="44" t="s">
        <v>3489</v>
      </c>
      <c r="I3147" s="9"/>
      <c r="J3147" s="4" t="str">
        <f t="shared" si="98"/>
        <v>衛生業務-長期照護工作-獎補助費-對國內團體之捐助</v>
      </c>
      <c r="K3147" s="4" t="str">
        <f t="shared" si="99"/>
        <v>長照2.0整合型計畫-交通接送</v>
      </c>
    </row>
    <row r="3148" spans="1:11" ht="58.5">
      <c r="A3148" s="57" t="s">
        <v>3285</v>
      </c>
      <c r="B3148" s="57" t="s">
        <v>3464</v>
      </c>
      <c r="C3148" s="58" t="s">
        <v>3474</v>
      </c>
      <c r="D3148" s="57" t="s">
        <v>3385</v>
      </c>
      <c r="E3148" s="59">
        <v>800</v>
      </c>
      <c r="F3148" s="9" t="s">
        <v>18</v>
      </c>
      <c r="G3148" s="9"/>
      <c r="H3148" s="44" t="s">
        <v>3489</v>
      </c>
      <c r="I3148" s="9"/>
      <c r="J3148" s="4" t="str">
        <f t="shared" si="98"/>
        <v>衛生業務-長期照護工作-獎補助費-對國內團體之捐助</v>
      </c>
      <c r="K3148" s="4" t="str">
        <f t="shared" si="99"/>
        <v>長照2.0整合型計畫-交通接送</v>
      </c>
    </row>
    <row r="3149" spans="1:11" ht="58.5">
      <c r="A3149" s="57" t="s">
        <v>3285</v>
      </c>
      <c r="B3149" s="57" t="s">
        <v>3464</v>
      </c>
      <c r="C3149" s="58" t="s">
        <v>3475</v>
      </c>
      <c r="D3149" s="57" t="s">
        <v>3385</v>
      </c>
      <c r="E3149" s="59">
        <v>431</v>
      </c>
      <c r="F3149" s="9" t="s">
        <v>18</v>
      </c>
      <c r="G3149" s="9"/>
      <c r="H3149" s="44" t="s">
        <v>3489</v>
      </c>
      <c r="I3149" s="9"/>
      <c r="J3149" s="4" t="str">
        <f t="shared" si="98"/>
        <v>衛生業務-長期照護工作-獎補助費-對國內團體之捐助</v>
      </c>
      <c r="K3149" s="4" t="str">
        <f t="shared" si="99"/>
        <v>長照2.0整合型計畫-交通接送</v>
      </c>
    </row>
    <row r="3150" spans="1:11" ht="58.5">
      <c r="A3150" s="57" t="s">
        <v>3285</v>
      </c>
      <c r="B3150" s="57" t="s">
        <v>3464</v>
      </c>
      <c r="C3150" s="58" t="s">
        <v>3476</v>
      </c>
      <c r="D3150" s="57" t="s">
        <v>3385</v>
      </c>
      <c r="E3150" s="59">
        <v>758</v>
      </c>
      <c r="F3150" s="9" t="s">
        <v>18</v>
      </c>
      <c r="G3150" s="9"/>
      <c r="H3150" s="44" t="s">
        <v>3489</v>
      </c>
      <c r="I3150" s="9"/>
      <c r="J3150" s="4" t="str">
        <f t="shared" si="98"/>
        <v>衛生業務-長期照護工作-獎補助費-對國內團體之捐助</v>
      </c>
      <c r="K3150" s="4" t="str">
        <f t="shared" si="99"/>
        <v>長照2.0整合型計畫-交通接送</v>
      </c>
    </row>
    <row r="3151" spans="1:11" ht="58.5">
      <c r="A3151" s="57" t="s">
        <v>3285</v>
      </c>
      <c r="B3151" s="57" t="s">
        <v>3464</v>
      </c>
      <c r="C3151" s="58" t="s">
        <v>3477</v>
      </c>
      <c r="D3151" s="57" t="s">
        <v>3385</v>
      </c>
      <c r="E3151" s="59">
        <v>424</v>
      </c>
      <c r="F3151" s="9" t="s">
        <v>18</v>
      </c>
      <c r="G3151" s="9"/>
      <c r="H3151" s="44" t="s">
        <v>3489</v>
      </c>
      <c r="I3151" s="9"/>
      <c r="J3151" s="4" t="str">
        <f t="shared" si="98"/>
        <v>衛生業務-長期照護工作-獎補助費-對國內團體之捐助</v>
      </c>
      <c r="K3151" s="4" t="str">
        <f t="shared" si="99"/>
        <v>長照2.0整合型計畫-交通接送</v>
      </c>
    </row>
    <row r="3152" spans="1:11" ht="58.5">
      <c r="A3152" s="57" t="s">
        <v>3285</v>
      </c>
      <c r="B3152" s="57" t="s">
        <v>3464</v>
      </c>
      <c r="C3152" s="58" t="s">
        <v>3478</v>
      </c>
      <c r="D3152" s="57" t="s">
        <v>3385</v>
      </c>
      <c r="E3152" s="59">
        <v>393</v>
      </c>
      <c r="F3152" s="9" t="s">
        <v>18</v>
      </c>
      <c r="G3152" s="9"/>
      <c r="H3152" s="44" t="s">
        <v>3489</v>
      </c>
      <c r="I3152" s="9"/>
      <c r="J3152" s="4" t="str">
        <f t="shared" si="98"/>
        <v>衛生業務-長期照護工作-獎補助費-對國內團體之捐助</v>
      </c>
      <c r="K3152" s="4" t="str">
        <f t="shared" si="99"/>
        <v>長照2.0整合型計畫-交通接送</v>
      </c>
    </row>
    <row r="3153" spans="1:11" ht="58.5">
      <c r="A3153" s="57" t="s">
        <v>3285</v>
      </c>
      <c r="B3153" s="57" t="s">
        <v>3464</v>
      </c>
      <c r="C3153" s="58" t="s">
        <v>3479</v>
      </c>
      <c r="D3153" s="57" t="s">
        <v>3385</v>
      </c>
      <c r="E3153" s="59">
        <v>454</v>
      </c>
      <c r="F3153" s="9" t="s">
        <v>18</v>
      </c>
      <c r="G3153" s="9"/>
      <c r="H3153" s="44" t="s">
        <v>3489</v>
      </c>
      <c r="I3153" s="9"/>
      <c r="J3153" s="4" t="str">
        <f t="shared" si="98"/>
        <v>衛生業務-長期照護工作-獎補助費-對國內團體之捐助</v>
      </c>
      <c r="K3153" s="4" t="str">
        <f t="shared" si="99"/>
        <v>長照2.0整合型計畫-交通接送</v>
      </c>
    </row>
    <row r="3154" spans="1:11" ht="58.5">
      <c r="A3154" s="57" t="s">
        <v>3285</v>
      </c>
      <c r="B3154" s="57" t="s">
        <v>3464</v>
      </c>
      <c r="C3154" s="58" t="s">
        <v>3480</v>
      </c>
      <c r="D3154" s="57" t="s">
        <v>3385</v>
      </c>
      <c r="E3154" s="59">
        <v>1664</v>
      </c>
      <c r="F3154" s="9" t="s">
        <v>18</v>
      </c>
      <c r="G3154" s="9"/>
      <c r="H3154" s="44" t="s">
        <v>3489</v>
      </c>
      <c r="I3154" s="9"/>
      <c r="J3154" s="4" t="str">
        <f t="shared" si="98"/>
        <v>衛生業務-長期照護工作-獎補助費-對國內團體之捐助</v>
      </c>
      <c r="K3154" s="4" t="str">
        <f t="shared" si="99"/>
        <v>長照2.0整合型計畫-交通接送</v>
      </c>
    </row>
    <row r="3155" spans="1:11" ht="58.5">
      <c r="A3155" s="57" t="s">
        <v>3285</v>
      </c>
      <c r="B3155" s="57" t="s">
        <v>3464</v>
      </c>
      <c r="C3155" s="58" t="s">
        <v>3481</v>
      </c>
      <c r="D3155" s="57" t="s">
        <v>3385</v>
      </c>
      <c r="E3155" s="59">
        <v>412</v>
      </c>
      <c r="F3155" s="9" t="s">
        <v>18</v>
      </c>
      <c r="G3155" s="9"/>
      <c r="H3155" s="44" t="s">
        <v>3489</v>
      </c>
      <c r="I3155" s="9"/>
      <c r="J3155" s="4" t="str">
        <f t="shared" si="98"/>
        <v>衛生業務-長期照護工作-獎補助費-對國內團體之捐助</v>
      </c>
      <c r="K3155" s="4" t="str">
        <f t="shared" si="99"/>
        <v>長照2.0整合型計畫-交通接送</v>
      </c>
    </row>
    <row r="3156" spans="1:11" ht="78">
      <c r="A3156" s="57" t="s">
        <v>3482</v>
      </c>
      <c r="B3156" s="57" t="s">
        <v>3395</v>
      </c>
      <c r="C3156" s="58" t="s">
        <v>3402</v>
      </c>
      <c r="D3156" s="57" t="s">
        <v>3385</v>
      </c>
      <c r="E3156" s="59">
        <v>15</v>
      </c>
      <c r="F3156" s="9" t="s">
        <v>18</v>
      </c>
      <c r="G3156" s="9"/>
      <c r="H3156" s="44" t="s">
        <v>3489</v>
      </c>
      <c r="I3156" s="9"/>
      <c r="J3156" s="4" t="str">
        <f t="shared" si="98"/>
        <v>一般建築及設備-一般建築及設備-獎補助費-對國內團體之捐助</v>
      </c>
      <c r="K3156" s="4" t="str">
        <f t="shared" si="99"/>
        <v>長照2.0整合型計畫-社區整體照顧服務體系C級巷弄長照站</v>
      </c>
    </row>
    <row r="3157" spans="1:11" ht="78">
      <c r="A3157" s="57" t="s">
        <v>3482</v>
      </c>
      <c r="B3157" s="57" t="s">
        <v>3395</v>
      </c>
      <c r="C3157" s="58" t="s">
        <v>3483</v>
      </c>
      <c r="D3157" s="57" t="s">
        <v>3385</v>
      </c>
      <c r="E3157" s="59">
        <v>34</v>
      </c>
      <c r="F3157" s="9" t="s">
        <v>139</v>
      </c>
      <c r="G3157" s="9"/>
      <c r="H3157" s="44" t="s">
        <v>3489</v>
      </c>
      <c r="I3157" s="9"/>
      <c r="J3157" s="4" t="str">
        <f t="shared" si="98"/>
        <v>一般建築及設備-一般建築及設備-獎補助費-對國內團體之捐助</v>
      </c>
      <c r="K3157" s="4" t="str">
        <f t="shared" si="99"/>
        <v>長照2.0整合型計畫-社區整體照顧服務體系C級巷弄長照站</v>
      </c>
    </row>
    <row r="3158" spans="1:11" ht="78">
      <c r="A3158" s="57" t="s">
        <v>3482</v>
      </c>
      <c r="B3158" s="57" t="s">
        <v>3395</v>
      </c>
      <c r="C3158" s="58" t="s">
        <v>3441</v>
      </c>
      <c r="D3158" s="57" t="s">
        <v>3385</v>
      </c>
      <c r="E3158" s="59">
        <v>34</v>
      </c>
      <c r="F3158" s="9" t="s">
        <v>139</v>
      </c>
      <c r="G3158" s="9"/>
      <c r="H3158" s="44" t="s">
        <v>3489</v>
      </c>
      <c r="I3158" s="9"/>
      <c r="J3158" s="4" t="str">
        <f t="shared" si="98"/>
        <v>一般建築及設備-一般建築及設備-獎補助費-對國內團體之捐助</v>
      </c>
      <c r="K3158" s="4" t="str">
        <f t="shared" si="99"/>
        <v>長照2.0整合型計畫-社區整體照顧服務體系C級巷弄長照站</v>
      </c>
    </row>
    <row r="3159" spans="1:11" ht="78">
      <c r="A3159" s="57" t="s">
        <v>3482</v>
      </c>
      <c r="B3159" s="57" t="s">
        <v>3395</v>
      </c>
      <c r="C3159" s="58" t="s">
        <v>3442</v>
      </c>
      <c r="D3159" s="57" t="s">
        <v>3385</v>
      </c>
      <c r="E3159" s="59">
        <v>39</v>
      </c>
      <c r="F3159" s="9" t="s">
        <v>139</v>
      </c>
      <c r="G3159" s="9"/>
      <c r="H3159" s="44" t="s">
        <v>3489</v>
      </c>
      <c r="I3159" s="9"/>
      <c r="J3159" s="4" t="str">
        <f t="shared" si="98"/>
        <v>一般建築及設備-一般建築及設備-獎補助費-對國內團體之捐助</v>
      </c>
      <c r="K3159" s="4" t="str">
        <f t="shared" si="99"/>
        <v>長照2.0整合型計畫-社區整體照顧服務體系C級巷弄長照站</v>
      </c>
    </row>
    <row r="3160" spans="1:11" ht="78">
      <c r="A3160" s="57" t="s">
        <v>3482</v>
      </c>
      <c r="B3160" s="57" t="s">
        <v>3395</v>
      </c>
      <c r="C3160" s="58" t="s">
        <v>3443</v>
      </c>
      <c r="D3160" s="57" t="s">
        <v>3385</v>
      </c>
      <c r="E3160" s="59">
        <v>47</v>
      </c>
      <c r="F3160" s="9" t="s">
        <v>139</v>
      </c>
      <c r="G3160" s="9"/>
      <c r="H3160" s="44" t="s">
        <v>3489</v>
      </c>
      <c r="I3160" s="9"/>
      <c r="J3160" s="4" t="str">
        <f t="shared" si="98"/>
        <v>一般建築及設備-一般建築及設備-獎補助費-對國內團體之捐助</v>
      </c>
      <c r="K3160" s="4" t="str">
        <f t="shared" si="99"/>
        <v>長照2.0整合型計畫-社區整體照顧服務體系C級巷弄長照站</v>
      </c>
    </row>
    <row r="3161" spans="1:11" ht="78">
      <c r="A3161" s="57" t="s">
        <v>3482</v>
      </c>
      <c r="B3161" s="57" t="s">
        <v>3395</v>
      </c>
      <c r="C3161" s="58" t="s">
        <v>3444</v>
      </c>
      <c r="D3161" s="57" t="s">
        <v>3385</v>
      </c>
      <c r="E3161" s="59">
        <v>49</v>
      </c>
      <c r="F3161" s="9" t="s">
        <v>139</v>
      </c>
      <c r="G3161" s="9"/>
      <c r="H3161" s="44" t="s">
        <v>3489</v>
      </c>
      <c r="I3161" s="9"/>
      <c r="J3161" s="4" t="str">
        <f t="shared" si="98"/>
        <v>一般建築及設備-一般建築及設備-獎補助費-對國內團體之捐助</v>
      </c>
      <c r="K3161" s="4" t="str">
        <f t="shared" si="99"/>
        <v>長照2.0整合型計畫-社區整體照顧服務體系C級巷弄長照站</v>
      </c>
    </row>
    <row r="3162" spans="1:11" ht="78">
      <c r="A3162" s="57" t="s">
        <v>3482</v>
      </c>
      <c r="B3162" s="57" t="s">
        <v>3395</v>
      </c>
      <c r="C3162" s="58" t="s">
        <v>3445</v>
      </c>
      <c r="D3162" s="57" t="s">
        <v>3385</v>
      </c>
      <c r="E3162" s="59">
        <v>64</v>
      </c>
      <c r="F3162" s="9" t="s">
        <v>139</v>
      </c>
      <c r="G3162" s="9"/>
      <c r="H3162" s="44" t="s">
        <v>3489</v>
      </c>
      <c r="I3162" s="9"/>
      <c r="J3162" s="4" t="str">
        <f t="shared" si="98"/>
        <v>一般建築及設備-一般建築及設備-獎補助費-對國內團體之捐助</v>
      </c>
      <c r="K3162" s="4" t="str">
        <f t="shared" si="99"/>
        <v>長照2.0整合型計畫-社區整體照顧服務體系C級巷弄長照站</v>
      </c>
    </row>
    <row r="3163" spans="1:11" ht="78">
      <c r="A3163" s="57" t="s">
        <v>3482</v>
      </c>
      <c r="B3163" s="57" t="s">
        <v>3395</v>
      </c>
      <c r="C3163" s="58" t="s">
        <v>3484</v>
      </c>
      <c r="D3163" s="57" t="s">
        <v>3385</v>
      </c>
      <c r="E3163" s="59">
        <v>64</v>
      </c>
      <c r="F3163" s="9" t="s">
        <v>139</v>
      </c>
      <c r="G3163" s="9"/>
      <c r="H3163" s="44" t="s">
        <v>3489</v>
      </c>
      <c r="I3163" s="9"/>
      <c r="J3163" s="4" t="str">
        <f t="shared" si="98"/>
        <v>一般建築及設備-一般建築及設備-獎補助費-對國內團體之捐助</v>
      </c>
      <c r="K3163" s="4" t="str">
        <f t="shared" si="99"/>
        <v>長照2.0整合型計畫-社區整體照顧服務體系C級巷弄長照站</v>
      </c>
    </row>
    <row r="3164" spans="1:11" ht="58.5">
      <c r="A3164" s="62" t="s">
        <v>2492</v>
      </c>
      <c r="B3164" s="62" t="s">
        <v>2493</v>
      </c>
      <c r="C3164" s="62" t="s">
        <v>2494</v>
      </c>
      <c r="D3164" s="57" t="s">
        <v>2865</v>
      </c>
      <c r="E3164" s="39">
        <v>40</v>
      </c>
      <c r="F3164" s="38" t="s">
        <v>139</v>
      </c>
      <c r="G3164" s="56"/>
      <c r="H3164" s="44" t="s">
        <v>3489</v>
      </c>
      <c r="I3164" s="63"/>
      <c r="J3164" s="4" t="str">
        <f t="shared" si="98"/>
        <v>文教活動-視覺藝術-獎補助費-對國內團體之捐助</v>
      </c>
      <c r="K3164" s="4" t="str">
        <f t="shared" si="99"/>
        <v>臺中市東南美術會創會50週年特展</v>
      </c>
    </row>
    <row r="3165" spans="1:11" ht="39">
      <c r="A3165" s="62" t="s">
        <v>2492</v>
      </c>
      <c r="B3165" s="62" t="s">
        <v>2495</v>
      </c>
      <c r="C3165" s="62" t="s">
        <v>2496</v>
      </c>
      <c r="D3165" s="57" t="s">
        <v>2865</v>
      </c>
      <c r="E3165" s="39">
        <v>40</v>
      </c>
      <c r="F3165" s="38" t="s">
        <v>139</v>
      </c>
      <c r="G3165" s="56"/>
      <c r="H3165" s="44" t="s">
        <v>3489</v>
      </c>
      <c r="I3165" s="63"/>
      <c r="J3165" s="4" t="str">
        <f t="shared" si="98"/>
        <v>文教活動-視覺藝術-獎補助費-對國內團體之捐助</v>
      </c>
      <c r="K3165" s="4" t="str">
        <f t="shared" si="99"/>
        <v>2024葫蘆墩美展</v>
      </c>
    </row>
    <row r="3166" spans="1:11" ht="58.5">
      <c r="A3166" s="62" t="s">
        <v>2492</v>
      </c>
      <c r="B3166" s="62" t="s">
        <v>2497</v>
      </c>
      <c r="C3166" s="62" t="s">
        <v>2498</v>
      </c>
      <c r="D3166" s="57" t="s">
        <v>2865</v>
      </c>
      <c r="E3166" s="39">
        <v>20</v>
      </c>
      <c r="F3166" s="38" t="s">
        <v>139</v>
      </c>
      <c r="G3166" s="56"/>
      <c r="H3166" s="44" t="s">
        <v>3489</v>
      </c>
      <c r="I3166" s="63"/>
      <c r="J3166" s="4" t="str">
        <f t="shared" si="98"/>
        <v>文教活動-視覺藝術-獎補助費-對國內團體之捐助</v>
      </c>
      <c r="K3166" s="4" t="str">
        <f t="shared" si="99"/>
        <v>台中市大台中美術協會第39屆會員聯展</v>
      </c>
    </row>
    <row r="3167" spans="1:11" ht="136.5">
      <c r="A3167" s="62" t="s">
        <v>2492</v>
      </c>
      <c r="B3167" s="62" t="s">
        <v>2499</v>
      </c>
      <c r="C3167" s="62" t="s">
        <v>2500</v>
      </c>
      <c r="D3167" s="57" t="s">
        <v>2865</v>
      </c>
      <c r="E3167" s="39">
        <v>40</v>
      </c>
      <c r="F3167" s="38" t="s">
        <v>139</v>
      </c>
      <c r="G3167" s="56"/>
      <c r="H3167" s="44" t="s">
        <v>3489</v>
      </c>
      <c r="I3167" s="63"/>
      <c r="J3167" s="4" t="str">
        <f t="shared" si="98"/>
        <v>文教活動-視覺藝術-獎補助費-對國內團體之捐助</v>
      </c>
      <c r="K3167" s="4" t="str">
        <f t="shared" si="99"/>
        <v>2024臺中市美術教育學會會員創作展暨臺日兒童繪畫交流展臺中市學童繪畫比賽得獎作品展</v>
      </c>
    </row>
    <row r="3168" spans="1:11" ht="78">
      <c r="A3168" s="62" t="s">
        <v>2492</v>
      </c>
      <c r="B3168" s="62" t="s">
        <v>2501</v>
      </c>
      <c r="C3168" s="62" t="s">
        <v>2502</v>
      </c>
      <c r="D3168" s="57" t="s">
        <v>2865</v>
      </c>
      <c r="E3168" s="39">
        <v>20</v>
      </c>
      <c r="F3168" s="38" t="s">
        <v>139</v>
      </c>
      <c r="G3168" s="56"/>
      <c r="H3168" s="44" t="s">
        <v>3489</v>
      </c>
      <c r="I3168" s="63"/>
      <c r="J3168" s="4" t="str">
        <f t="shared" ref="J3168:J3231" si="100">A3168</f>
        <v>文教活動-視覺藝術-獎補助費-對國內團體之捐助</v>
      </c>
      <c r="K3168" s="4" t="str">
        <f t="shared" ref="K3168:K3231" si="101">B3168</f>
        <v>2024台灣普羅藝術交流協會會員聯展-逸外之境</v>
      </c>
    </row>
    <row r="3169" spans="1:11" ht="58.5">
      <c r="A3169" s="62" t="s">
        <v>2492</v>
      </c>
      <c r="B3169" s="62" t="s">
        <v>2503</v>
      </c>
      <c r="C3169" s="62" t="s">
        <v>2504</v>
      </c>
      <c r="D3169" s="57" t="s">
        <v>2865</v>
      </c>
      <c r="E3169" s="39">
        <v>20</v>
      </c>
      <c r="F3169" s="38" t="s">
        <v>139</v>
      </c>
      <c r="G3169" s="56"/>
      <c r="H3169" s="44" t="s">
        <v>3489</v>
      </c>
      <c r="I3169" s="63"/>
      <c r="J3169" s="4" t="str">
        <f t="shared" si="100"/>
        <v>文教活動-視覺藝術-獎補助費-對國內團體之捐助</v>
      </c>
      <c r="K3169" s="4" t="str">
        <f t="shared" si="101"/>
        <v>臺中市朝中畫會2024會員聯展</v>
      </c>
    </row>
    <row r="3170" spans="1:11" ht="58.5">
      <c r="A3170" s="62" t="s">
        <v>2492</v>
      </c>
      <c r="B3170" s="62" t="s">
        <v>2505</v>
      </c>
      <c r="C3170" s="62" t="s">
        <v>2506</v>
      </c>
      <c r="D3170" s="57" t="s">
        <v>2865</v>
      </c>
      <c r="E3170" s="39">
        <v>20</v>
      </c>
      <c r="F3170" s="38" t="s">
        <v>139</v>
      </c>
      <c r="G3170" s="56"/>
      <c r="H3170" s="44" t="s">
        <v>3489</v>
      </c>
      <c r="I3170" s="63"/>
      <c r="J3170" s="4" t="str">
        <f t="shared" si="100"/>
        <v>文教活動-視覺藝術-獎補助費-對國內團體之捐助</v>
      </c>
      <c r="K3170" s="4" t="str">
        <f t="shared" si="101"/>
        <v>113年度臺中市藝術創作協會會員聯展</v>
      </c>
    </row>
    <row r="3171" spans="1:11" ht="58.5">
      <c r="A3171" s="62" t="s">
        <v>2492</v>
      </c>
      <c r="B3171" s="62" t="s">
        <v>2507</v>
      </c>
      <c r="C3171" s="62" t="s">
        <v>2508</v>
      </c>
      <c r="D3171" s="57" t="s">
        <v>2865</v>
      </c>
      <c r="E3171" s="39">
        <v>20</v>
      </c>
      <c r="F3171" s="38" t="s">
        <v>139</v>
      </c>
      <c r="G3171" s="56"/>
      <c r="H3171" s="44" t="s">
        <v>3489</v>
      </c>
      <c r="I3171" s="63"/>
      <c r="J3171" s="4" t="str">
        <f t="shared" si="100"/>
        <v>文教活動-視覺藝術-獎補助費-對國內團體之捐助</v>
      </c>
      <c r="K3171" s="4" t="str">
        <f t="shared" si="101"/>
        <v>臺中市石雕協會第十屆會員聯展</v>
      </c>
    </row>
    <row r="3172" spans="1:11" ht="39">
      <c r="A3172" s="62" t="s">
        <v>2492</v>
      </c>
      <c r="B3172" s="62" t="s">
        <v>2509</v>
      </c>
      <c r="C3172" s="62" t="s">
        <v>2510</v>
      </c>
      <c r="D3172" s="57" t="s">
        <v>2865</v>
      </c>
      <c r="E3172" s="39">
        <v>40</v>
      </c>
      <c r="F3172" s="38" t="s">
        <v>139</v>
      </c>
      <c r="G3172" s="56"/>
      <c r="H3172" s="44" t="s">
        <v>3489</v>
      </c>
      <c r="I3172" s="63"/>
      <c r="J3172" s="4" t="str">
        <f t="shared" si="100"/>
        <v>文教活動-視覺藝術-獎補助費-對國內團體之捐助</v>
      </c>
      <c r="K3172" s="4" t="str">
        <f t="shared" si="101"/>
        <v>2024梧棲快樂兒童創意美展</v>
      </c>
    </row>
    <row r="3173" spans="1:11" ht="39">
      <c r="A3173" s="62" t="s">
        <v>2492</v>
      </c>
      <c r="B3173" s="62" t="s">
        <v>2511</v>
      </c>
      <c r="C3173" s="62" t="s">
        <v>2512</v>
      </c>
      <c r="D3173" s="57" t="s">
        <v>2865</v>
      </c>
      <c r="E3173" s="39">
        <v>20</v>
      </c>
      <c r="F3173" s="38" t="s">
        <v>139</v>
      </c>
      <c r="G3173" s="56"/>
      <c r="H3173" s="44" t="s">
        <v>3489</v>
      </c>
      <c r="I3173" s="63"/>
      <c r="J3173" s="4" t="str">
        <f t="shared" si="100"/>
        <v>文教活動-視覺藝術-獎補助費-對國內團體之捐助</v>
      </c>
      <c r="K3173" s="4" t="str">
        <f t="shared" si="101"/>
        <v>靈光再現</v>
      </c>
    </row>
    <row r="3174" spans="1:11" ht="39">
      <c r="A3174" s="62" t="s">
        <v>2492</v>
      </c>
      <c r="B3174" s="62" t="s">
        <v>2513</v>
      </c>
      <c r="C3174" s="62" t="s">
        <v>2514</v>
      </c>
      <c r="D3174" s="57" t="s">
        <v>2865</v>
      </c>
      <c r="E3174" s="39">
        <v>460</v>
      </c>
      <c r="F3174" s="38" t="s">
        <v>139</v>
      </c>
      <c r="G3174" s="56"/>
      <c r="H3174" s="44" t="s">
        <v>3489</v>
      </c>
      <c r="I3174" s="63"/>
      <c r="J3174" s="4" t="str">
        <f t="shared" si="100"/>
        <v>文教活動-視覺藝術-獎補助費-對國內團體之捐助</v>
      </c>
      <c r="K3174" s="4" t="str">
        <f t="shared" si="101"/>
        <v>第71屆中部美術展</v>
      </c>
    </row>
    <row r="3175" spans="1:11" ht="58.5">
      <c r="A3175" s="62" t="s">
        <v>2492</v>
      </c>
      <c r="B3175" s="62" t="s">
        <v>2515</v>
      </c>
      <c r="C3175" s="62" t="s">
        <v>2516</v>
      </c>
      <c r="D3175" s="57" t="s">
        <v>2865</v>
      </c>
      <c r="E3175" s="39">
        <v>20</v>
      </c>
      <c r="F3175" s="38" t="s">
        <v>139</v>
      </c>
      <c r="G3175" s="56"/>
      <c r="H3175" s="44" t="s">
        <v>3489</v>
      </c>
      <c r="I3175" s="63"/>
      <c r="J3175" s="4" t="str">
        <f t="shared" si="100"/>
        <v>文教活動-視覺藝術-獎補助費-對國內團體之捐助</v>
      </c>
      <c r="K3175" s="4" t="str">
        <f t="shared" si="101"/>
        <v>2024臺中市藝術家學會會員聯展</v>
      </c>
    </row>
    <row r="3176" spans="1:11" ht="39">
      <c r="A3176" s="62" t="s">
        <v>2492</v>
      </c>
      <c r="B3176" s="62" t="s">
        <v>2517</v>
      </c>
      <c r="C3176" s="62" t="s">
        <v>2518</v>
      </c>
      <c r="D3176" s="57" t="s">
        <v>2865</v>
      </c>
      <c r="E3176" s="39">
        <v>20</v>
      </c>
      <c r="F3176" s="38" t="s">
        <v>139</v>
      </c>
      <c r="G3176" s="56"/>
      <c r="H3176" s="44" t="s">
        <v>3489</v>
      </c>
      <c r="I3176" s="63"/>
      <c r="J3176" s="4" t="str">
        <f t="shared" si="100"/>
        <v>文教活動-視覺藝術-獎補助費-對國內團體之捐助</v>
      </c>
      <c r="K3176" s="4" t="str">
        <f t="shared" si="101"/>
        <v>華夏風華2024會員聯展</v>
      </c>
    </row>
    <row r="3177" spans="1:11" ht="78">
      <c r="A3177" s="62" t="s">
        <v>2492</v>
      </c>
      <c r="B3177" s="62" t="s">
        <v>2519</v>
      </c>
      <c r="C3177" s="62" t="s">
        <v>2520</v>
      </c>
      <c r="D3177" s="57" t="s">
        <v>2865</v>
      </c>
      <c r="E3177" s="39">
        <v>20</v>
      </c>
      <c r="F3177" s="38" t="s">
        <v>139</v>
      </c>
      <c r="G3177" s="56"/>
      <c r="H3177" s="44" t="s">
        <v>3489</v>
      </c>
      <c r="I3177" s="63"/>
      <c r="J3177" s="4" t="str">
        <f t="shared" si="100"/>
        <v>文教活動-視覺藝術-獎補助費-對國內團體之捐助</v>
      </c>
      <c r="K3177" s="4" t="str">
        <f t="shared" si="101"/>
        <v>群藝齊揚-臺中市墨緣雅集畫會四十週年會員聯展</v>
      </c>
    </row>
    <row r="3178" spans="1:11" ht="117">
      <c r="A3178" s="62" t="s">
        <v>2492</v>
      </c>
      <c r="B3178" s="62" t="s">
        <v>2521</v>
      </c>
      <c r="C3178" s="62" t="s">
        <v>2522</v>
      </c>
      <c r="D3178" s="57" t="s">
        <v>2865</v>
      </c>
      <c r="E3178" s="39">
        <v>20</v>
      </c>
      <c r="F3178" s="38" t="s">
        <v>139</v>
      </c>
      <c r="G3178" s="56"/>
      <c r="H3178" s="44" t="s">
        <v>3489</v>
      </c>
      <c r="I3178" s="63"/>
      <c r="J3178" s="4" t="str">
        <f t="shared" si="100"/>
        <v>文教活動-視覺藝術-獎補助費-對國內團體之捐助</v>
      </c>
      <c r="K3178" s="4" t="str">
        <f t="shared" si="101"/>
        <v>臺中市第十一屆生之光身心障礙繪畫徵選比賽暨繪畫班黃利安老師師生成果展</v>
      </c>
    </row>
    <row r="3179" spans="1:11" ht="39">
      <c r="A3179" s="62" t="s">
        <v>2492</v>
      </c>
      <c r="B3179" s="62" t="s">
        <v>2523</v>
      </c>
      <c r="C3179" s="62" t="s">
        <v>2524</v>
      </c>
      <c r="D3179" s="57" t="s">
        <v>2865</v>
      </c>
      <c r="E3179" s="39">
        <v>38</v>
      </c>
      <c r="F3179" s="38" t="s">
        <v>139</v>
      </c>
      <c r="G3179" s="56"/>
      <c r="H3179" s="44" t="s">
        <v>3489</v>
      </c>
      <c r="I3179" s="63"/>
      <c r="J3179" s="4" t="str">
        <f t="shared" si="100"/>
        <v>文教活動-視覺藝術-獎補助費-對國內團體之捐助</v>
      </c>
      <c r="K3179" s="4" t="str">
        <f t="shared" si="101"/>
        <v>第八十七屆臺陽美術特展</v>
      </c>
    </row>
    <row r="3180" spans="1:11" ht="58.5">
      <c r="A3180" s="62" t="s">
        <v>2492</v>
      </c>
      <c r="B3180" s="62" t="s">
        <v>2525</v>
      </c>
      <c r="C3180" s="62" t="s">
        <v>2526</v>
      </c>
      <c r="D3180" s="57" t="s">
        <v>2865</v>
      </c>
      <c r="E3180" s="39">
        <v>20</v>
      </c>
      <c r="F3180" s="38" t="s">
        <v>139</v>
      </c>
      <c r="G3180" s="56"/>
      <c r="H3180" s="44" t="s">
        <v>3489</v>
      </c>
      <c r="I3180" s="63"/>
      <c r="J3180" s="4" t="str">
        <f t="shared" si="100"/>
        <v>文教活動-視覺藝術-獎補助費-對國內團體之捐助</v>
      </c>
      <c r="K3180" s="4" t="str">
        <f t="shared" si="101"/>
        <v>第25屆臺中市美術沙龍學會2024美展</v>
      </c>
    </row>
    <row r="3181" spans="1:11" ht="58.5">
      <c r="A3181" s="62" t="s">
        <v>2492</v>
      </c>
      <c r="B3181" s="62" t="s">
        <v>2527</v>
      </c>
      <c r="C3181" s="62" t="s">
        <v>2528</v>
      </c>
      <c r="D3181" s="57" t="s">
        <v>2865</v>
      </c>
      <c r="E3181" s="39">
        <v>20</v>
      </c>
      <c r="F3181" s="38" t="s">
        <v>139</v>
      </c>
      <c r="G3181" s="56"/>
      <c r="H3181" s="44" t="s">
        <v>3489</v>
      </c>
      <c r="I3181" s="63"/>
      <c r="J3181" s="4" t="str">
        <f t="shared" si="100"/>
        <v>文教活動-視覺藝術-獎補助費-對國內團體之捐助</v>
      </c>
      <c r="K3181" s="4" t="str">
        <f t="shared" si="101"/>
        <v>臺中市中堅攝影學會113年度攝影展</v>
      </c>
    </row>
    <row r="3182" spans="1:11" ht="78">
      <c r="A3182" s="62" t="s">
        <v>2492</v>
      </c>
      <c r="B3182" s="62" t="s">
        <v>2529</v>
      </c>
      <c r="C3182" s="62" t="s">
        <v>2530</v>
      </c>
      <c r="D3182" s="57" t="s">
        <v>2865</v>
      </c>
      <c r="E3182" s="39">
        <v>20</v>
      </c>
      <c r="F3182" s="38" t="s">
        <v>139</v>
      </c>
      <c r="G3182" s="56"/>
      <c r="H3182" s="44" t="s">
        <v>3489</v>
      </c>
      <c r="I3182" s="63"/>
      <c r="J3182" s="4" t="str">
        <f t="shared" si="100"/>
        <v>文教活動-視覺藝術-獎補助費-對國內團體之捐助</v>
      </c>
      <c r="K3182" s="4" t="str">
        <f t="shared" si="101"/>
        <v>涵融萬殊七-臺中市東方水墨畫會會員團體展</v>
      </c>
    </row>
    <row r="3183" spans="1:11" ht="78">
      <c r="A3183" s="62" t="s">
        <v>2492</v>
      </c>
      <c r="B3183" s="62" t="s">
        <v>2531</v>
      </c>
      <c r="C3183" s="62" t="s">
        <v>2532</v>
      </c>
      <c r="D3183" s="57" t="s">
        <v>2865</v>
      </c>
      <c r="E3183" s="39">
        <v>20</v>
      </c>
      <c r="F3183" s="38" t="s">
        <v>139</v>
      </c>
      <c r="G3183" s="56"/>
      <c r="H3183" s="44" t="s">
        <v>3489</v>
      </c>
      <c r="I3183" s="63"/>
      <c r="J3183" s="4" t="str">
        <f t="shared" si="100"/>
        <v>文教活動-視覺藝術-獎補助費-對國內團體之捐助</v>
      </c>
      <c r="K3183" s="4" t="str">
        <f t="shared" si="101"/>
        <v>龍騰鵲唱魚躍鳶飛-臺中市文藝作家協會39週年會員聯展</v>
      </c>
    </row>
    <row r="3184" spans="1:11" ht="39">
      <c r="A3184" s="62" t="s">
        <v>2492</v>
      </c>
      <c r="B3184" s="62" t="s">
        <v>2533</v>
      </c>
      <c r="C3184" s="62" t="s">
        <v>2534</v>
      </c>
      <c r="D3184" s="57" t="s">
        <v>2865</v>
      </c>
      <c r="E3184" s="39">
        <v>20</v>
      </c>
      <c r="F3184" s="38" t="s">
        <v>139</v>
      </c>
      <c r="G3184" s="56"/>
      <c r="H3184" s="44" t="s">
        <v>3489</v>
      </c>
      <c r="I3184" s="63"/>
      <c r="J3184" s="4" t="str">
        <f t="shared" si="100"/>
        <v>文教活動-視覺藝術-獎補助費-對國內團體之捐助</v>
      </c>
      <c r="K3184" s="4" t="str">
        <f t="shared" si="101"/>
        <v>臻愛家園，文化大台中特展</v>
      </c>
    </row>
    <row r="3185" spans="1:11" ht="58.5">
      <c r="A3185" s="62" t="s">
        <v>2492</v>
      </c>
      <c r="B3185" s="62" t="s">
        <v>2535</v>
      </c>
      <c r="C3185" s="62" t="s">
        <v>2536</v>
      </c>
      <c r="D3185" s="57" t="s">
        <v>2865</v>
      </c>
      <c r="E3185" s="39">
        <v>140</v>
      </c>
      <c r="F3185" s="38" t="s">
        <v>139</v>
      </c>
      <c r="G3185" s="56"/>
      <c r="H3185" s="44" t="s">
        <v>3489</v>
      </c>
      <c r="I3185" s="63"/>
      <c r="J3185" s="4" t="str">
        <f t="shared" si="100"/>
        <v>文教活動-視覺藝術-獎補助費-對國內團體之捐助</v>
      </c>
      <c r="K3185" s="4" t="str">
        <f t="shared" si="101"/>
        <v>第24屆臺灣國際藝術協會2024美</v>
      </c>
    </row>
    <row r="3186" spans="1:11" ht="39">
      <c r="A3186" s="62" t="s">
        <v>2537</v>
      </c>
      <c r="B3186" s="62" t="s">
        <v>2538</v>
      </c>
      <c r="C3186" s="62" t="s">
        <v>2539</v>
      </c>
      <c r="D3186" s="57" t="s">
        <v>2865</v>
      </c>
      <c r="E3186" s="39">
        <v>20</v>
      </c>
      <c r="F3186" s="38" t="s">
        <v>139</v>
      </c>
      <c r="G3186" s="56"/>
      <c r="H3186" s="44" t="s">
        <v>3489</v>
      </c>
      <c r="I3186" s="63"/>
      <c r="J3186" s="4" t="str">
        <f t="shared" si="100"/>
        <v>文教活動-表演藝術-獎補助費-對國內團體之捐助</v>
      </c>
      <c r="K3186" s="4" t="str">
        <f t="shared" si="101"/>
        <v>因愛而唱十：與自己的對話</v>
      </c>
    </row>
    <row r="3187" spans="1:11" ht="58.5">
      <c r="A3187" s="62" t="s">
        <v>2537</v>
      </c>
      <c r="B3187" s="62" t="s">
        <v>2540</v>
      </c>
      <c r="C3187" s="62" t="s">
        <v>2541</v>
      </c>
      <c r="D3187" s="57" t="s">
        <v>2865</v>
      </c>
      <c r="E3187" s="39">
        <v>25</v>
      </c>
      <c r="F3187" s="38" t="s">
        <v>139</v>
      </c>
      <c r="G3187" s="56"/>
      <c r="H3187" s="44" t="s">
        <v>3489</v>
      </c>
      <c r="I3187" s="63"/>
      <c r="J3187" s="4" t="str">
        <f t="shared" si="100"/>
        <v>文教活動-表演藝術-獎補助費-對國內團體之捐助</v>
      </c>
      <c r="K3187" s="4" t="str">
        <f t="shared" si="101"/>
        <v>古典管絃樂團2024新年音樂會</v>
      </c>
    </row>
    <row r="3188" spans="1:11" ht="39">
      <c r="A3188" s="62" t="s">
        <v>2537</v>
      </c>
      <c r="B3188" s="62" t="s">
        <v>2542</v>
      </c>
      <c r="C3188" s="62" t="s">
        <v>2543</v>
      </c>
      <c r="D3188" s="57" t="s">
        <v>2865</v>
      </c>
      <c r="E3188" s="39">
        <v>20</v>
      </c>
      <c r="F3188" s="38" t="s">
        <v>139</v>
      </c>
      <c r="G3188" s="56"/>
      <c r="H3188" s="44" t="s">
        <v>3489</v>
      </c>
      <c r="I3188" s="63"/>
      <c r="J3188" s="4" t="str">
        <f t="shared" si="100"/>
        <v>文教活動-表演藝術-獎補助費-對國內團體之捐助</v>
      </c>
      <c r="K3188" s="4" t="str">
        <f t="shared" si="101"/>
        <v>哩賀相聲</v>
      </c>
    </row>
    <row r="3189" spans="1:11" ht="39">
      <c r="A3189" s="62" t="s">
        <v>2537</v>
      </c>
      <c r="B3189" s="62" t="s">
        <v>2544</v>
      </c>
      <c r="C3189" s="62" t="s">
        <v>2545</v>
      </c>
      <c r="D3189" s="57" t="s">
        <v>2865</v>
      </c>
      <c r="E3189" s="39">
        <v>15</v>
      </c>
      <c r="F3189" s="38" t="s">
        <v>139</v>
      </c>
      <c r="G3189" s="56"/>
      <c r="H3189" s="44" t="s">
        <v>3489</v>
      </c>
      <c r="I3189" s="63"/>
      <c r="J3189" s="4" t="str">
        <f t="shared" si="100"/>
        <v>文教活動-表演藝術-獎補助費-對國內團體之捐助</v>
      </c>
      <c r="K3189" s="4" t="str">
        <f t="shared" si="101"/>
        <v>玉獅傳</v>
      </c>
    </row>
    <row r="3190" spans="1:11" ht="39">
      <c r="A3190" s="62" t="s">
        <v>2537</v>
      </c>
      <c r="B3190" s="62" t="s">
        <v>2546</v>
      </c>
      <c r="C3190" s="62" t="s">
        <v>2547</v>
      </c>
      <c r="D3190" s="57" t="s">
        <v>2865</v>
      </c>
      <c r="E3190" s="39">
        <v>10</v>
      </c>
      <c r="F3190" s="38" t="s">
        <v>139</v>
      </c>
      <c r="G3190" s="56"/>
      <c r="H3190" s="44" t="s">
        <v>3489</v>
      </c>
      <c r="I3190" s="63"/>
      <c r="J3190" s="4" t="str">
        <f t="shared" si="100"/>
        <v>文教活動-表演藝術-獎補助費-對國內團體之捐助</v>
      </c>
      <c r="K3190" s="4" t="str">
        <f t="shared" si="101"/>
        <v>春之饗。願</v>
      </c>
    </row>
    <row r="3191" spans="1:11" ht="58.5">
      <c r="A3191" s="62" t="s">
        <v>2537</v>
      </c>
      <c r="B3191" s="62" t="s">
        <v>2548</v>
      </c>
      <c r="C3191" s="62" t="s">
        <v>2549</v>
      </c>
      <c r="D3191" s="57" t="s">
        <v>2865</v>
      </c>
      <c r="E3191" s="39">
        <v>25</v>
      </c>
      <c r="F3191" s="38" t="s">
        <v>139</v>
      </c>
      <c r="G3191" s="56"/>
      <c r="H3191" s="44" t="s">
        <v>3489</v>
      </c>
      <c r="I3191" s="63"/>
      <c r="J3191" s="4" t="str">
        <f t="shared" si="100"/>
        <v>文教活動-表演藝術-獎補助費-對國內團體之捐助</v>
      </c>
      <c r="K3191" s="4" t="str">
        <f t="shared" si="101"/>
        <v>聽見土地的聲音-有故事的人帶著音樂來</v>
      </c>
    </row>
    <row r="3192" spans="1:11" ht="58.5">
      <c r="A3192" s="62" t="s">
        <v>2537</v>
      </c>
      <c r="B3192" s="62" t="s">
        <v>2550</v>
      </c>
      <c r="C3192" s="62" t="s">
        <v>2551</v>
      </c>
      <c r="D3192" s="57" t="s">
        <v>2865</v>
      </c>
      <c r="E3192" s="39">
        <v>25</v>
      </c>
      <c r="F3192" s="38" t="s">
        <v>139</v>
      </c>
      <c r="G3192" s="56"/>
      <c r="H3192" s="44" t="s">
        <v>3489</v>
      </c>
      <c r="I3192" s="63"/>
      <c r="J3192" s="4" t="str">
        <f t="shared" si="100"/>
        <v>文教活動-表演藝術-獎補助費-對國內團體之捐助</v>
      </c>
      <c r="K3192" s="4" t="str">
        <f t="shared" si="101"/>
        <v>《璀璨經典百老匯》交響音樂會</v>
      </c>
    </row>
    <row r="3193" spans="1:11" ht="39">
      <c r="A3193" s="62" t="s">
        <v>2537</v>
      </c>
      <c r="B3193" s="62" t="s">
        <v>2552</v>
      </c>
      <c r="C3193" s="62" t="s">
        <v>2553</v>
      </c>
      <c r="D3193" s="57" t="s">
        <v>2865</v>
      </c>
      <c r="E3193" s="39">
        <v>20</v>
      </c>
      <c r="F3193" s="38" t="s">
        <v>139</v>
      </c>
      <c r="G3193" s="56"/>
      <c r="H3193" s="44" t="s">
        <v>3489</v>
      </c>
      <c r="I3193" s="63"/>
      <c r="J3193" s="4" t="str">
        <f t="shared" si="100"/>
        <v>文教活動-表演藝術-獎補助費-對國內團體之捐助</v>
      </c>
      <c r="K3193" s="4" t="str">
        <f t="shared" si="101"/>
        <v>聖章伏龍記</v>
      </c>
    </row>
    <row r="3194" spans="1:11" ht="39">
      <c r="A3194" s="62" t="s">
        <v>2537</v>
      </c>
      <c r="B3194" s="62" t="s">
        <v>2554</v>
      </c>
      <c r="C3194" s="62" t="s">
        <v>2555</v>
      </c>
      <c r="D3194" s="57" t="s">
        <v>2865</v>
      </c>
      <c r="E3194" s="39">
        <v>30</v>
      </c>
      <c r="F3194" s="38" t="s">
        <v>139</v>
      </c>
      <c r="G3194" s="56"/>
      <c r="H3194" s="44" t="s">
        <v>3489</v>
      </c>
      <c r="I3194" s="63"/>
      <c r="J3194" s="4" t="str">
        <f t="shared" si="100"/>
        <v>文教活動-表演藝術-獎補助費-對國內團體之捐助</v>
      </c>
      <c r="K3194" s="4" t="str">
        <f t="shared" si="101"/>
        <v>宋朝傳奇狄龍收玉面虎</v>
      </c>
    </row>
    <row r="3195" spans="1:11" ht="39">
      <c r="A3195" s="62" t="s">
        <v>2537</v>
      </c>
      <c r="B3195" s="62" t="s">
        <v>2556</v>
      </c>
      <c r="C3195" s="62" t="s">
        <v>2557</v>
      </c>
      <c r="D3195" s="57" t="s">
        <v>2865</v>
      </c>
      <c r="E3195" s="39">
        <v>15</v>
      </c>
      <c r="F3195" s="38" t="s">
        <v>139</v>
      </c>
      <c r="G3195" s="56"/>
      <c r="H3195" s="44" t="s">
        <v>3489</v>
      </c>
      <c r="I3195" s="63"/>
      <c r="J3195" s="4" t="str">
        <f t="shared" si="100"/>
        <v>文教活動-表演藝術-獎補助費-對國內團體之捐助</v>
      </c>
      <c r="K3195" s="4" t="str">
        <f t="shared" si="101"/>
        <v>新光閃閃鼓舞躍元宵</v>
      </c>
    </row>
    <row r="3196" spans="1:11" ht="39">
      <c r="A3196" s="62" t="s">
        <v>2537</v>
      </c>
      <c r="B3196" s="62" t="s">
        <v>2558</v>
      </c>
      <c r="C3196" s="62" t="s">
        <v>2559</v>
      </c>
      <c r="D3196" s="57" t="s">
        <v>2865</v>
      </c>
      <c r="E3196" s="39">
        <v>20</v>
      </c>
      <c r="F3196" s="38" t="s">
        <v>139</v>
      </c>
      <c r="G3196" s="56"/>
      <c r="H3196" s="44" t="s">
        <v>3489</v>
      </c>
      <c r="I3196" s="63"/>
      <c r="J3196" s="4" t="str">
        <f t="shared" si="100"/>
        <v>文教活動-表演藝術-獎補助費-對國內團體之捐助</v>
      </c>
      <c r="K3196" s="4" t="str">
        <f t="shared" si="101"/>
        <v>小顏回一生傳</v>
      </c>
    </row>
    <row r="3197" spans="1:11" ht="39">
      <c r="A3197" s="62" t="s">
        <v>2537</v>
      </c>
      <c r="B3197" s="62" t="s">
        <v>2560</v>
      </c>
      <c r="C3197" s="62" t="s">
        <v>2561</v>
      </c>
      <c r="D3197" s="57" t="s">
        <v>2865</v>
      </c>
      <c r="E3197" s="39">
        <v>20</v>
      </c>
      <c r="F3197" s="38" t="s">
        <v>139</v>
      </c>
      <c r="G3197" s="56"/>
      <c r="H3197" s="44" t="s">
        <v>3489</v>
      </c>
      <c r="I3197" s="63"/>
      <c r="J3197" s="4" t="str">
        <f t="shared" si="100"/>
        <v>文教活動-表演藝術-獎補助費-對國內團體之捐助</v>
      </c>
      <c r="K3197" s="4" t="str">
        <f t="shared" si="101"/>
        <v>臺灣傀儡藝術之美</v>
      </c>
    </row>
    <row r="3198" spans="1:11" ht="78">
      <c r="A3198" s="62" t="s">
        <v>2537</v>
      </c>
      <c r="B3198" s="62" t="s">
        <v>2562</v>
      </c>
      <c r="C3198" s="62" t="s">
        <v>2563</v>
      </c>
      <c r="D3198" s="57" t="s">
        <v>2865</v>
      </c>
      <c r="E3198" s="39">
        <v>25</v>
      </c>
      <c r="F3198" s="38" t="s">
        <v>139</v>
      </c>
      <c r="G3198" s="56"/>
      <c r="H3198" s="44" t="s">
        <v>3489</v>
      </c>
      <c r="I3198" s="63"/>
      <c r="J3198" s="4" t="str">
        <f t="shared" si="100"/>
        <v>文教活動-表演藝術-獎補助費-對國內團體之捐助</v>
      </c>
      <c r="K3198" s="4" t="str">
        <f t="shared" si="101"/>
        <v>親子傳統布袋戲《這不是西遊記，但是演孫悟空》</v>
      </c>
    </row>
    <row r="3199" spans="1:11" ht="78">
      <c r="A3199" s="62" t="s">
        <v>2537</v>
      </c>
      <c r="B3199" s="62" t="s">
        <v>2564</v>
      </c>
      <c r="C3199" s="62" t="s">
        <v>2565</v>
      </c>
      <c r="D3199" s="57" t="s">
        <v>2865</v>
      </c>
      <c r="E3199" s="39">
        <v>35</v>
      </c>
      <c r="F3199" s="38" t="s">
        <v>139</v>
      </c>
      <c r="G3199" s="56"/>
      <c r="H3199" s="44" t="s">
        <v>3489</v>
      </c>
      <c r="I3199" s="63"/>
      <c r="J3199" s="4" t="str">
        <f t="shared" si="100"/>
        <v>文教活動-表演藝術-獎補助費-對國內團體之捐助</v>
      </c>
      <c r="K3199" s="4" t="str">
        <f t="shared" si="101"/>
        <v>探索布袋戲的世界-從『唸歌』到『布袋戲』交流會」</v>
      </c>
    </row>
    <row r="3200" spans="1:11" ht="39">
      <c r="A3200" s="62" t="s">
        <v>2537</v>
      </c>
      <c r="B3200" s="62" t="s">
        <v>2566</v>
      </c>
      <c r="C3200" s="62" t="s">
        <v>2567</v>
      </c>
      <c r="D3200" s="57" t="s">
        <v>2865</v>
      </c>
      <c r="E3200" s="39">
        <v>15</v>
      </c>
      <c r="F3200" s="38" t="s">
        <v>139</v>
      </c>
      <c r="G3200" s="56"/>
      <c r="H3200" s="44" t="s">
        <v>3489</v>
      </c>
      <c r="I3200" s="63"/>
      <c r="J3200" s="4" t="str">
        <f t="shared" si="100"/>
        <v>文教活動-表演藝術-獎補助費-對國內團體之捐助</v>
      </c>
      <c r="K3200" s="4" t="str">
        <f t="shared" si="101"/>
        <v>武林風雲</v>
      </c>
    </row>
    <row r="3201" spans="1:11" ht="58.5">
      <c r="A3201" s="62" t="s">
        <v>2537</v>
      </c>
      <c r="B3201" s="62" t="s">
        <v>2568</v>
      </c>
      <c r="C3201" s="62" t="s">
        <v>2569</v>
      </c>
      <c r="D3201" s="57" t="s">
        <v>2865</v>
      </c>
      <c r="E3201" s="39">
        <v>15</v>
      </c>
      <c r="F3201" s="38" t="s">
        <v>139</v>
      </c>
      <c r="G3201" s="56"/>
      <c r="H3201" s="44" t="s">
        <v>3489</v>
      </c>
      <c r="I3201" s="63"/>
      <c r="J3201" s="4" t="str">
        <f t="shared" si="100"/>
        <v>文教活動-表演藝術-獎補助費-對國內團體之捐助</v>
      </c>
      <c r="K3201" s="4" t="str">
        <f t="shared" si="101"/>
        <v>「愛樂種子美藝傳愛」公益音樂會</v>
      </c>
    </row>
    <row r="3202" spans="1:11" ht="39">
      <c r="A3202" s="62" t="s">
        <v>2537</v>
      </c>
      <c r="B3202" s="62" t="s">
        <v>2570</v>
      </c>
      <c r="C3202" s="62" t="s">
        <v>2571</v>
      </c>
      <c r="D3202" s="57" t="s">
        <v>2865</v>
      </c>
      <c r="E3202" s="39">
        <v>20</v>
      </c>
      <c r="F3202" s="38" t="s">
        <v>139</v>
      </c>
      <c r="G3202" s="56"/>
      <c r="H3202" s="44" t="s">
        <v>3489</v>
      </c>
      <c r="I3202" s="63"/>
      <c r="J3202" s="4" t="str">
        <f t="shared" si="100"/>
        <v>文教活動-表演藝術-獎補助費-對國內團體之捐助</v>
      </c>
      <c r="K3202" s="4" t="str">
        <f t="shared" si="101"/>
        <v>瀟灑情俠之決戰魔宮</v>
      </c>
    </row>
    <row r="3203" spans="1:11" ht="39">
      <c r="A3203" s="62" t="s">
        <v>2537</v>
      </c>
      <c r="B3203" s="62" t="s">
        <v>2572</v>
      </c>
      <c r="C3203" s="62" t="s">
        <v>2573</v>
      </c>
      <c r="D3203" s="57" t="s">
        <v>2865</v>
      </c>
      <c r="E3203" s="39">
        <v>20</v>
      </c>
      <c r="F3203" s="38" t="s">
        <v>139</v>
      </c>
      <c r="G3203" s="56"/>
      <c r="H3203" s="44" t="s">
        <v>3489</v>
      </c>
      <c r="I3203" s="63"/>
      <c r="J3203" s="4" t="str">
        <f t="shared" si="100"/>
        <v>文教活動-表演藝術-獎補助費-對國內團體之捐助</v>
      </c>
      <c r="K3203" s="4" t="str">
        <f t="shared" si="101"/>
        <v>童偶賞戲趣</v>
      </c>
    </row>
    <row r="3204" spans="1:11" ht="58.5">
      <c r="A3204" s="62" t="s">
        <v>2537</v>
      </c>
      <c r="B3204" s="62" t="s">
        <v>2574</v>
      </c>
      <c r="C3204" s="62" t="s">
        <v>2575</v>
      </c>
      <c r="D3204" s="57" t="s">
        <v>2865</v>
      </c>
      <c r="E3204" s="39">
        <v>20</v>
      </c>
      <c r="F3204" s="38" t="s">
        <v>139</v>
      </c>
      <c r="G3204" s="56"/>
      <c r="H3204" s="44" t="s">
        <v>3489</v>
      </c>
      <c r="I3204" s="63"/>
      <c r="J3204" s="4" t="str">
        <f t="shared" si="100"/>
        <v>文教活動-表演藝術-獎補助費-對國內團體之捐助</v>
      </c>
      <c r="K3204" s="4" t="str">
        <f t="shared" si="101"/>
        <v>在花廳，度曲臨風IV~女怕嫁錯郎</v>
      </c>
    </row>
    <row r="3205" spans="1:11" ht="78">
      <c r="A3205" s="62" t="s">
        <v>2537</v>
      </c>
      <c r="B3205" s="62" t="s">
        <v>2576</v>
      </c>
      <c r="C3205" s="62" t="s">
        <v>2577</v>
      </c>
      <c r="D3205" s="57" t="s">
        <v>2865</v>
      </c>
      <c r="E3205" s="39">
        <v>30</v>
      </c>
      <c r="F3205" s="38" t="s">
        <v>139</v>
      </c>
      <c r="G3205" s="56"/>
      <c r="H3205" s="44" t="s">
        <v>3489</v>
      </c>
      <c r="I3205" s="63"/>
      <c r="J3205" s="4" t="str">
        <f t="shared" si="100"/>
        <v>文教活動-表演藝術-獎補助費-對國內團體之捐助</v>
      </c>
      <c r="K3205" s="4" t="str">
        <f t="shared" si="101"/>
        <v>大開兒童歌舞劇-好久茶的秘密《日月潭傳奇》校園演出</v>
      </c>
    </row>
    <row r="3206" spans="1:11" ht="58.5">
      <c r="A3206" s="62" t="s">
        <v>2537</v>
      </c>
      <c r="B3206" s="62" t="s">
        <v>2578</v>
      </c>
      <c r="C3206" s="62" t="s">
        <v>2579</v>
      </c>
      <c r="D3206" s="57" t="s">
        <v>2865</v>
      </c>
      <c r="E3206" s="39">
        <v>20</v>
      </c>
      <c r="F3206" s="38" t="s">
        <v>139</v>
      </c>
      <c r="G3206" s="56"/>
      <c r="H3206" s="44" t="s">
        <v>3489</v>
      </c>
      <c r="I3206" s="63"/>
      <c r="J3206" s="4" t="str">
        <f t="shared" si="100"/>
        <v>文教活動-表演藝術-獎補助費-對國內團體之捐助</v>
      </c>
      <c r="K3206" s="4" t="str">
        <f t="shared" si="101"/>
        <v>HERO 4 WHO誰是英雄國際舞蹈大賽</v>
      </c>
    </row>
    <row r="3207" spans="1:11" ht="58.5">
      <c r="A3207" s="62" t="s">
        <v>2537</v>
      </c>
      <c r="B3207" s="62" t="s">
        <v>2580</v>
      </c>
      <c r="C3207" s="62" t="s">
        <v>2581</v>
      </c>
      <c r="D3207" s="57" t="s">
        <v>2865</v>
      </c>
      <c r="E3207" s="39">
        <v>20</v>
      </c>
      <c r="F3207" s="38" t="s">
        <v>139</v>
      </c>
      <c r="G3207" s="56"/>
      <c r="H3207" s="44" t="s">
        <v>3489</v>
      </c>
      <c r="I3207" s="63"/>
      <c r="J3207" s="4" t="str">
        <f t="shared" si="100"/>
        <v>文教活動-表演藝術-獎補助費-對國內團體之捐助</v>
      </c>
      <c r="K3207" s="4" t="str">
        <f t="shared" si="101"/>
        <v>弘宇掌藝《花園遊記》演出計畫</v>
      </c>
    </row>
    <row r="3208" spans="1:11" ht="58.5">
      <c r="A3208" s="62" t="s">
        <v>2537</v>
      </c>
      <c r="B3208" s="62" t="s">
        <v>2582</v>
      </c>
      <c r="C3208" s="62" t="s">
        <v>2583</v>
      </c>
      <c r="D3208" s="57" t="s">
        <v>2865</v>
      </c>
      <c r="E3208" s="39">
        <v>20</v>
      </c>
      <c r="F3208" s="38" t="s">
        <v>139</v>
      </c>
      <c r="G3208" s="56"/>
      <c r="H3208" s="44" t="s">
        <v>3489</v>
      </c>
      <c r="I3208" s="63"/>
      <c r="J3208" s="4" t="str">
        <f t="shared" si="100"/>
        <v>文教活動-表演藝術-獎補助費-對國內團體之捐助</v>
      </c>
      <c r="K3208" s="4" t="str">
        <f t="shared" si="101"/>
        <v>校園推廣紮根之旅(四)~芝麻開門</v>
      </c>
    </row>
    <row r="3209" spans="1:11" ht="78">
      <c r="A3209" s="62" t="s">
        <v>2537</v>
      </c>
      <c r="B3209" s="62" t="s">
        <v>2584</v>
      </c>
      <c r="C3209" s="62" t="s">
        <v>2585</v>
      </c>
      <c r="D3209" s="57" t="s">
        <v>2865</v>
      </c>
      <c r="E3209" s="39">
        <v>20</v>
      </c>
      <c r="F3209" s="38" t="s">
        <v>139</v>
      </c>
      <c r="G3209" s="56"/>
      <c r="H3209" s="44" t="s">
        <v>3489</v>
      </c>
      <c r="I3209" s="63"/>
      <c r="J3209" s="4" t="str">
        <f t="shared" si="100"/>
        <v>文教活動-表演藝術-獎補助費-對國內團體之捐助</v>
      </c>
      <c r="K3209" s="4" t="str">
        <f t="shared" si="101"/>
        <v>與偶相遇‧校園布袋演出計畫(西遊記之美猴王)</v>
      </c>
    </row>
    <row r="3210" spans="1:11" ht="39">
      <c r="A3210" s="62" t="s">
        <v>2537</v>
      </c>
      <c r="B3210" s="62" t="s">
        <v>2586</v>
      </c>
      <c r="C3210" s="62" t="s">
        <v>2587</v>
      </c>
      <c r="D3210" s="57" t="s">
        <v>2865</v>
      </c>
      <c r="E3210" s="39">
        <v>20</v>
      </c>
      <c r="F3210" s="38" t="s">
        <v>139</v>
      </c>
      <c r="G3210" s="56"/>
      <c r="H3210" s="44" t="s">
        <v>3489</v>
      </c>
      <c r="I3210" s="63"/>
      <c r="J3210" s="4" t="str">
        <f t="shared" si="100"/>
        <v>文教活動-表演藝術-獎補助費-對國內團體之捐助</v>
      </c>
      <c r="K3210" s="4" t="str">
        <f t="shared" si="101"/>
        <v>《吉賽兒》芭蕾舞劇</v>
      </c>
    </row>
    <row r="3211" spans="1:11" ht="58.5">
      <c r="A3211" s="62" t="s">
        <v>2537</v>
      </c>
      <c r="B3211" s="62" t="s">
        <v>2588</v>
      </c>
      <c r="C3211" s="62" t="s">
        <v>2589</v>
      </c>
      <c r="D3211" s="57" t="s">
        <v>2865</v>
      </c>
      <c r="E3211" s="39">
        <v>20</v>
      </c>
      <c r="F3211" s="38" t="s">
        <v>139</v>
      </c>
      <c r="G3211" s="56"/>
      <c r="H3211" s="44" t="s">
        <v>3489</v>
      </c>
      <c r="I3211" s="63"/>
      <c r="J3211" s="4" t="str">
        <f t="shared" si="100"/>
        <v>文教活動-表演藝術-獎補助費-對國內團體之捐助</v>
      </c>
      <c r="K3211" s="4" t="str">
        <f t="shared" si="101"/>
        <v>「藝掌乾坤-戲夢浮生」推廣巡演計畫</v>
      </c>
    </row>
    <row r="3212" spans="1:11" ht="97.5">
      <c r="A3212" s="62" t="s">
        <v>2537</v>
      </c>
      <c r="B3212" s="62" t="s">
        <v>2590</v>
      </c>
      <c r="C3212" s="62" t="s">
        <v>2591</v>
      </c>
      <c r="D3212" s="57" t="s">
        <v>2865</v>
      </c>
      <c r="E3212" s="39">
        <v>10</v>
      </c>
      <c r="F3212" s="38" t="s">
        <v>139</v>
      </c>
      <c r="G3212" s="56"/>
      <c r="H3212" s="44" t="s">
        <v>3489</v>
      </c>
      <c r="I3212" s="63"/>
      <c r="J3212" s="4" t="str">
        <f t="shared" si="100"/>
        <v>文教活動-表演藝術-獎補助費-對國內團體之捐助</v>
      </c>
      <c r="K3212" s="4" t="str">
        <f t="shared" si="101"/>
        <v>爵士樂之春-Olivier　Ｂaron Jazz Trio爵士三重奏OBJ3</v>
      </c>
    </row>
    <row r="3213" spans="1:11" ht="58.5">
      <c r="A3213" s="62" t="s">
        <v>2537</v>
      </c>
      <c r="B3213" s="62" t="s">
        <v>2592</v>
      </c>
      <c r="C3213" s="62" t="s">
        <v>2593</v>
      </c>
      <c r="D3213" s="57" t="s">
        <v>2865</v>
      </c>
      <c r="E3213" s="39">
        <v>15</v>
      </c>
      <c r="F3213" s="38" t="s">
        <v>139</v>
      </c>
      <c r="G3213" s="56"/>
      <c r="H3213" s="44" t="s">
        <v>3489</v>
      </c>
      <c r="I3213" s="63"/>
      <c r="J3213" s="4" t="str">
        <f t="shared" si="100"/>
        <v>文教活動-表演藝術-獎補助費-對國內團體之捐助</v>
      </c>
      <c r="K3213" s="4" t="str">
        <f t="shared" si="101"/>
        <v>歡樂掌中《游龍記》演出計畫</v>
      </c>
    </row>
    <row r="3214" spans="1:11" ht="39">
      <c r="A3214" s="62" t="s">
        <v>2537</v>
      </c>
      <c r="B3214" s="62" t="s">
        <v>2594</v>
      </c>
      <c r="C3214" s="62" t="s">
        <v>2595</v>
      </c>
      <c r="D3214" s="57" t="s">
        <v>2865</v>
      </c>
      <c r="E3214" s="39">
        <v>90</v>
      </c>
      <c r="F3214" s="38" t="s">
        <v>139</v>
      </c>
      <c r="G3214" s="56"/>
      <c r="H3214" s="44" t="s">
        <v>3489</v>
      </c>
      <c r="I3214" s="63"/>
      <c r="J3214" s="4" t="str">
        <f t="shared" si="100"/>
        <v>文教活動-表演藝術-獎補助費-對國內團體之捐助</v>
      </c>
      <c r="K3214" s="4" t="str">
        <f t="shared" si="101"/>
        <v>牛罵頭舞台X浮現祭</v>
      </c>
    </row>
    <row r="3215" spans="1:11" ht="39">
      <c r="A3215" s="62" t="s">
        <v>2537</v>
      </c>
      <c r="B3215" s="62" t="s">
        <v>2596</v>
      </c>
      <c r="C3215" s="62" t="s">
        <v>2597</v>
      </c>
      <c r="D3215" s="57" t="s">
        <v>2865</v>
      </c>
      <c r="E3215" s="39">
        <v>15</v>
      </c>
      <c r="F3215" s="38" t="s">
        <v>139</v>
      </c>
      <c r="G3215" s="56"/>
      <c r="H3215" s="44" t="s">
        <v>3489</v>
      </c>
      <c r="I3215" s="63"/>
      <c r="J3215" s="4" t="str">
        <f t="shared" si="100"/>
        <v>文教活動-表演藝術-獎補助費-對國內團體之捐助</v>
      </c>
      <c r="K3215" s="4" t="str">
        <f t="shared" si="101"/>
        <v>與偶同歡‧校園演出計畫</v>
      </c>
    </row>
    <row r="3216" spans="1:11" ht="39">
      <c r="A3216" s="62" t="s">
        <v>2537</v>
      </c>
      <c r="B3216" s="62" t="s">
        <v>2598</v>
      </c>
      <c r="C3216" s="62" t="s">
        <v>2599</v>
      </c>
      <c r="D3216" s="57" t="s">
        <v>2865</v>
      </c>
      <c r="E3216" s="39">
        <v>25</v>
      </c>
      <c r="F3216" s="38" t="s">
        <v>139</v>
      </c>
      <c r="G3216" s="56"/>
      <c r="H3216" s="44" t="s">
        <v>3489</v>
      </c>
      <c r="I3216" s="63"/>
      <c r="J3216" s="4" t="str">
        <f t="shared" si="100"/>
        <v>文教活動-表演藝術-獎補助費-對國內團體之捐助</v>
      </c>
      <c r="K3216" s="4" t="str">
        <f t="shared" si="101"/>
        <v>Bouffons</v>
      </c>
    </row>
    <row r="3217" spans="1:11" ht="58.5">
      <c r="A3217" s="62" t="s">
        <v>2537</v>
      </c>
      <c r="B3217" s="62" t="s">
        <v>2600</v>
      </c>
      <c r="C3217" s="62" t="s">
        <v>2601</v>
      </c>
      <c r="D3217" s="57" t="s">
        <v>2865</v>
      </c>
      <c r="E3217" s="39">
        <v>20</v>
      </c>
      <c r="F3217" s="38" t="s">
        <v>139</v>
      </c>
      <c r="G3217" s="56"/>
      <c r="H3217" s="44" t="s">
        <v>3489</v>
      </c>
      <c r="I3217" s="63"/>
      <c r="J3217" s="4" t="str">
        <f t="shared" si="100"/>
        <v>文教活動-表演藝術-獎補助費-對國內團體之捐助</v>
      </c>
      <c r="K3217" s="4" t="str">
        <f t="shared" si="101"/>
        <v>2024焦點舞團【曜】-白晝將行，日曜而生</v>
      </c>
    </row>
    <row r="3218" spans="1:11" ht="39">
      <c r="A3218" s="62" t="s">
        <v>2537</v>
      </c>
      <c r="B3218" s="62" t="s">
        <v>2602</v>
      </c>
      <c r="C3218" s="62" t="s">
        <v>2603</v>
      </c>
      <c r="D3218" s="57" t="s">
        <v>2865</v>
      </c>
      <c r="E3218" s="39">
        <v>20</v>
      </c>
      <c r="F3218" s="38" t="s">
        <v>139</v>
      </c>
      <c r="G3218" s="56"/>
      <c r="H3218" s="44" t="s">
        <v>3489</v>
      </c>
      <c r="I3218" s="63"/>
      <c r="J3218" s="4" t="str">
        <f t="shared" si="100"/>
        <v>文教活動-表演藝術-獎補助費-對國內團體之捐助</v>
      </c>
      <c r="K3218" s="4" t="str">
        <f t="shared" si="101"/>
        <v>魔法師的考驗-地球危機</v>
      </c>
    </row>
    <row r="3219" spans="1:11" ht="39">
      <c r="A3219" s="62" t="s">
        <v>2537</v>
      </c>
      <c r="B3219" s="62" t="s">
        <v>2604</v>
      </c>
      <c r="C3219" s="62" t="s">
        <v>2605</v>
      </c>
      <c r="D3219" s="57" t="s">
        <v>2865</v>
      </c>
      <c r="E3219" s="39">
        <v>10</v>
      </c>
      <c r="F3219" s="38" t="s">
        <v>139</v>
      </c>
      <c r="G3219" s="56"/>
      <c r="H3219" s="44" t="s">
        <v>3489</v>
      </c>
      <c r="I3219" s="63"/>
      <c r="J3219" s="4" t="str">
        <f t="shared" si="100"/>
        <v>文教活動-表演藝術-獎補助費-對國內團體之捐助</v>
      </c>
      <c r="K3219" s="4" t="str">
        <f t="shared" si="101"/>
        <v>聲動韋瓦第</v>
      </c>
    </row>
    <row r="3220" spans="1:11" ht="58.5">
      <c r="A3220" s="62" t="s">
        <v>2537</v>
      </c>
      <c r="B3220" s="62" t="s">
        <v>2606</v>
      </c>
      <c r="C3220" s="62" t="s">
        <v>2607</v>
      </c>
      <c r="D3220" s="57" t="s">
        <v>2865</v>
      </c>
      <c r="E3220" s="39">
        <v>15</v>
      </c>
      <c r="F3220" s="38" t="s">
        <v>139</v>
      </c>
      <c r="G3220" s="56"/>
      <c r="H3220" s="44" t="s">
        <v>3489</v>
      </c>
      <c r="I3220" s="63"/>
      <c r="J3220" s="4" t="str">
        <f t="shared" si="100"/>
        <v>文教活動-表演藝術-獎補助費-對國內團體之捐助</v>
      </c>
      <c r="K3220" s="4" t="str">
        <f t="shared" si="101"/>
        <v>掌中世界‧校園演出計畫(社鼠記)</v>
      </c>
    </row>
    <row r="3221" spans="1:11" ht="39">
      <c r="A3221" s="62" t="s">
        <v>2537</v>
      </c>
      <c r="B3221" s="62" t="s">
        <v>2608</v>
      </c>
      <c r="C3221" s="62" t="s">
        <v>2609</v>
      </c>
      <c r="D3221" s="57" t="s">
        <v>2865</v>
      </c>
      <c r="E3221" s="39">
        <v>20</v>
      </c>
      <c r="F3221" s="38" t="s">
        <v>139</v>
      </c>
      <c r="G3221" s="56"/>
      <c r="H3221" s="44" t="s">
        <v>3489</v>
      </c>
      <c r="I3221" s="63"/>
      <c r="J3221" s="4" t="str">
        <f t="shared" si="100"/>
        <v>文教活動-表演藝術-獎補助費-對國內團體之捐助</v>
      </c>
      <c r="K3221" s="4" t="str">
        <f t="shared" si="101"/>
        <v>集厥大成-集樂軒北管戲演出</v>
      </c>
    </row>
    <row r="3222" spans="1:11" ht="58.5">
      <c r="A3222" s="62" t="s">
        <v>2537</v>
      </c>
      <c r="B3222" s="62" t="s">
        <v>2610</v>
      </c>
      <c r="C3222" s="62" t="s">
        <v>2611</v>
      </c>
      <c r="D3222" s="57" t="s">
        <v>2865</v>
      </c>
      <c r="E3222" s="39">
        <v>10</v>
      </c>
      <c r="F3222" s="38" t="s">
        <v>139</v>
      </c>
      <c r="G3222" s="56"/>
      <c r="H3222" s="44" t="s">
        <v>3489</v>
      </c>
      <c r="I3222" s="63"/>
      <c r="J3222" s="4" t="str">
        <f t="shared" si="100"/>
        <v>文教活動-表演藝術-獎補助費-對國內團體之捐助</v>
      </c>
      <c r="K3222" s="4" t="str">
        <f t="shared" si="101"/>
        <v>113年第二期愛永不止息感恩音樂會</v>
      </c>
    </row>
    <row r="3223" spans="1:11" ht="78">
      <c r="A3223" s="62" t="s">
        <v>2537</v>
      </c>
      <c r="B3223" s="62" t="s">
        <v>2612</v>
      </c>
      <c r="C3223" s="62" t="s">
        <v>2613</v>
      </c>
      <c r="D3223" s="57" t="s">
        <v>2865</v>
      </c>
      <c r="E3223" s="39">
        <v>15</v>
      </c>
      <c r="F3223" s="38" t="s">
        <v>139</v>
      </c>
      <c r="G3223" s="56"/>
      <c r="H3223" s="44" t="s">
        <v>3489</v>
      </c>
      <c r="I3223" s="63"/>
      <c r="J3223" s="4" t="str">
        <f t="shared" si="100"/>
        <v>文教活動-表演藝術-獎補助費-對國內團體之捐助</v>
      </c>
      <c r="K3223" s="4" t="str">
        <f t="shared" si="101"/>
        <v>2024傑優青少年打擊樂團年度音樂會《傑優們！集合》</v>
      </c>
    </row>
    <row r="3224" spans="1:11" ht="78">
      <c r="A3224" s="62" t="s">
        <v>2537</v>
      </c>
      <c r="B3224" s="62" t="s">
        <v>2614</v>
      </c>
      <c r="C3224" s="62" t="s">
        <v>2615</v>
      </c>
      <c r="D3224" s="57" t="s">
        <v>2865</v>
      </c>
      <c r="E3224" s="39">
        <v>20</v>
      </c>
      <c r="F3224" s="38" t="s">
        <v>139</v>
      </c>
      <c r="G3224" s="56"/>
      <c r="H3224" s="44" t="s">
        <v>3489</v>
      </c>
      <c r="I3224" s="63"/>
      <c r="J3224" s="4" t="str">
        <f t="shared" si="100"/>
        <v>文教活動-表演藝術-獎補助費-對國內團體之捐助</v>
      </c>
      <c r="K3224" s="4" t="str">
        <f t="shared" si="101"/>
        <v>戀戀南鳥風情畫LaFeria de Abril en　Nanwu</v>
      </c>
    </row>
    <row r="3225" spans="1:11" ht="58.5">
      <c r="A3225" s="62" t="s">
        <v>2537</v>
      </c>
      <c r="B3225" s="62" t="s">
        <v>2616</v>
      </c>
      <c r="C3225" s="62" t="s">
        <v>2617</v>
      </c>
      <c r="D3225" s="57" t="s">
        <v>2865</v>
      </c>
      <c r="E3225" s="39">
        <v>20</v>
      </c>
      <c r="F3225" s="38" t="s">
        <v>139</v>
      </c>
      <c r="G3225" s="56"/>
      <c r="H3225" s="44" t="s">
        <v>3489</v>
      </c>
      <c r="I3225" s="63"/>
      <c r="J3225" s="4" t="str">
        <f t="shared" si="100"/>
        <v>文教活動-表演藝術-獎補助費-對國內團體之捐助</v>
      </c>
      <c r="K3225" s="4" t="str">
        <f t="shared" si="101"/>
        <v>台灣雅樂-音樂下鄉巡迴演出音樂會</v>
      </c>
    </row>
    <row r="3226" spans="1:11" ht="58.5">
      <c r="A3226" s="62" t="s">
        <v>2537</v>
      </c>
      <c r="B3226" s="62" t="s">
        <v>2618</v>
      </c>
      <c r="C3226" s="62" t="s">
        <v>2619</v>
      </c>
      <c r="D3226" s="57" t="s">
        <v>2865</v>
      </c>
      <c r="E3226" s="39">
        <v>15</v>
      </c>
      <c r="F3226" s="38" t="s">
        <v>139</v>
      </c>
      <c r="G3226" s="56"/>
      <c r="H3226" s="44" t="s">
        <v>3489</v>
      </c>
      <c r="I3226" s="63"/>
      <c r="J3226" s="4" t="str">
        <f t="shared" si="100"/>
        <v>文教活動-表演藝術-獎補助費-對國內團體之捐助</v>
      </c>
      <c r="K3226" s="4" t="str">
        <f t="shared" si="101"/>
        <v>藝起童樂-與偶有約(小神童柯包)</v>
      </c>
    </row>
    <row r="3227" spans="1:11" ht="78">
      <c r="A3227" s="62" t="s">
        <v>2537</v>
      </c>
      <c r="B3227" s="62" t="s">
        <v>2620</v>
      </c>
      <c r="C3227" s="62" t="s">
        <v>2621</v>
      </c>
      <c r="D3227" s="57" t="s">
        <v>2865</v>
      </c>
      <c r="E3227" s="39">
        <v>20</v>
      </c>
      <c r="F3227" s="38" t="s">
        <v>139</v>
      </c>
      <c r="G3227" s="56"/>
      <c r="H3227" s="44" t="s">
        <v>3489</v>
      </c>
      <c r="I3227" s="63"/>
      <c r="J3227" s="4" t="str">
        <f t="shared" si="100"/>
        <v>文教活動-表演藝術-獎補助費-對國內團體之捐助</v>
      </c>
      <c r="K3227" s="4" t="str">
        <f t="shared" si="101"/>
        <v>安達魯西亞文化祭第四屆塞維亞春會在台中</v>
      </c>
    </row>
    <row r="3228" spans="1:11" ht="39">
      <c r="A3228" s="62" t="s">
        <v>2537</v>
      </c>
      <c r="B3228" s="62" t="s">
        <v>2622</v>
      </c>
      <c r="C3228" s="62" t="s">
        <v>2623</v>
      </c>
      <c r="D3228" s="57" t="s">
        <v>2865</v>
      </c>
      <c r="E3228" s="39">
        <v>20</v>
      </c>
      <c r="F3228" s="38" t="s">
        <v>139</v>
      </c>
      <c r="G3228" s="56"/>
      <c r="H3228" s="44" t="s">
        <v>3489</v>
      </c>
      <c r="I3228" s="63"/>
      <c r="J3228" s="4" t="str">
        <f t="shared" si="100"/>
        <v>文教活動-表演藝術-獎補助費-對國內團體之捐助</v>
      </c>
      <c r="K3228" s="4" t="str">
        <f t="shared" si="101"/>
        <v>社區巡迴公演~七子十三生</v>
      </c>
    </row>
    <row r="3229" spans="1:11" ht="78">
      <c r="A3229" s="62" t="s">
        <v>2537</v>
      </c>
      <c r="B3229" s="62" t="s">
        <v>2624</v>
      </c>
      <c r="C3229" s="62" t="s">
        <v>2625</v>
      </c>
      <c r="D3229" s="57" t="s">
        <v>2865</v>
      </c>
      <c r="E3229" s="39">
        <v>150</v>
      </c>
      <c r="F3229" s="38" t="s">
        <v>139</v>
      </c>
      <c r="G3229" s="56"/>
      <c r="H3229" s="44" t="s">
        <v>3489</v>
      </c>
      <c r="I3229" s="63"/>
      <c r="J3229" s="4" t="str">
        <f t="shared" si="100"/>
        <v>文教活動-表演藝術-獎補助費-對國內團體之捐助</v>
      </c>
      <c r="K3229" s="4" t="str">
        <f t="shared" si="101"/>
        <v>2024影想音樂沙龍《初夏之約》講座音樂會</v>
      </c>
    </row>
    <row r="3230" spans="1:11" ht="78">
      <c r="A3230" s="62" t="s">
        <v>2537</v>
      </c>
      <c r="B3230" s="62" t="s">
        <v>2626</v>
      </c>
      <c r="C3230" s="62" t="s">
        <v>2627</v>
      </c>
      <c r="D3230" s="57" t="s">
        <v>2865</v>
      </c>
      <c r="E3230" s="39">
        <v>15</v>
      </c>
      <c r="F3230" s="38" t="s">
        <v>139</v>
      </c>
      <c r="G3230" s="56"/>
      <c r="H3230" s="44" t="s">
        <v>3489</v>
      </c>
      <c r="I3230" s="63"/>
      <c r="J3230" s="4" t="str">
        <f t="shared" si="100"/>
        <v>文教活動-表演藝術-獎補助費-對國內團體之捐助</v>
      </c>
      <c r="K3230" s="4" t="str">
        <f t="shared" si="101"/>
        <v>卡通大冒險-《親子趣味Bingo音樂會》龍年篇</v>
      </c>
    </row>
    <row r="3231" spans="1:11" ht="39">
      <c r="A3231" s="62" t="s">
        <v>2537</v>
      </c>
      <c r="B3231" s="62" t="s">
        <v>2628</v>
      </c>
      <c r="C3231" s="62" t="s">
        <v>2629</v>
      </c>
      <c r="D3231" s="57" t="s">
        <v>2865</v>
      </c>
      <c r="E3231" s="39">
        <v>20</v>
      </c>
      <c r="F3231" s="38" t="s">
        <v>139</v>
      </c>
      <c r="G3231" s="56"/>
      <c r="H3231" s="44" t="s">
        <v>3489</v>
      </c>
      <c r="I3231" s="63"/>
      <c r="J3231" s="4" t="str">
        <f t="shared" si="100"/>
        <v>文教活動-表演藝術-獎補助費-對國內團體之捐助</v>
      </c>
      <c r="K3231" s="4" t="str">
        <f t="shared" si="101"/>
        <v>如果時間可以重來</v>
      </c>
    </row>
    <row r="3232" spans="1:11" ht="39">
      <c r="A3232" s="62" t="s">
        <v>2537</v>
      </c>
      <c r="B3232" s="62" t="s">
        <v>2630</v>
      </c>
      <c r="C3232" s="62" t="s">
        <v>971</v>
      </c>
      <c r="D3232" s="57" t="s">
        <v>2865</v>
      </c>
      <c r="E3232" s="39">
        <v>15</v>
      </c>
      <c r="F3232" s="38" t="s">
        <v>139</v>
      </c>
      <c r="G3232" s="56"/>
      <c r="H3232" s="44" t="s">
        <v>3489</v>
      </c>
      <c r="I3232" s="63"/>
      <c r="J3232" s="4" t="str">
        <f t="shared" ref="J3232:J3295" si="102">A3232</f>
        <v>文教活動-表演藝術-獎補助費-對國內團體之捐助</v>
      </c>
      <c r="K3232" s="4" t="str">
        <f t="shared" ref="K3232:K3295" si="103">B3232</f>
        <v>台灣舞曲時光機</v>
      </c>
    </row>
    <row r="3233" spans="1:11" ht="39">
      <c r="A3233" s="62" t="s">
        <v>2537</v>
      </c>
      <c r="B3233" s="62" t="s">
        <v>2631</v>
      </c>
      <c r="C3233" s="62" t="s">
        <v>2632</v>
      </c>
      <c r="D3233" s="57" t="s">
        <v>2865</v>
      </c>
      <c r="E3233" s="39">
        <v>15</v>
      </c>
      <c r="F3233" s="38" t="s">
        <v>139</v>
      </c>
      <c r="G3233" s="56"/>
      <c r="H3233" s="44" t="s">
        <v>3489</v>
      </c>
      <c r="I3233" s="63"/>
      <c r="J3233" s="4" t="str">
        <f t="shared" si="102"/>
        <v>文教活動-表演藝術-獎補助費-對國內團體之捐助</v>
      </c>
      <c r="K3233" s="4" t="str">
        <f t="shared" si="103"/>
        <v>與大師有約-蘇顯達</v>
      </c>
    </row>
    <row r="3234" spans="1:11" ht="39">
      <c r="A3234" s="62" t="s">
        <v>2537</v>
      </c>
      <c r="B3234" s="62" t="s">
        <v>2633</v>
      </c>
      <c r="C3234" s="62" t="s">
        <v>2634</v>
      </c>
      <c r="D3234" s="57" t="s">
        <v>2865</v>
      </c>
      <c r="E3234" s="39">
        <v>10</v>
      </c>
      <c r="F3234" s="38" t="s">
        <v>139</v>
      </c>
      <c r="G3234" s="56"/>
      <c r="H3234" s="44" t="s">
        <v>3489</v>
      </c>
      <c r="I3234" s="63"/>
      <c r="J3234" s="4" t="str">
        <f t="shared" si="102"/>
        <v>文教活動-表演藝術-獎補助費-對國內團體之捐助</v>
      </c>
      <c r="K3234" s="4" t="str">
        <f t="shared" si="103"/>
        <v>113年1月-6月光華關懷派對</v>
      </c>
    </row>
    <row r="3235" spans="1:11" ht="39">
      <c r="A3235" s="62" t="s">
        <v>2537</v>
      </c>
      <c r="B3235" s="62" t="s">
        <v>2635</v>
      </c>
      <c r="C3235" s="62" t="s">
        <v>2636</v>
      </c>
      <c r="D3235" s="57" t="s">
        <v>2865</v>
      </c>
      <c r="E3235" s="39">
        <v>20</v>
      </c>
      <c r="F3235" s="38" t="s">
        <v>139</v>
      </c>
      <c r="G3235" s="56"/>
      <c r="H3235" s="44" t="s">
        <v>3489</v>
      </c>
      <c r="I3235" s="63"/>
      <c r="J3235" s="4" t="str">
        <f t="shared" si="102"/>
        <v>文教活動-表演藝術-獎補助費-對國內團體之捐助</v>
      </c>
      <c r="K3235" s="4" t="str">
        <f t="shared" si="103"/>
        <v>113年度社區巡迴公演</v>
      </c>
    </row>
    <row r="3236" spans="1:11" ht="58.5">
      <c r="A3236" s="62" t="s">
        <v>2537</v>
      </c>
      <c r="B3236" s="62" t="s">
        <v>2637</v>
      </c>
      <c r="C3236" s="62" t="s">
        <v>2638</v>
      </c>
      <c r="D3236" s="57" t="s">
        <v>2865</v>
      </c>
      <c r="E3236" s="39">
        <v>35</v>
      </c>
      <c r="F3236" s="38" t="s">
        <v>139</v>
      </c>
      <c r="G3236" s="56"/>
      <c r="H3236" s="44" t="s">
        <v>3489</v>
      </c>
      <c r="I3236" s="63"/>
      <c r="J3236" s="4" t="str">
        <f t="shared" si="102"/>
        <v>文教活動-表演藝術-獎補助費-對國內團體之捐助</v>
      </c>
      <c r="K3236" s="4" t="str">
        <f t="shared" si="103"/>
        <v>日本橫濱第十三屆國際老年合唱節活動</v>
      </c>
    </row>
    <row r="3237" spans="1:11" ht="78">
      <c r="A3237" s="62" t="s">
        <v>2537</v>
      </c>
      <c r="B3237" s="62" t="s">
        <v>2639</v>
      </c>
      <c r="C3237" s="62" t="s">
        <v>2640</v>
      </c>
      <c r="D3237" s="57" t="s">
        <v>2865</v>
      </c>
      <c r="E3237" s="39">
        <v>30</v>
      </c>
      <c r="F3237" s="38" t="s">
        <v>139</v>
      </c>
      <c r="G3237" s="56"/>
      <c r="H3237" s="44" t="s">
        <v>3489</v>
      </c>
      <c r="I3237" s="63"/>
      <c r="J3237" s="4" t="str">
        <f t="shared" si="102"/>
        <v>文教活動-表演藝術-獎補助費-對國內團體之捐助</v>
      </c>
      <c r="K3237" s="4" t="str">
        <f t="shared" si="103"/>
        <v>越南胡志明市「台灣樂來越愛你音樂演奏會」</v>
      </c>
    </row>
    <row r="3238" spans="1:11" ht="39">
      <c r="A3238" s="62" t="s">
        <v>2537</v>
      </c>
      <c r="B3238" s="62" t="s">
        <v>2641</v>
      </c>
      <c r="C3238" s="62" t="s">
        <v>2642</v>
      </c>
      <c r="D3238" s="57" t="s">
        <v>2865</v>
      </c>
      <c r="E3238" s="39">
        <v>400</v>
      </c>
      <c r="F3238" s="38" t="s">
        <v>139</v>
      </c>
      <c r="G3238" s="56"/>
      <c r="H3238" s="44" t="s">
        <v>3489</v>
      </c>
      <c r="I3238" s="63"/>
      <c r="J3238" s="4" t="str">
        <f t="shared" si="102"/>
        <v>文教活動-表演藝術-獎補助費-對國內團體之捐助</v>
      </c>
      <c r="K3238" s="4" t="str">
        <f t="shared" si="103"/>
        <v>兒童藝術節</v>
      </c>
    </row>
    <row r="3239" spans="1:11" ht="39">
      <c r="A3239" s="62" t="s">
        <v>2537</v>
      </c>
      <c r="B3239" s="62" t="s">
        <v>2641</v>
      </c>
      <c r="C3239" s="62" t="s">
        <v>2643</v>
      </c>
      <c r="D3239" s="57" t="s">
        <v>2865</v>
      </c>
      <c r="E3239" s="39">
        <v>200</v>
      </c>
      <c r="F3239" s="38" t="s">
        <v>139</v>
      </c>
      <c r="G3239" s="56"/>
      <c r="H3239" s="44" t="s">
        <v>3489</v>
      </c>
      <c r="I3239" s="63"/>
      <c r="J3239" s="4" t="str">
        <f t="shared" si="102"/>
        <v>文教活動-表演藝術-獎補助費-對國內團體之捐助</v>
      </c>
      <c r="K3239" s="4" t="str">
        <f t="shared" si="103"/>
        <v>兒童藝術節</v>
      </c>
    </row>
    <row r="3240" spans="1:11" ht="39">
      <c r="A3240" s="62" t="s">
        <v>2537</v>
      </c>
      <c r="B3240" s="62" t="s">
        <v>2641</v>
      </c>
      <c r="C3240" s="62" t="s">
        <v>2644</v>
      </c>
      <c r="D3240" s="57" t="s">
        <v>2865</v>
      </c>
      <c r="E3240" s="39">
        <v>400</v>
      </c>
      <c r="F3240" s="38" t="s">
        <v>139</v>
      </c>
      <c r="G3240" s="56"/>
      <c r="H3240" s="44" t="s">
        <v>3489</v>
      </c>
      <c r="I3240" s="63"/>
      <c r="J3240" s="4" t="str">
        <f t="shared" si="102"/>
        <v>文教活動-表演藝術-獎補助費-對國內團體之捐助</v>
      </c>
      <c r="K3240" s="4" t="str">
        <f t="shared" si="103"/>
        <v>兒童藝術節</v>
      </c>
    </row>
    <row r="3241" spans="1:11" ht="39">
      <c r="A3241" s="62" t="s">
        <v>2537</v>
      </c>
      <c r="B3241" s="62" t="s">
        <v>2641</v>
      </c>
      <c r="C3241" s="62" t="s">
        <v>2645</v>
      </c>
      <c r="D3241" s="57" t="s">
        <v>2865</v>
      </c>
      <c r="E3241" s="39">
        <v>400</v>
      </c>
      <c r="F3241" s="38" t="s">
        <v>139</v>
      </c>
      <c r="G3241" s="56"/>
      <c r="H3241" s="44" t="s">
        <v>3489</v>
      </c>
      <c r="I3241" s="63"/>
      <c r="J3241" s="4" t="str">
        <f t="shared" si="102"/>
        <v>文教活動-表演藝術-獎補助費-對國內團體之捐助</v>
      </c>
      <c r="K3241" s="4" t="str">
        <f t="shared" si="103"/>
        <v>兒童藝術節</v>
      </c>
    </row>
    <row r="3242" spans="1:11" ht="39">
      <c r="A3242" s="62" t="s">
        <v>2537</v>
      </c>
      <c r="B3242" s="62" t="s">
        <v>2641</v>
      </c>
      <c r="C3242" s="62" t="s">
        <v>2646</v>
      </c>
      <c r="D3242" s="57" t="s">
        <v>2865</v>
      </c>
      <c r="E3242" s="39">
        <v>200</v>
      </c>
      <c r="F3242" s="38" t="s">
        <v>139</v>
      </c>
      <c r="G3242" s="56"/>
      <c r="H3242" s="44" t="s">
        <v>3489</v>
      </c>
      <c r="I3242" s="63"/>
      <c r="J3242" s="4" t="str">
        <f t="shared" si="102"/>
        <v>文教活動-表演藝術-獎補助費-對國內團體之捐助</v>
      </c>
      <c r="K3242" s="4" t="str">
        <f t="shared" si="103"/>
        <v>兒童藝術節</v>
      </c>
    </row>
    <row r="3243" spans="1:11" ht="39">
      <c r="A3243" s="62" t="s">
        <v>2537</v>
      </c>
      <c r="B3243" s="62" t="s">
        <v>2647</v>
      </c>
      <c r="C3243" s="62" t="s">
        <v>2648</v>
      </c>
      <c r="D3243" s="57" t="s">
        <v>2865</v>
      </c>
      <c r="E3243" s="39">
        <v>10</v>
      </c>
      <c r="F3243" s="38" t="s">
        <v>139</v>
      </c>
      <c r="G3243" s="56"/>
      <c r="H3243" s="44" t="s">
        <v>3489</v>
      </c>
      <c r="I3243" s="63"/>
      <c r="J3243" s="4" t="str">
        <f t="shared" si="102"/>
        <v>文教活動-表演藝術-獎補助費-對國內團體之捐助</v>
      </c>
      <c r="K3243" s="4" t="str">
        <f t="shared" si="103"/>
        <v>黑鳶色の少年</v>
      </c>
    </row>
    <row r="3244" spans="1:11" ht="58.5">
      <c r="A3244" s="62" t="s">
        <v>2537</v>
      </c>
      <c r="B3244" s="62" t="s">
        <v>2649</v>
      </c>
      <c r="C3244" s="62" t="s">
        <v>2650</v>
      </c>
      <c r="D3244" s="57" t="s">
        <v>2865</v>
      </c>
      <c r="E3244" s="39">
        <v>15</v>
      </c>
      <c r="F3244" s="38" t="s">
        <v>139</v>
      </c>
      <c r="G3244" s="56"/>
      <c r="H3244" s="44" t="s">
        <v>3489</v>
      </c>
      <c r="I3244" s="63"/>
      <c r="J3244" s="4" t="str">
        <f t="shared" si="102"/>
        <v>文教活動-表演藝術-獎補助費-對國內團體之捐助</v>
      </c>
      <c r="K3244" s="4" t="str">
        <f t="shared" si="103"/>
        <v>共鳴室內樂團2024年度音樂會-樂意之共鳴</v>
      </c>
    </row>
    <row r="3245" spans="1:11" ht="39">
      <c r="A3245" s="62" t="s">
        <v>2537</v>
      </c>
      <c r="B3245" s="62" t="s">
        <v>2651</v>
      </c>
      <c r="C3245" s="62" t="s">
        <v>2652</v>
      </c>
      <c r="D3245" s="57" t="s">
        <v>2865</v>
      </c>
      <c r="E3245" s="39">
        <v>20</v>
      </c>
      <c r="F3245" s="38" t="s">
        <v>139</v>
      </c>
      <c r="G3245" s="56"/>
      <c r="H3245" s="44" t="s">
        <v>3489</v>
      </c>
      <c r="I3245" s="63"/>
      <c r="J3245" s="4" t="str">
        <f t="shared" si="102"/>
        <v>文教活動-表演藝術-獎補助費-對國內團體之捐助</v>
      </c>
      <c r="K3245" s="4" t="str">
        <f t="shared" si="103"/>
        <v>柳腰飛花伴歌行</v>
      </c>
    </row>
    <row r="3246" spans="1:11" ht="39">
      <c r="A3246" s="62" t="s">
        <v>2537</v>
      </c>
      <c r="B3246" s="62" t="s">
        <v>2653</v>
      </c>
      <c r="C3246" s="62" t="s">
        <v>2654</v>
      </c>
      <c r="D3246" s="57" t="s">
        <v>2865</v>
      </c>
      <c r="E3246" s="39">
        <v>15</v>
      </c>
      <c r="F3246" s="38" t="s">
        <v>139</v>
      </c>
      <c r="G3246" s="56"/>
      <c r="H3246" s="44" t="s">
        <v>3489</v>
      </c>
      <c r="I3246" s="63"/>
      <c r="J3246" s="4" t="str">
        <f t="shared" si="102"/>
        <v>文教活動-表演藝術-獎補助費-對國內團體之捐助</v>
      </c>
      <c r="K3246" s="4" t="str">
        <f t="shared" si="103"/>
        <v>2024經典四季X中台灣愛樂</v>
      </c>
    </row>
    <row r="3247" spans="1:11" ht="39">
      <c r="A3247" s="62" t="s">
        <v>2537</v>
      </c>
      <c r="B3247" s="62" t="s">
        <v>2655</v>
      </c>
      <c r="C3247" s="62" t="s">
        <v>2656</v>
      </c>
      <c r="D3247" s="57" t="s">
        <v>2865</v>
      </c>
      <c r="E3247" s="39">
        <v>20</v>
      </c>
      <c r="F3247" s="38" t="s">
        <v>139</v>
      </c>
      <c r="G3247" s="56"/>
      <c r="H3247" s="44" t="s">
        <v>3489</v>
      </c>
      <c r="I3247" s="63"/>
      <c r="J3247" s="4" t="str">
        <f t="shared" si="102"/>
        <v>文教活動-表演藝術-獎補助費-對國內團體之捐助</v>
      </c>
      <c r="K3247" s="4" t="str">
        <f t="shared" si="103"/>
        <v>虎豹母陳弄嫂</v>
      </c>
    </row>
    <row r="3248" spans="1:11" ht="78">
      <c r="A3248" s="62" t="s">
        <v>2537</v>
      </c>
      <c r="B3248" s="62" t="s">
        <v>2657</v>
      </c>
      <c r="C3248" s="62" t="s">
        <v>2658</v>
      </c>
      <c r="D3248" s="57" t="s">
        <v>2865</v>
      </c>
      <c r="E3248" s="39">
        <v>20</v>
      </c>
      <c r="F3248" s="38" t="s">
        <v>139</v>
      </c>
      <c r="G3248" s="56"/>
      <c r="H3248" s="44" t="s">
        <v>3489</v>
      </c>
      <c r="I3248" s="63"/>
      <c r="J3248" s="4" t="str">
        <f t="shared" si="102"/>
        <v>文教活動-表演藝術-獎補助費-對國內團體之捐助</v>
      </c>
      <c r="K3248" s="4" t="str">
        <f t="shared" si="103"/>
        <v>不限電劇本改編演出計畫《便所在哪裡》</v>
      </c>
    </row>
    <row r="3249" spans="1:11" ht="39">
      <c r="A3249" s="62" t="s">
        <v>2537</v>
      </c>
      <c r="B3249" s="62" t="s">
        <v>2659</v>
      </c>
      <c r="C3249" s="62" t="s">
        <v>2660</v>
      </c>
      <c r="D3249" s="57" t="s">
        <v>2865</v>
      </c>
      <c r="E3249" s="39">
        <v>20</v>
      </c>
      <c r="F3249" s="38" t="s">
        <v>139</v>
      </c>
      <c r="G3249" s="56"/>
      <c r="H3249" s="44" t="s">
        <v>3489</v>
      </c>
      <c r="I3249" s="63"/>
      <c r="J3249" s="4" t="str">
        <f t="shared" si="102"/>
        <v>文教活動-表演藝術-獎補助費-對國內團體之捐助</v>
      </c>
      <c r="K3249" s="4" t="str">
        <f t="shared" si="103"/>
        <v>春天的故事-同樂</v>
      </c>
    </row>
    <row r="3250" spans="1:11" ht="58.5">
      <c r="A3250" s="62" t="s">
        <v>2537</v>
      </c>
      <c r="B3250" s="62" t="s">
        <v>2661</v>
      </c>
      <c r="C3250" s="62" t="s">
        <v>2662</v>
      </c>
      <c r="D3250" s="57" t="s">
        <v>2865</v>
      </c>
      <c r="E3250" s="39">
        <v>25</v>
      </c>
      <c r="F3250" s="38" t="s">
        <v>139</v>
      </c>
      <c r="G3250" s="56"/>
      <c r="H3250" s="44" t="s">
        <v>3489</v>
      </c>
      <c r="I3250" s="63"/>
      <c r="J3250" s="4" t="str">
        <f t="shared" si="102"/>
        <v>文教活動-表演藝術-獎補助費-對國內團體之捐助</v>
      </c>
      <c r="K3250" s="4" t="str">
        <f t="shared" si="103"/>
        <v>台中市新世紀合唱團2024年度公演</v>
      </c>
    </row>
    <row r="3251" spans="1:11" ht="39">
      <c r="A3251" s="62" t="s">
        <v>2537</v>
      </c>
      <c r="B3251" s="62" t="s">
        <v>2663</v>
      </c>
      <c r="C3251" s="62" t="s">
        <v>2664</v>
      </c>
      <c r="D3251" s="57" t="s">
        <v>2865</v>
      </c>
      <c r="E3251" s="39">
        <v>20</v>
      </c>
      <c r="F3251" s="38" t="s">
        <v>139</v>
      </c>
      <c r="G3251" s="56"/>
      <c r="H3251" s="44" t="s">
        <v>3489</v>
      </c>
      <c r="I3251" s="63"/>
      <c r="J3251" s="4" t="str">
        <f t="shared" si="102"/>
        <v>文教活動-表演藝術-獎補助費-對國內團體之捐助</v>
      </c>
      <c r="K3251" s="4" t="str">
        <f t="shared" si="103"/>
        <v>戀愛加加酒2.0</v>
      </c>
    </row>
    <row r="3252" spans="1:11" ht="39">
      <c r="A3252" s="62" t="s">
        <v>2537</v>
      </c>
      <c r="B3252" s="62" t="s">
        <v>2665</v>
      </c>
      <c r="C3252" s="62" t="s">
        <v>2666</v>
      </c>
      <c r="D3252" s="57" t="s">
        <v>2865</v>
      </c>
      <c r="E3252" s="39">
        <v>15</v>
      </c>
      <c r="F3252" s="38" t="s">
        <v>139</v>
      </c>
      <c r="G3252" s="56"/>
      <c r="H3252" s="44" t="s">
        <v>3489</v>
      </c>
      <c r="I3252" s="63"/>
      <c r="J3252" s="4" t="str">
        <f t="shared" si="102"/>
        <v>文教活動-表演藝術-獎補助費-對國內團體之捐助</v>
      </c>
      <c r="K3252" s="4" t="str">
        <f t="shared" si="103"/>
        <v>讓吉他為妳而伴</v>
      </c>
    </row>
    <row r="3253" spans="1:11" ht="39">
      <c r="A3253" s="62" t="s">
        <v>2537</v>
      </c>
      <c r="B3253" s="62" t="s">
        <v>2667</v>
      </c>
      <c r="C3253" s="62" t="s">
        <v>2668</v>
      </c>
      <c r="D3253" s="57" t="s">
        <v>2865</v>
      </c>
      <c r="E3253" s="39">
        <v>20</v>
      </c>
      <c r="F3253" s="38" t="s">
        <v>139</v>
      </c>
      <c r="G3253" s="56"/>
      <c r="H3253" s="44" t="s">
        <v>3489</v>
      </c>
      <c r="I3253" s="63"/>
      <c r="J3253" s="4" t="str">
        <f t="shared" si="102"/>
        <v>文教活動-表演藝術-獎補助費-對國內團體之捐助</v>
      </c>
      <c r="K3253" s="4" t="str">
        <f t="shared" si="103"/>
        <v>救救水世界</v>
      </c>
    </row>
    <row r="3254" spans="1:11" ht="58.5">
      <c r="A3254" s="62" t="s">
        <v>2537</v>
      </c>
      <c r="B3254" s="62" t="s">
        <v>2669</v>
      </c>
      <c r="C3254" s="62" t="s">
        <v>2670</v>
      </c>
      <c r="D3254" s="57" t="s">
        <v>2865</v>
      </c>
      <c r="E3254" s="39">
        <v>20</v>
      </c>
      <c r="F3254" s="38" t="s">
        <v>139</v>
      </c>
      <c r="G3254" s="56"/>
      <c r="H3254" s="44" t="s">
        <v>3489</v>
      </c>
      <c r="I3254" s="63"/>
      <c r="J3254" s="4" t="str">
        <f t="shared" si="102"/>
        <v>文教活動-表演藝術-獎補助費-對國內團體之捐助</v>
      </c>
      <c r="K3254" s="4" t="str">
        <f t="shared" si="103"/>
        <v>藝遊偶戲校園推廣演出「海水變鹹」</v>
      </c>
    </row>
    <row r="3255" spans="1:11" ht="78">
      <c r="A3255" s="62" t="s">
        <v>2537</v>
      </c>
      <c r="B3255" s="62" t="s">
        <v>2671</v>
      </c>
      <c r="C3255" s="62" t="s">
        <v>2672</v>
      </c>
      <c r="D3255" s="57" t="s">
        <v>2865</v>
      </c>
      <c r="E3255" s="39">
        <v>15</v>
      </c>
      <c r="F3255" s="38" t="s">
        <v>139</v>
      </c>
      <c r="G3255" s="56"/>
      <c r="H3255" s="44" t="s">
        <v>3489</v>
      </c>
      <c r="I3255" s="63"/>
      <c r="J3255" s="4" t="str">
        <f t="shared" si="102"/>
        <v>文教活動-表演藝術-獎補助費-對國內團體之捐助</v>
      </c>
      <c r="K3255" s="4" t="str">
        <f t="shared" si="103"/>
        <v>《澄澈之光》木管大型室內樂音樂會(臺中場)</v>
      </c>
    </row>
    <row r="3256" spans="1:11" ht="39">
      <c r="A3256" s="62" t="s">
        <v>2537</v>
      </c>
      <c r="B3256" s="62" t="s">
        <v>2673</v>
      </c>
      <c r="C3256" s="62" t="s">
        <v>2674</v>
      </c>
      <c r="D3256" s="57" t="s">
        <v>2865</v>
      </c>
      <c r="E3256" s="39">
        <v>20</v>
      </c>
      <c r="F3256" s="38" t="s">
        <v>139</v>
      </c>
      <c r="G3256" s="56"/>
      <c r="H3256" s="44" t="s">
        <v>3489</v>
      </c>
      <c r="I3256" s="63"/>
      <c r="J3256" s="4" t="str">
        <f t="shared" si="102"/>
        <v>文教活動-表演藝術-獎補助費-對國內團體之捐助</v>
      </c>
      <c r="K3256" s="4" t="str">
        <f t="shared" si="103"/>
        <v>日月太鼓-飛天尋樂展風華</v>
      </c>
    </row>
    <row r="3257" spans="1:11" ht="39">
      <c r="A3257" s="62" t="s">
        <v>2537</v>
      </c>
      <c r="B3257" s="62" t="s">
        <v>2675</v>
      </c>
      <c r="C3257" s="62" t="s">
        <v>2676</v>
      </c>
      <c r="D3257" s="57" t="s">
        <v>2865</v>
      </c>
      <c r="E3257" s="39">
        <v>20</v>
      </c>
      <c r="F3257" s="38" t="s">
        <v>139</v>
      </c>
      <c r="G3257" s="56"/>
      <c r="H3257" s="44" t="s">
        <v>3489</v>
      </c>
      <c r="I3257" s="63"/>
      <c r="J3257" s="4" t="str">
        <f t="shared" si="102"/>
        <v>文教活動-表演藝術-獎補助費-對國內團體之捐助</v>
      </c>
      <c r="K3257" s="4" t="str">
        <f t="shared" si="103"/>
        <v>愛‧啟航音樂會</v>
      </c>
    </row>
    <row r="3258" spans="1:11" ht="58.5">
      <c r="A3258" s="62" t="s">
        <v>2537</v>
      </c>
      <c r="B3258" s="62" t="s">
        <v>2677</v>
      </c>
      <c r="C3258" s="62" t="s">
        <v>2678</v>
      </c>
      <c r="D3258" s="57" t="s">
        <v>2865</v>
      </c>
      <c r="E3258" s="39">
        <v>35</v>
      </c>
      <c r="F3258" s="38" t="s">
        <v>139</v>
      </c>
      <c r="G3258" s="56"/>
      <c r="H3258" s="44" t="s">
        <v>3489</v>
      </c>
      <c r="I3258" s="63"/>
      <c r="J3258" s="4" t="str">
        <f t="shared" si="102"/>
        <v>文教活動-表演藝術-獎補助費-對國內團體之捐助</v>
      </c>
      <c r="K3258" s="4" t="str">
        <f t="shared" si="103"/>
        <v>2024國際交流系列音樂會《魔法之歌》</v>
      </c>
    </row>
    <row r="3259" spans="1:11" ht="39">
      <c r="A3259" s="62" t="s">
        <v>2537</v>
      </c>
      <c r="B3259" s="62" t="s">
        <v>2679</v>
      </c>
      <c r="C3259" s="62" t="s">
        <v>2680</v>
      </c>
      <c r="D3259" s="57" t="s">
        <v>2865</v>
      </c>
      <c r="E3259" s="39">
        <v>20</v>
      </c>
      <c r="F3259" s="38" t="s">
        <v>139</v>
      </c>
      <c r="G3259" s="56"/>
      <c r="H3259" s="44" t="s">
        <v>3489</v>
      </c>
      <c r="I3259" s="63"/>
      <c r="J3259" s="4" t="str">
        <f t="shared" si="102"/>
        <v>文教活動-表演藝術-獎補助費-對國內團體之捐助</v>
      </c>
      <c r="K3259" s="4" t="str">
        <f t="shared" si="103"/>
        <v>鰲峰音樂饗宴</v>
      </c>
    </row>
    <row r="3260" spans="1:11" ht="97.5">
      <c r="A3260" s="62" t="s">
        <v>2537</v>
      </c>
      <c r="B3260" s="62" t="s">
        <v>2681</v>
      </c>
      <c r="C3260" s="62" t="s">
        <v>2682</v>
      </c>
      <c r="D3260" s="57" t="s">
        <v>2865</v>
      </c>
      <c r="E3260" s="39">
        <v>20</v>
      </c>
      <c r="F3260" s="38" t="s">
        <v>139</v>
      </c>
      <c r="G3260" s="56"/>
      <c r="H3260" s="44" t="s">
        <v>3489</v>
      </c>
      <c r="I3260" s="63"/>
      <c r="J3260" s="4" t="str">
        <f t="shared" si="102"/>
        <v>文教活動-表演藝術-獎補助費-對國內團體之捐助</v>
      </c>
      <c r="K3260" s="4" t="str">
        <f t="shared" si="103"/>
        <v>2024年布袋戲薪傳推廣計畫-布袋戲表演活動(南俠風雲傳)</v>
      </c>
    </row>
    <row r="3261" spans="1:11" ht="39">
      <c r="A3261" s="62" t="s">
        <v>2537</v>
      </c>
      <c r="B3261" s="62" t="s">
        <v>2683</v>
      </c>
      <c r="C3261" s="62" t="s">
        <v>2684</v>
      </c>
      <c r="D3261" s="57" t="s">
        <v>2865</v>
      </c>
      <c r="E3261" s="39">
        <v>15</v>
      </c>
      <c r="F3261" s="38" t="s">
        <v>139</v>
      </c>
      <c r="G3261" s="56"/>
      <c r="H3261" s="44" t="s">
        <v>3489</v>
      </c>
      <c r="I3261" s="63"/>
      <c r="J3261" s="4" t="str">
        <f t="shared" si="102"/>
        <v>文教活動-表演藝術-獎補助費-對國內團體之捐助</v>
      </c>
      <c r="K3261" s="4" t="str">
        <f t="shared" si="103"/>
        <v>婕安納仲夏音樂會2</v>
      </c>
    </row>
    <row r="3262" spans="1:11" ht="58.5">
      <c r="A3262" s="62" t="s">
        <v>2537</v>
      </c>
      <c r="B3262" s="62" t="s">
        <v>2685</v>
      </c>
      <c r="C3262" s="62" t="s">
        <v>2686</v>
      </c>
      <c r="D3262" s="57" t="s">
        <v>2865</v>
      </c>
      <c r="E3262" s="39">
        <v>30</v>
      </c>
      <c r="F3262" s="38" t="s">
        <v>139</v>
      </c>
      <c r="G3262" s="56"/>
      <c r="H3262" s="44" t="s">
        <v>3489</v>
      </c>
      <c r="I3262" s="63"/>
      <c r="J3262" s="4" t="str">
        <f t="shared" si="102"/>
        <v>文教活動-表演藝術-獎補助費-對國內團體之捐助</v>
      </c>
      <c r="K3262" s="4" t="str">
        <f t="shared" si="103"/>
        <v>《酬神》宋坤傳藝_20週年大戲</v>
      </c>
    </row>
    <row r="3263" spans="1:11" ht="97.5">
      <c r="A3263" s="62" t="s">
        <v>2537</v>
      </c>
      <c r="B3263" s="62" t="s">
        <v>2687</v>
      </c>
      <c r="C3263" s="62" t="s">
        <v>2688</v>
      </c>
      <c r="D3263" s="57" t="s">
        <v>2865</v>
      </c>
      <c r="E3263" s="39">
        <v>20</v>
      </c>
      <c r="F3263" s="38" t="s">
        <v>139</v>
      </c>
      <c r="G3263" s="56"/>
      <c r="H3263" s="44" t="s">
        <v>3489</v>
      </c>
      <c r="I3263" s="63"/>
      <c r="J3263" s="4" t="str">
        <f t="shared" si="102"/>
        <v>文教活動-表演藝術-獎補助費-對國內團體之捐助</v>
      </c>
      <c r="K3263" s="4" t="str">
        <f t="shared" si="103"/>
        <v>臺南一中校友管樂團第五十七次竹園留聲音樂會《漫步_》</v>
      </c>
    </row>
    <row r="3264" spans="1:11" ht="39">
      <c r="A3264" s="62" t="s">
        <v>2537</v>
      </c>
      <c r="B3264" s="62" t="s">
        <v>2689</v>
      </c>
      <c r="C3264" s="62" t="s">
        <v>2690</v>
      </c>
      <c r="D3264" s="57" t="s">
        <v>2865</v>
      </c>
      <c r="E3264" s="39">
        <v>15</v>
      </c>
      <c r="F3264" s="38" t="s">
        <v>139</v>
      </c>
      <c r="G3264" s="56"/>
      <c r="H3264" s="44" t="s">
        <v>3489</v>
      </c>
      <c r="I3264" s="63"/>
      <c r="J3264" s="4" t="str">
        <f t="shared" si="102"/>
        <v>文教活動-表演藝術-獎補助費-對國內團體之捐助</v>
      </c>
      <c r="K3264" s="4" t="str">
        <f t="shared" si="103"/>
        <v>2024夏日古典音樂會</v>
      </c>
    </row>
    <row r="3265" spans="1:11" ht="97.5">
      <c r="A3265" s="62" t="s">
        <v>2537</v>
      </c>
      <c r="B3265" s="62" t="s">
        <v>2691</v>
      </c>
      <c r="C3265" s="62" t="s">
        <v>2692</v>
      </c>
      <c r="D3265" s="57" t="s">
        <v>2865</v>
      </c>
      <c r="E3265" s="39">
        <v>40</v>
      </c>
      <c r="F3265" s="38" t="s">
        <v>139</v>
      </c>
      <c r="G3265" s="56"/>
      <c r="H3265" s="44" t="s">
        <v>3489</v>
      </c>
      <c r="I3265" s="63"/>
      <c r="J3265" s="4" t="str">
        <f t="shared" si="102"/>
        <v>文教活動-表演藝術-獎補助費-對國內團體之捐助</v>
      </c>
      <c r="K3265" s="4" t="str">
        <f t="shared" si="103"/>
        <v>清水劇團2024年度公演-《曲終人未散~我懷念的老建築舊空間》</v>
      </c>
    </row>
    <row r="3266" spans="1:11" ht="58.5">
      <c r="A3266" s="62" t="s">
        <v>2537</v>
      </c>
      <c r="B3266" s="62" t="s">
        <v>2693</v>
      </c>
      <c r="C3266" s="62" t="s">
        <v>2694</v>
      </c>
      <c r="D3266" s="57" t="s">
        <v>2865</v>
      </c>
      <c r="E3266" s="39">
        <v>20</v>
      </c>
      <c r="F3266" s="38" t="s">
        <v>139</v>
      </c>
      <c r="G3266" s="56"/>
      <c r="H3266" s="44" t="s">
        <v>3489</v>
      </c>
      <c r="I3266" s="63"/>
      <c r="J3266" s="4" t="str">
        <f t="shared" si="102"/>
        <v>文教活動-表演藝術-獎補助費-對國內團體之捐助</v>
      </c>
      <c r="K3266" s="4" t="str">
        <f t="shared" si="103"/>
        <v>《動畫楽ノ祭》-日本動漫交響音樂會2</v>
      </c>
    </row>
    <row r="3267" spans="1:11" ht="39">
      <c r="A3267" s="62" t="s">
        <v>2537</v>
      </c>
      <c r="B3267" s="62" t="s">
        <v>2695</v>
      </c>
      <c r="C3267" s="62" t="s">
        <v>2696</v>
      </c>
      <c r="D3267" s="57" t="s">
        <v>2865</v>
      </c>
      <c r="E3267" s="39">
        <v>30</v>
      </c>
      <c r="F3267" s="38" t="s">
        <v>139</v>
      </c>
      <c r="G3267" s="56"/>
      <c r="H3267" s="44" t="s">
        <v>3489</v>
      </c>
      <c r="I3267" s="63"/>
      <c r="J3267" s="4" t="str">
        <f t="shared" si="102"/>
        <v>文教活動-表演藝術-獎補助費-對國內團體之捐助</v>
      </c>
      <c r="K3267" s="4" t="str">
        <f t="shared" si="103"/>
        <v>2024聖采琪星空傳愛音樂會</v>
      </c>
    </row>
    <row r="3268" spans="1:11" ht="39">
      <c r="A3268" s="62" t="s">
        <v>2537</v>
      </c>
      <c r="B3268" s="62" t="s">
        <v>2697</v>
      </c>
      <c r="C3268" s="62" t="s">
        <v>2698</v>
      </c>
      <c r="D3268" s="57" t="s">
        <v>2865</v>
      </c>
      <c r="E3268" s="39">
        <v>95</v>
      </c>
      <c r="F3268" s="38" t="s">
        <v>139</v>
      </c>
      <c r="G3268" s="56"/>
      <c r="H3268" s="44" t="s">
        <v>3489</v>
      </c>
      <c r="I3268" s="63"/>
      <c r="J3268" s="4" t="str">
        <f t="shared" si="102"/>
        <v>文教活動-表演藝術-獎補助費-對國內團體之捐助</v>
      </c>
      <c r="K3268" s="4" t="str">
        <f t="shared" si="103"/>
        <v>小神轎~迎媽祖祈福</v>
      </c>
    </row>
    <row r="3269" spans="1:11" ht="58.5">
      <c r="A3269" s="62" t="s">
        <v>2537</v>
      </c>
      <c r="B3269" s="62" t="s">
        <v>2699</v>
      </c>
      <c r="C3269" s="62" t="s">
        <v>2700</v>
      </c>
      <c r="D3269" s="57" t="s">
        <v>2865</v>
      </c>
      <c r="E3269" s="39">
        <v>20</v>
      </c>
      <c r="F3269" s="38" t="s">
        <v>139</v>
      </c>
      <c r="G3269" s="56"/>
      <c r="H3269" s="44" t="s">
        <v>3489</v>
      </c>
      <c r="I3269" s="63"/>
      <c r="J3269" s="4" t="str">
        <f t="shared" si="102"/>
        <v>文教活動-表演藝術-獎補助費-對國內團體之捐助</v>
      </c>
      <c r="K3269" s="4" t="str">
        <f t="shared" si="103"/>
        <v>【越】有【藝】意~越南文化之行</v>
      </c>
    </row>
    <row r="3270" spans="1:11" ht="39">
      <c r="A3270" s="62" t="s">
        <v>2537</v>
      </c>
      <c r="B3270" s="62" t="s">
        <v>2701</v>
      </c>
      <c r="C3270" s="62" t="s">
        <v>2702</v>
      </c>
      <c r="D3270" s="57" t="s">
        <v>2865</v>
      </c>
      <c r="E3270" s="39">
        <v>25</v>
      </c>
      <c r="F3270" s="38" t="s">
        <v>139</v>
      </c>
      <c r="G3270" s="56"/>
      <c r="H3270" s="44" t="s">
        <v>3489</v>
      </c>
      <c r="I3270" s="63"/>
      <c r="J3270" s="4" t="str">
        <f t="shared" si="102"/>
        <v>文教活動-表演藝術-獎補助費-對國內團體之捐助</v>
      </c>
      <c r="K3270" s="4" t="str">
        <f t="shared" si="103"/>
        <v>so　wie　so</v>
      </c>
    </row>
    <row r="3271" spans="1:11" ht="97.5">
      <c r="A3271" s="62" t="s">
        <v>2537</v>
      </c>
      <c r="B3271" s="62" t="s">
        <v>2703</v>
      </c>
      <c r="C3271" s="62" t="s">
        <v>2704</v>
      </c>
      <c r="D3271" s="57" t="s">
        <v>2865</v>
      </c>
      <c r="E3271" s="39">
        <v>20</v>
      </c>
      <c r="F3271" s="38" t="s">
        <v>139</v>
      </c>
      <c r="G3271" s="56"/>
      <c r="H3271" s="44" t="s">
        <v>3489</v>
      </c>
      <c r="I3271" s="63"/>
      <c r="J3271" s="4" t="str">
        <f t="shared" si="102"/>
        <v>文教活動-表演藝術-獎補助費-對國內團體之捐助</v>
      </c>
      <c r="K3271" s="4" t="str">
        <f t="shared" si="103"/>
        <v>113年愛『劇』在一起-溫柔鬥士公益兒童劇《抓龍特攻隊》</v>
      </c>
    </row>
    <row r="3272" spans="1:11" ht="39">
      <c r="A3272" s="62" t="s">
        <v>2537</v>
      </c>
      <c r="B3272" s="62" t="s">
        <v>2705</v>
      </c>
      <c r="C3272" s="62" t="s">
        <v>2706</v>
      </c>
      <c r="D3272" s="57" t="s">
        <v>2865</v>
      </c>
      <c r="E3272" s="39">
        <v>100</v>
      </c>
      <c r="F3272" s="38" t="s">
        <v>139</v>
      </c>
      <c r="G3272" s="56"/>
      <c r="H3272" s="44" t="s">
        <v>3489</v>
      </c>
      <c r="I3272" s="63"/>
      <c r="J3272" s="4" t="str">
        <f t="shared" si="102"/>
        <v>文教活動-表演藝術-獎補助費-對國內團體之捐助</v>
      </c>
      <c r="K3272" s="4" t="str">
        <f t="shared" si="103"/>
        <v>國際演藝．台灣情</v>
      </c>
    </row>
    <row r="3273" spans="1:11" ht="39">
      <c r="A3273" s="62" t="s">
        <v>2537</v>
      </c>
      <c r="B3273" s="62" t="s">
        <v>2707</v>
      </c>
      <c r="C3273" s="62" t="s">
        <v>2708</v>
      </c>
      <c r="D3273" s="57" t="s">
        <v>2865</v>
      </c>
      <c r="E3273" s="39">
        <v>73</v>
      </c>
      <c r="F3273" s="38" t="s">
        <v>139</v>
      </c>
      <c r="G3273" s="56"/>
      <c r="H3273" s="44" t="s">
        <v>3489</v>
      </c>
      <c r="I3273" s="63"/>
      <c r="J3273" s="4" t="str">
        <f t="shared" si="102"/>
        <v>文教活動-表演藝術-獎補助費-對國內團體之捐助</v>
      </c>
      <c r="K3273" s="4" t="str">
        <f t="shared" si="103"/>
        <v>2024東京-臺灣嘉年華</v>
      </c>
    </row>
    <row r="3274" spans="1:11" ht="58.5">
      <c r="A3274" s="62" t="s">
        <v>2537</v>
      </c>
      <c r="B3274" s="62" t="s">
        <v>2709</v>
      </c>
      <c r="C3274" s="62" t="s">
        <v>2710</v>
      </c>
      <c r="D3274" s="57" t="s">
        <v>2865</v>
      </c>
      <c r="E3274" s="39">
        <v>50</v>
      </c>
      <c r="F3274" s="38" t="s">
        <v>139</v>
      </c>
      <c r="G3274" s="56"/>
      <c r="H3274" s="44" t="s">
        <v>3489</v>
      </c>
      <c r="I3274" s="63"/>
      <c r="J3274" s="4" t="str">
        <f t="shared" si="102"/>
        <v>文教活動-表演藝術-獎補助費-對國內團體之捐助</v>
      </c>
      <c r="K3274" s="4" t="str">
        <f t="shared" si="103"/>
        <v>2024廈門小白鷺舞蹈交流匯演</v>
      </c>
    </row>
    <row r="3275" spans="1:11" ht="39">
      <c r="A3275" s="62" t="s">
        <v>2537</v>
      </c>
      <c r="B3275" s="62" t="s">
        <v>2711</v>
      </c>
      <c r="C3275" s="62" t="s">
        <v>2712</v>
      </c>
      <c r="D3275" s="57" t="s">
        <v>2865</v>
      </c>
      <c r="E3275" s="39">
        <v>50</v>
      </c>
      <c r="F3275" s="38" t="s">
        <v>139</v>
      </c>
      <c r="G3275" s="56"/>
      <c r="H3275" s="44" t="s">
        <v>3489</v>
      </c>
      <c r="I3275" s="63"/>
      <c r="J3275" s="4" t="str">
        <f t="shared" si="102"/>
        <v>文教活動-表演藝術-獎補助費-對國內團體之捐助</v>
      </c>
      <c r="K3275" s="4" t="str">
        <f t="shared" si="103"/>
        <v>台日韓音樂文化交流</v>
      </c>
    </row>
    <row r="3276" spans="1:11" ht="117">
      <c r="A3276" s="62" t="s">
        <v>2537</v>
      </c>
      <c r="B3276" s="62" t="s">
        <v>2713</v>
      </c>
      <c r="C3276" s="62" t="s">
        <v>2714</v>
      </c>
      <c r="D3276" s="57" t="s">
        <v>2865</v>
      </c>
      <c r="E3276" s="39">
        <v>15</v>
      </c>
      <c r="F3276" s="38" t="s">
        <v>139</v>
      </c>
      <c r="G3276" s="56"/>
      <c r="H3276" s="44" t="s">
        <v>3489</v>
      </c>
      <c r="I3276" s="63"/>
      <c r="J3276" s="4" t="str">
        <f t="shared" si="102"/>
        <v>文教活動-表演藝術-獎補助費-對國內團體之捐助</v>
      </c>
      <c r="K3276" s="4" t="str">
        <f t="shared" si="103"/>
        <v>《Unsolved未解，懸》德國慕尼黑THINK　BIG！#10-兒童/青少年表演藝術節演出計畫</v>
      </c>
    </row>
    <row r="3277" spans="1:11" ht="58.5">
      <c r="A3277" s="62" t="s">
        <v>2537</v>
      </c>
      <c r="B3277" s="62" t="s">
        <v>2715</v>
      </c>
      <c r="C3277" s="62" t="s">
        <v>2708</v>
      </c>
      <c r="D3277" s="57" t="s">
        <v>2865</v>
      </c>
      <c r="E3277" s="39">
        <v>600</v>
      </c>
      <c r="F3277" s="38" t="s">
        <v>139</v>
      </c>
      <c r="G3277" s="56"/>
      <c r="H3277" s="44" t="s">
        <v>3489</v>
      </c>
      <c r="I3277" s="63"/>
      <c r="J3277" s="4" t="str">
        <f t="shared" si="102"/>
        <v>文教活動-表演藝術-獎補助費-對國內團體之捐助</v>
      </c>
      <c r="K3277" s="4" t="str">
        <f t="shared" si="103"/>
        <v>《廟埕時光同樂會》演出計畫</v>
      </c>
    </row>
    <row r="3278" spans="1:11" ht="39">
      <c r="A3278" s="62" t="s">
        <v>2537</v>
      </c>
      <c r="B3278" s="62" t="s">
        <v>2716</v>
      </c>
      <c r="C3278" s="62" t="s">
        <v>2559</v>
      </c>
      <c r="D3278" s="57" t="s">
        <v>2865</v>
      </c>
      <c r="E3278" s="39">
        <v>300</v>
      </c>
      <c r="F3278" s="38" t="s">
        <v>139</v>
      </c>
      <c r="G3278" s="56"/>
      <c r="H3278" s="44" t="s">
        <v>3489</v>
      </c>
      <c r="I3278" s="63"/>
      <c r="J3278" s="4" t="str">
        <f t="shared" si="102"/>
        <v>文教活動-表演藝術-獎補助費-對國內團體之捐助</v>
      </c>
      <c r="K3278" s="4" t="str">
        <f t="shared" si="103"/>
        <v>《情義》演出計畫</v>
      </c>
    </row>
    <row r="3279" spans="1:11" ht="78">
      <c r="A3279" s="62" t="s">
        <v>2717</v>
      </c>
      <c r="B3279" s="62" t="s">
        <v>2718</v>
      </c>
      <c r="C3279" s="62" t="s">
        <v>2719</v>
      </c>
      <c r="D3279" s="57" t="s">
        <v>2865</v>
      </c>
      <c r="E3279" s="39">
        <v>360</v>
      </c>
      <c r="F3279" s="38" t="s">
        <v>139</v>
      </c>
      <c r="G3279" s="56"/>
      <c r="H3279" s="44" t="s">
        <v>3489</v>
      </c>
      <c r="I3279" s="63"/>
      <c r="J3279" s="4" t="str">
        <f t="shared" si="102"/>
        <v>文教活動-文化資源-獎補助費-對國內團體之捐助</v>
      </c>
      <c r="K3279" s="4" t="str">
        <f t="shared" si="103"/>
        <v>「藝術、文物與語言、文學傳承」提升計畫</v>
      </c>
    </row>
    <row r="3280" spans="1:11" ht="58.5">
      <c r="A3280" s="62" t="s">
        <v>2717</v>
      </c>
      <c r="B3280" s="62" t="s">
        <v>2720</v>
      </c>
      <c r="C3280" s="62" t="s">
        <v>2721</v>
      </c>
      <c r="D3280" s="57" t="s">
        <v>2865</v>
      </c>
      <c r="E3280" s="39">
        <v>75</v>
      </c>
      <c r="F3280" s="38" t="s">
        <v>139</v>
      </c>
      <c r="G3280" s="56"/>
      <c r="H3280" s="44" t="s">
        <v>3489</v>
      </c>
      <c r="I3280" s="63"/>
      <c r="J3280" s="4" t="str">
        <f t="shared" si="102"/>
        <v>文教活動-文化資源-獎補助費-對國內團體之捐助</v>
      </c>
      <c r="K3280" s="4" t="str">
        <f t="shared" si="103"/>
        <v>「演武場的時光語彙」協作計畫</v>
      </c>
    </row>
    <row r="3281" spans="1:11" ht="39">
      <c r="A3281" s="62" t="s">
        <v>2717</v>
      </c>
      <c r="B3281" s="62" t="s">
        <v>2722</v>
      </c>
      <c r="C3281" s="62" t="s">
        <v>2723</v>
      </c>
      <c r="D3281" s="57" t="s">
        <v>2865</v>
      </c>
      <c r="E3281" s="39">
        <v>300</v>
      </c>
      <c r="F3281" s="38" t="s">
        <v>139</v>
      </c>
      <c r="G3281" s="56"/>
      <c r="H3281" s="44" t="s">
        <v>3489</v>
      </c>
      <c r="I3281" s="63"/>
      <c r="J3281" s="4" t="str">
        <f t="shared" si="102"/>
        <v>文教活動-文化資源-獎補助費-對國內團體之捐助</v>
      </c>
      <c r="K3281" s="4" t="str">
        <f t="shared" si="103"/>
        <v>展示內容提升計畫</v>
      </c>
    </row>
    <row r="3282" spans="1:11" ht="39">
      <c r="A3282" s="62" t="s">
        <v>2717</v>
      </c>
      <c r="B3282" s="62" t="s">
        <v>2724</v>
      </c>
      <c r="C3282" s="62" t="s">
        <v>1564</v>
      </c>
      <c r="D3282" s="57" t="s">
        <v>2865</v>
      </c>
      <c r="E3282" s="39">
        <v>20</v>
      </c>
      <c r="F3282" s="38" t="s">
        <v>139</v>
      </c>
      <c r="G3282" s="56"/>
      <c r="H3282" s="44" t="s">
        <v>3489</v>
      </c>
      <c r="I3282" s="63"/>
      <c r="J3282" s="4" t="str">
        <f t="shared" si="102"/>
        <v>文教活動-文化資源-獎補助費-對國內團體之捐助</v>
      </c>
      <c r="K3282" s="4" t="str">
        <f t="shared" si="103"/>
        <v>招福除穢‧祥龍獻瑞</v>
      </c>
    </row>
    <row r="3283" spans="1:11" ht="39">
      <c r="A3283" s="62" t="s">
        <v>2717</v>
      </c>
      <c r="B3283" s="62" t="s">
        <v>2725</v>
      </c>
      <c r="C3283" s="62" t="s">
        <v>2726</v>
      </c>
      <c r="D3283" s="57" t="s">
        <v>2865</v>
      </c>
      <c r="E3283" s="39">
        <v>20</v>
      </c>
      <c r="F3283" s="38" t="s">
        <v>139</v>
      </c>
      <c r="G3283" s="56"/>
      <c r="H3283" s="44" t="s">
        <v>3489</v>
      </c>
      <c r="I3283" s="63"/>
      <c r="J3283" s="4" t="str">
        <f t="shared" si="102"/>
        <v>文教活動-文化資源-獎補助費-對國內團體之捐助</v>
      </c>
      <c r="K3283" s="4" t="str">
        <f t="shared" si="103"/>
        <v>夜巡忠明鬧元宵3</v>
      </c>
    </row>
    <row r="3284" spans="1:11" ht="39">
      <c r="A3284" s="62" t="s">
        <v>2717</v>
      </c>
      <c r="B3284" s="62" t="s">
        <v>2727</v>
      </c>
      <c r="C3284" s="62" t="s">
        <v>2728</v>
      </c>
      <c r="D3284" s="57" t="s">
        <v>2865</v>
      </c>
      <c r="E3284" s="39">
        <v>20</v>
      </c>
      <c r="F3284" s="38" t="s">
        <v>139</v>
      </c>
      <c r="G3284" s="56"/>
      <c r="H3284" s="44" t="s">
        <v>3489</v>
      </c>
      <c r="I3284" s="63"/>
      <c r="J3284" s="4" t="str">
        <f t="shared" si="102"/>
        <v>文教活動-文化資源-獎補助費-對國內團體之捐助</v>
      </c>
      <c r="K3284" s="4" t="str">
        <f t="shared" si="103"/>
        <v>15暝元宵日戀戀合作</v>
      </c>
    </row>
    <row r="3285" spans="1:11" ht="58.5">
      <c r="A3285" s="62" t="s">
        <v>2717</v>
      </c>
      <c r="B3285" s="62" t="s">
        <v>2729</v>
      </c>
      <c r="C3285" s="62" t="s">
        <v>2259</v>
      </c>
      <c r="D3285" s="57" t="s">
        <v>2865</v>
      </c>
      <c r="E3285" s="39">
        <v>19</v>
      </c>
      <c r="F3285" s="38" t="s">
        <v>139</v>
      </c>
      <c r="G3285" s="56"/>
      <c r="H3285" s="44" t="s">
        <v>3489</v>
      </c>
      <c r="I3285" s="63"/>
      <c r="J3285" s="4" t="str">
        <f t="shared" si="102"/>
        <v>文教活動-文化資源-獎補助費-對國內團體之捐助</v>
      </c>
      <c r="K3285" s="4" t="str">
        <f t="shared" si="103"/>
        <v>「金龍吉祥賀新春」新春揮毫活動</v>
      </c>
    </row>
    <row r="3286" spans="1:11" ht="78">
      <c r="A3286" s="62" t="s">
        <v>2717</v>
      </c>
      <c r="B3286" s="62" t="s">
        <v>2730</v>
      </c>
      <c r="C3286" s="62" t="s">
        <v>2731</v>
      </c>
      <c r="D3286" s="57" t="s">
        <v>2865</v>
      </c>
      <c r="E3286" s="39">
        <v>20</v>
      </c>
      <c r="F3286" s="38" t="s">
        <v>139</v>
      </c>
      <c r="G3286" s="56"/>
      <c r="H3286" s="44" t="s">
        <v>3489</v>
      </c>
      <c r="I3286" s="63"/>
      <c r="J3286" s="4" t="str">
        <f t="shared" si="102"/>
        <v>文教活動-文化資源-獎補助費-對國內團體之捐助</v>
      </c>
      <c r="K3286" s="4" t="str">
        <f t="shared" si="103"/>
        <v>安中社區寫春聯送春聯藝文暨民俗節慶活動</v>
      </c>
    </row>
    <row r="3287" spans="1:11" ht="58.5">
      <c r="A3287" s="62" t="s">
        <v>2717</v>
      </c>
      <c r="B3287" s="62" t="s">
        <v>2732</v>
      </c>
      <c r="C3287" s="62" t="s">
        <v>1159</v>
      </c>
      <c r="D3287" s="57" t="s">
        <v>2865</v>
      </c>
      <c r="E3287" s="39">
        <v>20</v>
      </c>
      <c r="F3287" s="38" t="s">
        <v>139</v>
      </c>
      <c r="G3287" s="56"/>
      <c r="H3287" s="44" t="s">
        <v>3489</v>
      </c>
      <c r="I3287" s="63"/>
      <c r="J3287" s="4" t="str">
        <f t="shared" si="102"/>
        <v>文教活動-文化資源-獎補助費-對國內團體之捐助</v>
      </c>
      <c r="K3287" s="4" t="str">
        <f t="shared" si="103"/>
        <v>愛相隨行無礙~書法之美體驗活動</v>
      </c>
    </row>
    <row r="3288" spans="1:11" ht="39">
      <c r="A3288" s="62" t="s">
        <v>2717</v>
      </c>
      <c r="B3288" s="62" t="s">
        <v>2733</v>
      </c>
      <c r="C3288" s="62" t="s">
        <v>2734</v>
      </c>
      <c r="D3288" s="57" t="s">
        <v>2865</v>
      </c>
      <c r="E3288" s="39">
        <v>17</v>
      </c>
      <c r="F3288" s="38" t="s">
        <v>139</v>
      </c>
      <c r="G3288" s="56"/>
      <c r="H3288" s="44" t="s">
        <v>3489</v>
      </c>
      <c r="I3288" s="63"/>
      <c r="J3288" s="4" t="str">
        <f t="shared" si="102"/>
        <v>文教活動-文化資源-獎補助費-對國內團體之捐助</v>
      </c>
      <c r="K3288" s="4" t="str">
        <f t="shared" si="103"/>
        <v>翰墨迎春過好年</v>
      </c>
    </row>
    <row r="3289" spans="1:11" ht="39">
      <c r="A3289" s="62" t="s">
        <v>2717</v>
      </c>
      <c r="B3289" s="62" t="s">
        <v>2735</v>
      </c>
      <c r="C3289" s="62" t="s">
        <v>2736</v>
      </c>
      <c r="D3289" s="57" t="s">
        <v>2865</v>
      </c>
      <c r="E3289" s="39">
        <v>20</v>
      </c>
      <c r="F3289" s="38" t="s">
        <v>139</v>
      </c>
      <c r="G3289" s="56"/>
      <c r="H3289" s="44" t="s">
        <v>3489</v>
      </c>
      <c r="I3289" s="63"/>
      <c r="J3289" s="4" t="str">
        <f t="shared" si="102"/>
        <v>文教活動-文化資源-獎補助費-對國內團體之捐助</v>
      </c>
      <c r="K3289" s="4" t="str">
        <f t="shared" si="103"/>
        <v>唐代煮茶藝文推廣活動</v>
      </c>
    </row>
    <row r="3290" spans="1:11" ht="39">
      <c r="A3290" s="62" t="s">
        <v>2717</v>
      </c>
      <c r="B3290" s="62" t="s">
        <v>2737</v>
      </c>
      <c r="C3290" s="62" t="s">
        <v>2738</v>
      </c>
      <c r="D3290" s="57" t="s">
        <v>2865</v>
      </c>
      <c r="E3290" s="39">
        <v>15</v>
      </c>
      <c r="F3290" s="38" t="s">
        <v>139</v>
      </c>
      <c r="G3290" s="56"/>
      <c r="H3290" s="44" t="s">
        <v>3489</v>
      </c>
      <c r="I3290" s="63"/>
      <c r="J3290" s="4" t="str">
        <f t="shared" si="102"/>
        <v>文教活動-文化資源-獎補助費-對國內團體之捐助</v>
      </c>
      <c r="K3290" s="4" t="str">
        <f t="shared" si="103"/>
        <v>迎春納福鬧元宵</v>
      </c>
    </row>
    <row r="3291" spans="1:11" ht="39">
      <c r="A3291" s="62" t="s">
        <v>2717</v>
      </c>
      <c r="B3291" s="62" t="s">
        <v>2739</v>
      </c>
      <c r="C3291" s="62" t="s">
        <v>2740</v>
      </c>
      <c r="D3291" s="57" t="s">
        <v>2865</v>
      </c>
      <c r="E3291" s="39">
        <v>15</v>
      </c>
      <c r="F3291" s="38" t="s">
        <v>139</v>
      </c>
      <c r="G3291" s="56"/>
      <c r="H3291" s="44" t="s">
        <v>3489</v>
      </c>
      <c r="I3291" s="63"/>
      <c r="J3291" s="4" t="str">
        <f t="shared" si="102"/>
        <v>文教活動-文化資源-獎補助費-對國內團體之捐助</v>
      </c>
      <c r="K3291" s="4" t="str">
        <f t="shared" si="103"/>
        <v>麗水提燈鬧元宵</v>
      </c>
    </row>
    <row r="3292" spans="1:11" ht="39">
      <c r="A3292" s="62" t="s">
        <v>2717</v>
      </c>
      <c r="B3292" s="62" t="s">
        <v>2741</v>
      </c>
      <c r="C3292" s="62" t="s">
        <v>2742</v>
      </c>
      <c r="D3292" s="57" t="s">
        <v>2865</v>
      </c>
      <c r="E3292" s="39">
        <v>13</v>
      </c>
      <c r="F3292" s="38" t="s">
        <v>139</v>
      </c>
      <c r="G3292" s="56"/>
      <c r="H3292" s="44" t="s">
        <v>3489</v>
      </c>
      <c r="I3292" s="63"/>
      <c r="J3292" s="4" t="str">
        <f t="shared" si="102"/>
        <v>文教活動-文化資源-獎補助費-對國內團體之捐助</v>
      </c>
      <c r="K3292" s="4" t="str">
        <f t="shared" si="103"/>
        <v>送龍行大運揮毫贈春聯活動</v>
      </c>
    </row>
    <row r="3293" spans="1:11" ht="39">
      <c r="A3293" s="62" t="s">
        <v>2717</v>
      </c>
      <c r="B3293" s="62" t="s">
        <v>2743</v>
      </c>
      <c r="C3293" s="62" t="s">
        <v>2277</v>
      </c>
      <c r="D3293" s="57" t="s">
        <v>2865</v>
      </c>
      <c r="E3293" s="39">
        <v>15</v>
      </c>
      <c r="F3293" s="38" t="s">
        <v>139</v>
      </c>
      <c r="G3293" s="56"/>
      <c r="H3293" s="44" t="s">
        <v>3489</v>
      </c>
      <c r="I3293" s="63"/>
      <c r="J3293" s="4" t="str">
        <f t="shared" si="102"/>
        <v>文教活動-文化資源-獎補助費-對國內團體之捐助</v>
      </c>
      <c r="K3293" s="4" t="str">
        <f t="shared" si="103"/>
        <v>喜迎新春金龍年揮毫送春聯</v>
      </c>
    </row>
    <row r="3294" spans="1:11" ht="58.5">
      <c r="A3294" s="62" t="s">
        <v>2717</v>
      </c>
      <c r="B3294" s="62" t="s">
        <v>2744</v>
      </c>
      <c r="C3294" s="62" t="s">
        <v>2745</v>
      </c>
      <c r="D3294" s="57" t="s">
        <v>2865</v>
      </c>
      <c r="E3294" s="39">
        <v>15</v>
      </c>
      <c r="F3294" s="38" t="s">
        <v>139</v>
      </c>
      <c r="G3294" s="56"/>
      <c r="H3294" s="44" t="s">
        <v>3489</v>
      </c>
      <c r="I3294" s="63"/>
      <c r="J3294" s="4" t="str">
        <f t="shared" si="102"/>
        <v>文教活動-文化資源-獎補助費-對國內團體之捐助</v>
      </c>
      <c r="K3294" s="4" t="str">
        <f t="shared" si="103"/>
        <v>忠和社區歲末迎春名家揮毫活動</v>
      </c>
    </row>
    <row r="3295" spans="1:11" ht="39">
      <c r="A3295" s="62" t="s">
        <v>2717</v>
      </c>
      <c r="B3295" s="62" t="s">
        <v>2746</v>
      </c>
      <c r="C3295" s="62" t="s">
        <v>2747</v>
      </c>
      <c r="D3295" s="57" t="s">
        <v>2865</v>
      </c>
      <c r="E3295" s="39">
        <v>15</v>
      </c>
      <c r="F3295" s="38" t="s">
        <v>139</v>
      </c>
      <c r="G3295" s="56"/>
      <c r="H3295" s="44" t="s">
        <v>3489</v>
      </c>
      <c r="I3295" s="63"/>
      <c r="J3295" s="4" t="str">
        <f t="shared" si="102"/>
        <v>文教活動-文化資源-獎補助費-對國內團體之捐助</v>
      </c>
      <c r="K3295" s="4" t="str">
        <f t="shared" si="103"/>
        <v>歲末團圓話年俗</v>
      </c>
    </row>
    <row r="3296" spans="1:11" ht="97.5">
      <c r="A3296" s="62" t="s">
        <v>2717</v>
      </c>
      <c r="B3296" s="62" t="s">
        <v>2748</v>
      </c>
      <c r="C3296" s="62" t="s">
        <v>2749</v>
      </c>
      <c r="D3296" s="57" t="s">
        <v>2865</v>
      </c>
      <c r="E3296" s="39">
        <v>40</v>
      </c>
      <c r="F3296" s="38" t="s">
        <v>139</v>
      </c>
      <c r="G3296" s="56"/>
      <c r="H3296" s="44" t="s">
        <v>3489</v>
      </c>
      <c r="I3296" s="63"/>
      <c r="J3296" s="4" t="str">
        <f t="shared" ref="J3296:J3359" si="104">A3296</f>
        <v>文教活動-文化資源-獎補助費-對國內團體之捐助</v>
      </c>
      <c r="K3296" s="4" t="str">
        <f t="shared" ref="K3296:K3359" si="105">B3296</f>
        <v>113年現場『寫春聯、贈春聯』民俗節慶創意藝術之美活動</v>
      </c>
    </row>
    <row r="3297" spans="1:11" ht="39">
      <c r="A3297" s="62" t="s">
        <v>2717</v>
      </c>
      <c r="B3297" s="62" t="s">
        <v>2750</v>
      </c>
      <c r="C3297" s="62" t="s">
        <v>2751</v>
      </c>
      <c r="D3297" s="57" t="s">
        <v>2865</v>
      </c>
      <c r="E3297" s="39">
        <v>30</v>
      </c>
      <c r="F3297" s="38" t="s">
        <v>139</v>
      </c>
      <c r="G3297" s="56"/>
      <c r="H3297" s="44" t="s">
        <v>3489</v>
      </c>
      <c r="I3297" s="63"/>
      <c r="J3297" s="4" t="str">
        <f t="shared" si="104"/>
        <v>文教活動-文化資源-獎補助費-對國內團體之捐助</v>
      </c>
      <c r="K3297" s="4" t="str">
        <f t="shared" si="105"/>
        <v>點亮鹿寮-一起做公益</v>
      </c>
    </row>
    <row r="3298" spans="1:11" ht="39">
      <c r="A3298" s="62" t="s">
        <v>2717</v>
      </c>
      <c r="B3298" s="62" t="s">
        <v>2752</v>
      </c>
      <c r="C3298" s="62" t="s">
        <v>2753</v>
      </c>
      <c r="D3298" s="57" t="s">
        <v>2865</v>
      </c>
      <c r="E3298" s="39">
        <v>20</v>
      </c>
      <c r="F3298" s="38" t="s">
        <v>139</v>
      </c>
      <c r="G3298" s="56"/>
      <c r="H3298" s="44" t="s">
        <v>3489</v>
      </c>
      <c r="I3298" s="63"/>
      <c r="J3298" s="4" t="str">
        <f t="shared" si="104"/>
        <v>文教活動-文化資源-獎補助費-對國內團體之捐助</v>
      </c>
      <c r="K3298" s="4" t="str">
        <f t="shared" si="105"/>
        <v>迎春福氣到、揮毫剪窗花</v>
      </c>
    </row>
    <row r="3299" spans="1:11" ht="39">
      <c r="A3299" s="62" t="s">
        <v>2717</v>
      </c>
      <c r="B3299" s="62" t="s">
        <v>2754</v>
      </c>
      <c r="C3299" s="62" t="s">
        <v>2755</v>
      </c>
      <c r="D3299" s="57" t="s">
        <v>2865</v>
      </c>
      <c r="E3299" s="39">
        <v>20</v>
      </c>
      <c r="F3299" s="38" t="s">
        <v>139</v>
      </c>
      <c r="G3299" s="56"/>
      <c r="H3299" s="44" t="s">
        <v>3489</v>
      </c>
      <c r="I3299" s="63"/>
      <c r="J3299" s="4" t="str">
        <f t="shared" si="104"/>
        <v>文教活動-文化資源-獎補助費-對國內團體之捐助</v>
      </c>
      <c r="K3299" s="4" t="str">
        <f t="shared" si="105"/>
        <v>慶元宵~東峰城鄉亮起來</v>
      </c>
    </row>
    <row r="3300" spans="1:11" ht="39">
      <c r="A3300" s="62" t="s">
        <v>2717</v>
      </c>
      <c r="B3300" s="62" t="s">
        <v>2756</v>
      </c>
      <c r="C3300" s="62" t="s">
        <v>2757</v>
      </c>
      <c r="D3300" s="57" t="s">
        <v>2865</v>
      </c>
      <c r="E3300" s="39">
        <v>15</v>
      </c>
      <c r="F3300" s="38" t="s">
        <v>139</v>
      </c>
      <c r="G3300" s="56"/>
      <c r="H3300" s="44" t="s">
        <v>3489</v>
      </c>
      <c r="I3300" s="63"/>
      <c r="J3300" s="4" t="str">
        <f t="shared" si="104"/>
        <v>文教活動-文化資源-獎補助費-對國內團體之捐助</v>
      </c>
      <c r="K3300" s="4" t="str">
        <f t="shared" si="105"/>
        <v>港尾水墨藝術與茶道文化節</v>
      </c>
    </row>
    <row r="3301" spans="1:11" ht="58.5">
      <c r="A3301" s="62" t="s">
        <v>2717</v>
      </c>
      <c r="B3301" s="62" t="s">
        <v>2758</v>
      </c>
      <c r="C3301" s="62" t="s">
        <v>2759</v>
      </c>
      <c r="D3301" s="57" t="s">
        <v>2865</v>
      </c>
      <c r="E3301" s="39">
        <v>15</v>
      </c>
      <c r="F3301" s="38" t="s">
        <v>139</v>
      </c>
      <c r="G3301" s="56"/>
      <c r="H3301" s="44" t="s">
        <v>3489</v>
      </c>
      <c r="I3301" s="63"/>
      <c r="J3301" s="4" t="str">
        <f t="shared" si="104"/>
        <v>文教活動-文化資源-獎補助費-對國內團體之捐助</v>
      </c>
      <c r="K3301" s="4" t="str">
        <f t="shared" si="105"/>
        <v>甲辰祥龍-新春揮毫送春聯活動</v>
      </c>
    </row>
    <row r="3302" spans="1:11" ht="58.5">
      <c r="A3302" s="62" t="s">
        <v>2717</v>
      </c>
      <c r="B3302" s="62" t="s">
        <v>2760</v>
      </c>
      <c r="C3302" s="62" t="s">
        <v>1146</v>
      </c>
      <c r="D3302" s="57" t="s">
        <v>2865</v>
      </c>
      <c r="E3302" s="39">
        <v>80</v>
      </c>
      <c r="F3302" s="38" t="s">
        <v>139</v>
      </c>
      <c r="G3302" s="56"/>
      <c r="H3302" s="44" t="s">
        <v>3489</v>
      </c>
      <c r="I3302" s="63"/>
      <c r="J3302" s="4" t="str">
        <f t="shared" si="104"/>
        <v>文教活動-文化資源-獎補助費-對國內團體之捐助</v>
      </c>
      <c r="K3302" s="4" t="str">
        <f t="shared" si="105"/>
        <v>2024年元宵上元乞龜祈福‧護佑蒼生</v>
      </c>
    </row>
    <row r="3303" spans="1:11" ht="58.5">
      <c r="A3303" s="62" t="s">
        <v>2717</v>
      </c>
      <c r="B3303" s="62" t="s">
        <v>2761</v>
      </c>
      <c r="C3303" s="62" t="s">
        <v>1515</v>
      </c>
      <c r="D3303" s="57" t="s">
        <v>2865</v>
      </c>
      <c r="E3303" s="39">
        <v>20</v>
      </c>
      <c r="F3303" s="38" t="s">
        <v>139</v>
      </c>
      <c r="G3303" s="56"/>
      <c r="H3303" s="44" t="s">
        <v>3489</v>
      </c>
      <c r="I3303" s="63"/>
      <c r="J3303" s="4" t="str">
        <f t="shared" si="104"/>
        <v>文教活動-文化資源-獎補助費-對國內團體之捐助</v>
      </c>
      <c r="K3303" s="4" t="str">
        <f t="shared" si="105"/>
        <v>認識清明時節之民俗活動文化活動</v>
      </c>
    </row>
    <row r="3304" spans="1:11" ht="58.5">
      <c r="A3304" s="62" t="s">
        <v>2717</v>
      </c>
      <c r="B3304" s="62" t="s">
        <v>2762</v>
      </c>
      <c r="C3304" s="62" t="s">
        <v>2763</v>
      </c>
      <c r="D3304" s="57" t="s">
        <v>2865</v>
      </c>
      <c r="E3304" s="39">
        <v>20</v>
      </c>
      <c r="F3304" s="38" t="s">
        <v>139</v>
      </c>
      <c r="G3304" s="56"/>
      <c r="H3304" s="44" t="s">
        <v>3489</v>
      </c>
      <c r="I3304" s="63"/>
      <c r="J3304" s="4" t="str">
        <f t="shared" si="104"/>
        <v>文教活動-文化資源-獎補助費-對國內團體之捐助</v>
      </c>
      <c r="K3304" s="4" t="str">
        <f t="shared" si="105"/>
        <v>念念鄉土情民俗節慶水碓聖帥端午綁粽樂</v>
      </c>
    </row>
    <row r="3305" spans="1:11" ht="58.5">
      <c r="A3305" s="62" t="s">
        <v>2717</v>
      </c>
      <c r="B3305" s="62" t="s">
        <v>2764</v>
      </c>
      <c r="C3305" s="62" t="s">
        <v>2765</v>
      </c>
      <c r="D3305" s="57" t="s">
        <v>2865</v>
      </c>
      <c r="E3305" s="39">
        <v>20</v>
      </c>
      <c r="F3305" s="38" t="s">
        <v>139</v>
      </c>
      <c r="G3305" s="56"/>
      <c r="H3305" s="44" t="s">
        <v>3489</v>
      </c>
      <c r="I3305" s="63"/>
      <c r="J3305" s="4" t="str">
        <f t="shared" si="104"/>
        <v>文教活動-文化資源-獎補助費-對國內團體之捐助</v>
      </c>
      <c r="K3305" s="4" t="str">
        <f t="shared" si="105"/>
        <v>元宵佳節說故事親子手作賞花趣</v>
      </c>
    </row>
    <row r="3306" spans="1:11" ht="39">
      <c r="A3306" s="62" t="s">
        <v>2717</v>
      </c>
      <c r="B3306" s="62" t="s">
        <v>2766</v>
      </c>
      <c r="C3306" s="62" t="s">
        <v>1095</v>
      </c>
      <c r="D3306" s="57" t="s">
        <v>2865</v>
      </c>
      <c r="E3306" s="39">
        <v>17</v>
      </c>
      <c r="F3306" s="38" t="s">
        <v>139</v>
      </c>
      <c r="G3306" s="56"/>
      <c r="H3306" s="44" t="s">
        <v>3489</v>
      </c>
      <c r="I3306" s="63"/>
      <c r="J3306" s="4" t="str">
        <f t="shared" si="104"/>
        <v>文教活動-文化資源-獎補助費-對國內團體之捐助</v>
      </c>
      <c r="K3306" s="4" t="str">
        <f t="shared" si="105"/>
        <v>清明艾祭祖-艾粄製作</v>
      </c>
    </row>
    <row r="3307" spans="1:11" ht="58.5">
      <c r="A3307" s="62" t="s">
        <v>2717</v>
      </c>
      <c r="B3307" s="62" t="s">
        <v>2767</v>
      </c>
      <c r="C3307" s="62" t="s">
        <v>2768</v>
      </c>
      <c r="D3307" s="57" t="s">
        <v>2865</v>
      </c>
      <c r="E3307" s="39">
        <v>20</v>
      </c>
      <c r="F3307" s="38" t="s">
        <v>139</v>
      </c>
      <c r="G3307" s="56"/>
      <c r="H3307" s="44" t="s">
        <v>3489</v>
      </c>
      <c r="I3307" s="63"/>
      <c r="J3307" s="4" t="str">
        <f t="shared" si="104"/>
        <v>文教活動-文化資源-獎補助費-對國內團體之捐助</v>
      </c>
      <c r="K3307" s="4" t="str">
        <f t="shared" si="105"/>
        <v>113年元宵節提燈籠暨踩街摸彩活動</v>
      </c>
    </row>
    <row r="3308" spans="1:11" ht="58.5">
      <c r="A3308" s="62" t="s">
        <v>2717</v>
      </c>
      <c r="B3308" s="62" t="s">
        <v>2769</v>
      </c>
      <c r="C3308" s="62" t="s">
        <v>2770</v>
      </c>
      <c r="D3308" s="57" t="s">
        <v>2865</v>
      </c>
      <c r="E3308" s="39">
        <v>20</v>
      </c>
      <c r="F3308" s="38" t="s">
        <v>139</v>
      </c>
      <c r="G3308" s="56"/>
      <c r="H3308" s="44" t="s">
        <v>3489</v>
      </c>
      <c r="I3308" s="63"/>
      <c r="J3308" s="4" t="str">
        <f t="shared" si="104"/>
        <v>文教活動-文化資源-獎補助費-對國內團體之捐助</v>
      </c>
      <c r="K3308" s="4" t="str">
        <f t="shared" si="105"/>
        <v>禁火、禁菸、寒食節再現活動</v>
      </c>
    </row>
    <row r="3309" spans="1:11" ht="39">
      <c r="A3309" s="62" t="s">
        <v>2717</v>
      </c>
      <c r="B3309" s="62" t="s">
        <v>2771</v>
      </c>
      <c r="C3309" s="62" t="s">
        <v>991</v>
      </c>
      <c r="D3309" s="57" t="s">
        <v>2865</v>
      </c>
      <c r="E3309" s="39">
        <v>20</v>
      </c>
      <c r="F3309" s="38" t="s">
        <v>139</v>
      </c>
      <c r="G3309" s="56"/>
      <c r="H3309" s="44" t="s">
        <v>3489</v>
      </c>
      <c r="I3309" s="63"/>
      <c r="J3309" s="4" t="str">
        <f t="shared" si="104"/>
        <v>文教活動-文化資源-獎補助費-對國內團體之捐助</v>
      </c>
      <c r="K3309" s="4" t="str">
        <f t="shared" si="105"/>
        <v>丁台鬧元宵‧歡樂踩街趣</v>
      </c>
    </row>
    <row r="3310" spans="1:11" ht="39">
      <c r="A3310" s="62" t="s">
        <v>2717</v>
      </c>
      <c r="B3310" s="62" t="s">
        <v>2772</v>
      </c>
      <c r="C3310" s="62" t="s">
        <v>2773</v>
      </c>
      <c r="D3310" s="57" t="s">
        <v>2865</v>
      </c>
      <c r="E3310" s="39">
        <v>15</v>
      </c>
      <c r="F3310" s="38" t="s">
        <v>139</v>
      </c>
      <c r="G3310" s="56"/>
      <c r="H3310" s="44" t="s">
        <v>3489</v>
      </c>
      <c r="I3310" s="63"/>
      <c r="J3310" s="4" t="str">
        <f t="shared" si="104"/>
        <v>文教活動-文化資源-獎補助費-對國內團體之捐助</v>
      </c>
      <c r="K3310" s="4" t="str">
        <f t="shared" si="105"/>
        <v>歡慶元宵~親子DIY同趣搖元宵</v>
      </c>
    </row>
    <row r="3311" spans="1:11" ht="39">
      <c r="A3311" s="62" t="s">
        <v>2717</v>
      </c>
      <c r="B3311" s="62" t="s">
        <v>2774</v>
      </c>
      <c r="C3311" s="62" t="s">
        <v>288</v>
      </c>
      <c r="D3311" s="57" t="s">
        <v>2865</v>
      </c>
      <c r="E3311" s="39">
        <v>15</v>
      </c>
      <c r="F3311" s="38" t="s">
        <v>139</v>
      </c>
      <c r="G3311" s="56"/>
      <c r="H3311" s="44" t="s">
        <v>3489</v>
      </c>
      <c r="I3311" s="63"/>
      <c r="J3311" s="4" t="str">
        <f t="shared" si="104"/>
        <v>文教活動-文化資源-獎補助費-對國內團體之捐助</v>
      </c>
      <c r="K3311" s="4" t="str">
        <f t="shared" si="105"/>
        <v>甘蔗崙元宵彩繪燈籠</v>
      </c>
    </row>
    <row r="3312" spans="1:11" ht="78">
      <c r="A3312" s="62" t="s">
        <v>2717</v>
      </c>
      <c r="B3312" s="62" t="s">
        <v>2775</v>
      </c>
      <c r="C3312" s="62" t="s">
        <v>2776</v>
      </c>
      <c r="D3312" s="57" t="s">
        <v>2865</v>
      </c>
      <c r="E3312" s="39">
        <v>15</v>
      </c>
      <c r="F3312" s="38" t="s">
        <v>139</v>
      </c>
      <c r="G3312" s="56"/>
      <c r="H3312" s="44" t="s">
        <v>3489</v>
      </c>
      <c r="I3312" s="63"/>
      <c r="J3312" s="4" t="str">
        <f t="shared" si="104"/>
        <v>文教活動-文化資源-獎補助費-對國內團體之捐助</v>
      </c>
      <c r="K3312" s="4" t="str">
        <f t="shared" si="105"/>
        <v>113年埔子社區慶元宵猜燈謎提燈籠摸彩活動</v>
      </c>
    </row>
    <row r="3313" spans="1:11" ht="58.5">
      <c r="A3313" s="62" t="s">
        <v>2717</v>
      </c>
      <c r="B3313" s="62" t="s">
        <v>2777</v>
      </c>
      <c r="C3313" s="62" t="s">
        <v>1623</v>
      </c>
      <c r="D3313" s="57" t="s">
        <v>2865</v>
      </c>
      <c r="E3313" s="39">
        <v>15</v>
      </c>
      <c r="F3313" s="38" t="s">
        <v>139</v>
      </c>
      <c r="G3313" s="56"/>
      <c r="H3313" s="44" t="s">
        <v>3489</v>
      </c>
      <c r="I3313" s="63"/>
      <c r="J3313" s="4" t="str">
        <f t="shared" si="104"/>
        <v>文教活動-文化資源-獎補助費-對國內團體之捐助</v>
      </c>
      <c r="K3313" s="4" t="str">
        <f t="shared" si="105"/>
        <v>慶端午關懷社區溫馨情</v>
      </c>
    </row>
    <row r="3314" spans="1:11" ht="78">
      <c r="A3314" s="62" t="s">
        <v>2717</v>
      </c>
      <c r="B3314" s="62" t="s">
        <v>2778</v>
      </c>
      <c r="C3314" s="62" t="s">
        <v>2779</v>
      </c>
      <c r="D3314" s="57" t="s">
        <v>2865</v>
      </c>
      <c r="E3314" s="39">
        <v>15</v>
      </c>
      <c r="F3314" s="38" t="s">
        <v>139</v>
      </c>
      <c r="G3314" s="56"/>
      <c r="H3314" s="44" t="s">
        <v>3489</v>
      </c>
      <c r="I3314" s="63"/>
      <c r="J3314" s="4" t="str">
        <f t="shared" si="104"/>
        <v>文教活動-文化資源-獎補助費-對國內團體之捐助</v>
      </c>
      <c r="K3314" s="4" t="str">
        <f t="shared" si="105"/>
        <v>溫馨母親節關懷弱勢親子音樂藝文市集晚會</v>
      </c>
    </row>
    <row r="3315" spans="1:11" ht="39">
      <c r="A3315" s="62" t="s">
        <v>2717</v>
      </c>
      <c r="B3315" s="62" t="s">
        <v>2780</v>
      </c>
      <c r="C3315" s="62" t="s">
        <v>2781</v>
      </c>
      <c r="D3315" s="57" t="s">
        <v>2865</v>
      </c>
      <c r="E3315" s="39">
        <v>15</v>
      </c>
      <c r="F3315" s="38" t="s">
        <v>139</v>
      </c>
      <c r="G3315" s="56"/>
      <c r="H3315" s="44" t="s">
        <v>3489</v>
      </c>
      <c r="I3315" s="63"/>
      <c r="J3315" s="4" t="str">
        <f t="shared" si="104"/>
        <v>文教活動-文化資源-獎補助費-對國內團體之捐助</v>
      </c>
      <c r="K3315" s="4" t="str">
        <f t="shared" si="105"/>
        <v>童演童語崇德音樂會</v>
      </c>
    </row>
    <row r="3316" spans="1:11" ht="58.5">
      <c r="A3316" s="62" t="s">
        <v>2717</v>
      </c>
      <c r="B3316" s="62" t="s">
        <v>2782</v>
      </c>
      <c r="C3316" s="62" t="s">
        <v>1512</v>
      </c>
      <c r="D3316" s="57" t="s">
        <v>2865</v>
      </c>
      <c r="E3316" s="39">
        <v>12</v>
      </c>
      <c r="F3316" s="38" t="s">
        <v>139</v>
      </c>
      <c r="G3316" s="56"/>
      <c r="H3316" s="44" t="s">
        <v>3489</v>
      </c>
      <c r="I3316" s="63"/>
      <c r="J3316" s="4" t="str">
        <f t="shared" si="104"/>
        <v>文教活動-文化資源-獎補助費-對國內團體之捐助</v>
      </c>
      <c r="K3316" s="4" t="str">
        <f t="shared" si="105"/>
        <v>搓湯圓燈籠DIY猜燈謎慶元宵活動</v>
      </c>
    </row>
    <row r="3317" spans="1:11" ht="58.5">
      <c r="A3317" s="62" t="s">
        <v>2717</v>
      </c>
      <c r="B3317" s="62" t="s">
        <v>2783</v>
      </c>
      <c r="C3317" s="62" t="s">
        <v>2784</v>
      </c>
      <c r="D3317" s="57" t="s">
        <v>2865</v>
      </c>
      <c r="E3317" s="39">
        <v>13</v>
      </c>
      <c r="F3317" s="38" t="s">
        <v>139</v>
      </c>
      <c r="G3317" s="56"/>
      <c r="H3317" s="44" t="s">
        <v>3489</v>
      </c>
      <c r="I3317" s="63"/>
      <c r="J3317" s="4" t="str">
        <f t="shared" si="104"/>
        <v>文教活動-文化資源-獎補助費-對國內團體之捐助</v>
      </c>
      <c r="K3317" s="4" t="str">
        <f t="shared" si="105"/>
        <v>2024邱厝元宵愛心藝文之夜系列活動</v>
      </c>
    </row>
    <row r="3318" spans="1:11" ht="58.5">
      <c r="A3318" s="62" t="s">
        <v>2717</v>
      </c>
      <c r="B3318" s="62" t="s">
        <v>2785</v>
      </c>
      <c r="C3318" s="62" t="s">
        <v>2786</v>
      </c>
      <c r="D3318" s="57" t="s">
        <v>2865</v>
      </c>
      <c r="E3318" s="39">
        <v>15</v>
      </c>
      <c r="F3318" s="38" t="s">
        <v>139</v>
      </c>
      <c r="G3318" s="56"/>
      <c r="H3318" s="44" t="s">
        <v>3489</v>
      </c>
      <c r="I3318" s="63"/>
      <c r="J3318" s="4" t="str">
        <f t="shared" si="104"/>
        <v>文教活動-文化資源-獎補助費-對國內團體之捐助</v>
      </c>
      <c r="K3318" s="4" t="str">
        <f t="shared" si="105"/>
        <v>新年龍來辭玉兔榮迎元宵打燈虎</v>
      </c>
    </row>
    <row r="3319" spans="1:11" ht="39">
      <c r="A3319" s="62" t="s">
        <v>2717</v>
      </c>
      <c r="B3319" s="62" t="s">
        <v>2743</v>
      </c>
      <c r="C3319" s="62" t="s">
        <v>2277</v>
      </c>
      <c r="D3319" s="57" t="s">
        <v>2865</v>
      </c>
      <c r="E3319" s="39">
        <v>15</v>
      </c>
      <c r="F3319" s="38" t="s">
        <v>139</v>
      </c>
      <c r="G3319" s="56"/>
      <c r="H3319" s="44" t="s">
        <v>3489</v>
      </c>
      <c r="I3319" s="63"/>
      <c r="J3319" s="4" t="str">
        <f t="shared" si="104"/>
        <v>文教活動-文化資源-獎補助費-對國內團體之捐助</v>
      </c>
      <c r="K3319" s="4" t="str">
        <f t="shared" si="105"/>
        <v>喜迎新春金龍年揮毫送春聯</v>
      </c>
    </row>
    <row r="3320" spans="1:11" ht="39">
      <c r="A3320" s="62" t="s">
        <v>2717</v>
      </c>
      <c r="B3320" s="62" t="s">
        <v>2787</v>
      </c>
      <c r="C3320" s="62" t="s">
        <v>2788</v>
      </c>
      <c r="D3320" s="57" t="s">
        <v>2865</v>
      </c>
      <c r="E3320" s="39">
        <v>15</v>
      </c>
      <c r="F3320" s="38" t="s">
        <v>139</v>
      </c>
      <c r="G3320" s="56"/>
      <c r="H3320" s="44" t="s">
        <v>3489</v>
      </c>
      <c r="I3320" s="63"/>
      <c r="J3320" s="4" t="str">
        <f t="shared" si="104"/>
        <v>文教活動-文化資源-獎補助費-對國內團體之捐助</v>
      </c>
      <c r="K3320" s="4" t="str">
        <f t="shared" si="105"/>
        <v>樂成媽媽樣樣夠</v>
      </c>
    </row>
    <row r="3321" spans="1:11" ht="58.5">
      <c r="A3321" s="62" t="s">
        <v>2717</v>
      </c>
      <c r="B3321" s="62" t="s">
        <v>2789</v>
      </c>
      <c r="C3321" s="62" t="s">
        <v>2790</v>
      </c>
      <c r="D3321" s="57" t="s">
        <v>2865</v>
      </c>
      <c r="E3321" s="39">
        <v>15</v>
      </c>
      <c r="F3321" s="38" t="s">
        <v>139</v>
      </c>
      <c r="G3321" s="56"/>
      <c r="H3321" s="44" t="s">
        <v>3489</v>
      </c>
      <c r="I3321" s="63"/>
      <c r="J3321" s="4" t="str">
        <f t="shared" si="104"/>
        <v>文教活動-文化資源-獎補助費-對國內團體之捐助</v>
      </c>
      <c r="K3321" s="4" t="str">
        <f t="shared" si="105"/>
        <v>慶祝元宵節親子同樂創意彩繪燈籠</v>
      </c>
    </row>
    <row r="3322" spans="1:11" ht="78">
      <c r="A3322" s="62" t="s">
        <v>2717</v>
      </c>
      <c r="B3322" s="62" t="s">
        <v>2791</v>
      </c>
      <c r="C3322" s="62" t="s">
        <v>2792</v>
      </c>
      <c r="D3322" s="57" t="s">
        <v>2865</v>
      </c>
      <c r="E3322" s="39">
        <v>20</v>
      </c>
      <c r="F3322" s="38" t="s">
        <v>139</v>
      </c>
      <c r="G3322" s="56"/>
      <c r="H3322" s="44" t="s">
        <v>3489</v>
      </c>
      <c r="I3322" s="63"/>
      <c r="J3322" s="4" t="str">
        <f t="shared" si="104"/>
        <v>文教活動-文化資源-獎補助費-對國內團體之捐助</v>
      </c>
      <c r="K3322" s="4" t="str">
        <f t="shared" si="105"/>
        <v>南屯萬和宮老二媽回西屯省親文化祭布袋戲</v>
      </c>
    </row>
    <row r="3323" spans="1:11" ht="39">
      <c r="A3323" s="62" t="s">
        <v>2717</v>
      </c>
      <c r="B3323" s="62" t="s">
        <v>2793</v>
      </c>
      <c r="C3323" s="62" t="s">
        <v>2794</v>
      </c>
      <c r="D3323" s="57" t="s">
        <v>2865</v>
      </c>
      <c r="E3323" s="39">
        <v>20</v>
      </c>
      <c r="F3323" s="38" t="s">
        <v>139</v>
      </c>
      <c r="G3323" s="56"/>
      <c r="H3323" s="44" t="s">
        <v>3489</v>
      </c>
      <c r="I3323" s="63"/>
      <c r="J3323" s="4" t="str">
        <f t="shared" si="104"/>
        <v>文教活動-文化資源-獎補助費-對國內團體之捐助</v>
      </c>
      <c r="K3323" s="4" t="str">
        <f t="shared" si="105"/>
        <v>文昌開智竅節節高升活動</v>
      </c>
    </row>
    <row r="3324" spans="1:11" ht="58.5">
      <c r="A3324" s="62" t="s">
        <v>2717</v>
      </c>
      <c r="B3324" s="62" t="s">
        <v>2795</v>
      </c>
      <c r="C3324" s="62" t="s">
        <v>1929</v>
      </c>
      <c r="D3324" s="57" t="s">
        <v>2865</v>
      </c>
      <c r="E3324" s="39">
        <v>30</v>
      </c>
      <c r="F3324" s="38" t="s">
        <v>139</v>
      </c>
      <c r="G3324" s="56"/>
      <c r="H3324" s="44" t="s">
        <v>3489</v>
      </c>
      <c r="I3324" s="63"/>
      <c r="J3324" s="4" t="str">
        <f t="shared" si="104"/>
        <v>文教活動-文化資源-獎補助費-對國內團體之捐助</v>
      </c>
      <c r="K3324" s="4" t="str">
        <f t="shared" si="105"/>
        <v>旱溪媽祖與臺中市後備憲兵文化巡禮活動</v>
      </c>
    </row>
    <row r="3325" spans="1:11" ht="39">
      <c r="A3325" s="62" t="s">
        <v>2717</v>
      </c>
      <c r="B3325" s="62" t="s">
        <v>2796</v>
      </c>
      <c r="C3325" s="62" t="s">
        <v>2797</v>
      </c>
      <c r="D3325" s="57" t="s">
        <v>2865</v>
      </c>
      <c r="E3325" s="39">
        <v>30</v>
      </c>
      <c r="F3325" s="38" t="s">
        <v>139</v>
      </c>
      <c r="G3325" s="56"/>
      <c r="H3325" s="44" t="s">
        <v>3489</v>
      </c>
      <c r="I3325" s="63"/>
      <c r="J3325" s="4" t="str">
        <f t="shared" si="104"/>
        <v>文教活動-文化資源-獎補助費-對國內團體之捐助</v>
      </c>
      <c r="K3325" s="4" t="str">
        <f t="shared" si="105"/>
        <v>五月情親子呷肉粽配蔴薏</v>
      </c>
    </row>
    <row r="3326" spans="1:11" ht="39">
      <c r="A3326" s="62" t="s">
        <v>2717</v>
      </c>
      <c r="B3326" s="62" t="s">
        <v>2798</v>
      </c>
      <c r="C3326" s="62" t="s">
        <v>2799</v>
      </c>
      <c r="D3326" s="57" t="s">
        <v>2865</v>
      </c>
      <c r="E3326" s="39">
        <v>15</v>
      </c>
      <c r="F3326" s="38" t="s">
        <v>139</v>
      </c>
      <c r="G3326" s="56"/>
      <c r="H3326" s="44" t="s">
        <v>3489</v>
      </c>
      <c r="I3326" s="63"/>
      <c r="J3326" s="4" t="str">
        <f t="shared" si="104"/>
        <v>文教活動-文化資源-獎補助費-對國內團體之捐助</v>
      </c>
      <c r="K3326" s="4" t="str">
        <f t="shared" si="105"/>
        <v>一筆一畫勾勒豐收台灣年</v>
      </c>
    </row>
    <row r="3327" spans="1:11" ht="58.5">
      <c r="A3327" s="62" t="s">
        <v>2717</v>
      </c>
      <c r="B3327" s="62" t="s">
        <v>2800</v>
      </c>
      <c r="C3327" s="62" t="s">
        <v>2801</v>
      </c>
      <c r="D3327" s="57" t="s">
        <v>2865</v>
      </c>
      <c r="E3327" s="39">
        <v>20</v>
      </c>
      <c r="F3327" s="38" t="s">
        <v>139</v>
      </c>
      <c r="G3327" s="56"/>
      <c r="H3327" s="44" t="s">
        <v>3489</v>
      </c>
      <c r="I3327" s="63"/>
      <c r="J3327" s="4" t="str">
        <f t="shared" si="104"/>
        <v>文教活動-文化資源-獎補助費-對國內團體之捐助</v>
      </c>
      <c r="K3327" s="4" t="str">
        <f t="shared" si="105"/>
        <v>端來一盤香米粽，午時無刻喜融融</v>
      </c>
    </row>
    <row r="3328" spans="1:11" ht="39">
      <c r="A3328" s="62" t="s">
        <v>2717</v>
      </c>
      <c r="B3328" s="62" t="s">
        <v>2802</v>
      </c>
      <c r="C3328" s="62" t="s">
        <v>2803</v>
      </c>
      <c r="D3328" s="57" t="s">
        <v>2865</v>
      </c>
      <c r="E3328" s="39">
        <v>20</v>
      </c>
      <c r="F3328" s="38" t="s">
        <v>139</v>
      </c>
      <c r="G3328" s="56"/>
      <c r="H3328" s="44" t="s">
        <v>3489</v>
      </c>
      <c r="I3328" s="63"/>
      <c r="J3328" s="4" t="str">
        <f t="shared" si="104"/>
        <v>文教活動-文化資源-獎補助費-對國內團體之捐助</v>
      </c>
      <c r="K3328" s="4" t="str">
        <f t="shared" si="105"/>
        <v>端午綁粽DIY飄香情</v>
      </c>
    </row>
    <row r="3329" spans="1:11" ht="58.5">
      <c r="A3329" s="62" t="s">
        <v>2717</v>
      </c>
      <c r="B3329" s="62" t="s">
        <v>2804</v>
      </c>
      <c r="C3329" s="62" t="s">
        <v>2805</v>
      </c>
      <c r="D3329" s="57" t="s">
        <v>2865</v>
      </c>
      <c r="E3329" s="39">
        <v>30</v>
      </c>
      <c r="F3329" s="38" t="s">
        <v>139</v>
      </c>
      <c r="G3329" s="56"/>
      <c r="H3329" s="44" t="s">
        <v>3489</v>
      </c>
      <c r="I3329" s="63"/>
      <c r="J3329" s="4" t="str">
        <f t="shared" si="104"/>
        <v>文教活動-文化資源-獎補助費-對國內團體之捐助</v>
      </c>
      <c r="K3329" s="4" t="str">
        <f t="shared" si="105"/>
        <v>2024文化走讀-認識大甲社區及商圈</v>
      </c>
    </row>
    <row r="3330" spans="1:11" ht="58.5">
      <c r="A3330" s="62" t="s">
        <v>2717</v>
      </c>
      <c r="B3330" s="62" t="s">
        <v>2806</v>
      </c>
      <c r="C3330" s="62" t="s">
        <v>2807</v>
      </c>
      <c r="D3330" s="57" t="s">
        <v>2865</v>
      </c>
      <c r="E3330" s="39">
        <v>40</v>
      </c>
      <c r="F3330" s="38" t="s">
        <v>139</v>
      </c>
      <c r="G3330" s="56"/>
      <c r="H3330" s="44" t="s">
        <v>3489</v>
      </c>
      <c r="I3330" s="63"/>
      <c r="J3330" s="4" t="str">
        <f t="shared" si="104"/>
        <v>文教活動-文化資源-獎補助費-對國內團體之捐助</v>
      </c>
      <c r="K3330" s="4" t="str">
        <f t="shared" si="105"/>
        <v>2024龍井巧聖先師文化祭布袋戲</v>
      </c>
    </row>
    <row r="3331" spans="1:11" ht="39">
      <c r="A3331" s="62" t="s">
        <v>2717</v>
      </c>
      <c r="B3331" s="62" t="s">
        <v>2808</v>
      </c>
      <c r="C3331" s="62" t="s">
        <v>2809</v>
      </c>
      <c r="D3331" s="57" t="s">
        <v>2865</v>
      </c>
      <c r="E3331" s="39">
        <v>40</v>
      </c>
      <c r="F3331" s="38" t="s">
        <v>139</v>
      </c>
      <c r="G3331" s="56"/>
      <c r="H3331" s="44" t="s">
        <v>3489</v>
      </c>
      <c r="I3331" s="63"/>
      <c r="J3331" s="4" t="str">
        <f t="shared" si="104"/>
        <v>文教活動-文化資源-獎補助費-對國內團體之捐助</v>
      </c>
      <c r="K3331" s="4" t="str">
        <f t="shared" si="105"/>
        <v>粽香擴香悠揚豐洲端午饗宴</v>
      </c>
    </row>
    <row r="3332" spans="1:11" ht="58.5">
      <c r="A3332" s="62" t="s">
        <v>2717</v>
      </c>
      <c r="B3332" s="62" t="s">
        <v>2810</v>
      </c>
      <c r="C3332" s="62" t="s">
        <v>2811</v>
      </c>
      <c r="D3332" s="57" t="s">
        <v>2865</v>
      </c>
      <c r="E3332" s="39">
        <v>15</v>
      </c>
      <c r="F3332" s="38" t="s">
        <v>139</v>
      </c>
      <c r="G3332" s="56"/>
      <c r="H3332" s="44" t="s">
        <v>3489</v>
      </c>
      <c r="I3332" s="63"/>
      <c r="J3332" s="4" t="str">
        <f t="shared" si="104"/>
        <v>文教活動-文化資源-獎補助費-對國內團體之捐助</v>
      </c>
      <c r="K3332" s="4" t="str">
        <f t="shared" si="105"/>
        <v>薩克斯風藝文暨民俗節慶活動</v>
      </c>
    </row>
    <row r="3333" spans="1:11" ht="39">
      <c r="A3333" s="62" t="s">
        <v>2717</v>
      </c>
      <c r="B3333" s="62" t="s">
        <v>2812</v>
      </c>
      <c r="C3333" s="62" t="s">
        <v>2813</v>
      </c>
      <c r="D3333" s="57" t="s">
        <v>2865</v>
      </c>
      <c r="E3333" s="39">
        <v>20</v>
      </c>
      <c r="F3333" s="38" t="s">
        <v>139</v>
      </c>
      <c r="G3333" s="56"/>
      <c r="H3333" s="44" t="s">
        <v>3489</v>
      </c>
      <c r="I3333" s="63"/>
      <c r="J3333" s="4" t="str">
        <f t="shared" si="104"/>
        <v>文教活動-文化資源-獎補助費-對國內團體之捐助</v>
      </c>
      <c r="K3333" s="4" t="str">
        <f t="shared" si="105"/>
        <v>仲夏慶端午</v>
      </c>
    </row>
    <row r="3334" spans="1:11" ht="58.5">
      <c r="A3334" s="62" t="s">
        <v>2717</v>
      </c>
      <c r="B3334" s="62" t="s">
        <v>2814</v>
      </c>
      <c r="C3334" s="62" t="s">
        <v>2815</v>
      </c>
      <c r="D3334" s="57" t="s">
        <v>2865</v>
      </c>
      <c r="E3334" s="39">
        <v>15</v>
      </c>
      <c r="F3334" s="38" t="s">
        <v>139</v>
      </c>
      <c r="G3334" s="56"/>
      <c r="H3334" s="44" t="s">
        <v>3489</v>
      </c>
      <c r="I3334" s="63"/>
      <c r="J3334" s="4" t="str">
        <f t="shared" si="104"/>
        <v>文教活動-文化資源-獎補助費-對國內團體之捐助</v>
      </c>
      <c r="K3334" s="4" t="str">
        <f t="shared" si="105"/>
        <v>濃濃粽香迎風萊、滿滿祝福傳家園活動</v>
      </c>
    </row>
    <row r="3335" spans="1:11" ht="58.5">
      <c r="A3335" s="62" t="s">
        <v>2717</v>
      </c>
      <c r="B3335" s="62" t="s">
        <v>2816</v>
      </c>
      <c r="C3335" s="62" t="s">
        <v>2817</v>
      </c>
      <c r="D3335" s="57" t="s">
        <v>2865</v>
      </c>
      <c r="E3335" s="39">
        <v>15</v>
      </c>
      <c r="F3335" s="38" t="s">
        <v>139</v>
      </c>
      <c r="G3335" s="56"/>
      <c r="H3335" s="44" t="s">
        <v>3489</v>
      </c>
      <c r="I3335" s="63"/>
      <c r="J3335" s="4" t="str">
        <f t="shared" si="104"/>
        <v>文教活動-文化資源-獎補助費-對國內團體之捐助</v>
      </c>
      <c r="K3335" s="4" t="str">
        <f t="shared" si="105"/>
        <v>113年度慶端午粽香愛心關懷弱勢活動</v>
      </c>
    </row>
    <row r="3336" spans="1:11" ht="58.5">
      <c r="A3336" s="62" t="s">
        <v>2717</v>
      </c>
      <c r="B3336" s="62" t="s">
        <v>2818</v>
      </c>
      <c r="C3336" s="62" t="s">
        <v>2819</v>
      </c>
      <c r="D3336" s="57" t="s">
        <v>2865</v>
      </c>
      <c r="E3336" s="39">
        <v>20</v>
      </c>
      <c r="F3336" s="38" t="s">
        <v>139</v>
      </c>
      <c r="G3336" s="56"/>
      <c r="H3336" s="44" t="s">
        <v>3489</v>
      </c>
      <c r="I3336" s="63"/>
      <c r="J3336" s="4" t="str">
        <f t="shared" si="104"/>
        <v>文教活動-文化資源-獎補助費-對國內團體之捐助</v>
      </c>
      <c r="K3336" s="4" t="str">
        <f t="shared" si="105"/>
        <v>傳統融創新彩墨繪夢藝術之魅</v>
      </c>
    </row>
    <row r="3337" spans="1:11" ht="39">
      <c r="A3337" s="62" t="s">
        <v>2717</v>
      </c>
      <c r="B3337" s="62" t="s">
        <v>2820</v>
      </c>
      <c r="C3337" s="62" t="s">
        <v>2821</v>
      </c>
      <c r="D3337" s="57" t="s">
        <v>2865</v>
      </c>
      <c r="E3337" s="39">
        <v>15</v>
      </c>
      <c r="F3337" s="38" t="s">
        <v>139</v>
      </c>
      <c r="G3337" s="56"/>
      <c r="H3337" s="44" t="s">
        <v>3489</v>
      </c>
      <c r="I3337" s="63"/>
      <c r="J3337" s="4" t="str">
        <f t="shared" si="104"/>
        <v>文教活動-文化資源-獎補助費-對國內團體之捐助</v>
      </c>
      <c r="K3337" s="4" t="str">
        <f t="shared" si="105"/>
        <v>「香」聚一起慶端午</v>
      </c>
    </row>
    <row r="3338" spans="1:11" ht="39">
      <c r="A3338" s="62" t="s">
        <v>2717</v>
      </c>
      <c r="B3338" s="62" t="s">
        <v>2822</v>
      </c>
      <c r="C3338" s="62" t="s">
        <v>2823</v>
      </c>
      <c r="D3338" s="57" t="s">
        <v>2865</v>
      </c>
      <c r="E3338" s="39">
        <v>15</v>
      </c>
      <c r="F3338" s="38" t="s">
        <v>139</v>
      </c>
      <c r="G3338" s="56"/>
      <c r="H3338" s="44" t="s">
        <v>3489</v>
      </c>
      <c r="I3338" s="63"/>
      <c r="J3338" s="4" t="str">
        <f t="shared" si="104"/>
        <v>文教活動-文化資源-獎補助費-對國內團體之捐助</v>
      </c>
      <c r="K3338" s="4" t="str">
        <f t="shared" si="105"/>
        <v>傳統小吃料理傳承活動</v>
      </c>
    </row>
    <row r="3339" spans="1:11" ht="58.5">
      <c r="A3339" s="62" t="s">
        <v>2717</v>
      </c>
      <c r="B3339" s="62" t="s">
        <v>2824</v>
      </c>
      <c r="C3339" s="62" t="s">
        <v>1863</v>
      </c>
      <c r="D3339" s="57" t="s">
        <v>2865</v>
      </c>
      <c r="E3339" s="39">
        <v>15</v>
      </c>
      <c r="F3339" s="38" t="s">
        <v>139</v>
      </c>
      <c r="G3339" s="56"/>
      <c r="H3339" s="44" t="s">
        <v>3489</v>
      </c>
      <c r="I3339" s="63"/>
      <c r="J3339" s="4" t="str">
        <f t="shared" si="104"/>
        <v>文教活動-文化資源-獎補助費-對國內團體之捐助</v>
      </c>
      <c r="K3339" s="4" t="str">
        <f t="shared" si="105"/>
        <v>粽葉香飄四德綜藝傳承慶端午活動</v>
      </c>
    </row>
    <row r="3340" spans="1:11" ht="39">
      <c r="A3340" s="62" t="s">
        <v>2717</v>
      </c>
      <c r="B3340" s="62" t="s">
        <v>2825</v>
      </c>
      <c r="C3340" s="62" t="s">
        <v>2826</v>
      </c>
      <c r="D3340" s="57" t="s">
        <v>2865</v>
      </c>
      <c r="E3340" s="39">
        <v>15</v>
      </c>
      <c r="F3340" s="38" t="s">
        <v>139</v>
      </c>
      <c r="G3340" s="56"/>
      <c r="H3340" s="44" t="s">
        <v>3489</v>
      </c>
      <c r="I3340" s="63"/>
      <c r="J3340" s="4" t="str">
        <f t="shared" si="104"/>
        <v>文教活動-文化資源-獎補助費-對國內團體之捐助</v>
      </c>
      <c r="K3340" s="4" t="str">
        <f t="shared" si="105"/>
        <v>客家文化才藝表演活動</v>
      </c>
    </row>
    <row r="3341" spans="1:11" ht="58.5">
      <c r="A3341" s="62" t="s">
        <v>2717</v>
      </c>
      <c r="B3341" s="62" t="s">
        <v>2827</v>
      </c>
      <c r="C3341" s="62" t="s">
        <v>2828</v>
      </c>
      <c r="D3341" s="57" t="s">
        <v>2865</v>
      </c>
      <c r="E3341" s="39">
        <v>15</v>
      </c>
      <c r="F3341" s="38" t="s">
        <v>139</v>
      </c>
      <c r="G3341" s="56"/>
      <c r="H3341" s="44" t="s">
        <v>3489</v>
      </c>
      <c r="I3341" s="63"/>
      <c r="J3341" s="4" t="str">
        <f t="shared" si="104"/>
        <v>文教活動-文化資源-獎補助費-對國內團體之捐助</v>
      </c>
      <c r="K3341" s="4" t="str">
        <f t="shared" si="105"/>
        <v>舞動精彩人生-布袋戲文化體驗活動</v>
      </c>
    </row>
    <row r="3342" spans="1:11" ht="39">
      <c r="A3342" s="62" t="s">
        <v>2717</v>
      </c>
      <c r="B3342" s="62" t="s">
        <v>2829</v>
      </c>
      <c r="C3342" s="62" t="s">
        <v>2830</v>
      </c>
      <c r="D3342" s="57" t="s">
        <v>2865</v>
      </c>
      <c r="E3342" s="39">
        <v>15</v>
      </c>
      <c r="F3342" s="38" t="s">
        <v>139</v>
      </c>
      <c r="G3342" s="56"/>
      <c r="H3342" s="44" t="s">
        <v>3489</v>
      </c>
      <c r="I3342" s="63"/>
      <c r="J3342" s="4" t="str">
        <f t="shared" si="104"/>
        <v>文教活動-文化資源-獎補助費-對國內團體之捐助</v>
      </c>
      <c r="K3342" s="4" t="str">
        <f t="shared" si="105"/>
        <v>小小福香囊濃濃端午節</v>
      </c>
    </row>
    <row r="3343" spans="1:11" ht="58.5">
      <c r="A3343" s="62" t="s">
        <v>2717</v>
      </c>
      <c r="B3343" s="62" t="s">
        <v>2831</v>
      </c>
      <c r="C3343" s="62" t="s">
        <v>2832</v>
      </c>
      <c r="D3343" s="57" t="s">
        <v>2865</v>
      </c>
      <c r="E3343" s="39">
        <v>15</v>
      </c>
      <c r="F3343" s="38" t="s">
        <v>139</v>
      </c>
      <c r="G3343" s="56"/>
      <c r="H3343" s="44" t="s">
        <v>3489</v>
      </c>
      <c r="I3343" s="63"/>
      <c r="J3343" s="4" t="str">
        <f t="shared" si="104"/>
        <v>文教活動-文化資源-獎補助費-對國內團體之捐助</v>
      </c>
      <c r="K3343" s="4" t="str">
        <f t="shared" si="105"/>
        <v>七夕情定七月七心心相印田在心中里</v>
      </c>
    </row>
    <row r="3344" spans="1:11" ht="97.5">
      <c r="A3344" s="62" t="s">
        <v>2717</v>
      </c>
      <c r="B3344" s="62" t="s">
        <v>2833</v>
      </c>
      <c r="C3344" s="62" t="s">
        <v>2834</v>
      </c>
      <c r="D3344" s="57" t="s">
        <v>2865</v>
      </c>
      <c r="E3344" s="39">
        <v>50</v>
      </c>
      <c r="F3344" s="38" t="s">
        <v>139</v>
      </c>
      <c r="G3344" s="56"/>
      <c r="H3344" s="44" t="s">
        <v>3489</v>
      </c>
      <c r="I3344" s="63"/>
      <c r="J3344" s="4" t="str">
        <f t="shared" si="104"/>
        <v>文教活動-文化資源-獎補助費-對國內團體之捐助</v>
      </c>
      <c r="K3344" s="4" t="str">
        <f t="shared" si="105"/>
        <v>第一屆詩詠龍泉-歡慶清水祖師得道紀念暨節能減碳宣導活動</v>
      </c>
    </row>
    <row r="3345" spans="1:11" ht="39">
      <c r="A3345" s="62" t="s">
        <v>2717</v>
      </c>
      <c r="B3345" s="62" t="s">
        <v>2835</v>
      </c>
      <c r="C3345" s="62" t="s">
        <v>2738</v>
      </c>
      <c r="D3345" s="57" t="s">
        <v>2865</v>
      </c>
      <c r="E3345" s="39">
        <v>15</v>
      </c>
      <c r="F3345" s="38" t="s">
        <v>139</v>
      </c>
      <c r="G3345" s="56"/>
      <c r="H3345" s="44" t="s">
        <v>3489</v>
      </c>
      <c r="I3345" s="63"/>
      <c r="J3345" s="4" t="str">
        <f t="shared" si="104"/>
        <v>文教活動-文化資源-獎補助費-對國內團體之捐助</v>
      </c>
      <c r="K3345" s="4" t="str">
        <f t="shared" si="105"/>
        <v>鵲橋會情人~浪漫七夕節</v>
      </c>
    </row>
    <row r="3346" spans="1:11" ht="58.5">
      <c r="A3346" s="62" t="s">
        <v>2717</v>
      </c>
      <c r="B3346" s="62" t="s">
        <v>2836</v>
      </c>
      <c r="C3346" s="62" t="s">
        <v>2837</v>
      </c>
      <c r="D3346" s="57" t="s">
        <v>2865</v>
      </c>
      <c r="E3346" s="39">
        <v>30</v>
      </c>
      <c r="F3346" s="38" t="s">
        <v>139</v>
      </c>
      <c r="G3346" s="56"/>
      <c r="H3346" s="44" t="s">
        <v>3489</v>
      </c>
      <c r="I3346" s="63"/>
      <c r="J3346" s="4" t="str">
        <f t="shared" si="104"/>
        <v>文教活動-文化資源-獎補助費-對國內團體之捐助</v>
      </c>
      <c r="K3346" s="4" t="str">
        <f t="shared" si="105"/>
        <v>113年福龍迎春賀新年新春揮毫活動</v>
      </c>
    </row>
    <row r="3347" spans="1:11" ht="58.5">
      <c r="A3347" s="62" t="s">
        <v>2717</v>
      </c>
      <c r="B3347" s="62" t="s">
        <v>2838</v>
      </c>
      <c r="C3347" s="62" t="s">
        <v>2839</v>
      </c>
      <c r="D3347" s="57" t="s">
        <v>2865</v>
      </c>
      <c r="E3347" s="39">
        <v>15</v>
      </c>
      <c r="F3347" s="38" t="s">
        <v>139</v>
      </c>
      <c r="G3347" s="56"/>
      <c r="H3347" s="44" t="s">
        <v>3489</v>
      </c>
      <c r="I3347" s="63"/>
      <c r="J3347" s="4" t="str">
        <f t="shared" si="104"/>
        <v>文教活動-文化資源-獎補助費-對國內團體之捐助</v>
      </c>
      <c r="K3347" s="4" t="str">
        <f t="shared" si="105"/>
        <v>中元謝地慶豐收，孝親感恩吉祥月</v>
      </c>
    </row>
    <row r="3348" spans="1:11" ht="39">
      <c r="A3348" s="62" t="s">
        <v>2717</v>
      </c>
      <c r="B3348" s="62" t="s">
        <v>2840</v>
      </c>
      <c r="C3348" s="62" t="s">
        <v>2841</v>
      </c>
      <c r="D3348" s="57" t="s">
        <v>2865</v>
      </c>
      <c r="E3348" s="39">
        <v>20</v>
      </c>
      <c r="F3348" s="38" t="s">
        <v>139</v>
      </c>
      <c r="G3348" s="56"/>
      <c r="H3348" s="44" t="s">
        <v>3489</v>
      </c>
      <c r="I3348" s="63"/>
      <c r="J3348" s="4" t="str">
        <f t="shared" si="104"/>
        <v>文教活動-文化資源-獎補助費-對國內團體之捐助</v>
      </c>
      <c r="K3348" s="4" t="str">
        <f t="shared" si="105"/>
        <v>小願享夏趣「清眷童藝」</v>
      </c>
    </row>
    <row r="3349" spans="1:11" ht="97.5">
      <c r="A3349" s="62" t="s">
        <v>2717</v>
      </c>
      <c r="B3349" s="62" t="s">
        <v>2842</v>
      </c>
      <c r="C3349" s="62" t="s">
        <v>2843</v>
      </c>
      <c r="D3349" s="57" t="s">
        <v>2865</v>
      </c>
      <c r="E3349" s="39">
        <v>15</v>
      </c>
      <c r="F3349" s="38" t="s">
        <v>139</v>
      </c>
      <c r="G3349" s="56"/>
      <c r="H3349" s="44" t="s">
        <v>3489</v>
      </c>
      <c r="I3349" s="63"/>
      <c r="J3349" s="4" t="str">
        <f t="shared" si="104"/>
        <v>文教活動-文化資源-獎補助費-對國內團體之捐助</v>
      </c>
      <c r="K3349" s="4" t="str">
        <f t="shared" si="105"/>
        <v>113年時令戲曲講座-《當好兄弟來敲門-戲曲中的人鬼情事》</v>
      </c>
    </row>
    <row r="3350" spans="1:11" ht="78">
      <c r="A3350" s="62" t="s">
        <v>2717</v>
      </c>
      <c r="B3350" s="62" t="s">
        <v>2844</v>
      </c>
      <c r="C3350" s="62" t="s">
        <v>2845</v>
      </c>
      <c r="D3350" s="57" t="s">
        <v>2865</v>
      </c>
      <c r="E3350" s="39">
        <v>20</v>
      </c>
      <c r="F3350" s="38" t="s">
        <v>139</v>
      </c>
      <c r="G3350" s="56"/>
      <c r="H3350" s="44" t="s">
        <v>3489</v>
      </c>
      <c r="I3350" s="63"/>
      <c r="J3350" s="4" t="str">
        <f t="shared" si="104"/>
        <v>文教活動-文化資源-獎補助費-對國內團體之捐助</v>
      </c>
      <c r="K3350" s="4" t="str">
        <f t="shared" si="105"/>
        <v>海墘社區113年元宵節燈謎藝文晚會暨提花燈踩街活動</v>
      </c>
    </row>
    <row r="3351" spans="1:11" ht="58.5">
      <c r="A3351" s="62" t="s">
        <v>2717</v>
      </c>
      <c r="B3351" s="62" t="s">
        <v>2846</v>
      </c>
      <c r="C3351" s="62" t="s">
        <v>2726</v>
      </c>
      <c r="D3351" s="57" t="s">
        <v>2865</v>
      </c>
      <c r="E3351" s="39">
        <v>20</v>
      </c>
      <c r="F3351" s="38" t="s">
        <v>139</v>
      </c>
      <c r="G3351" s="56"/>
      <c r="H3351" s="44" t="s">
        <v>3489</v>
      </c>
      <c r="I3351" s="63"/>
      <c r="J3351" s="4" t="str">
        <f t="shared" si="104"/>
        <v>文教活動-文化資源-獎補助費-對國內團體之捐助</v>
      </c>
      <c r="K3351" s="4" t="str">
        <f t="shared" si="105"/>
        <v>溫馨忠明113年度藝文展演暨中秋晚會</v>
      </c>
    </row>
    <row r="3352" spans="1:11" ht="39">
      <c r="A3352" s="62" t="s">
        <v>2717</v>
      </c>
      <c r="B3352" s="62" t="s">
        <v>2847</v>
      </c>
      <c r="C3352" s="62" t="s">
        <v>2848</v>
      </c>
      <c r="D3352" s="57" t="s">
        <v>2865</v>
      </c>
      <c r="E3352" s="39">
        <v>15</v>
      </c>
      <c r="F3352" s="38" t="s">
        <v>139</v>
      </c>
      <c r="G3352" s="56"/>
      <c r="H3352" s="44" t="s">
        <v>3489</v>
      </c>
      <c r="I3352" s="63"/>
      <c r="J3352" s="4" t="str">
        <f t="shared" si="104"/>
        <v>文教活動-文化資源-獎補助費-對國內團體之捐助</v>
      </c>
      <c r="K3352" s="4" t="str">
        <f t="shared" si="105"/>
        <v>餅香·柚香憶起慶中秋</v>
      </c>
    </row>
    <row r="3353" spans="1:11" ht="97.5">
      <c r="A3353" s="62" t="s">
        <v>2849</v>
      </c>
      <c r="B3353" s="62" t="s">
        <v>2850</v>
      </c>
      <c r="C3353" s="62" t="s">
        <v>2851</v>
      </c>
      <c r="D3353" s="57" t="s">
        <v>2866</v>
      </c>
      <c r="E3353" s="39">
        <v>20</v>
      </c>
      <c r="F3353" s="38" t="s">
        <v>139</v>
      </c>
      <c r="G3353" s="56"/>
      <c r="H3353" s="44" t="s">
        <v>3489</v>
      </c>
      <c r="I3353" s="64"/>
      <c r="J3353" s="4" t="str">
        <f t="shared" si="104"/>
        <v>文教活動-有形文化資產-獎補助費-對國內團體之捐助</v>
      </c>
      <c r="K3353" s="4" t="str">
        <f t="shared" si="105"/>
        <v>歷史建築殉職山岡先生之碑​​管理維護及活化保存經費補助計畫</v>
      </c>
    </row>
    <row r="3354" spans="1:11" ht="58.5">
      <c r="A3354" s="62" t="s">
        <v>2849</v>
      </c>
      <c r="B3354" s="62" t="s">
        <v>2852</v>
      </c>
      <c r="C3354" s="62" t="s">
        <v>2853</v>
      </c>
      <c r="D3354" s="57" t="s">
        <v>2866</v>
      </c>
      <c r="E3354" s="39">
        <v>15</v>
      </c>
      <c r="F3354" s="38" t="s">
        <v>139</v>
      </c>
      <c r="G3354" s="56"/>
      <c r="H3354" s="44" t="s">
        <v>3489</v>
      </c>
      <c r="I3354" s="64"/>
      <c r="J3354" s="4" t="str">
        <f t="shared" si="104"/>
        <v>文教活動-有形文化資產-獎補助費-對國內團體之捐助</v>
      </c>
      <c r="K3354" s="4" t="str">
        <f t="shared" si="105"/>
        <v>市定古蹟龍井林宅環境維護經費補助計畫</v>
      </c>
    </row>
    <row r="3355" spans="1:11" ht="78">
      <c r="A3355" s="62" t="s">
        <v>2849</v>
      </c>
      <c r="B3355" s="62" t="s">
        <v>2854</v>
      </c>
      <c r="C3355" s="62" t="s">
        <v>2855</v>
      </c>
      <c r="D3355" s="57" t="s">
        <v>2866</v>
      </c>
      <c r="E3355" s="39">
        <v>45</v>
      </c>
      <c r="F3355" s="38" t="s">
        <v>139</v>
      </c>
      <c r="G3355" s="56"/>
      <c r="H3355" s="44" t="s">
        <v>3489</v>
      </c>
      <c r="I3355" s="64"/>
      <c r="J3355" s="4" t="str">
        <f t="shared" si="104"/>
        <v>文教活動-有形文化資產-獎補助費-對國內團體之捐助</v>
      </c>
      <c r="K3355" s="4" t="str">
        <f t="shared" si="105"/>
        <v>文化古蹟申請認養-吳鸞旂墓園管理維護經費補助計畫</v>
      </c>
    </row>
    <row r="3356" spans="1:11" ht="78">
      <c r="A3356" s="62" t="s">
        <v>2849</v>
      </c>
      <c r="B3356" s="62" t="s">
        <v>2856</v>
      </c>
      <c r="C3356" s="62" t="s">
        <v>2857</v>
      </c>
      <c r="D3356" s="57" t="s">
        <v>2866</v>
      </c>
      <c r="E3356" s="39">
        <v>27</v>
      </c>
      <c r="F3356" s="38" t="s">
        <v>139</v>
      </c>
      <c r="G3356" s="56"/>
      <c r="H3356" s="44" t="s">
        <v>3489</v>
      </c>
      <c r="I3356" s="64"/>
      <c r="J3356" s="4" t="str">
        <f t="shared" si="104"/>
        <v>文教活動-有形文化資產-獎補助費-對國內團體之捐助</v>
      </c>
      <c r="K3356" s="4" t="str">
        <f t="shared" si="105"/>
        <v>市定古蹟后里張天機宅日常管理維護經費補助計畫</v>
      </c>
    </row>
    <row r="3357" spans="1:11" ht="58.5">
      <c r="A3357" s="62" t="s">
        <v>2858</v>
      </c>
      <c r="B3357" s="65" t="s">
        <v>2859</v>
      </c>
      <c r="C3357" s="65" t="s">
        <v>2860</v>
      </c>
      <c r="D3357" s="57" t="s">
        <v>2866</v>
      </c>
      <c r="E3357" s="39">
        <v>33</v>
      </c>
      <c r="F3357" s="38" t="s">
        <v>139</v>
      </c>
      <c r="G3357" s="13"/>
      <c r="H3357" s="44" t="s">
        <v>3489</v>
      </c>
      <c r="I3357" s="15"/>
      <c r="J3357" s="4" t="str">
        <f t="shared" si="104"/>
        <v>文教活動-有形文化資產-獎補助費-對國內團體之捐助</v>
      </c>
      <c r="K3357" s="4" t="str">
        <f t="shared" si="105"/>
        <v>市定古蹟林九牧公祠環境維護補助計畫</v>
      </c>
    </row>
    <row r="3358" spans="1:11" ht="97.5">
      <c r="A3358" s="62" t="s">
        <v>171</v>
      </c>
      <c r="B3358" s="62" t="s">
        <v>2861</v>
      </c>
      <c r="C3358" s="62" t="s">
        <v>2862</v>
      </c>
      <c r="D3358" s="57" t="s">
        <v>2866</v>
      </c>
      <c r="E3358" s="39">
        <v>150</v>
      </c>
      <c r="F3358" s="38" t="s">
        <v>139</v>
      </c>
      <c r="G3358" s="56"/>
      <c r="H3358" s="44" t="s">
        <v>3489</v>
      </c>
      <c r="I3358" s="64"/>
      <c r="J3358" s="4" t="str">
        <f t="shared" si="104"/>
        <v>一般建築及設備-一般建築及設備-獎補助費-對國內團體之捐助</v>
      </c>
      <c r="K3358" s="4" t="str">
        <f t="shared" si="105"/>
        <v>市定古蹟林九牧公祠軒亭緊急保護棚架及緊急加固工程經費補助計畫</v>
      </c>
    </row>
    <row r="3359" spans="1:11" ht="136.5">
      <c r="A3359" s="62" t="s">
        <v>165</v>
      </c>
      <c r="B3359" s="66" t="s">
        <v>2863</v>
      </c>
      <c r="C3359" s="67" t="s">
        <v>2864</v>
      </c>
      <c r="D3359" s="57" t="s">
        <v>2866</v>
      </c>
      <c r="E3359" s="39">
        <v>652</v>
      </c>
      <c r="F3359" s="38" t="s">
        <v>139</v>
      </c>
      <c r="G3359" s="68"/>
      <c r="H3359" s="44" t="s">
        <v>3489</v>
      </c>
      <c r="I3359" s="68"/>
      <c r="J3359" s="4" t="str">
        <f t="shared" si="104"/>
        <v>一般建築及設備-一般建築及設備-獎補助費-對國內團體之捐助</v>
      </c>
      <c r="K3359" s="4" t="str">
        <f t="shared" si="105"/>
        <v>市定古蹟臺中林氏宗祠委託補充修復再利用計畫暨規劃設計(含彩繪之損壞調查及因應計畫)</v>
      </c>
    </row>
    <row r="3360" spans="1:11" ht="58.5">
      <c r="A3360" s="9" t="s">
        <v>660</v>
      </c>
      <c r="B3360" s="41" t="s">
        <v>661</v>
      </c>
      <c r="C3360" s="41" t="s">
        <v>662</v>
      </c>
      <c r="D3360" s="41" t="s">
        <v>663</v>
      </c>
      <c r="E3360" s="59">
        <v>500</v>
      </c>
      <c r="F3360" s="9" t="s">
        <v>139</v>
      </c>
      <c r="G3360" s="59"/>
      <c r="H3360" s="44" t="s">
        <v>3489</v>
      </c>
      <c r="I3360" s="13"/>
      <c r="J3360" s="4" t="str">
        <f t="shared" ref="J3360:J3423" si="106">A3360</f>
        <v xml:space="preserve"> 新聞行政-出版及視聽事業之管理與輔導-獎補助費-對國內團體之捐助 </v>
      </c>
      <c r="K3360" s="4" t="str">
        <f t="shared" ref="K3360:K3423" si="107">B3360</f>
        <v>臺中市流行音樂產業活動行銷推廣補助</v>
      </c>
    </row>
    <row r="3361" spans="1:11" ht="58.5">
      <c r="A3361" s="9" t="s">
        <v>664</v>
      </c>
      <c r="B3361" s="41" t="s">
        <v>665</v>
      </c>
      <c r="C3361" s="41" t="s">
        <v>666</v>
      </c>
      <c r="D3361" s="41" t="s">
        <v>663</v>
      </c>
      <c r="E3361" s="59">
        <v>105</v>
      </c>
      <c r="F3361" s="9" t="s">
        <v>139</v>
      </c>
      <c r="G3361" s="59"/>
      <c r="H3361" s="44" t="s">
        <v>3489</v>
      </c>
      <c r="I3361" s="13"/>
      <c r="J3361" s="4" t="str">
        <f t="shared" si="106"/>
        <v xml:space="preserve"> 影視發展-影視推廣與輔導-獎補助費-對國內團體之捐助 </v>
      </c>
      <c r="K3361" s="4" t="str">
        <f t="shared" si="107"/>
        <v>影視推廣活動經費補助</v>
      </c>
    </row>
    <row r="3362" spans="1:11" ht="58.5">
      <c r="A3362" s="9" t="s">
        <v>664</v>
      </c>
      <c r="B3362" s="41" t="s">
        <v>665</v>
      </c>
      <c r="C3362" s="41" t="s">
        <v>667</v>
      </c>
      <c r="D3362" s="41" t="s">
        <v>663</v>
      </c>
      <c r="E3362" s="59">
        <v>200</v>
      </c>
      <c r="F3362" s="9" t="s">
        <v>139</v>
      </c>
      <c r="G3362" s="59"/>
      <c r="H3362" s="44" t="s">
        <v>3489</v>
      </c>
      <c r="I3362" s="13"/>
      <c r="J3362" s="4" t="str">
        <f t="shared" si="106"/>
        <v xml:space="preserve"> 影視發展-影視推廣與輔導-獎補助費-對國內團體之捐助 </v>
      </c>
      <c r="K3362" s="4" t="str">
        <f t="shared" si="107"/>
        <v>影視推廣活動經費補助</v>
      </c>
    </row>
    <row r="3363" spans="1:11" ht="58.5">
      <c r="A3363" s="9" t="s">
        <v>664</v>
      </c>
      <c r="B3363" s="41" t="s">
        <v>665</v>
      </c>
      <c r="C3363" s="41" t="s">
        <v>668</v>
      </c>
      <c r="D3363" s="41" t="s">
        <v>663</v>
      </c>
      <c r="E3363" s="59">
        <v>203</v>
      </c>
      <c r="F3363" s="9" t="s">
        <v>139</v>
      </c>
      <c r="G3363" s="59"/>
      <c r="H3363" s="44" t="s">
        <v>3489</v>
      </c>
      <c r="I3363" s="13"/>
      <c r="J3363" s="4" t="str">
        <f t="shared" si="106"/>
        <v xml:space="preserve"> 影視發展-影視推廣與輔導-獎補助費-對國內團體之捐助 </v>
      </c>
      <c r="K3363" s="4" t="str">
        <f t="shared" si="107"/>
        <v>影視推廣活動經費補助</v>
      </c>
    </row>
    <row r="3364" spans="1:11" ht="58.5">
      <c r="A3364" s="9" t="s">
        <v>664</v>
      </c>
      <c r="B3364" s="41" t="s">
        <v>665</v>
      </c>
      <c r="C3364" s="41" t="s">
        <v>669</v>
      </c>
      <c r="D3364" s="41" t="s">
        <v>663</v>
      </c>
      <c r="E3364" s="59">
        <v>42</v>
      </c>
      <c r="F3364" s="9" t="s">
        <v>139</v>
      </c>
      <c r="G3364" s="59"/>
      <c r="H3364" s="44" t="s">
        <v>3489</v>
      </c>
      <c r="I3364" s="13"/>
      <c r="J3364" s="4" t="str">
        <f t="shared" si="106"/>
        <v xml:space="preserve"> 影視發展-影視推廣與輔導-獎補助費-對國內團體之捐助 </v>
      </c>
      <c r="K3364" s="4" t="str">
        <f t="shared" si="107"/>
        <v>影視推廣活動經費補助</v>
      </c>
    </row>
    <row r="3365" spans="1:11" ht="58.5">
      <c r="A3365" s="9" t="s">
        <v>664</v>
      </c>
      <c r="B3365" s="41" t="s">
        <v>665</v>
      </c>
      <c r="C3365" s="41" t="s">
        <v>670</v>
      </c>
      <c r="D3365" s="41" t="s">
        <v>663</v>
      </c>
      <c r="E3365" s="59">
        <v>200</v>
      </c>
      <c r="F3365" s="9" t="s">
        <v>139</v>
      </c>
      <c r="G3365" s="59"/>
      <c r="H3365" s="44" t="s">
        <v>3489</v>
      </c>
      <c r="I3365" s="13"/>
      <c r="J3365" s="4" t="str">
        <f t="shared" si="106"/>
        <v xml:space="preserve"> 影視發展-影視推廣與輔導-獎補助費-對國內團體之捐助 </v>
      </c>
      <c r="K3365" s="4" t="str">
        <f t="shared" si="107"/>
        <v>影視推廣活動經費補助</v>
      </c>
    </row>
    <row r="3366" spans="1:11" ht="58.5">
      <c r="A3366" s="9" t="s">
        <v>664</v>
      </c>
      <c r="B3366" s="41" t="s">
        <v>671</v>
      </c>
      <c r="C3366" s="41" t="s">
        <v>672</v>
      </c>
      <c r="D3366" s="41" t="s">
        <v>663</v>
      </c>
      <c r="E3366" s="59">
        <v>800</v>
      </c>
      <c r="F3366" s="9" t="s">
        <v>139</v>
      </c>
      <c r="G3366" s="59"/>
      <c r="H3366" s="44" t="s">
        <v>3489</v>
      </c>
      <c r="I3366" s="15"/>
      <c r="J3366" s="4" t="str">
        <f t="shared" si="106"/>
        <v xml:space="preserve"> 影視發展-影視推廣與輔導-獎補助費-對國內團體之捐助 </v>
      </c>
      <c r="K3366" s="4" t="str">
        <f t="shared" si="107"/>
        <v>影視業者拍片取景補助</v>
      </c>
    </row>
    <row r="3367" spans="1:11" ht="58.5">
      <c r="A3367" s="9" t="s">
        <v>664</v>
      </c>
      <c r="B3367" s="41" t="s">
        <v>671</v>
      </c>
      <c r="C3367" s="41" t="s">
        <v>673</v>
      </c>
      <c r="D3367" s="41" t="s">
        <v>663</v>
      </c>
      <c r="E3367" s="59">
        <v>1200</v>
      </c>
      <c r="F3367" s="9" t="s">
        <v>139</v>
      </c>
      <c r="G3367" s="59"/>
      <c r="H3367" s="44" t="s">
        <v>3489</v>
      </c>
      <c r="I3367" s="13"/>
      <c r="J3367" s="4" t="str">
        <f t="shared" si="106"/>
        <v xml:space="preserve"> 影視發展-影視推廣與輔導-獎補助費-對國內團體之捐助 </v>
      </c>
      <c r="K3367" s="4" t="str">
        <f t="shared" si="107"/>
        <v>影視業者拍片取景補助</v>
      </c>
    </row>
    <row r="3368" spans="1:11" ht="58.5">
      <c r="A3368" s="9" t="s">
        <v>664</v>
      </c>
      <c r="B3368" s="41" t="s">
        <v>671</v>
      </c>
      <c r="C3368" s="41" t="s">
        <v>674</v>
      </c>
      <c r="D3368" s="41" t="s">
        <v>663</v>
      </c>
      <c r="E3368" s="59">
        <v>200</v>
      </c>
      <c r="F3368" s="9" t="s">
        <v>139</v>
      </c>
      <c r="G3368" s="59"/>
      <c r="H3368" s="44" t="s">
        <v>3489</v>
      </c>
      <c r="I3368" s="15"/>
      <c r="J3368" s="4" t="str">
        <f t="shared" si="106"/>
        <v xml:space="preserve"> 影視發展-影視推廣與輔導-獎補助費-對國內團體之捐助 </v>
      </c>
      <c r="K3368" s="4" t="str">
        <f t="shared" si="107"/>
        <v>影視業者拍片取景補助</v>
      </c>
    </row>
    <row r="3369" spans="1:11" ht="58.5">
      <c r="A3369" s="9" t="s">
        <v>664</v>
      </c>
      <c r="B3369" s="41" t="s">
        <v>671</v>
      </c>
      <c r="C3369" s="41" t="s">
        <v>675</v>
      </c>
      <c r="D3369" s="41" t="s">
        <v>663</v>
      </c>
      <c r="E3369" s="59">
        <v>800</v>
      </c>
      <c r="F3369" s="9" t="s">
        <v>139</v>
      </c>
      <c r="G3369" s="59"/>
      <c r="H3369" s="44" t="s">
        <v>3489</v>
      </c>
      <c r="I3369" s="13"/>
      <c r="J3369" s="4" t="str">
        <f t="shared" si="106"/>
        <v xml:space="preserve"> 影視發展-影視推廣與輔導-獎補助費-對國內團體之捐助 </v>
      </c>
      <c r="K3369" s="4" t="str">
        <f t="shared" si="107"/>
        <v>影視業者拍片取景補助</v>
      </c>
    </row>
    <row r="3370" spans="1:11" ht="58.5">
      <c r="A3370" s="9" t="s">
        <v>664</v>
      </c>
      <c r="B3370" s="41" t="s">
        <v>671</v>
      </c>
      <c r="C3370" s="41" t="s">
        <v>676</v>
      </c>
      <c r="D3370" s="41" t="s">
        <v>663</v>
      </c>
      <c r="E3370" s="59">
        <v>1200</v>
      </c>
      <c r="F3370" s="9" t="s">
        <v>139</v>
      </c>
      <c r="G3370" s="59"/>
      <c r="H3370" s="44" t="s">
        <v>3489</v>
      </c>
      <c r="I3370" s="15"/>
      <c r="J3370" s="4" t="str">
        <f t="shared" si="106"/>
        <v xml:space="preserve"> 影視發展-影視推廣與輔導-獎補助費-對國內團體之捐助 </v>
      </c>
      <c r="K3370" s="4" t="str">
        <f t="shared" si="107"/>
        <v>影視業者拍片取景補助</v>
      </c>
    </row>
    <row r="3371" spans="1:11" ht="58.5">
      <c r="A3371" s="9" t="s">
        <v>664</v>
      </c>
      <c r="B3371" s="41" t="s">
        <v>671</v>
      </c>
      <c r="C3371" s="41" t="s">
        <v>677</v>
      </c>
      <c r="D3371" s="41" t="s">
        <v>663</v>
      </c>
      <c r="E3371" s="59">
        <v>320</v>
      </c>
      <c r="F3371" s="9" t="s">
        <v>139</v>
      </c>
      <c r="G3371" s="59"/>
      <c r="H3371" s="44" t="s">
        <v>3489</v>
      </c>
      <c r="I3371" s="13"/>
      <c r="J3371" s="4" t="str">
        <f t="shared" si="106"/>
        <v xml:space="preserve"> 影視發展-影視推廣與輔導-獎補助費-對國內團體之捐助 </v>
      </c>
      <c r="K3371" s="4" t="str">
        <f t="shared" si="107"/>
        <v>影視業者拍片取景補助</v>
      </c>
    </row>
    <row r="3372" spans="1:11" ht="58.5">
      <c r="A3372" s="9" t="s">
        <v>664</v>
      </c>
      <c r="B3372" s="41" t="s">
        <v>665</v>
      </c>
      <c r="C3372" s="41" t="s">
        <v>678</v>
      </c>
      <c r="D3372" s="41" t="s">
        <v>663</v>
      </c>
      <c r="E3372" s="59">
        <v>150</v>
      </c>
      <c r="F3372" s="9" t="s">
        <v>139</v>
      </c>
      <c r="G3372" s="59"/>
      <c r="H3372" s="44" t="s">
        <v>3489</v>
      </c>
      <c r="I3372" s="13"/>
      <c r="J3372" s="4" t="str">
        <f t="shared" si="106"/>
        <v xml:space="preserve"> 影視發展-影視推廣與輔導-獎補助費-對國內團體之捐助 </v>
      </c>
      <c r="K3372" s="4" t="str">
        <f t="shared" si="107"/>
        <v>影視推廣活動經費補助</v>
      </c>
    </row>
    <row r="3373" spans="1:11" ht="58.5">
      <c r="A3373" s="9" t="s">
        <v>664</v>
      </c>
      <c r="B3373" s="41" t="s">
        <v>665</v>
      </c>
      <c r="C3373" s="41" t="s">
        <v>679</v>
      </c>
      <c r="D3373" s="41" t="s">
        <v>663</v>
      </c>
      <c r="E3373" s="59">
        <v>223</v>
      </c>
      <c r="F3373" s="9" t="s">
        <v>139</v>
      </c>
      <c r="G3373" s="59"/>
      <c r="H3373" s="44" t="s">
        <v>3489</v>
      </c>
      <c r="I3373" s="13"/>
      <c r="J3373" s="4" t="str">
        <f t="shared" si="106"/>
        <v xml:space="preserve"> 影視發展-影視推廣與輔導-獎補助費-對國內團體之捐助 </v>
      </c>
      <c r="K3373" s="4" t="str">
        <f t="shared" si="107"/>
        <v>影視推廣活動經費補助</v>
      </c>
    </row>
    <row r="3374" spans="1:11" ht="58.5">
      <c r="A3374" s="9" t="s">
        <v>664</v>
      </c>
      <c r="B3374" s="41" t="s">
        <v>665</v>
      </c>
      <c r="C3374" s="41" t="s">
        <v>680</v>
      </c>
      <c r="D3374" s="41" t="s">
        <v>663</v>
      </c>
      <c r="E3374" s="59">
        <v>300</v>
      </c>
      <c r="F3374" s="9" t="s">
        <v>139</v>
      </c>
      <c r="G3374" s="59"/>
      <c r="H3374" s="44" t="s">
        <v>3489</v>
      </c>
      <c r="I3374" s="15"/>
      <c r="J3374" s="4" t="str">
        <f t="shared" si="106"/>
        <v xml:space="preserve"> 影視發展-影視推廣與輔導-獎補助費-對國內團體之捐助 </v>
      </c>
      <c r="K3374" s="4" t="str">
        <f t="shared" si="107"/>
        <v>影視推廣活動經費補助</v>
      </c>
    </row>
    <row r="3375" spans="1:11" ht="58.5">
      <c r="A3375" s="9" t="s">
        <v>664</v>
      </c>
      <c r="B3375" s="41" t="s">
        <v>3850</v>
      </c>
      <c r="C3375" s="41" t="s">
        <v>681</v>
      </c>
      <c r="D3375" s="41" t="s">
        <v>663</v>
      </c>
      <c r="E3375" s="59">
        <v>27300</v>
      </c>
      <c r="F3375" s="9" t="s">
        <v>139</v>
      </c>
      <c r="G3375" s="69"/>
      <c r="H3375" s="44" t="s">
        <v>3489</v>
      </c>
      <c r="I3375" s="15"/>
      <c r="J3375" s="4" t="str">
        <f t="shared" si="106"/>
        <v xml:space="preserve"> 影視發展-影視推廣與輔導-獎補助費-對國內團體之捐助 </v>
      </c>
      <c r="K3375" s="4" t="str">
        <f t="shared" si="107"/>
        <v xml:space="preserve">營運之經費 </v>
      </c>
    </row>
    <row r="3376" spans="1:11" ht="58.5">
      <c r="A3376" s="9" t="s">
        <v>664</v>
      </c>
      <c r="B3376" s="41" t="s">
        <v>682</v>
      </c>
      <c r="C3376" s="41" t="s">
        <v>681</v>
      </c>
      <c r="D3376" s="41" t="s">
        <v>663</v>
      </c>
      <c r="E3376" s="59">
        <v>17500</v>
      </c>
      <c r="F3376" s="9" t="s">
        <v>139</v>
      </c>
      <c r="G3376" s="70"/>
      <c r="H3376" s="44" t="s">
        <v>3489</v>
      </c>
      <c r="I3376" s="16"/>
      <c r="J3376" s="4" t="str">
        <f t="shared" si="106"/>
        <v xml:space="preserve"> 影視發展-影視推廣與輔導-獎補助費-對國內團體之捐助 </v>
      </c>
      <c r="K3376" s="4" t="str">
        <f t="shared" si="107"/>
        <v>臺中電影節</v>
      </c>
    </row>
    <row r="3377" spans="1:11" ht="58.5">
      <c r="A3377" s="9" t="s">
        <v>664</v>
      </c>
      <c r="B3377" s="41" t="s">
        <v>665</v>
      </c>
      <c r="C3377" s="41" t="s">
        <v>683</v>
      </c>
      <c r="D3377" s="41" t="s">
        <v>663</v>
      </c>
      <c r="E3377" s="59">
        <v>100</v>
      </c>
      <c r="F3377" s="9" t="s">
        <v>139</v>
      </c>
      <c r="G3377" s="59"/>
      <c r="H3377" s="44" t="s">
        <v>3489</v>
      </c>
      <c r="I3377" s="13"/>
      <c r="J3377" s="4" t="str">
        <f t="shared" si="106"/>
        <v xml:space="preserve"> 影視發展-影視推廣與輔導-獎補助費-對國內團體之捐助 </v>
      </c>
      <c r="K3377" s="4" t="str">
        <f t="shared" si="107"/>
        <v>影視推廣活動經費補助</v>
      </c>
    </row>
    <row r="3378" spans="1:11" ht="58.5">
      <c r="A3378" s="9" t="s">
        <v>664</v>
      </c>
      <c r="B3378" s="41" t="s">
        <v>665</v>
      </c>
      <c r="C3378" s="41" t="s">
        <v>684</v>
      </c>
      <c r="D3378" s="41" t="s">
        <v>663</v>
      </c>
      <c r="E3378" s="59">
        <v>78</v>
      </c>
      <c r="F3378" s="22" t="s">
        <v>3281</v>
      </c>
      <c r="G3378" s="59"/>
      <c r="H3378" s="44" t="s">
        <v>3489</v>
      </c>
      <c r="I3378" s="13"/>
      <c r="J3378" s="4" t="str">
        <f t="shared" si="106"/>
        <v xml:space="preserve"> 影視發展-影視推廣與輔導-獎補助費-對國內團體之捐助 </v>
      </c>
      <c r="K3378" s="4" t="str">
        <f t="shared" si="107"/>
        <v>影視推廣活動經費補助</v>
      </c>
    </row>
    <row r="3379" spans="1:11" ht="58.5">
      <c r="A3379" s="40" t="s">
        <v>373</v>
      </c>
      <c r="B3379" s="40" t="s">
        <v>3775</v>
      </c>
      <c r="C3379" s="40" t="s">
        <v>3776</v>
      </c>
      <c r="D3379" s="40" t="s">
        <v>374</v>
      </c>
      <c r="E3379" s="52">
        <v>2000</v>
      </c>
      <c r="F3379" s="42" t="s">
        <v>139</v>
      </c>
      <c r="G3379" s="43"/>
      <c r="H3379" s="44" t="s">
        <v>3489</v>
      </c>
      <c r="I3379" s="46"/>
      <c r="J3379" s="4" t="str">
        <f t="shared" si="106"/>
        <v>競技運動-獎補助費-對國內團體之捐助</v>
      </c>
      <c r="K3379" s="4" t="str">
        <f t="shared" si="107"/>
        <v>P.LEAGUE夢想家臺中主場例行賽</v>
      </c>
    </row>
    <row r="3380" spans="1:11" ht="58.5">
      <c r="A3380" s="40" t="s">
        <v>373</v>
      </c>
      <c r="B3380" s="41" t="s">
        <v>3777</v>
      </c>
      <c r="C3380" s="41" t="s">
        <v>285</v>
      </c>
      <c r="D3380" s="41" t="s">
        <v>374</v>
      </c>
      <c r="E3380" s="52">
        <v>250</v>
      </c>
      <c r="F3380" s="42" t="s">
        <v>139</v>
      </c>
      <c r="G3380" s="43"/>
      <c r="H3380" s="44" t="s">
        <v>3489</v>
      </c>
      <c r="I3380" s="46"/>
      <c r="J3380" s="4" t="str">
        <f t="shared" si="106"/>
        <v>競技運動-獎補助費-對國內團體之捐助</v>
      </c>
      <c r="K3380" s="4" t="str">
        <f t="shared" si="107"/>
        <v>全國青年盃中小學軟網錦標賽</v>
      </c>
    </row>
    <row r="3381" spans="1:11" ht="58.5">
      <c r="A3381" s="40" t="s">
        <v>373</v>
      </c>
      <c r="B3381" s="41" t="s">
        <v>3778</v>
      </c>
      <c r="C3381" s="41" t="s">
        <v>375</v>
      </c>
      <c r="D3381" s="41" t="s">
        <v>374</v>
      </c>
      <c r="E3381" s="52">
        <v>20</v>
      </c>
      <c r="F3381" s="42" t="s">
        <v>139</v>
      </c>
      <c r="G3381" s="43"/>
      <c r="H3381" s="44" t="s">
        <v>3489</v>
      </c>
      <c r="I3381" s="46"/>
      <c r="J3381" s="4" t="str">
        <f t="shared" si="106"/>
        <v>競技運動-獎補助費-對國內團體之捐助</v>
      </c>
      <c r="K3381" s="4" t="str">
        <f t="shared" si="107"/>
        <v>臺中市海線地區中小學羽球聯賽</v>
      </c>
    </row>
    <row r="3382" spans="1:11" ht="58.5">
      <c r="A3382" s="40" t="s">
        <v>373</v>
      </c>
      <c r="B3382" s="41" t="s">
        <v>376</v>
      </c>
      <c r="C3382" s="41" t="s">
        <v>285</v>
      </c>
      <c r="D3382" s="41" t="s">
        <v>374</v>
      </c>
      <c r="E3382" s="52">
        <v>300</v>
      </c>
      <c r="F3382" s="42" t="s">
        <v>139</v>
      </c>
      <c r="G3382" s="43"/>
      <c r="H3382" s="44" t="s">
        <v>3489</v>
      </c>
      <c r="I3382" s="46"/>
      <c r="J3382" s="4" t="str">
        <f t="shared" si="106"/>
        <v>競技運動-獎補助費-對國內團體之捐助</v>
      </c>
      <c r="K3382" s="4" t="str">
        <f t="shared" si="107"/>
        <v>第三十五屆亞洲城市保齡球錦標賽</v>
      </c>
    </row>
    <row r="3383" spans="1:11" ht="58.5">
      <c r="A3383" s="40" t="s">
        <v>373</v>
      </c>
      <c r="B3383" s="40" t="s">
        <v>3779</v>
      </c>
      <c r="C3383" s="40" t="s">
        <v>377</v>
      </c>
      <c r="D3383" s="40" t="s">
        <v>374</v>
      </c>
      <c r="E3383" s="52">
        <v>100</v>
      </c>
      <c r="F3383" s="42" t="s">
        <v>139</v>
      </c>
      <c r="G3383" s="43"/>
      <c r="H3383" s="44" t="s">
        <v>3489</v>
      </c>
      <c r="I3383" s="46"/>
      <c r="J3383" s="4" t="str">
        <f t="shared" si="106"/>
        <v>競技運動-獎補助費-對國內團體之捐助</v>
      </c>
      <c r="K3383" s="4" t="str">
        <f t="shared" si="107"/>
        <v>全國自由車場地菁英暨青年選拔賽</v>
      </c>
    </row>
    <row r="3384" spans="1:11" ht="58.5">
      <c r="A3384" s="40" t="s">
        <v>373</v>
      </c>
      <c r="B3384" s="41" t="s">
        <v>3780</v>
      </c>
      <c r="C3384" s="41" t="s">
        <v>3781</v>
      </c>
      <c r="D3384" s="41" t="s">
        <v>374</v>
      </c>
      <c r="E3384" s="52">
        <v>50</v>
      </c>
      <c r="F3384" s="42" t="s">
        <v>139</v>
      </c>
      <c r="G3384" s="43"/>
      <c r="H3384" s="44" t="s">
        <v>3489</v>
      </c>
      <c r="I3384" s="46"/>
      <c r="J3384" s="4" t="str">
        <f t="shared" si="106"/>
        <v>競技運動-獎補助費-對國內團體之捐助</v>
      </c>
      <c r="K3384" s="4" t="str">
        <f t="shared" si="107"/>
        <v>臺中高協GOLF青少年扎根巡迴賽(春季)</v>
      </c>
    </row>
    <row r="3385" spans="1:11" ht="39">
      <c r="A3385" s="40" t="s">
        <v>373</v>
      </c>
      <c r="B3385" s="41" t="s">
        <v>3782</v>
      </c>
      <c r="C3385" s="41" t="s">
        <v>378</v>
      </c>
      <c r="D3385" s="41" t="s">
        <v>374</v>
      </c>
      <c r="E3385" s="52">
        <v>50</v>
      </c>
      <c r="F3385" s="42" t="s">
        <v>139</v>
      </c>
      <c r="G3385" s="43"/>
      <c r="H3385" s="44" t="s">
        <v>3489</v>
      </c>
      <c r="I3385" s="46"/>
      <c r="J3385" s="4" t="str">
        <f t="shared" si="106"/>
        <v>競技運動-獎補助費-對國內團體之捐助</v>
      </c>
      <c r="K3385" s="4" t="str">
        <f t="shared" si="107"/>
        <v>臺中賀歲盃全國足球邀請賽</v>
      </c>
    </row>
    <row r="3386" spans="1:11" ht="58.5">
      <c r="A3386" s="40" t="s">
        <v>373</v>
      </c>
      <c r="B3386" s="41" t="s">
        <v>3783</v>
      </c>
      <c r="C3386" s="41" t="s">
        <v>379</v>
      </c>
      <c r="D3386" s="41" t="s">
        <v>374</v>
      </c>
      <c r="E3386" s="52">
        <v>20</v>
      </c>
      <c r="F3386" s="42" t="s">
        <v>139</v>
      </c>
      <c r="G3386" s="43"/>
      <c r="H3386" s="44" t="s">
        <v>3489</v>
      </c>
      <c r="I3386" s="46"/>
      <c r="J3386" s="4" t="str">
        <f t="shared" si="106"/>
        <v>競技運動-獎補助費-對國內團體之捐助</v>
      </c>
      <c r="K3386" s="4" t="str">
        <f t="shared" si="107"/>
        <v>臺中市甲安埔區敦親睦鄰盃籃球邀請賽</v>
      </c>
    </row>
    <row r="3387" spans="1:11" ht="58.5">
      <c r="A3387" s="40" t="s">
        <v>373</v>
      </c>
      <c r="B3387" s="40" t="s">
        <v>3784</v>
      </c>
      <c r="C3387" s="40" t="s">
        <v>285</v>
      </c>
      <c r="D3387" s="40" t="s">
        <v>374</v>
      </c>
      <c r="E3387" s="52">
        <v>80</v>
      </c>
      <c r="F3387" s="42" t="s">
        <v>139</v>
      </c>
      <c r="G3387" s="43"/>
      <c r="H3387" s="44" t="s">
        <v>3489</v>
      </c>
      <c r="I3387" s="46"/>
      <c r="J3387" s="4" t="str">
        <f t="shared" si="106"/>
        <v>競技運動-獎補助費-對國內團體之捐助</v>
      </c>
      <c r="K3387" s="4" t="str">
        <f t="shared" si="107"/>
        <v>全國第53屆中華盃國小師生排球賽經費</v>
      </c>
    </row>
    <row r="3388" spans="1:11" ht="58.5">
      <c r="A3388" s="40" t="s">
        <v>373</v>
      </c>
      <c r="B3388" s="41" t="s">
        <v>3785</v>
      </c>
      <c r="C3388" s="41" t="s">
        <v>285</v>
      </c>
      <c r="D3388" s="41" t="s">
        <v>374</v>
      </c>
      <c r="E3388" s="52">
        <v>250</v>
      </c>
      <c r="F3388" s="42" t="s">
        <v>139</v>
      </c>
      <c r="G3388" s="43"/>
      <c r="H3388" s="44" t="s">
        <v>3489</v>
      </c>
      <c r="I3388" s="46"/>
      <c r="J3388" s="4" t="str">
        <f t="shared" si="106"/>
        <v>競技運動-獎補助費-對國內團體之捐助</v>
      </c>
      <c r="K3388" s="4" t="str">
        <f t="shared" si="107"/>
        <v>全國小學田徑錦標賽代表隊組訓及參賽</v>
      </c>
    </row>
    <row r="3389" spans="1:11" ht="58.5">
      <c r="A3389" s="40" t="s">
        <v>373</v>
      </c>
      <c r="B3389" s="41" t="s">
        <v>3786</v>
      </c>
      <c r="C3389" s="41" t="s">
        <v>3781</v>
      </c>
      <c r="D3389" s="41" t="s">
        <v>374</v>
      </c>
      <c r="E3389" s="52">
        <v>50</v>
      </c>
      <c r="F3389" s="42" t="s">
        <v>139</v>
      </c>
      <c r="G3389" s="43"/>
      <c r="H3389" s="44" t="s">
        <v>3489</v>
      </c>
      <c r="I3389" s="46"/>
      <c r="J3389" s="4" t="str">
        <f t="shared" si="106"/>
        <v>競技運動-獎補助費-對國內團體之捐助</v>
      </c>
      <c r="K3389" s="4" t="str">
        <f t="shared" si="107"/>
        <v>臺中高協GOLF青少年扎根巡迴賽(夏季)</v>
      </c>
    </row>
    <row r="3390" spans="1:11" ht="39">
      <c r="A3390" s="40" t="s">
        <v>373</v>
      </c>
      <c r="B3390" s="41" t="s">
        <v>3787</v>
      </c>
      <c r="C3390" s="41" t="s">
        <v>380</v>
      </c>
      <c r="D3390" s="41" t="s">
        <v>374</v>
      </c>
      <c r="E3390" s="52">
        <v>400</v>
      </c>
      <c r="F3390" s="42" t="s">
        <v>139</v>
      </c>
      <c r="G3390" s="43"/>
      <c r="H3390" s="44" t="s">
        <v>3489</v>
      </c>
      <c r="I3390" s="46"/>
      <c r="J3390" s="4" t="str">
        <f t="shared" si="106"/>
        <v>競技運動-獎補助費-對國內團體之捐助</v>
      </c>
      <c r="K3390" s="4" t="str">
        <f t="shared" si="107"/>
        <v>臺中市運動人才扎根計畫</v>
      </c>
    </row>
    <row r="3391" spans="1:11" ht="78">
      <c r="A3391" s="40" t="s">
        <v>373</v>
      </c>
      <c r="B3391" s="41" t="s">
        <v>381</v>
      </c>
      <c r="C3391" s="41" t="s">
        <v>379</v>
      </c>
      <c r="D3391" s="41" t="s">
        <v>374</v>
      </c>
      <c r="E3391" s="52">
        <v>20</v>
      </c>
      <c r="F3391" s="42" t="s">
        <v>139</v>
      </c>
      <c r="G3391" s="43"/>
      <c r="H3391" s="44" t="s">
        <v>3489</v>
      </c>
      <c r="I3391" s="46"/>
      <c r="J3391" s="4" t="str">
        <f t="shared" si="106"/>
        <v>競技運動-獎補助費-對國內團體之捐助</v>
      </c>
      <c r="K3391" s="4" t="str">
        <f t="shared" si="107"/>
        <v>113年臺中市基層籃球教育協會理事長盃籃球邀請賽</v>
      </c>
    </row>
    <row r="3392" spans="1:11" ht="58.5">
      <c r="A3392" s="40" t="s">
        <v>373</v>
      </c>
      <c r="B3392" s="41" t="s">
        <v>382</v>
      </c>
      <c r="C3392" s="41" t="s">
        <v>294</v>
      </c>
      <c r="D3392" s="41" t="s">
        <v>374</v>
      </c>
      <c r="E3392" s="52">
        <v>50</v>
      </c>
      <c r="F3392" s="42" t="s">
        <v>139</v>
      </c>
      <c r="G3392" s="43"/>
      <c r="H3392" s="44" t="s">
        <v>3489</v>
      </c>
      <c r="I3392" s="46"/>
      <c r="J3392" s="4" t="str">
        <f t="shared" si="106"/>
        <v>競技運動-獎補助費-對國內團體之捐助</v>
      </c>
      <c r="K3392" s="4" t="str">
        <f t="shared" si="107"/>
        <v>113年第十九屆全國中正盃武術錦標賽</v>
      </c>
    </row>
    <row r="3393" spans="1:11" ht="58.5">
      <c r="A3393" s="40" t="s">
        <v>373</v>
      </c>
      <c r="B3393" s="41" t="s">
        <v>383</v>
      </c>
      <c r="C3393" s="41" t="s">
        <v>3788</v>
      </c>
      <c r="D3393" s="41" t="s">
        <v>374</v>
      </c>
      <c r="E3393" s="52">
        <v>60</v>
      </c>
      <c r="F3393" s="42" t="s">
        <v>139</v>
      </c>
      <c r="G3393" s="43"/>
      <c r="H3393" s="44" t="s">
        <v>3489</v>
      </c>
      <c r="I3393" s="46"/>
      <c r="J3393" s="4" t="str">
        <f t="shared" si="106"/>
        <v>競技運動-獎補助費-對國內團體之捐助</v>
      </c>
      <c r="K3393" s="4" t="str">
        <f t="shared" si="107"/>
        <v>2024年全國武聖菁英盃綜合武藝錦標賽</v>
      </c>
    </row>
    <row r="3394" spans="1:11" ht="58.5">
      <c r="A3394" s="40" t="s">
        <v>373</v>
      </c>
      <c r="B3394" s="41" t="s">
        <v>384</v>
      </c>
      <c r="C3394" s="41" t="s">
        <v>285</v>
      </c>
      <c r="D3394" s="41" t="s">
        <v>374</v>
      </c>
      <c r="E3394" s="52">
        <v>50</v>
      </c>
      <c r="F3394" s="42" t="s">
        <v>139</v>
      </c>
      <c r="G3394" s="43"/>
      <c r="H3394" s="44" t="s">
        <v>3489</v>
      </c>
      <c r="I3394" s="46"/>
      <c r="J3394" s="4" t="str">
        <f t="shared" si="106"/>
        <v>競技運動-獎補助費-對國內團體之捐助</v>
      </c>
      <c r="K3394" s="4" t="str">
        <f t="shared" si="107"/>
        <v>2024臺中市鐵人三項運動推廣研習活動</v>
      </c>
    </row>
    <row r="3395" spans="1:11" ht="39">
      <c r="A3395" s="40" t="s">
        <v>373</v>
      </c>
      <c r="B3395" s="41" t="s">
        <v>385</v>
      </c>
      <c r="C3395" s="41" t="s">
        <v>3789</v>
      </c>
      <c r="D3395" s="41" t="s">
        <v>374</v>
      </c>
      <c r="E3395" s="52">
        <v>500</v>
      </c>
      <c r="F3395" s="42" t="s">
        <v>139</v>
      </c>
      <c r="G3395" s="43"/>
      <c r="H3395" s="44" t="s">
        <v>3489</v>
      </c>
      <c r="I3395" s="46"/>
      <c r="J3395" s="4" t="str">
        <f t="shared" si="106"/>
        <v>競技運動-獎補助費-對國內團體之捐助</v>
      </c>
      <c r="K3395" s="4" t="str">
        <f t="shared" si="107"/>
        <v>2024臺中市安聯小小世界盃</v>
      </c>
    </row>
    <row r="3396" spans="1:11" ht="58.5">
      <c r="A3396" s="40" t="s">
        <v>373</v>
      </c>
      <c r="B3396" s="41" t="s">
        <v>386</v>
      </c>
      <c r="C3396" s="41" t="s">
        <v>3790</v>
      </c>
      <c r="D3396" s="41" t="s">
        <v>374</v>
      </c>
      <c r="E3396" s="52">
        <v>70</v>
      </c>
      <c r="F3396" s="42" t="s">
        <v>139</v>
      </c>
      <c r="G3396" s="43"/>
      <c r="H3396" s="44" t="s">
        <v>3489</v>
      </c>
      <c r="I3396" s="46"/>
      <c r="J3396" s="4" t="str">
        <f t="shared" si="106"/>
        <v>競技運動-獎補助費-對國內團體之捐助</v>
      </c>
      <c r="K3396" s="4" t="str">
        <f t="shared" si="107"/>
        <v>第七屆武德盃中小學柔道錦標賽</v>
      </c>
    </row>
    <row r="3397" spans="1:11" ht="58.5">
      <c r="A3397" s="40" t="s">
        <v>373</v>
      </c>
      <c r="B3397" s="41" t="s">
        <v>387</v>
      </c>
      <c r="C3397" s="41" t="s">
        <v>285</v>
      </c>
      <c r="D3397" s="41" t="s">
        <v>374</v>
      </c>
      <c r="E3397" s="52">
        <v>5000</v>
      </c>
      <c r="F3397" s="42" t="s">
        <v>139</v>
      </c>
      <c r="G3397" s="43"/>
      <c r="H3397" s="44" t="s">
        <v>3489</v>
      </c>
      <c r="I3397" s="46"/>
      <c r="J3397" s="4" t="str">
        <f t="shared" si="106"/>
        <v>競技運動-獎補助費-對國內團體之捐助</v>
      </c>
      <c r="K3397" s="4" t="str">
        <f t="shared" si="107"/>
        <v>振興臺中市基層三級棒球實施計畫</v>
      </c>
    </row>
    <row r="3398" spans="1:11" ht="97.5">
      <c r="A3398" s="40" t="s">
        <v>373</v>
      </c>
      <c r="B3398" s="41" t="s">
        <v>388</v>
      </c>
      <c r="C3398" s="41" t="s">
        <v>389</v>
      </c>
      <c r="D3398" s="41" t="s">
        <v>374</v>
      </c>
      <c r="E3398" s="52">
        <v>19</v>
      </c>
      <c r="F3398" s="42" t="s">
        <v>139</v>
      </c>
      <c r="G3398" s="43"/>
      <c r="H3398" s="44" t="s">
        <v>3489</v>
      </c>
      <c r="I3398" s="46"/>
      <c r="J3398" s="4" t="str">
        <f t="shared" si="106"/>
        <v>競技運動-獎補助費-對國內團體之捐助</v>
      </c>
      <c r="K3398" s="4" t="str">
        <f t="shared" si="107"/>
        <v>臺中市西屯區大福社區發展協會第一屆大福盃3對3籃球比賽</v>
      </c>
    </row>
    <row r="3399" spans="1:11" ht="39">
      <c r="A3399" s="40" t="s">
        <v>373</v>
      </c>
      <c r="B3399" s="41" t="s">
        <v>390</v>
      </c>
      <c r="C3399" s="41" t="s">
        <v>391</v>
      </c>
      <c r="D3399" s="41" t="s">
        <v>374</v>
      </c>
      <c r="E3399" s="52">
        <v>250</v>
      </c>
      <c r="F3399" s="42" t="s">
        <v>139</v>
      </c>
      <c r="G3399" s="43"/>
      <c r="H3399" s="44" t="s">
        <v>3489</v>
      </c>
      <c r="I3399" s="46"/>
      <c r="J3399" s="4" t="str">
        <f t="shared" si="106"/>
        <v>競技運動-獎補助費-對國內團體之捐助</v>
      </c>
      <c r="K3399" s="4" t="str">
        <f t="shared" si="107"/>
        <v>2024全國抱石錦標賽</v>
      </c>
    </row>
    <row r="3400" spans="1:11" ht="58.5">
      <c r="A3400" s="40" t="s">
        <v>373</v>
      </c>
      <c r="B3400" s="41" t="s">
        <v>392</v>
      </c>
      <c r="C3400" s="41" t="s">
        <v>285</v>
      </c>
      <c r="D3400" s="41" t="s">
        <v>374</v>
      </c>
      <c r="E3400" s="52">
        <v>50</v>
      </c>
      <c r="F3400" s="42" t="s">
        <v>139</v>
      </c>
      <c r="G3400" s="43"/>
      <c r="H3400" s="44" t="s">
        <v>3489</v>
      </c>
      <c r="I3400" s="46"/>
      <c r="J3400" s="4" t="str">
        <f t="shared" si="106"/>
        <v>競技運動-獎補助費-對國內團體之捐助</v>
      </c>
      <c r="K3400" s="4" t="str">
        <f t="shared" si="107"/>
        <v>2024臺中市鐵人開放性水域游泳研習活動</v>
      </c>
    </row>
    <row r="3401" spans="1:11" ht="58.5">
      <c r="A3401" s="40" t="s">
        <v>373</v>
      </c>
      <c r="B3401" s="41" t="s">
        <v>393</v>
      </c>
      <c r="C3401" s="41" t="s">
        <v>3791</v>
      </c>
      <c r="D3401" s="41" t="s">
        <v>374</v>
      </c>
      <c r="E3401" s="52">
        <v>100</v>
      </c>
      <c r="F3401" s="42" t="s">
        <v>139</v>
      </c>
      <c r="G3401" s="43"/>
      <c r="H3401" s="44" t="s">
        <v>3489</v>
      </c>
      <c r="I3401" s="46"/>
      <c r="J3401" s="4" t="str">
        <f t="shared" si="106"/>
        <v>競技運動-獎補助費-對國內團體之捐助</v>
      </c>
      <c r="K3401" s="4" t="str">
        <f t="shared" si="107"/>
        <v>113年第十二屆中華盃全國武術功夫錦標賽</v>
      </c>
    </row>
    <row r="3402" spans="1:11" ht="97.5">
      <c r="A3402" s="40" t="s">
        <v>373</v>
      </c>
      <c r="B3402" s="41" t="s">
        <v>394</v>
      </c>
      <c r="C3402" s="41" t="s">
        <v>395</v>
      </c>
      <c r="D3402" s="41" t="s">
        <v>374</v>
      </c>
      <c r="E3402" s="52">
        <v>300</v>
      </c>
      <c r="F3402" s="42" t="s">
        <v>139</v>
      </c>
      <c r="G3402" s="43"/>
      <c r="H3402" s="44" t="s">
        <v>3489</v>
      </c>
      <c r="I3402" s="46"/>
      <c r="J3402" s="4" t="str">
        <f t="shared" si="106"/>
        <v>競技運動-獎補助費-對國內團體之捐助</v>
      </c>
      <c r="K3402" s="4" t="str">
        <f t="shared" si="107"/>
        <v>113年度潭雅神區國中小校際籃球比賽-騰達盃少年籃球邀請賽</v>
      </c>
    </row>
    <row r="3403" spans="1:11" ht="58.5">
      <c r="A3403" s="40" t="s">
        <v>373</v>
      </c>
      <c r="B3403" s="41" t="s">
        <v>396</v>
      </c>
      <c r="C3403" s="41" t="s">
        <v>378</v>
      </c>
      <c r="D3403" s="41" t="s">
        <v>374</v>
      </c>
      <c r="E3403" s="52">
        <v>100</v>
      </c>
      <c r="F3403" s="42" t="s">
        <v>139</v>
      </c>
      <c r="G3403" s="43"/>
      <c r="H3403" s="44" t="s">
        <v>3489</v>
      </c>
      <c r="I3403" s="46"/>
      <c r="J3403" s="4" t="str">
        <f t="shared" si="106"/>
        <v>競技運動-獎補助費-對國內團體之捐助</v>
      </c>
      <c r="K3403" s="4" t="str">
        <f t="shared" si="107"/>
        <v>2024第五屆臺中港盃國際足球邀請賽</v>
      </c>
    </row>
    <row r="3404" spans="1:11" ht="58.5">
      <c r="A3404" s="40" t="s">
        <v>373</v>
      </c>
      <c r="B3404" s="41" t="s">
        <v>397</v>
      </c>
      <c r="C3404" s="41" t="s">
        <v>285</v>
      </c>
      <c r="D3404" s="41" t="s">
        <v>374</v>
      </c>
      <c r="E3404" s="52">
        <v>50</v>
      </c>
      <c r="F3404" s="42" t="s">
        <v>139</v>
      </c>
      <c r="G3404" s="43"/>
      <c r="H3404" s="44" t="s">
        <v>3489</v>
      </c>
      <c r="I3404" s="46"/>
      <c r="J3404" s="4" t="str">
        <f t="shared" si="106"/>
        <v>競技運動-獎補助費-對國內團體之捐助</v>
      </c>
      <c r="K3404" s="4" t="str">
        <f t="shared" si="107"/>
        <v>113年全國短道競速滑冰春夏季錦標賽</v>
      </c>
    </row>
    <row r="3405" spans="1:11" ht="58.5">
      <c r="A3405" s="40" t="s">
        <v>373</v>
      </c>
      <c r="B3405" s="41" t="s">
        <v>398</v>
      </c>
      <c r="C3405" s="41" t="s">
        <v>399</v>
      </c>
      <c r="D3405" s="41" t="s">
        <v>374</v>
      </c>
      <c r="E3405" s="52">
        <v>20</v>
      </c>
      <c r="F3405" s="42" t="s">
        <v>139</v>
      </c>
      <c r="G3405" s="43"/>
      <c r="H3405" s="44" t="s">
        <v>3489</v>
      </c>
      <c r="I3405" s="46"/>
      <c r="J3405" s="4" t="str">
        <f t="shared" si="106"/>
        <v>競技運動-獎補助費-對國內團體之捐助</v>
      </c>
      <c r="K3405" s="4" t="str">
        <f t="shared" si="107"/>
        <v>2024全國少年青少年桌球菁英賽(中區賽)</v>
      </c>
    </row>
    <row r="3406" spans="1:11" ht="175.5">
      <c r="A3406" s="40" t="s">
        <v>373</v>
      </c>
      <c r="B3406" s="41" t="s">
        <v>400</v>
      </c>
      <c r="C3406" s="41" t="s">
        <v>285</v>
      </c>
      <c r="D3406" s="41" t="s">
        <v>374</v>
      </c>
      <c r="E3406" s="52">
        <v>38</v>
      </c>
      <c r="F3406" s="42" t="s">
        <v>139</v>
      </c>
      <c r="G3406" s="43"/>
      <c r="H3406" s="44" t="s">
        <v>3489</v>
      </c>
      <c r="I3406" s="46"/>
      <c r="J3406" s="4" t="str">
        <f t="shared" si="106"/>
        <v>競技運動-獎補助費-對國內團體之捐助</v>
      </c>
      <c r="K3406" s="4" t="str">
        <f t="shared" si="107"/>
        <v>臺中市體育總會排球委員會參加「2024澎湖縣菊島盃全國沙灘排球錦標賽」暨「113年臺南市市長盃全國沙灘排球錦標賽」</v>
      </c>
    </row>
    <row r="3407" spans="1:11" ht="39">
      <c r="A3407" s="40" t="s">
        <v>373</v>
      </c>
      <c r="B3407" s="41" t="s">
        <v>401</v>
      </c>
      <c r="C3407" s="41" t="s">
        <v>3792</v>
      </c>
      <c r="D3407" s="41" t="s">
        <v>374</v>
      </c>
      <c r="E3407" s="52">
        <v>250</v>
      </c>
      <c r="F3407" s="42" t="s">
        <v>139</v>
      </c>
      <c r="G3407" s="43"/>
      <c r="H3407" s="44" t="s">
        <v>3489</v>
      </c>
      <c r="I3407" s="46"/>
      <c r="J3407" s="4" t="str">
        <f t="shared" si="106"/>
        <v>競技運動-獎補助費-對國內團體之捐助</v>
      </c>
      <c r="K3407" s="4" t="str">
        <f t="shared" si="107"/>
        <v>2024全國小學籃球夏季聯賽</v>
      </c>
    </row>
    <row r="3408" spans="1:11" ht="39">
      <c r="A3408" s="40" t="s">
        <v>373</v>
      </c>
      <c r="B3408" s="41" t="s">
        <v>402</v>
      </c>
      <c r="C3408" s="41" t="s">
        <v>403</v>
      </c>
      <c r="D3408" s="41" t="s">
        <v>374</v>
      </c>
      <c r="E3408" s="52">
        <v>50</v>
      </c>
      <c r="F3408" s="42" t="s">
        <v>139</v>
      </c>
      <c r="G3408" s="43"/>
      <c r="H3408" s="44" t="s">
        <v>3489</v>
      </c>
      <c r="I3408" s="46"/>
      <c r="J3408" s="4" t="str">
        <f t="shared" si="106"/>
        <v>競技運動-獎補助費-對國內團體之捐助</v>
      </c>
      <c r="K3408" s="4" t="str">
        <f t="shared" si="107"/>
        <v>2024國際移工藤球王爭霸戰</v>
      </c>
    </row>
    <row r="3409" spans="1:11" ht="78">
      <c r="A3409" s="40" t="s">
        <v>373</v>
      </c>
      <c r="B3409" s="41" t="s">
        <v>404</v>
      </c>
      <c r="C3409" s="41" t="s">
        <v>405</v>
      </c>
      <c r="D3409" s="41" t="s">
        <v>374</v>
      </c>
      <c r="E3409" s="52">
        <v>100</v>
      </c>
      <c r="F3409" s="42" t="s">
        <v>139</v>
      </c>
      <c r="G3409" s="43"/>
      <c r="H3409" s="44" t="s">
        <v>3489</v>
      </c>
      <c r="I3409" s="46"/>
      <c r="J3409" s="4" t="str">
        <f t="shared" si="106"/>
        <v>競技運動-獎補助費-對國內團體之捐助</v>
      </c>
      <c r="K3409" s="4" t="str">
        <f t="shared" si="107"/>
        <v>113年臺中市籃球推廣協會理事長盃籃球邀請賽</v>
      </c>
    </row>
    <row r="3410" spans="1:11" ht="97.5">
      <c r="A3410" s="40" t="s">
        <v>373</v>
      </c>
      <c r="B3410" s="41" t="s">
        <v>406</v>
      </c>
      <c r="C3410" s="41" t="s">
        <v>407</v>
      </c>
      <c r="D3410" s="41" t="s">
        <v>374</v>
      </c>
      <c r="E3410" s="52">
        <v>100</v>
      </c>
      <c r="F3410" s="42" t="s">
        <v>139</v>
      </c>
      <c r="G3410" s="43"/>
      <c r="H3410" s="44" t="s">
        <v>3489</v>
      </c>
      <c r="I3410" s="46"/>
      <c r="J3410" s="4" t="str">
        <f t="shared" si="106"/>
        <v>競技運動-獎補助費-對國內團體之捐助</v>
      </c>
      <c r="K3410" s="4" t="str">
        <f t="shared" si="107"/>
        <v>2024年第三屆永乾建設希望盃全國青少年團體組桌球錦標賽</v>
      </c>
    </row>
    <row r="3411" spans="1:11" ht="58.5">
      <c r="A3411" s="45" t="s">
        <v>408</v>
      </c>
      <c r="B3411" s="41" t="s">
        <v>3793</v>
      </c>
      <c r="C3411" s="41" t="s">
        <v>285</v>
      </c>
      <c r="D3411" s="41" t="s">
        <v>374</v>
      </c>
      <c r="E3411" s="52">
        <v>300</v>
      </c>
      <c r="F3411" s="42" t="s">
        <v>139</v>
      </c>
      <c r="G3411" s="43"/>
      <c r="H3411" s="44" t="s">
        <v>3489</v>
      </c>
      <c r="I3411" s="46"/>
      <c r="J3411" s="4" t="str">
        <f t="shared" si="106"/>
        <v>全民運動-獎補助費-對國內團體之捐助</v>
      </c>
      <c r="K3411" s="4" t="str">
        <f t="shared" si="107"/>
        <v>全國Walking日臺中市春季親子健行活動</v>
      </c>
    </row>
    <row r="3412" spans="1:11" ht="78">
      <c r="A3412" s="45" t="s">
        <v>408</v>
      </c>
      <c r="B3412" s="41" t="s">
        <v>409</v>
      </c>
      <c r="C3412" s="41" t="s">
        <v>410</v>
      </c>
      <c r="D3412" s="41" t="s">
        <v>374</v>
      </c>
      <c r="E3412" s="52">
        <v>80</v>
      </c>
      <c r="F3412" s="42" t="s">
        <v>139</v>
      </c>
      <c r="G3412" s="43"/>
      <c r="H3412" s="44" t="s">
        <v>3489</v>
      </c>
      <c r="I3412" s="46"/>
      <c r="J3412" s="4" t="str">
        <f t="shared" si="106"/>
        <v>全民運動-獎補助費-對國內團體之捐助</v>
      </c>
      <c r="K3412" s="4" t="str">
        <f t="shared" si="107"/>
        <v>臺中市潭子區旱溪水岸慢跑、健走嘉年華</v>
      </c>
    </row>
    <row r="3413" spans="1:11" ht="39">
      <c r="A3413" s="45" t="s">
        <v>408</v>
      </c>
      <c r="B3413" s="41" t="s">
        <v>411</v>
      </c>
      <c r="C3413" s="41" t="s">
        <v>412</v>
      </c>
      <c r="D3413" s="41" t="s">
        <v>374</v>
      </c>
      <c r="E3413" s="52">
        <v>100</v>
      </c>
      <c r="F3413" s="42" t="s">
        <v>139</v>
      </c>
      <c r="G3413" s="43"/>
      <c r="H3413" s="44" t="s">
        <v>3489</v>
      </c>
      <c r="I3413" s="46"/>
      <c r="J3413" s="4" t="str">
        <f t="shared" si="106"/>
        <v>全民運動-獎補助費-對國內團體之捐助</v>
      </c>
      <c r="K3413" s="4" t="str">
        <f t="shared" si="107"/>
        <v>友誼盃槌球邀請賽</v>
      </c>
    </row>
    <row r="3414" spans="1:11" ht="58.5">
      <c r="A3414" s="45" t="s">
        <v>408</v>
      </c>
      <c r="B3414" s="41" t="s">
        <v>413</v>
      </c>
      <c r="C3414" s="41" t="s">
        <v>414</v>
      </c>
      <c r="D3414" s="41" t="s">
        <v>374</v>
      </c>
      <c r="E3414" s="52">
        <v>80</v>
      </c>
      <c r="F3414" s="42" t="s">
        <v>139</v>
      </c>
      <c r="G3414" s="43"/>
      <c r="H3414" s="44" t="s">
        <v>3489</v>
      </c>
      <c r="I3414" s="46"/>
      <c r="J3414" s="4" t="str">
        <f t="shared" si="106"/>
        <v>全民運動-獎補助費-對國內團體之捐助</v>
      </c>
      <c r="K3414" s="4" t="str">
        <f t="shared" si="107"/>
        <v>迎向健康南區春季健行嘉年華</v>
      </c>
    </row>
    <row r="3415" spans="1:11" ht="58.5">
      <c r="A3415" s="45" t="s">
        <v>408</v>
      </c>
      <c r="B3415" s="41" t="s">
        <v>415</v>
      </c>
      <c r="C3415" s="41" t="s">
        <v>416</v>
      </c>
      <c r="D3415" s="41" t="s">
        <v>374</v>
      </c>
      <c r="E3415" s="52">
        <v>100</v>
      </c>
      <c r="F3415" s="42" t="s">
        <v>139</v>
      </c>
      <c r="G3415" s="43"/>
      <c r="H3415" s="44" t="s">
        <v>3489</v>
      </c>
      <c r="I3415" s="46"/>
      <c r="J3415" s="4" t="str">
        <f t="shared" si="106"/>
        <v>全民運動-獎補助費-對國內團體之捐助</v>
      </c>
      <c r="K3415" s="4" t="str">
        <f t="shared" si="107"/>
        <v>臺中市太平區桌球社區聯誼賽</v>
      </c>
    </row>
    <row r="3416" spans="1:11" ht="58.5">
      <c r="A3416" s="45" t="s">
        <v>408</v>
      </c>
      <c r="B3416" s="41" t="s">
        <v>3794</v>
      </c>
      <c r="C3416" s="41" t="s">
        <v>417</v>
      </c>
      <c r="D3416" s="41" t="s">
        <v>374</v>
      </c>
      <c r="E3416" s="52">
        <v>100</v>
      </c>
      <c r="F3416" s="42" t="s">
        <v>139</v>
      </c>
      <c r="G3416" s="43"/>
      <c r="H3416" s="44" t="s">
        <v>3489</v>
      </c>
      <c r="I3416" s="46"/>
      <c r="J3416" s="4" t="str">
        <f t="shared" si="106"/>
        <v>全民運動-獎補助費-對國內團體之捐助</v>
      </c>
      <c r="K3416" s="4" t="str">
        <f t="shared" si="107"/>
        <v>原住民傳統射箭C級裁判研習班</v>
      </c>
    </row>
    <row r="3417" spans="1:11" ht="39">
      <c r="A3417" s="45" t="s">
        <v>408</v>
      </c>
      <c r="B3417" s="41" t="s">
        <v>418</v>
      </c>
      <c r="C3417" s="41" t="s">
        <v>125</v>
      </c>
      <c r="D3417" s="41" t="s">
        <v>374</v>
      </c>
      <c r="E3417" s="52">
        <v>80</v>
      </c>
      <c r="F3417" s="42" t="s">
        <v>139</v>
      </c>
      <c r="G3417" s="43"/>
      <c r="H3417" s="44" t="s">
        <v>3489</v>
      </c>
      <c r="I3417" s="46"/>
      <c r="J3417" s="4" t="str">
        <f t="shared" si="106"/>
        <v>全民運動-獎補助費-對國內團體之捐助</v>
      </c>
      <c r="K3417" s="4" t="str">
        <f t="shared" si="107"/>
        <v>武藝技能嘉年華</v>
      </c>
    </row>
    <row r="3418" spans="1:11" ht="78">
      <c r="A3418" s="45" t="s">
        <v>408</v>
      </c>
      <c r="B3418" s="41" t="s">
        <v>419</v>
      </c>
      <c r="C3418" s="41" t="s">
        <v>420</v>
      </c>
      <c r="D3418" s="41" t="s">
        <v>374</v>
      </c>
      <c r="E3418" s="52">
        <v>60</v>
      </c>
      <c r="F3418" s="42" t="s">
        <v>139</v>
      </c>
      <c r="G3418" s="43"/>
      <c r="H3418" s="44" t="s">
        <v>3489</v>
      </c>
      <c r="I3418" s="46"/>
      <c r="J3418" s="4" t="str">
        <f t="shared" si="106"/>
        <v>全民運動-獎補助費-對國內團體之捐助</v>
      </c>
      <c r="K3418" s="4" t="str">
        <f t="shared" si="107"/>
        <v>全國後備憲兵第29屆慢速壘球錦標賽臺中市選拔賽</v>
      </c>
    </row>
    <row r="3419" spans="1:11" ht="39">
      <c r="A3419" s="45" t="s">
        <v>408</v>
      </c>
      <c r="B3419" s="41" t="s">
        <v>421</v>
      </c>
      <c r="C3419" s="41" t="s">
        <v>422</v>
      </c>
      <c r="D3419" s="41" t="s">
        <v>374</v>
      </c>
      <c r="E3419" s="52">
        <v>80</v>
      </c>
      <c r="F3419" s="42" t="s">
        <v>139</v>
      </c>
      <c r="G3419" s="43"/>
      <c r="H3419" s="44" t="s">
        <v>3489</v>
      </c>
      <c r="I3419" s="46"/>
      <c r="J3419" s="4" t="str">
        <f t="shared" si="106"/>
        <v>全民運動-獎補助費-對國內團體之捐助</v>
      </c>
      <c r="K3419" s="4" t="str">
        <f t="shared" si="107"/>
        <v>道路溜冰及健走嘉年華</v>
      </c>
    </row>
    <row r="3420" spans="1:11" ht="39">
      <c r="A3420" s="45" t="s">
        <v>408</v>
      </c>
      <c r="B3420" s="41" t="s">
        <v>423</v>
      </c>
      <c r="C3420" s="41" t="s">
        <v>422</v>
      </c>
      <c r="D3420" s="41" t="s">
        <v>374</v>
      </c>
      <c r="E3420" s="52">
        <v>100</v>
      </c>
      <c r="F3420" s="42" t="s">
        <v>139</v>
      </c>
      <c r="G3420" s="43"/>
      <c r="H3420" s="44" t="s">
        <v>3489</v>
      </c>
      <c r="I3420" s="46"/>
      <c r="J3420" s="4" t="str">
        <f t="shared" si="106"/>
        <v>全民運動-獎補助費-對國內團體之捐助</v>
      </c>
      <c r="K3420" s="4" t="str">
        <f t="shared" si="107"/>
        <v>梧棲全民迷你足球運動日</v>
      </c>
    </row>
    <row r="3421" spans="1:11" ht="97.5">
      <c r="A3421" s="45" t="s">
        <v>408</v>
      </c>
      <c r="B3421" s="41" t="s">
        <v>3795</v>
      </c>
      <c r="C3421" s="41" t="s">
        <v>424</v>
      </c>
      <c r="D3421" s="41" t="s">
        <v>374</v>
      </c>
      <c r="E3421" s="52">
        <v>150</v>
      </c>
      <c r="F3421" s="42" t="s">
        <v>139</v>
      </c>
      <c r="G3421" s="43"/>
      <c r="H3421" s="44" t="s">
        <v>3489</v>
      </c>
      <c r="I3421" s="46"/>
      <c r="J3421" s="4" t="str">
        <f t="shared" si="106"/>
        <v>全民運動-獎補助費-對國內團體之捐助</v>
      </c>
      <c r="K3421" s="4" t="str">
        <f t="shared" si="107"/>
        <v>臺中市定向越野錦標賽暨全民運動會臺中市定向越野代表隊選拔</v>
      </c>
    </row>
    <row r="3422" spans="1:11" ht="58.5">
      <c r="A3422" s="45" t="s">
        <v>408</v>
      </c>
      <c r="B3422" s="41" t="s">
        <v>425</v>
      </c>
      <c r="C3422" s="41" t="s">
        <v>3796</v>
      </c>
      <c r="D3422" s="41" t="s">
        <v>374</v>
      </c>
      <c r="E3422" s="52">
        <v>80</v>
      </c>
      <c r="F3422" s="42" t="s">
        <v>139</v>
      </c>
      <c r="G3422" s="43"/>
      <c r="H3422" s="44" t="s">
        <v>3489</v>
      </c>
      <c r="I3422" s="46"/>
      <c r="J3422" s="4" t="str">
        <f t="shared" si="106"/>
        <v>全民運動-獎補助費-對國內團體之捐助</v>
      </c>
      <c r="K3422" s="4" t="str">
        <f t="shared" si="107"/>
        <v>臺中市大雅區活力運動嘉年華活動</v>
      </c>
    </row>
    <row r="3423" spans="1:11" ht="58.5">
      <c r="A3423" s="45" t="s">
        <v>408</v>
      </c>
      <c r="B3423" s="41" t="s">
        <v>426</v>
      </c>
      <c r="C3423" s="41" t="s">
        <v>427</v>
      </c>
      <c r="D3423" s="41" t="s">
        <v>374</v>
      </c>
      <c r="E3423" s="52">
        <v>50</v>
      </c>
      <c r="F3423" s="42" t="s">
        <v>139</v>
      </c>
      <c r="G3423" s="43"/>
      <c r="H3423" s="44" t="s">
        <v>3489</v>
      </c>
      <c r="I3423" s="46"/>
      <c r="J3423" s="4" t="str">
        <f t="shared" si="106"/>
        <v>全民運動-獎補助費-對國內團體之捐助</v>
      </c>
      <c r="K3423" s="4" t="str">
        <f t="shared" si="107"/>
        <v>大里區生物能氣功團練運動嘉年華活動</v>
      </c>
    </row>
    <row r="3424" spans="1:11" ht="58.5">
      <c r="A3424" s="45" t="s">
        <v>408</v>
      </c>
      <c r="B3424" s="41" t="s">
        <v>428</v>
      </c>
      <c r="C3424" s="41" t="s">
        <v>3796</v>
      </c>
      <c r="D3424" s="41" t="s">
        <v>374</v>
      </c>
      <c r="E3424" s="52">
        <v>80</v>
      </c>
      <c r="F3424" s="42" t="s">
        <v>139</v>
      </c>
      <c r="G3424" s="43"/>
      <c r="H3424" s="44" t="s">
        <v>3489</v>
      </c>
      <c r="I3424" s="46"/>
      <c r="J3424" s="4" t="str">
        <f t="shared" ref="J3424:J3487" si="108">A3424</f>
        <v>全民運動-獎補助費-對國內團體之捐助</v>
      </c>
      <c r="K3424" s="4" t="str">
        <f t="shared" ref="K3424:K3487" si="109">B3424</f>
        <v>臺中市大雅區球藝嘉年華活動</v>
      </c>
    </row>
    <row r="3425" spans="1:11" ht="39">
      <c r="A3425" s="45" t="s">
        <v>408</v>
      </c>
      <c r="B3425" s="41" t="s">
        <v>3797</v>
      </c>
      <c r="C3425" s="41" t="s">
        <v>429</v>
      </c>
      <c r="D3425" s="41" t="s">
        <v>374</v>
      </c>
      <c r="E3425" s="52">
        <v>80</v>
      </c>
      <c r="F3425" s="42" t="s">
        <v>139</v>
      </c>
      <c r="G3425" s="43"/>
      <c r="H3425" s="44" t="s">
        <v>3489</v>
      </c>
      <c r="I3425" s="46"/>
      <c r="J3425" s="4" t="str">
        <f t="shared" si="108"/>
        <v>全民運動-獎補助費-對國內團體之捐助</v>
      </c>
      <c r="K3425" s="4" t="str">
        <f t="shared" si="109"/>
        <v>臺中市南屯區舞藝嘉年華會</v>
      </c>
    </row>
    <row r="3426" spans="1:11" ht="58.5">
      <c r="A3426" s="45" t="s">
        <v>408</v>
      </c>
      <c r="B3426" s="41" t="s">
        <v>3798</v>
      </c>
      <c r="C3426" s="41" t="s">
        <v>430</v>
      </c>
      <c r="D3426" s="41" t="s">
        <v>374</v>
      </c>
      <c r="E3426" s="52">
        <v>350</v>
      </c>
      <c r="F3426" s="42" t="s">
        <v>139</v>
      </c>
      <c r="G3426" s="43"/>
      <c r="H3426" s="44" t="s">
        <v>3489</v>
      </c>
      <c r="I3426" s="46"/>
      <c r="J3426" s="4" t="str">
        <f t="shared" si="108"/>
        <v>全民運動-獎補助費-對國內團體之捐助</v>
      </c>
      <c r="K3426" s="4" t="str">
        <f t="shared" si="109"/>
        <v>第十四屆臺韓身心障礙體育國際交流</v>
      </c>
    </row>
    <row r="3427" spans="1:11" ht="78">
      <c r="A3427" s="45" t="s">
        <v>408</v>
      </c>
      <c r="B3427" s="41" t="s">
        <v>3799</v>
      </c>
      <c r="C3427" s="41" t="s">
        <v>431</v>
      </c>
      <c r="D3427" s="41" t="s">
        <v>374</v>
      </c>
      <c r="E3427" s="52">
        <v>35</v>
      </c>
      <c r="F3427" s="42" t="s">
        <v>139</v>
      </c>
      <c r="G3427" s="43"/>
      <c r="H3427" s="44" t="s">
        <v>3489</v>
      </c>
      <c r="I3427" s="46"/>
      <c r="J3427" s="4" t="str">
        <f t="shared" si="108"/>
        <v>全民運動-獎補助費-對國內團體之捐助</v>
      </c>
      <c r="K3427" s="4" t="str">
        <f t="shared" si="109"/>
        <v>中華民國國際標準舞明貞盃全國舞蹈公開賽</v>
      </c>
    </row>
    <row r="3428" spans="1:11" ht="58.5">
      <c r="A3428" s="45" t="s">
        <v>408</v>
      </c>
      <c r="B3428" s="41" t="s">
        <v>432</v>
      </c>
      <c r="C3428" s="41" t="s">
        <v>433</v>
      </c>
      <c r="D3428" s="41" t="s">
        <v>374</v>
      </c>
      <c r="E3428" s="52">
        <v>120</v>
      </c>
      <c r="F3428" s="42" t="s">
        <v>139</v>
      </c>
      <c r="G3428" s="43"/>
      <c r="H3428" s="44" t="s">
        <v>3489</v>
      </c>
      <c r="I3428" s="46"/>
      <c r="J3428" s="4" t="str">
        <f t="shared" si="108"/>
        <v>全民運動-獎補助費-對國內團體之捐助</v>
      </c>
      <c r="K3428" s="4" t="str">
        <f t="shared" si="109"/>
        <v>臺中市龍井區槌球社區聯誼賽</v>
      </c>
    </row>
    <row r="3429" spans="1:11" ht="58.5">
      <c r="A3429" s="45" t="s">
        <v>408</v>
      </c>
      <c r="B3429" s="41" t="s">
        <v>434</v>
      </c>
      <c r="C3429" s="41" t="s">
        <v>435</v>
      </c>
      <c r="D3429" s="41" t="s">
        <v>374</v>
      </c>
      <c r="E3429" s="52">
        <v>50</v>
      </c>
      <c r="F3429" s="42" t="s">
        <v>139</v>
      </c>
      <c r="G3429" s="43"/>
      <c r="H3429" s="44" t="s">
        <v>3489</v>
      </c>
      <c r="I3429" s="46"/>
      <c r="J3429" s="4" t="str">
        <f t="shared" si="108"/>
        <v>全民運動-獎補助費-對國內團體之捐助</v>
      </c>
      <c r="K3429" s="4" t="str">
        <f t="shared" si="109"/>
        <v>慶祝母親節社區舞蹈嘉年華活動</v>
      </c>
    </row>
    <row r="3430" spans="1:11" ht="39">
      <c r="A3430" s="45" t="s">
        <v>408</v>
      </c>
      <c r="B3430" s="41" t="s">
        <v>436</v>
      </c>
      <c r="C3430" s="41" t="s">
        <v>427</v>
      </c>
      <c r="D3430" s="41" t="s">
        <v>374</v>
      </c>
      <c r="E3430" s="52">
        <v>120</v>
      </c>
      <c r="F3430" s="42" t="s">
        <v>139</v>
      </c>
      <c r="G3430" s="43"/>
      <c r="H3430" s="44" t="s">
        <v>3489</v>
      </c>
      <c r="I3430" s="46"/>
      <c r="J3430" s="4" t="str">
        <f t="shared" si="108"/>
        <v>全民運動-獎補助費-對國內團體之捐助</v>
      </c>
      <c r="K3430" s="4" t="str">
        <f t="shared" si="109"/>
        <v>大里區羽球社區聯誼賽活動</v>
      </c>
    </row>
    <row r="3431" spans="1:11" ht="78">
      <c r="A3431" s="45" t="s">
        <v>408</v>
      </c>
      <c r="B3431" s="41" t="s">
        <v>437</v>
      </c>
      <c r="C3431" s="41" t="s">
        <v>427</v>
      </c>
      <c r="D3431" s="41" t="s">
        <v>374</v>
      </c>
      <c r="E3431" s="52">
        <v>50</v>
      </c>
      <c r="F3431" s="42" t="s">
        <v>139</v>
      </c>
      <c r="G3431" s="43"/>
      <c r="H3431" s="44" t="s">
        <v>3489</v>
      </c>
      <c r="I3431" s="46"/>
      <c r="J3431" s="4" t="str">
        <f t="shared" si="108"/>
        <v>全民運動-獎補助費-對國內團體之捐助</v>
      </c>
      <c r="K3431" s="4" t="str">
        <f t="shared" si="109"/>
        <v>大里區桌球運動嘉年華暨節能減碳i地球公益活動</v>
      </c>
    </row>
    <row r="3432" spans="1:11" ht="39">
      <c r="A3432" s="45" t="s">
        <v>408</v>
      </c>
      <c r="B3432" s="41" t="s">
        <v>438</v>
      </c>
      <c r="C3432" s="41" t="s">
        <v>439</v>
      </c>
      <c r="D3432" s="41" t="s">
        <v>374</v>
      </c>
      <c r="E3432" s="52">
        <v>120</v>
      </c>
      <c r="F3432" s="42" t="s">
        <v>139</v>
      </c>
      <c r="G3432" s="43"/>
      <c r="H3432" s="44" t="s">
        <v>3489</v>
      </c>
      <c r="I3432" s="46"/>
      <c r="J3432" s="4" t="str">
        <f t="shared" si="108"/>
        <v>全民運動-獎補助費-對國內團體之捐助</v>
      </c>
      <c r="K3432" s="4" t="str">
        <f t="shared" si="109"/>
        <v>臺中市北區桌球社區聯誼賽</v>
      </c>
    </row>
    <row r="3433" spans="1:11" ht="39">
      <c r="A3433" s="45" t="s">
        <v>408</v>
      </c>
      <c r="B3433" s="41" t="s">
        <v>440</v>
      </c>
      <c r="C3433" s="41" t="s">
        <v>441</v>
      </c>
      <c r="D3433" s="41" t="s">
        <v>374</v>
      </c>
      <c r="E3433" s="52">
        <v>80</v>
      </c>
      <c r="F3433" s="42" t="s">
        <v>139</v>
      </c>
      <c r="G3433" s="43"/>
      <c r="H3433" s="44" t="s">
        <v>3489</v>
      </c>
      <c r="I3433" s="46"/>
      <c r="J3433" s="4" t="str">
        <f t="shared" si="108"/>
        <v>全民運動-獎補助費-對國內團體之捐助</v>
      </c>
      <c r="K3433" s="4" t="str">
        <f t="shared" si="109"/>
        <v>臺中市沙鹿區土風舞嘉年華</v>
      </c>
    </row>
    <row r="3434" spans="1:11" ht="58.5">
      <c r="A3434" s="45" t="s">
        <v>408</v>
      </c>
      <c r="B3434" s="41" t="s">
        <v>3800</v>
      </c>
      <c r="C3434" s="41" t="s">
        <v>430</v>
      </c>
      <c r="D3434" s="41" t="s">
        <v>374</v>
      </c>
      <c r="E3434" s="52">
        <v>100</v>
      </c>
      <c r="F3434" s="42" t="s">
        <v>139</v>
      </c>
      <c r="G3434" s="43"/>
      <c r="H3434" s="44" t="s">
        <v>3489</v>
      </c>
      <c r="I3434" s="46"/>
      <c r="J3434" s="4" t="str">
        <f t="shared" si="108"/>
        <v>全民運動-獎補助費-對國內團體之捐助</v>
      </c>
      <c r="K3434" s="4" t="str">
        <f t="shared" si="109"/>
        <v>身心障礙融合體適能指導員增能研習會</v>
      </c>
    </row>
    <row r="3435" spans="1:11" ht="58.5">
      <c r="A3435" s="45" t="s">
        <v>408</v>
      </c>
      <c r="B3435" s="41" t="s">
        <v>442</v>
      </c>
      <c r="C3435" s="41" t="s">
        <v>429</v>
      </c>
      <c r="D3435" s="41" t="s">
        <v>374</v>
      </c>
      <c r="E3435" s="52">
        <v>80</v>
      </c>
      <c r="F3435" s="42" t="s">
        <v>139</v>
      </c>
      <c r="G3435" s="43"/>
      <c r="H3435" s="44" t="s">
        <v>3489</v>
      </c>
      <c r="I3435" s="46"/>
      <c r="J3435" s="4" t="str">
        <f t="shared" si="108"/>
        <v>全民運動-獎補助費-對國內團體之捐助</v>
      </c>
      <c r="K3435" s="4" t="str">
        <f t="shared" si="109"/>
        <v>臺中市南屯區體育會體育嘉年華會</v>
      </c>
    </row>
    <row r="3436" spans="1:11" ht="58.5">
      <c r="A3436" s="45" t="s">
        <v>408</v>
      </c>
      <c r="B3436" s="41" t="s">
        <v>3801</v>
      </c>
      <c r="C3436" s="41" t="s">
        <v>285</v>
      </c>
      <c r="D3436" s="41" t="s">
        <v>374</v>
      </c>
      <c r="E3436" s="52">
        <v>30</v>
      </c>
      <c r="F3436" s="42" t="s">
        <v>139</v>
      </c>
      <c r="G3436" s="43"/>
      <c r="H3436" s="44" t="s">
        <v>3489</v>
      </c>
      <c r="I3436" s="46"/>
      <c r="J3436" s="4" t="str">
        <f t="shared" si="108"/>
        <v>全民運動-獎補助費-對國內團體之捐助</v>
      </c>
      <c r="K3436" s="4" t="str">
        <f t="shared" si="109"/>
        <v>國際麒麟獅邀請賽暨文化陣頭踩街活動</v>
      </c>
    </row>
    <row r="3437" spans="1:11" ht="39">
      <c r="A3437" s="45" t="s">
        <v>408</v>
      </c>
      <c r="B3437" s="41" t="s">
        <v>3802</v>
      </c>
      <c r="C3437" s="41" t="s">
        <v>3803</v>
      </c>
      <c r="D3437" s="41" t="s">
        <v>374</v>
      </c>
      <c r="E3437" s="52">
        <v>80</v>
      </c>
      <c r="F3437" s="42" t="s">
        <v>139</v>
      </c>
      <c r="G3437" s="43"/>
      <c r="H3437" s="44" t="s">
        <v>3489</v>
      </c>
      <c r="I3437" s="46"/>
      <c r="J3437" s="4" t="str">
        <f t="shared" si="108"/>
        <v>全民運動-獎補助費-對國內團體之捐助</v>
      </c>
      <c r="K3437" s="4" t="str">
        <f t="shared" si="109"/>
        <v>異想盃第二屆滑步車競賽</v>
      </c>
    </row>
    <row r="3438" spans="1:11" ht="58.5">
      <c r="A3438" s="45" t="s">
        <v>408</v>
      </c>
      <c r="B3438" s="41" t="s">
        <v>443</v>
      </c>
      <c r="C3438" s="41" t="s">
        <v>433</v>
      </c>
      <c r="D3438" s="41" t="s">
        <v>374</v>
      </c>
      <c r="E3438" s="52">
        <v>80</v>
      </c>
      <c r="F3438" s="42" t="s">
        <v>139</v>
      </c>
      <c r="G3438" s="43"/>
      <c r="H3438" s="44" t="s">
        <v>3489</v>
      </c>
      <c r="I3438" s="46"/>
      <c r="J3438" s="4" t="str">
        <f t="shared" si="108"/>
        <v>全民運動-獎補助費-對國內團體之捐助</v>
      </c>
      <c r="K3438" s="4" t="str">
        <f t="shared" si="109"/>
        <v>臺中市龍井區青春活力舞蹈嘉年華</v>
      </c>
    </row>
    <row r="3439" spans="1:11" ht="39">
      <c r="A3439" s="45" t="s">
        <v>408</v>
      </c>
      <c r="B3439" s="41" t="s">
        <v>3804</v>
      </c>
      <c r="C3439" s="41" t="s">
        <v>444</v>
      </c>
      <c r="D3439" s="41" t="s">
        <v>374</v>
      </c>
      <c r="E3439" s="52">
        <v>20</v>
      </c>
      <c r="F3439" s="42" t="s">
        <v>139</v>
      </c>
      <c r="G3439" s="43"/>
      <c r="H3439" s="44" t="s">
        <v>3489</v>
      </c>
      <c r="I3439" s="46"/>
      <c r="J3439" s="4" t="str">
        <f t="shared" si="108"/>
        <v>全民運動-獎補助費-對國內團體之捐助</v>
      </c>
      <c r="K3439" s="4" t="str">
        <f t="shared" si="109"/>
        <v>迷呱嘟杯慢速壘球邀請賽</v>
      </c>
    </row>
    <row r="3440" spans="1:11" ht="39">
      <c r="A3440" s="48" t="s">
        <v>408</v>
      </c>
      <c r="B3440" s="48" t="s">
        <v>445</v>
      </c>
      <c r="C3440" s="48" t="s">
        <v>3805</v>
      </c>
      <c r="D3440" s="48" t="s">
        <v>374</v>
      </c>
      <c r="E3440" s="53">
        <v>400</v>
      </c>
      <c r="F3440" s="49" t="s">
        <v>139</v>
      </c>
      <c r="G3440" s="50"/>
      <c r="H3440" s="51" t="s">
        <v>3489</v>
      </c>
      <c r="I3440" s="47"/>
      <c r="J3440" s="4" t="str">
        <f t="shared" si="108"/>
        <v>全民運動-獎補助費-對國內團體之捐助</v>
      </c>
      <c r="K3440" s="4" t="str">
        <f t="shared" si="109"/>
        <v>原住民族巡迴運動指導團</v>
      </c>
    </row>
    <row r="3441" spans="1:11" ht="58.5">
      <c r="A3441" s="45" t="s">
        <v>408</v>
      </c>
      <c r="B3441" s="41" t="s">
        <v>3806</v>
      </c>
      <c r="C3441" s="41" t="s">
        <v>446</v>
      </c>
      <c r="D3441" s="41" t="s">
        <v>374</v>
      </c>
      <c r="E3441" s="52">
        <v>50</v>
      </c>
      <c r="F3441" s="42" t="s">
        <v>139</v>
      </c>
      <c r="G3441" s="43"/>
      <c r="H3441" s="44" t="s">
        <v>3489</v>
      </c>
      <c r="I3441" s="46"/>
      <c r="J3441" s="4" t="str">
        <f t="shared" si="108"/>
        <v>全民運動-獎補助費-對國內團體之捐助</v>
      </c>
      <c r="K3441" s="4" t="str">
        <f t="shared" si="109"/>
        <v>臺中市大安區甲安埔羽球聯誼賽</v>
      </c>
    </row>
    <row r="3442" spans="1:11" ht="58.5">
      <c r="A3442" s="45" t="s">
        <v>408</v>
      </c>
      <c r="B3442" s="41" t="s">
        <v>447</v>
      </c>
      <c r="C3442" s="41" t="s">
        <v>448</v>
      </c>
      <c r="D3442" s="41" t="s">
        <v>374</v>
      </c>
      <c r="E3442" s="52">
        <v>120</v>
      </c>
      <c r="F3442" s="42" t="s">
        <v>139</v>
      </c>
      <c r="G3442" s="43"/>
      <c r="H3442" s="44" t="s">
        <v>3489</v>
      </c>
      <c r="I3442" s="46"/>
      <c r="J3442" s="4" t="str">
        <f t="shared" si="108"/>
        <v>全民運動-獎補助費-對國內團體之捐助</v>
      </c>
      <c r="K3442" s="4" t="str">
        <f t="shared" si="109"/>
        <v>臺中市外埔區桌球社區聯誼賽</v>
      </c>
    </row>
    <row r="3443" spans="1:11" ht="58.5">
      <c r="A3443" s="45" t="s">
        <v>408</v>
      </c>
      <c r="B3443" s="41" t="s">
        <v>449</v>
      </c>
      <c r="C3443" s="41" t="s">
        <v>448</v>
      </c>
      <c r="D3443" s="41" t="s">
        <v>374</v>
      </c>
      <c r="E3443" s="52">
        <v>120</v>
      </c>
      <c r="F3443" s="42" t="s">
        <v>139</v>
      </c>
      <c r="G3443" s="43"/>
      <c r="H3443" s="44" t="s">
        <v>3489</v>
      </c>
      <c r="I3443" s="46"/>
      <c r="J3443" s="4" t="str">
        <f t="shared" si="108"/>
        <v>全民運動-獎補助費-對國內團體之捐助</v>
      </c>
      <c r="K3443" s="4" t="str">
        <f t="shared" si="109"/>
        <v>臺中市外埔區槌球社區聯誼賽</v>
      </c>
    </row>
    <row r="3444" spans="1:11" ht="78">
      <c r="A3444" s="45" t="s">
        <v>408</v>
      </c>
      <c r="B3444" s="41" t="s">
        <v>3807</v>
      </c>
      <c r="C3444" s="41" t="s">
        <v>448</v>
      </c>
      <c r="D3444" s="41" t="s">
        <v>374</v>
      </c>
      <c r="E3444" s="52">
        <v>45</v>
      </c>
      <c r="F3444" s="42" t="s">
        <v>139</v>
      </c>
      <c r="G3444" s="43"/>
      <c r="H3444" s="44" t="s">
        <v>3489</v>
      </c>
      <c r="I3444" s="46"/>
      <c r="J3444" s="4" t="str">
        <f t="shared" si="108"/>
        <v>全民運動-獎補助費-對國內團體之捐助</v>
      </c>
      <c r="K3444" s="4" t="str">
        <f t="shared" si="109"/>
        <v>臺中市外埔區體育會活力盃生物能醫學氣功觀摩表演賽</v>
      </c>
    </row>
    <row r="3445" spans="1:11" ht="58.5">
      <c r="A3445" s="45" t="s">
        <v>408</v>
      </c>
      <c r="B3445" s="41" t="s">
        <v>3808</v>
      </c>
      <c r="C3445" s="41" t="s">
        <v>285</v>
      </c>
      <c r="D3445" s="41" t="s">
        <v>374</v>
      </c>
      <c r="E3445" s="52">
        <v>40</v>
      </c>
      <c r="F3445" s="42" t="s">
        <v>139</v>
      </c>
      <c r="G3445" s="43"/>
      <c r="H3445" s="44" t="s">
        <v>3489</v>
      </c>
      <c r="I3445" s="46"/>
      <c r="J3445" s="4" t="str">
        <f t="shared" si="108"/>
        <v>全民運動-獎補助費-對國內團體之捐助</v>
      </c>
      <c r="K3445" s="4" t="str">
        <f t="shared" si="109"/>
        <v>第六屆城市盃全國木球錦標賽</v>
      </c>
    </row>
    <row r="3446" spans="1:11" ht="39">
      <c r="A3446" s="45" t="s">
        <v>408</v>
      </c>
      <c r="B3446" s="41" t="s">
        <v>450</v>
      </c>
      <c r="C3446" s="41" t="s">
        <v>451</v>
      </c>
      <c r="D3446" s="41" t="s">
        <v>374</v>
      </c>
      <c r="E3446" s="52">
        <v>80</v>
      </c>
      <c r="F3446" s="42" t="s">
        <v>139</v>
      </c>
      <c r="G3446" s="43"/>
      <c r="H3446" s="44" t="s">
        <v>3489</v>
      </c>
      <c r="I3446" s="46"/>
      <c r="J3446" s="4" t="str">
        <f t="shared" si="108"/>
        <v>全民運動-獎補助費-對國內團體之捐助</v>
      </c>
      <c r="K3446" s="4" t="str">
        <f t="shared" si="109"/>
        <v>臺中市西屯區武藝嘉年華會</v>
      </c>
    </row>
    <row r="3447" spans="1:11" ht="39">
      <c r="A3447" s="45" t="s">
        <v>408</v>
      </c>
      <c r="B3447" s="41" t="s">
        <v>452</v>
      </c>
      <c r="C3447" s="41" t="s">
        <v>125</v>
      </c>
      <c r="D3447" s="41" t="s">
        <v>374</v>
      </c>
      <c r="E3447" s="52">
        <v>80</v>
      </c>
      <c r="F3447" s="42" t="s">
        <v>139</v>
      </c>
      <c r="G3447" s="43"/>
      <c r="H3447" s="44" t="s">
        <v>3489</v>
      </c>
      <c r="I3447" s="46"/>
      <c r="J3447" s="4" t="str">
        <f t="shared" si="108"/>
        <v>全民運動-獎補助費-對國內團體之捐助</v>
      </c>
      <c r="K3447" s="4" t="str">
        <f t="shared" si="109"/>
        <v>環抱大肚舞蹈嘉年華活動</v>
      </c>
    </row>
    <row r="3448" spans="1:11" ht="58.5">
      <c r="A3448" s="45" t="s">
        <v>408</v>
      </c>
      <c r="B3448" s="41" t="s">
        <v>453</v>
      </c>
      <c r="C3448" s="41" t="s">
        <v>3805</v>
      </c>
      <c r="D3448" s="41" t="s">
        <v>374</v>
      </c>
      <c r="E3448" s="52">
        <v>320</v>
      </c>
      <c r="F3448" s="42" t="s">
        <v>139</v>
      </c>
      <c r="G3448" s="43"/>
      <c r="H3448" s="44" t="s">
        <v>3489</v>
      </c>
      <c r="I3448" s="46"/>
      <c r="J3448" s="4" t="str">
        <f t="shared" si="108"/>
        <v>全民運動-獎補助費-對國內團體之捐助</v>
      </c>
      <c r="K3448" s="4" t="str">
        <f t="shared" si="109"/>
        <v>台中市原住民綜合運動會活動</v>
      </c>
    </row>
    <row r="3449" spans="1:11" ht="117">
      <c r="A3449" s="45" t="s">
        <v>408</v>
      </c>
      <c r="B3449" s="41" t="s">
        <v>454</v>
      </c>
      <c r="C3449" s="41" t="s">
        <v>455</v>
      </c>
      <c r="D3449" s="41" t="s">
        <v>374</v>
      </c>
      <c r="E3449" s="52">
        <v>160</v>
      </c>
      <c r="F3449" s="42" t="s">
        <v>139</v>
      </c>
      <c r="G3449" s="43"/>
      <c r="H3449" s="44" t="s">
        <v>3489</v>
      </c>
      <c r="I3449" s="46"/>
      <c r="J3449" s="4" t="str">
        <f t="shared" si="108"/>
        <v>全民運動-獎補助費-對國內團體之捐助</v>
      </c>
      <c r="K3449" s="4" t="str">
        <f t="shared" si="109"/>
        <v>愛護地球、節能減碳全民健行暨節約用電、用油、港埠業務宣導活動</v>
      </c>
    </row>
    <row r="3450" spans="1:11" ht="39">
      <c r="A3450" s="45" t="s">
        <v>408</v>
      </c>
      <c r="B3450" s="41" t="s">
        <v>456</v>
      </c>
      <c r="C3450" s="41" t="s">
        <v>448</v>
      </c>
      <c r="D3450" s="41" t="s">
        <v>374</v>
      </c>
      <c r="E3450" s="52">
        <v>80</v>
      </c>
      <c r="F3450" s="42" t="s">
        <v>139</v>
      </c>
      <c r="G3450" s="43"/>
      <c r="H3450" s="44" t="s">
        <v>3489</v>
      </c>
      <c r="I3450" s="46"/>
      <c r="J3450" s="4" t="str">
        <f t="shared" si="108"/>
        <v>全民運動-獎補助費-對國內團體之捐助</v>
      </c>
      <c r="K3450" s="4" t="str">
        <f t="shared" si="109"/>
        <v>臺中市外埔區路跑嘉年華</v>
      </c>
    </row>
    <row r="3451" spans="1:11" ht="58.5">
      <c r="A3451" s="45" t="s">
        <v>408</v>
      </c>
      <c r="B3451" s="41" t="s">
        <v>3809</v>
      </c>
      <c r="C3451" s="41" t="s">
        <v>422</v>
      </c>
      <c r="D3451" s="41" t="s">
        <v>374</v>
      </c>
      <c r="E3451" s="52">
        <v>100</v>
      </c>
      <c r="F3451" s="42" t="s">
        <v>139</v>
      </c>
      <c r="G3451" s="43"/>
      <c r="H3451" s="44" t="s">
        <v>3489</v>
      </c>
      <c r="I3451" s="46"/>
      <c r="J3451" s="4" t="str">
        <f t="shared" si="108"/>
        <v>全民運動-獎補助費-對國內團體之捐助</v>
      </c>
      <c r="K3451" s="4" t="str">
        <f t="shared" si="109"/>
        <v>臺中市梧棲區籃球社區聯誼賽</v>
      </c>
    </row>
    <row r="3452" spans="1:11" ht="39">
      <c r="A3452" s="45" t="s">
        <v>408</v>
      </c>
      <c r="B3452" s="41" t="s">
        <v>457</v>
      </c>
      <c r="C3452" s="41" t="s">
        <v>458</v>
      </c>
      <c r="D3452" s="41" t="s">
        <v>374</v>
      </c>
      <c r="E3452" s="52">
        <v>120</v>
      </c>
      <c r="F3452" s="42" t="s">
        <v>139</v>
      </c>
      <c r="G3452" s="43"/>
      <c r="H3452" s="44" t="s">
        <v>3489</v>
      </c>
      <c r="I3452" s="46"/>
      <c r="J3452" s="4" t="str">
        <f t="shared" si="108"/>
        <v>全民運動-獎補助費-對國內團體之捐助</v>
      </c>
      <c r="K3452" s="4" t="str">
        <f t="shared" si="109"/>
        <v>臺中市西區足球社區聯誼賽</v>
      </c>
    </row>
    <row r="3453" spans="1:11" ht="58.5">
      <c r="A3453" s="45" t="s">
        <v>408</v>
      </c>
      <c r="B3453" s="41" t="s">
        <v>3810</v>
      </c>
      <c r="C3453" s="41" t="s">
        <v>3811</v>
      </c>
      <c r="D3453" s="41" t="s">
        <v>374</v>
      </c>
      <c r="E3453" s="52">
        <v>150</v>
      </c>
      <c r="F3453" s="42" t="s">
        <v>139</v>
      </c>
      <c r="G3453" s="43"/>
      <c r="H3453" s="44" t="s">
        <v>3489</v>
      </c>
      <c r="I3453" s="46"/>
      <c r="J3453" s="4" t="str">
        <f t="shared" si="108"/>
        <v>全民運動-獎補助費-對國內團體之捐助</v>
      </c>
      <c r="K3453" s="4" t="str">
        <f t="shared" si="109"/>
        <v>全國表演藝術大賽</v>
      </c>
    </row>
    <row r="3454" spans="1:11" ht="58.5">
      <c r="A3454" s="45" t="s">
        <v>408</v>
      </c>
      <c r="B3454" s="41" t="s">
        <v>3812</v>
      </c>
      <c r="C3454" s="41" t="s">
        <v>430</v>
      </c>
      <c r="D3454" s="41" t="s">
        <v>374</v>
      </c>
      <c r="E3454" s="52">
        <v>200</v>
      </c>
      <c r="F3454" s="42" t="s">
        <v>139</v>
      </c>
      <c r="G3454" s="43"/>
      <c r="H3454" s="44" t="s">
        <v>3489</v>
      </c>
      <c r="I3454" s="46"/>
      <c r="J3454" s="4" t="str">
        <f t="shared" si="108"/>
        <v>全民運動-獎補助費-對國內團體之捐助</v>
      </c>
      <c r="K3454" s="4" t="str">
        <f t="shared" si="109"/>
        <v>全國身心障礙者羽球運動大集合</v>
      </c>
    </row>
    <row r="3455" spans="1:11" ht="39">
      <c r="A3455" s="45" t="s">
        <v>408</v>
      </c>
      <c r="B3455" s="41" t="s">
        <v>3813</v>
      </c>
      <c r="C3455" s="41" t="s">
        <v>430</v>
      </c>
      <c r="D3455" s="41" t="s">
        <v>374</v>
      </c>
      <c r="E3455" s="52">
        <v>50</v>
      </c>
      <c r="F3455" s="42" t="s">
        <v>139</v>
      </c>
      <c r="G3455" s="43"/>
      <c r="H3455" s="44" t="s">
        <v>3489</v>
      </c>
      <c r="I3455" s="46"/>
      <c r="J3455" s="4" t="str">
        <f t="shared" si="108"/>
        <v>全民運動-獎補助費-對國內團體之捐助</v>
      </c>
      <c r="K3455" s="4" t="str">
        <f t="shared" si="109"/>
        <v>身心障礙者羽球體驗營</v>
      </c>
    </row>
    <row r="3456" spans="1:11" ht="39">
      <c r="A3456" s="45" t="s">
        <v>408</v>
      </c>
      <c r="B3456" s="41" t="s">
        <v>3814</v>
      </c>
      <c r="C3456" s="41" t="s">
        <v>3815</v>
      </c>
      <c r="D3456" s="41" t="s">
        <v>374</v>
      </c>
      <c r="E3456" s="52">
        <v>30</v>
      </c>
      <c r="F3456" s="42" t="s">
        <v>139</v>
      </c>
      <c r="G3456" s="43"/>
      <c r="H3456" s="44" t="s">
        <v>3489</v>
      </c>
      <c r="I3456" s="46"/>
      <c r="J3456" s="4" t="str">
        <f t="shared" si="108"/>
        <v>全民運動-獎補助費-對國內團體之捐助</v>
      </c>
      <c r="K3456" s="4" t="str">
        <f t="shared" si="109"/>
        <v>大甲鐵砧山健行賞櫻活動</v>
      </c>
    </row>
    <row r="3457" spans="1:11" ht="58.5">
      <c r="A3457" s="45" t="s">
        <v>408</v>
      </c>
      <c r="B3457" s="41" t="s">
        <v>459</v>
      </c>
      <c r="C3457" s="41" t="s">
        <v>441</v>
      </c>
      <c r="D3457" s="41" t="s">
        <v>374</v>
      </c>
      <c r="E3457" s="52">
        <v>120</v>
      </c>
      <c r="F3457" s="42" t="s">
        <v>139</v>
      </c>
      <c r="G3457" s="43"/>
      <c r="H3457" s="44" t="s">
        <v>3489</v>
      </c>
      <c r="I3457" s="46"/>
      <c r="J3457" s="4" t="str">
        <f t="shared" si="108"/>
        <v>全民運動-獎補助費-對國內團體之捐助</v>
      </c>
      <c r="K3457" s="4" t="str">
        <f t="shared" si="109"/>
        <v>臺中市沙鹿區羽球社區聯誼賽</v>
      </c>
    </row>
    <row r="3458" spans="1:11" ht="58.5">
      <c r="A3458" s="45" t="s">
        <v>408</v>
      </c>
      <c r="B3458" s="41" t="s">
        <v>460</v>
      </c>
      <c r="C3458" s="41" t="s">
        <v>446</v>
      </c>
      <c r="D3458" s="41" t="s">
        <v>374</v>
      </c>
      <c r="E3458" s="52">
        <v>80</v>
      </c>
      <c r="F3458" s="42" t="s">
        <v>139</v>
      </c>
      <c r="G3458" s="43"/>
      <c r="H3458" s="44" t="s">
        <v>3489</v>
      </c>
      <c r="I3458" s="46"/>
      <c r="J3458" s="4" t="str">
        <f t="shared" si="108"/>
        <v>全民運動-獎補助費-對國內團體之捐助</v>
      </c>
      <c r="K3458" s="4" t="str">
        <f t="shared" si="109"/>
        <v>臺中市大安區春季運動嘉年華活動</v>
      </c>
    </row>
    <row r="3459" spans="1:11" ht="58.5">
      <c r="A3459" s="45" t="s">
        <v>408</v>
      </c>
      <c r="B3459" s="41" t="s">
        <v>3816</v>
      </c>
      <c r="C3459" s="41" t="s">
        <v>448</v>
      </c>
      <c r="D3459" s="41" t="s">
        <v>374</v>
      </c>
      <c r="E3459" s="52">
        <v>50</v>
      </c>
      <c r="F3459" s="42" t="s">
        <v>139</v>
      </c>
      <c r="G3459" s="43"/>
      <c r="H3459" s="44" t="s">
        <v>3489</v>
      </c>
      <c r="I3459" s="46"/>
      <c r="J3459" s="4" t="str">
        <f t="shared" si="108"/>
        <v>全民運動-獎補助費-對國內團體之捐助</v>
      </c>
      <c r="K3459" s="4" t="str">
        <f t="shared" si="109"/>
        <v>臺中市外埔區體育會活力盃籃球邀請賽</v>
      </c>
    </row>
    <row r="3460" spans="1:11" ht="39">
      <c r="A3460" s="45" t="s">
        <v>408</v>
      </c>
      <c r="B3460" s="41" t="s">
        <v>461</v>
      </c>
      <c r="C3460" s="41" t="s">
        <v>462</v>
      </c>
      <c r="D3460" s="41" t="s">
        <v>374</v>
      </c>
      <c r="E3460" s="52">
        <v>100</v>
      </c>
      <c r="F3460" s="42" t="s">
        <v>139</v>
      </c>
      <c r="G3460" s="43"/>
      <c r="H3460" s="44" t="s">
        <v>3489</v>
      </c>
      <c r="I3460" s="46"/>
      <c r="J3460" s="4" t="str">
        <f t="shared" si="108"/>
        <v>全民運動-獎補助費-對國內團體之捐助</v>
      </c>
      <c r="K3460" s="4" t="str">
        <f t="shared" si="109"/>
        <v>竹仔坑槌球邀請賽</v>
      </c>
    </row>
    <row r="3461" spans="1:11" ht="39">
      <c r="A3461" s="45" t="s">
        <v>408</v>
      </c>
      <c r="B3461" s="41" t="s">
        <v>463</v>
      </c>
      <c r="C3461" s="41" t="s">
        <v>451</v>
      </c>
      <c r="D3461" s="41" t="s">
        <v>374</v>
      </c>
      <c r="E3461" s="52">
        <v>80</v>
      </c>
      <c r="F3461" s="42" t="s">
        <v>139</v>
      </c>
      <c r="G3461" s="43"/>
      <c r="H3461" s="44" t="s">
        <v>3489</v>
      </c>
      <c r="I3461" s="46"/>
      <c r="J3461" s="4" t="str">
        <f t="shared" si="108"/>
        <v>全民運動-獎補助費-對國內團體之捐助</v>
      </c>
      <c r="K3461" s="4" t="str">
        <f t="shared" si="109"/>
        <v>臺中市西屯區舞藝嘉年華會</v>
      </c>
    </row>
    <row r="3462" spans="1:11" ht="58.5">
      <c r="A3462" s="45" t="s">
        <v>408</v>
      </c>
      <c r="B3462" s="41" t="s">
        <v>464</v>
      </c>
      <c r="C3462" s="41" t="s">
        <v>465</v>
      </c>
      <c r="D3462" s="41" t="s">
        <v>374</v>
      </c>
      <c r="E3462" s="52">
        <v>80</v>
      </c>
      <c r="F3462" s="42" t="s">
        <v>139</v>
      </c>
      <c r="G3462" s="43"/>
      <c r="H3462" s="44" t="s">
        <v>3489</v>
      </c>
      <c r="I3462" s="46"/>
      <c r="J3462" s="4" t="str">
        <f t="shared" si="108"/>
        <v>全民運動-獎補助費-對國內團體之捐助</v>
      </c>
      <c r="K3462" s="4" t="str">
        <f t="shared" si="109"/>
        <v>臺中市中區體育會登山健行嘉年華</v>
      </c>
    </row>
    <row r="3463" spans="1:11" ht="39">
      <c r="A3463" s="45" t="s">
        <v>408</v>
      </c>
      <c r="B3463" s="41" t="s">
        <v>466</v>
      </c>
      <c r="C3463" s="41" t="s">
        <v>439</v>
      </c>
      <c r="D3463" s="41" t="s">
        <v>374</v>
      </c>
      <c r="E3463" s="52">
        <v>80</v>
      </c>
      <c r="F3463" s="42" t="s">
        <v>139</v>
      </c>
      <c r="G3463" s="43"/>
      <c r="H3463" s="44" t="s">
        <v>3489</v>
      </c>
      <c r="I3463" s="46"/>
      <c r="J3463" s="4" t="str">
        <f t="shared" si="108"/>
        <v>全民運動-獎補助費-對國內團體之捐助</v>
      </c>
      <c r="K3463" s="4" t="str">
        <f t="shared" si="109"/>
        <v>北區運動社團嘉年華</v>
      </c>
    </row>
    <row r="3464" spans="1:11" ht="58.5">
      <c r="A3464" s="45" t="s">
        <v>408</v>
      </c>
      <c r="B3464" s="41" t="s">
        <v>3817</v>
      </c>
      <c r="C3464" s="41" t="s">
        <v>467</v>
      </c>
      <c r="D3464" s="41" t="s">
        <v>374</v>
      </c>
      <c r="E3464" s="52">
        <v>100</v>
      </c>
      <c r="F3464" s="42" t="s">
        <v>139</v>
      </c>
      <c r="G3464" s="43"/>
      <c r="H3464" s="44" t="s">
        <v>3489</v>
      </c>
      <c r="I3464" s="46"/>
      <c r="J3464" s="4" t="str">
        <f t="shared" si="108"/>
        <v>全民運動-獎補助費-對國內團體之捐助</v>
      </c>
      <c r="K3464" s="4" t="str">
        <f t="shared" si="109"/>
        <v>臺中市市長盃全國匹克球錦標賽</v>
      </c>
    </row>
    <row r="3465" spans="1:11" ht="39">
      <c r="A3465" s="45" t="s">
        <v>408</v>
      </c>
      <c r="B3465" s="41" t="s">
        <v>468</v>
      </c>
      <c r="C3465" s="41" t="s">
        <v>3805</v>
      </c>
      <c r="D3465" s="41" t="s">
        <v>374</v>
      </c>
      <c r="E3465" s="52">
        <v>150</v>
      </c>
      <c r="F3465" s="42" t="s">
        <v>139</v>
      </c>
      <c r="G3465" s="43"/>
      <c r="H3465" s="44" t="s">
        <v>3489</v>
      </c>
      <c r="I3465" s="46"/>
      <c r="J3465" s="4" t="str">
        <f t="shared" si="108"/>
        <v>全民運動-獎補助費-對國內團體之捐助</v>
      </c>
      <c r="K3465" s="4" t="str">
        <f t="shared" si="109"/>
        <v>全國原住民彈弓賽</v>
      </c>
    </row>
    <row r="3466" spans="1:11" ht="39">
      <c r="A3466" s="45" t="s">
        <v>408</v>
      </c>
      <c r="B3466" s="41" t="s">
        <v>469</v>
      </c>
      <c r="C3466" s="41" t="s">
        <v>470</v>
      </c>
      <c r="D3466" s="41" t="s">
        <v>374</v>
      </c>
      <c r="E3466" s="52">
        <v>80</v>
      </c>
      <c r="F3466" s="42" t="s">
        <v>139</v>
      </c>
      <c r="G3466" s="43"/>
      <c r="H3466" s="44" t="s">
        <v>3489</v>
      </c>
      <c r="I3466" s="46"/>
      <c r="J3466" s="4" t="str">
        <f t="shared" si="108"/>
        <v>全民運動-獎補助費-對國內團體之捐助</v>
      </c>
      <c r="K3466" s="4" t="str">
        <f t="shared" si="109"/>
        <v>北屯區路跑樂活嘉年華</v>
      </c>
    </row>
    <row r="3467" spans="1:11" ht="58.5">
      <c r="A3467" s="45" t="s">
        <v>408</v>
      </c>
      <c r="B3467" s="41" t="s">
        <v>3818</v>
      </c>
      <c r="C3467" s="41" t="s">
        <v>471</v>
      </c>
      <c r="D3467" s="41" t="s">
        <v>374</v>
      </c>
      <c r="E3467" s="52">
        <v>20</v>
      </c>
      <c r="F3467" s="42" t="s">
        <v>139</v>
      </c>
      <c r="G3467" s="43"/>
      <c r="H3467" s="44" t="s">
        <v>3489</v>
      </c>
      <c r="I3467" s="46"/>
      <c r="J3467" s="4" t="str">
        <f t="shared" si="108"/>
        <v>全民運動-獎補助費-對國內團體之捐助</v>
      </c>
      <c r="K3467" s="4" t="str">
        <f t="shared" si="109"/>
        <v>星苑大獎賽運動舞蹈國際公開賽</v>
      </c>
    </row>
    <row r="3468" spans="1:11" ht="78">
      <c r="A3468" s="45" t="s">
        <v>408</v>
      </c>
      <c r="B3468" s="41" t="s">
        <v>472</v>
      </c>
      <c r="C3468" s="41" t="s">
        <v>473</v>
      </c>
      <c r="D3468" s="41" t="s">
        <v>374</v>
      </c>
      <c r="E3468" s="52">
        <v>80</v>
      </c>
      <c r="F3468" s="42" t="s">
        <v>139</v>
      </c>
      <c r="G3468" s="43"/>
      <c r="H3468" s="44" t="s">
        <v>3489</v>
      </c>
      <c r="I3468" s="46"/>
      <c r="J3468" s="4" t="str">
        <f t="shared" si="108"/>
        <v>全民運動-獎補助費-對國內團體之捐助</v>
      </c>
      <c r="K3468" s="4" t="str">
        <f t="shared" si="109"/>
        <v>臺中市大專校院原住民族傳統鋸木運動比賽</v>
      </c>
    </row>
    <row r="3469" spans="1:11" ht="58.5">
      <c r="A3469" s="45" t="s">
        <v>408</v>
      </c>
      <c r="B3469" s="41" t="s">
        <v>3819</v>
      </c>
      <c r="C3469" s="41" t="s">
        <v>430</v>
      </c>
      <c r="D3469" s="41" t="s">
        <v>374</v>
      </c>
      <c r="E3469" s="52">
        <v>100</v>
      </c>
      <c r="F3469" s="42" t="s">
        <v>139</v>
      </c>
      <c r="G3469" s="43"/>
      <c r="H3469" s="44" t="s">
        <v>3489</v>
      </c>
      <c r="I3469" s="46"/>
      <c r="J3469" s="4" t="str">
        <f t="shared" si="108"/>
        <v>全民運動-獎補助費-對國內團體之捐助</v>
      </c>
      <c r="K3469" s="4" t="str">
        <f t="shared" si="109"/>
        <v>特殊兒童體適能指導員增能研習會</v>
      </c>
    </row>
    <row r="3470" spans="1:11" ht="58.5">
      <c r="A3470" s="45" t="s">
        <v>408</v>
      </c>
      <c r="B3470" s="41" t="s">
        <v>474</v>
      </c>
      <c r="C3470" s="41" t="s">
        <v>433</v>
      </c>
      <c r="D3470" s="41" t="s">
        <v>374</v>
      </c>
      <c r="E3470" s="52">
        <v>80</v>
      </c>
      <c r="F3470" s="42" t="s">
        <v>139</v>
      </c>
      <c r="G3470" s="43"/>
      <c r="H3470" s="44" t="s">
        <v>3489</v>
      </c>
      <c r="I3470" s="46"/>
      <c r="J3470" s="4" t="str">
        <f t="shared" si="108"/>
        <v>全民運動-獎補助費-對國內團體之捐助</v>
      </c>
      <c r="K3470" s="4" t="str">
        <f t="shared" si="109"/>
        <v>臺中市龍井區親子體能啟發闖關嘉年華</v>
      </c>
    </row>
    <row r="3471" spans="1:11" ht="58.5">
      <c r="A3471" s="45" t="s">
        <v>408</v>
      </c>
      <c r="B3471" s="41" t="s">
        <v>475</v>
      </c>
      <c r="C3471" s="41" t="s">
        <v>446</v>
      </c>
      <c r="D3471" s="41" t="s">
        <v>374</v>
      </c>
      <c r="E3471" s="52">
        <v>80</v>
      </c>
      <c r="F3471" s="42" t="s">
        <v>139</v>
      </c>
      <c r="G3471" s="43"/>
      <c r="H3471" s="44" t="s">
        <v>3489</v>
      </c>
      <c r="I3471" s="46"/>
      <c r="J3471" s="4" t="str">
        <f t="shared" si="108"/>
        <v>全民運動-獎補助費-對國內團體之捐助</v>
      </c>
      <c r="K3471" s="4" t="str">
        <f t="shared" si="109"/>
        <v>臺中市大安區運動表演嘉年華活動</v>
      </c>
    </row>
    <row r="3472" spans="1:11" ht="39">
      <c r="A3472" s="45" t="s">
        <v>408</v>
      </c>
      <c r="B3472" s="41" t="s">
        <v>3820</v>
      </c>
      <c r="C3472" s="41" t="s">
        <v>3821</v>
      </c>
      <c r="D3472" s="41" t="s">
        <v>374</v>
      </c>
      <c r="E3472" s="52">
        <v>50</v>
      </c>
      <c r="F3472" s="42" t="s">
        <v>139</v>
      </c>
      <c r="G3472" s="43"/>
      <c r="H3472" s="44" t="s">
        <v>3489</v>
      </c>
      <c r="I3472" s="46"/>
      <c r="J3472" s="4" t="str">
        <f t="shared" si="108"/>
        <v>全民運動-獎補助費-對國內團體之捐助</v>
      </c>
      <c r="K3472" s="4" t="str">
        <f t="shared" si="109"/>
        <v>海月盃全國圍棋運動公開賽</v>
      </c>
    </row>
    <row r="3473" spans="1:11" ht="39">
      <c r="A3473" s="45" t="s">
        <v>408</v>
      </c>
      <c r="B3473" s="41" t="s">
        <v>476</v>
      </c>
      <c r="C3473" s="41" t="s">
        <v>477</v>
      </c>
      <c r="D3473" s="41" t="s">
        <v>374</v>
      </c>
      <c r="E3473" s="52">
        <v>100</v>
      </c>
      <c r="F3473" s="42" t="s">
        <v>139</v>
      </c>
      <c r="G3473" s="43"/>
      <c r="H3473" s="44" t="s">
        <v>3489</v>
      </c>
      <c r="I3473" s="46"/>
      <c r="J3473" s="4" t="str">
        <f t="shared" si="108"/>
        <v>全民運動-獎補助費-對國內團體之捐助</v>
      </c>
      <c r="K3473" s="4" t="str">
        <f t="shared" si="109"/>
        <v>健康盃槌球邀請賽</v>
      </c>
    </row>
    <row r="3474" spans="1:11" ht="39">
      <c r="A3474" s="45" t="s">
        <v>408</v>
      </c>
      <c r="B3474" s="41" t="s">
        <v>478</v>
      </c>
      <c r="C3474" s="41" t="s">
        <v>439</v>
      </c>
      <c r="D3474" s="41" t="s">
        <v>374</v>
      </c>
      <c r="E3474" s="52">
        <v>80</v>
      </c>
      <c r="F3474" s="42" t="s">
        <v>139</v>
      </c>
      <c r="G3474" s="43"/>
      <c r="H3474" s="44" t="s">
        <v>3489</v>
      </c>
      <c r="I3474" s="46"/>
      <c r="J3474" s="4" t="str">
        <f t="shared" si="108"/>
        <v>全民運動-獎補助費-對國內團體之捐助</v>
      </c>
      <c r="K3474" s="4" t="str">
        <f t="shared" si="109"/>
        <v>北區登山樂活嘉年華</v>
      </c>
    </row>
    <row r="3475" spans="1:11" ht="39">
      <c r="A3475" s="45" t="s">
        <v>408</v>
      </c>
      <c r="B3475" s="41" t="s">
        <v>3822</v>
      </c>
      <c r="C3475" s="41" t="s">
        <v>429</v>
      </c>
      <c r="D3475" s="41" t="s">
        <v>374</v>
      </c>
      <c r="E3475" s="52">
        <v>80</v>
      </c>
      <c r="F3475" s="42" t="s">
        <v>139</v>
      </c>
      <c r="G3475" s="43"/>
      <c r="H3475" s="44" t="s">
        <v>3489</v>
      </c>
      <c r="I3475" s="46"/>
      <c r="J3475" s="4" t="str">
        <f t="shared" si="108"/>
        <v>全民運動-獎補助費-對國內團體之捐助</v>
      </c>
      <c r="K3475" s="4" t="str">
        <f t="shared" si="109"/>
        <v>相招來運動嘉年華會</v>
      </c>
    </row>
    <row r="3476" spans="1:11" ht="78">
      <c r="A3476" s="45" t="s">
        <v>408</v>
      </c>
      <c r="B3476" s="41" t="s">
        <v>3823</v>
      </c>
      <c r="C3476" s="41" t="s">
        <v>479</v>
      </c>
      <c r="D3476" s="41" t="s">
        <v>374</v>
      </c>
      <c r="E3476" s="52">
        <v>20</v>
      </c>
      <c r="F3476" s="42" t="s">
        <v>139</v>
      </c>
      <c r="G3476" s="43"/>
      <c r="H3476" s="44" t="s">
        <v>3489</v>
      </c>
      <c r="I3476" s="46"/>
      <c r="J3476" s="4" t="str">
        <f t="shared" si="108"/>
        <v>全民運動-獎補助費-對國內團體之捐助</v>
      </c>
      <c r="K3476" s="4" t="str">
        <f t="shared" si="109"/>
        <v>台灣樹木保護嘉年華暨TWTCC台灣攀樹國際錦標賽</v>
      </c>
    </row>
    <row r="3477" spans="1:11" ht="117">
      <c r="A3477" s="45" t="s">
        <v>408</v>
      </c>
      <c r="B3477" s="41" t="s">
        <v>480</v>
      </c>
      <c r="C3477" s="41" t="s">
        <v>481</v>
      </c>
      <c r="D3477" s="41" t="s">
        <v>374</v>
      </c>
      <c r="E3477" s="52">
        <v>50</v>
      </c>
      <c r="F3477" s="42" t="s">
        <v>139</v>
      </c>
      <c r="G3477" s="43"/>
      <c r="H3477" s="44" t="s">
        <v>3489</v>
      </c>
      <c r="I3477" s="46"/>
      <c r="J3477" s="4" t="str">
        <f t="shared" si="108"/>
        <v>全民運動-獎補助費-對國內團體之捐助</v>
      </c>
      <c r="K3477" s="4" t="str">
        <f t="shared" si="109"/>
        <v>臺中市后里區單車快樂遊2024節能減碳暨支持電源開發節約能源宣導反毒活動</v>
      </c>
    </row>
    <row r="3478" spans="1:11" ht="58.5">
      <c r="A3478" s="45" t="s">
        <v>408</v>
      </c>
      <c r="B3478" s="41" t="s">
        <v>482</v>
      </c>
      <c r="C3478" s="41" t="s">
        <v>473</v>
      </c>
      <c r="D3478" s="41" t="s">
        <v>374</v>
      </c>
      <c r="E3478" s="52">
        <v>100</v>
      </c>
      <c r="F3478" s="42" t="s">
        <v>139</v>
      </c>
      <c r="G3478" s="43"/>
      <c r="H3478" s="44" t="s">
        <v>3489</v>
      </c>
      <c r="I3478" s="46"/>
      <c r="J3478" s="4" t="str">
        <f t="shared" si="108"/>
        <v>全民運動-獎補助費-對國內團體之捐助</v>
      </c>
      <c r="K3478" s="4" t="str">
        <f t="shared" si="109"/>
        <v>臺中市原住民傳統射箭與擲矛研習營</v>
      </c>
    </row>
    <row r="3479" spans="1:11" ht="58.5">
      <c r="A3479" s="45" t="s">
        <v>408</v>
      </c>
      <c r="B3479" s="41" t="s">
        <v>3824</v>
      </c>
      <c r="C3479" s="41" t="s">
        <v>430</v>
      </c>
      <c r="D3479" s="41" t="s">
        <v>374</v>
      </c>
      <c r="E3479" s="52">
        <v>100</v>
      </c>
      <c r="F3479" s="42" t="s">
        <v>139</v>
      </c>
      <c r="G3479" s="43"/>
      <c r="H3479" s="44" t="s">
        <v>3489</v>
      </c>
      <c r="I3479" s="46"/>
      <c r="J3479" s="4" t="str">
        <f t="shared" si="108"/>
        <v>全民運動-獎補助費-對國內團體之捐助</v>
      </c>
      <c r="K3479" s="4" t="str">
        <f t="shared" si="109"/>
        <v>身心障礙運動田徑C級裁判講習</v>
      </c>
    </row>
    <row r="3480" spans="1:11" ht="78">
      <c r="A3480" s="45" t="s">
        <v>408</v>
      </c>
      <c r="B3480" s="41" t="s">
        <v>483</v>
      </c>
      <c r="C3480" s="41" t="s">
        <v>473</v>
      </c>
      <c r="D3480" s="41" t="s">
        <v>374</v>
      </c>
      <c r="E3480" s="52">
        <v>80</v>
      </c>
      <c r="F3480" s="42" t="s">
        <v>139</v>
      </c>
      <c r="G3480" s="43"/>
      <c r="H3480" s="44" t="s">
        <v>3489</v>
      </c>
      <c r="I3480" s="46"/>
      <c r="J3480" s="4" t="str">
        <f t="shared" si="108"/>
        <v>全民運動-獎補助費-對國內團體之捐助</v>
      </c>
      <c r="K3480" s="4" t="str">
        <f t="shared" si="109"/>
        <v>臺中市大專校院原住民族傳統射箭運動比賽</v>
      </c>
    </row>
    <row r="3481" spans="1:11" ht="97.5">
      <c r="A3481" s="45" t="s">
        <v>408</v>
      </c>
      <c r="B3481" s="41" t="s">
        <v>484</v>
      </c>
      <c r="C3481" s="41" t="s">
        <v>435</v>
      </c>
      <c r="D3481" s="41" t="s">
        <v>374</v>
      </c>
      <c r="E3481" s="52">
        <v>50</v>
      </c>
      <c r="F3481" s="42" t="s">
        <v>139</v>
      </c>
      <c r="G3481" s="43"/>
      <c r="H3481" s="44" t="s">
        <v>3489</v>
      </c>
      <c r="I3481" s="46"/>
      <c r="J3481" s="4" t="str">
        <f t="shared" si="108"/>
        <v>全民運動-獎補助費-對國內團體之捐助</v>
      </c>
      <c r="K3481" s="4" t="str">
        <f t="shared" si="109"/>
        <v>空手道嘉年華邀請賽暨臺中市東區體育會理事長盃空手道錦標賽</v>
      </c>
    </row>
    <row r="3482" spans="1:11" ht="39">
      <c r="A3482" s="45" t="s">
        <v>408</v>
      </c>
      <c r="B3482" s="41" t="s">
        <v>3825</v>
      </c>
      <c r="C3482" s="41" t="s">
        <v>285</v>
      </c>
      <c r="D3482" s="41" t="s">
        <v>374</v>
      </c>
      <c r="E3482" s="52">
        <v>300</v>
      </c>
      <c r="F3482" s="42" t="s">
        <v>139</v>
      </c>
      <c r="G3482" s="43"/>
      <c r="H3482" s="44" t="s">
        <v>3489</v>
      </c>
      <c r="I3482" s="46"/>
      <c r="J3482" s="4" t="str">
        <f t="shared" si="108"/>
        <v>全民運動-獎補助費-對國內團體之捐助</v>
      </c>
      <c r="K3482" s="4" t="str">
        <f t="shared" si="109"/>
        <v>臺中市羽球聯誼賽</v>
      </c>
    </row>
    <row r="3483" spans="1:11" ht="58.5">
      <c r="A3483" s="45" t="s">
        <v>408</v>
      </c>
      <c r="B3483" s="41" t="s">
        <v>3826</v>
      </c>
      <c r="C3483" s="41" t="s">
        <v>424</v>
      </c>
      <c r="D3483" s="41" t="s">
        <v>374</v>
      </c>
      <c r="E3483" s="52">
        <v>100</v>
      </c>
      <c r="F3483" s="42" t="s">
        <v>139</v>
      </c>
      <c r="G3483" s="43"/>
      <c r="H3483" s="44" t="s">
        <v>3489</v>
      </c>
      <c r="I3483" s="46"/>
      <c r="J3483" s="4" t="str">
        <f t="shared" si="108"/>
        <v>全民運動-獎補助費-對國內團體之捐助</v>
      </c>
      <c r="K3483" s="4" t="str">
        <f t="shared" si="109"/>
        <v>智跑酷城市臺中市定向越野運動體驗日</v>
      </c>
    </row>
    <row r="3484" spans="1:11" ht="58.5">
      <c r="A3484" s="45" t="s">
        <v>408</v>
      </c>
      <c r="B3484" s="41" t="s">
        <v>485</v>
      </c>
      <c r="C3484" s="41" t="s">
        <v>451</v>
      </c>
      <c r="D3484" s="41" t="s">
        <v>374</v>
      </c>
      <c r="E3484" s="52">
        <v>120</v>
      </c>
      <c r="F3484" s="42" t="s">
        <v>139</v>
      </c>
      <c r="G3484" s="43"/>
      <c r="H3484" s="44" t="s">
        <v>3489</v>
      </c>
      <c r="I3484" s="46"/>
      <c r="J3484" s="4" t="str">
        <f t="shared" si="108"/>
        <v>全民運動-獎補助費-對國內團體之捐助</v>
      </c>
      <c r="K3484" s="4" t="str">
        <f t="shared" si="109"/>
        <v>臺中市西屯區籃球社區聯誼賽</v>
      </c>
    </row>
    <row r="3485" spans="1:11" ht="39">
      <c r="A3485" s="45" t="s">
        <v>408</v>
      </c>
      <c r="B3485" s="41" t="s">
        <v>486</v>
      </c>
      <c r="C3485" s="41" t="s">
        <v>285</v>
      </c>
      <c r="D3485" s="41" t="s">
        <v>374</v>
      </c>
      <c r="E3485" s="52">
        <v>100</v>
      </c>
      <c r="F3485" s="42" t="s">
        <v>139</v>
      </c>
      <c r="G3485" s="43"/>
      <c r="H3485" s="44" t="s">
        <v>3489</v>
      </c>
      <c r="I3485" s="46"/>
      <c r="J3485" s="4" t="str">
        <f t="shared" si="108"/>
        <v>全民運動-獎補助費-對國內團體之捐助</v>
      </c>
      <c r="K3485" s="4" t="str">
        <f t="shared" si="109"/>
        <v>慢速壘球運動</v>
      </c>
    </row>
    <row r="3486" spans="1:11" ht="78">
      <c r="A3486" s="45" t="s">
        <v>408</v>
      </c>
      <c r="B3486" s="41" t="s">
        <v>3827</v>
      </c>
      <c r="C3486" s="41" t="s">
        <v>430</v>
      </c>
      <c r="D3486" s="41" t="s">
        <v>374</v>
      </c>
      <c r="E3486" s="52">
        <v>400</v>
      </c>
      <c r="F3486" s="42" t="s">
        <v>139</v>
      </c>
      <c r="G3486" s="43"/>
      <c r="H3486" s="44" t="s">
        <v>3489</v>
      </c>
      <c r="I3486" s="46"/>
      <c r="J3486" s="4" t="str">
        <f t="shared" si="108"/>
        <v>全民運動-獎補助費-對國內團體之捐助</v>
      </c>
      <c r="K3486" s="4" t="str">
        <f t="shared" si="109"/>
        <v>第十屆臺中市特奧融合教育活動滾球大集合</v>
      </c>
    </row>
    <row r="3487" spans="1:11" ht="39">
      <c r="A3487" s="45" t="s">
        <v>408</v>
      </c>
      <c r="B3487" s="41" t="s">
        <v>487</v>
      </c>
      <c r="C3487" s="41" t="s">
        <v>458</v>
      </c>
      <c r="D3487" s="41" t="s">
        <v>374</v>
      </c>
      <c r="E3487" s="52">
        <v>120</v>
      </c>
      <c r="F3487" s="42" t="s">
        <v>139</v>
      </c>
      <c r="G3487" s="43"/>
      <c r="H3487" s="44" t="s">
        <v>3489</v>
      </c>
      <c r="I3487" s="46"/>
      <c r="J3487" s="4" t="str">
        <f t="shared" si="108"/>
        <v>全民運動-獎補助費-對國內團體之捐助</v>
      </c>
      <c r="K3487" s="4" t="str">
        <f t="shared" si="109"/>
        <v>臺中市西區籃球社區聯誼賽</v>
      </c>
    </row>
    <row r="3488" spans="1:11" ht="78">
      <c r="A3488" s="45" t="s">
        <v>408</v>
      </c>
      <c r="B3488" s="41" t="s">
        <v>488</v>
      </c>
      <c r="C3488" s="41" t="s">
        <v>489</v>
      </c>
      <c r="D3488" s="41" t="s">
        <v>374</v>
      </c>
      <c r="E3488" s="52">
        <v>80</v>
      </c>
      <c r="F3488" s="42" t="s">
        <v>139</v>
      </c>
      <c r="G3488" s="43"/>
      <c r="H3488" s="44" t="s">
        <v>3489</v>
      </c>
      <c r="I3488" s="46"/>
      <c r="J3488" s="4" t="str">
        <f t="shared" ref="J3488:J3551" si="110">A3488</f>
        <v>全民運動-獎補助費-對國內團體之捐助</v>
      </c>
      <c r="K3488" s="4" t="str">
        <f t="shared" ref="K3488:K3551" si="111">B3488</f>
        <v>臺中市神岡區體育會春季成果展運動嘉年華活動</v>
      </c>
    </row>
    <row r="3489" spans="1:11" ht="39">
      <c r="A3489" s="45" t="s">
        <v>408</v>
      </c>
      <c r="B3489" s="41" t="s">
        <v>490</v>
      </c>
      <c r="C3489" s="41" t="s">
        <v>448</v>
      </c>
      <c r="D3489" s="41" t="s">
        <v>374</v>
      </c>
      <c r="E3489" s="52">
        <v>80</v>
      </c>
      <c r="F3489" s="42" t="s">
        <v>139</v>
      </c>
      <c r="G3489" s="43"/>
      <c r="H3489" s="44" t="s">
        <v>3489</v>
      </c>
      <c r="I3489" s="46"/>
      <c r="J3489" s="4" t="str">
        <f t="shared" si="110"/>
        <v>全民運動-獎補助費-對國內團體之捐助</v>
      </c>
      <c r="K3489" s="4" t="str">
        <f t="shared" si="111"/>
        <v>外埔區親子體育嘉年華</v>
      </c>
    </row>
    <row r="3490" spans="1:11" ht="58.5">
      <c r="A3490" s="45" t="s">
        <v>408</v>
      </c>
      <c r="B3490" s="41" t="s">
        <v>3828</v>
      </c>
      <c r="C3490" s="41" t="s">
        <v>446</v>
      </c>
      <c r="D3490" s="41" t="s">
        <v>374</v>
      </c>
      <c r="E3490" s="52">
        <v>50</v>
      </c>
      <c r="F3490" s="42" t="s">
        <v>139</v>
      </c>
      <c r="G3490" s="43"/>
      <c r="H3490" s="44" t="s">
        <v>3489</v>
      </c>
      <c r="I3490" s="46"/>
      <c r="J3490" s="4" t="str">
        <f t="shared" si="110"/>
        <v>全民運動-獎補助費-對國內團體之捐助</v>
      </c>
      <c r="K3490" s="4" t="str">
        <f t="shared" si="111"/>
        <v>臺中市大安區鄉親盃元極舞多元休閒活動</v>
      </c>
    </row>
    <row r="3491" spans="1:11" ht="39">
      <c r="A3491" s="45" t="s">
        <v>408</v>
      </c>
      <c r="B3491" s="41" t="s">
        <v>3829</v>
      </c>
      <c r="C3491" s="41" t="s">
        <v>285</v>
      </c>
      <c r="D3491" s="41" t="s">
        <v>374</v>
      </c>
      <c r="E3491" s="52">
        <v>150</v>
      </c>
      <c r="F3491" s="42" t="s">
        <v>139</v>
      </c>
      <c r="G3491" s="43"/>
      <c r="H3491" s="44" t="s">
        <v>3489</v>
      </c>
      <c r="I3491" s="46"/>
      <c r="J3491" s="4" t="str">
        <f t="shared" si="110"/>
        <v>全民運動-獎補助費-對國內團體之捐助</v>
      </c>
      <c r="K3491" s="4" t="str">
        <f t="shared" si="111"/>
        <v>臺中市全國木球聯賽</v>
      </c>
    </row>
    <row r="3492" spans="1:11" ht="58.5">
      <c r="A3492" s="45" t="s">
        <v>408</v>
      </c>
      <c r="B3492" s="41" t="s">
        <v>3830</v>
      </c>
      <c r="C3492" s="41" t="s">
        <v>285</v>
      </c>
      <c r="D3492" s="41" t="s">
        <v>374</v>
      </c>
      <c r="E3492" s="52">
        <v>50</v>
      </c>
      <c r="F3492" s="42" t="s">
        <v>139</v>
      </c>
      <c r="G3492" s="43"/>
      <c r="H3492" s="44" t="s">
        <v>3489</v>
      </c>
      <c r="I3492" s="46"/>
      <c r="J3492" s="4" t="str">
        <f t="shared" si="110"/>
        <v>全民運動-獎補助費-對國內團體之捐助</v>
      </c>
      <c r="K3492" s="4" t="str">
        <f t="shared" si="111"/>
        <v>臺中市師生盃全國飛盤邀請賽</v>
      </c>
    </row>
    <row r="3493" spans="1:11" ht="58.5">
      <c r="A3493" s="45" t="s">
        <v>408</v>
      </c>
      <c r="B3493" s="41" t="s">
        <v>491</v>
      </c>
      <c r="C3493" s="41" t="s">
        <v>492</v>
      </c>
      <c r="D3493" s="41" t="s">
        <v>374</v>
      </c>
      <c r="E3493" s="52">
        <v>80</v>
      </c>
      <c r="F3493" s="42" t="s">
        <v>139</v>
      </c>
      <c r="G3493" s="43"/>
      <c r="H3493" s="44" t="s">
        <v>3489</v>
      </c>
      <c r="I3493" s="46"/>
      <c r="J3493" s="4" t="str">
        <f t="shared" si="110"/>
        <v>全民運動-獎補助費-對國內團體之捐助</v>
      </c>
      <c r="K3493" s="4" t="str">
        <f t="shared" si="111"/>
        <v>臺中市新社區運動聯盟嘉年華</v>
      </c>
    </row>
    <row r="3494" spans="1:11" ht="39">
      <c r="A3494" s="45" t="s">
        <v>408</v>
      </c>
      <c r="B3494" s="41" t="s">
        <v>3831</v>
      </c>
      <c r="C3494" s="41" t="s">
        <v>285</v>
      </c>
      <c r="D3494" s="41" t="s">
        <v>374</v>
      </c>
      <c r="E3494" s="52">
        <v>50</v>
      </c>
      <c r="F3494" s="42" t="s">
        <v>139</v>
      </c>
      <c r="G3494" s="43"/>
      <c r="H3494" s="44" t="s">
        <v>3489</v>
      </c>
      <c r="I3494" s="46"/>
      <c r="J3494" s="4" t="str">
        <f t="shared" si="110"/>
        <v>全民運動-獎補助費-對國內團體之捐助</v>
      </c>
      <c r="K3494" s="4" t="str">
        <f t="shared" si="111"/>
        <v>臺中市主委盃飛盤錦標賽</v>
      </c>
    </row>
    <row r="3495" spans="1:11" ht="58.5">
      <c r="A3495" s="45" t="s">
        <v>408</v>
      </c>
      <c r="B3495" s="41" t="s">
        <v>493</v>
      </c>
      <c r="C3495" s="41" t="s">
        <v>410</v>
      </c>
      <c r="D3495" s="41" t="s">
        <v>374</v>
      </c>
      <c r="E3495" s="52">
        <v>80</v>
      </c>
      <c r="F3495" s="42" t="s">
        <v>139</v>
      </c>
      <c r="G3495" s="43"/>
      <c r="H3495" s="44" t="s">
        <v>3489</v>
      </c>
      <c r="I3495" s="46"/>
      <c r="J3495" s="4" t="str">
        <f t="shared" si="110"/>
        <v>全民運動-獎補助費-對國內團體之捐助</v>
      </c>
      <c r="K3495" s="4" t="str">
        <f t="shared" si="111"/>
        <v>臺中市潭子區旱溪水岸單車健走嘉年華</v>
      </c>
    </row>
    <row r="3496" spans="1:11" ht="78">
      <c r="A3496" s="45" t="s">
        <v>408</v>
      </c>
      <c r="B3496" s="41" t="s">
        <v>3832</v>
      </c>
      <c r="C3496" s="41" t="s">
        <v>494</v>
      </c>
      <c r="D3496" s="41" t="s">
        <v>374</v>
      </c>
      <c r="E3496" s="52">
        <v>80</v>
      </c>
      <c r="F3496" s="42" t="s">
        <v>139</v>
      </c>
      <c r="G3496" s="43"/>
      <c r="H3496" s="44" t="s">
        <v>3489</v>
      </c>
      <c r="I3496" s="46"/>
      <c r="J3496" s="4" t="str">
        <f t="shared" si="110"/>
        <v>全民運動-獎補助費-對國內團體之捐助</v>
      </c>
      <c r="K3496" s="4" t="str">
        <f t="shared" si="111"/>
        <v>臺中市清水區體育嘉年華會暨節約用電宣導活動</v>
      </c>
    </row>
    <row r="3497" spans="1:11" ht="39">
      <c r="A3497" s="45" t="s">
        <v>408</v>
      </c>
      <c r="B3497" s="41" t="s">
        <v>3833</v>
      </c>
      <c r="C3497" s="41" t="s">
        <v>495</v>
      </c>
      <c r="D3497" s="41" t="s">
        <v>374</v>
      </c>
      <c r="E3497" s="52">
        <v>40</v>
      </c>
      <c r="F3497" s="42" t="s">
        <v>139</v>
      </c>
      <c r="G3497" s="43"/>
      <c r="H3497" s="44" t="s">
        <v>3489</v>
      </c>
      <c r="I3497" s="46"/>
      <c r="J3497" s="4" t="str">
        <f t="shared" si="110"/>
        <v>全民運動-獎補助費-對國內團體之捐助</v>
      </c>
      <c r="K3497" s="4" t="str">
        <f t="shared" si="111"/>
        <v>黎光盃槌球錦標賽</v>
      </c>
    </row>
    <row r="3498" spans="1:11" ht="78">
      <c r="A3498" s="45" t="s">
        <v>408</v>
      </c>
      <c r="B3498" s="41" t="s">
        <v>496</v>
      </c>
      <c r="C3498" s="41" t="s">
        <v>497</v>
      </c>
      <c r="D3498" s="41" t="s">
        <v>374</v>
      </c>
      <c r="E3498" s="52">
        <v>80</v>
      </c>
      <c r="F3498" s="42" t="s">
        <v>139</v>
      </c>
      <c r="G3498" s="43"/>
      <c r="H3498" s="44" t="s">
        <v>3489</v>
      </c>
      <c r="I3498" s="46"/>
      <c r="J3498" s="4" t="str">
        <f t="shared" si="110"/>
        <v>全民運動-獎補助費-對國內團體之捐助</v>
      </c>
      <c r="K3498" s="4" t="str">
        <f t="shared" si="111"/>
        <v>臺中市東勢區活力山城滑輪溜冰體育嘉年華會</v>
      </c>
    </row>
    <row r="3499" spans="1:11" ht="97.5">
      <c r="A3499" s="45" t="s">
        <v>408</v>
      </c>
      <c r="B3499" s="41" t="s">
        <v>3834</v>
      </c>
      <c r="C3499" s="41" t="s">
        <v>416</v>
      </c>
      <c r="D3499" s="41" t="s">
        <v>374</v>
      </c>
      <c r="E3499" s="52">
        <v>30</v>
      </c>
      <c r="F3499" s="42" t="s">
        <v>139</v>
      </c>
      <c r="G3499" s="43"/>
      <c r="H3499" s="44" t="s">
        <v>3489</v>
      </c>
      <c r="I3499" s="46"/>
      <c r="J3499" s="4" t="str">
        <f t="shared" si="110"/>
        <v>全民運動-獎補助費-對國內團體之捐助</v>
      </c>
      <c r="K3499" s="4" t="str">
        <f t="shared" si="111"/>
        <v>臺中市太平區區長盃滑輪溜冰錦標賽暨空氣污染防制宣導活動</v>
      </c>
    </row>
    <row r="3500" spans="1:11" ht="39">
      <c r="A3500" s="45" t="s">
        <v>408</v>
      </c>
      <c r="B3500" s="41" t="s">
        <v>3835</v>
      </c>
      <c r="C3500" s="41" t="s">
        <v>498</v>
      </c>
      <c r="D3500" s="41" t="s">
        <v>374</v>
      </c>
      <c r="E3500" s="52">
        <v>20</v>
      </c>
      <c r="F3500" s="42" t="s">
        <v>139</v>
      </c>
      <c r="G3500" s="43"/>
      <c r="H3500" s="44" t="s">
        <v>3489</v>
      </c>
      <c r="I3500" s="46"/>
      <c r="J3500" s="4" t="str">
        <f t="shared" si="110"/>
        <v>全民運動-獎補助費-對國內團體之捐助</v>
      </c>
      <c r="K3500" s="4" t="str">
        <f t="shared" si="111"/>
        <v>長青盃槌球錦標賽</v>
      </c>
    </row>
    <row r="3501" spans="1:11" ht="39">
      <c r="A3501" s="45" t="s">
        <v>408</v>
      </c>
      <c r="B3501" s="41" t="s">
        <v>499</v>
      </c>
      <c r="C3501" s="41" t="s">
        <v>470</v>
      </c>
      <c r="D3501" s="41" t="s">
        <v>374</v>
      </c>
      <c r="E3501" s="52">
        <v>80</v>
      </c>
      <c r="F3501" s="42" t="s">
        <v>139</v>
      </c>
      <c r="G3501" s="43"/>
      <c r="H3501" s="44" t="s">
        <v>3489</v>
      </c>
      <c r="I3501" s="46"/>
      <c r="J3501" s="4" t="str">
        <f t="shared" si="110"/>
        <v>全民運動-獎補助費-對國內團體之捐助</v>
      </c>
      <c r="K3501" s="4" t="str">
        <f t="shared" si="111"/>
        <v>北屯區登山健行嘉年華</v>
      </c>
    </row>
    <row r="3502" spans="1:11" ht="78">
      <c r="A3502" s="45" t="s">
        <v>408</v>
      </c>
      <c r="B3502" s="41" t="s">
        <v>500</v>
      </c>
      <c r="C3502" s="41" t="s">
        <v>446</v>
      </c>
      <c r="D3502" s="41" t="s">
        <v>374</v>
      </c>
      <c r="E3502" s="52">
        <v>80</v>
      </c>
      <c r="F3502" s="42" t="s">
        <v>139</v>
      </c>
      <c r="G3502" s="43"/>
      <c r="H3502" s="44" t="s">
        <v>3489</v>
      </c>
      <c r="I3502" s="46"/>
      <c r="J3502" s="4" t="str">
        <f t="shared" si="110"/>
        <v>全民運動-獎補助費-對國內團體之捐助</v>
      </c>
      <c r="K3502" s="4" t="str">
        <f t="shared" si="111"/>
        <v>臺中市大安區體育會慢速壘球運動嘉年華活動</v>
      </c>
    </row>
    <row r="3503" spans="1:11" ht="39">
      <c r="A3503" s="45" t="s">
        <v>408</v>
      </c>
      <c r="B3503" s="41" t="s">
        <v>501</v>
      </c>
      <c r="C3503" s="41" t="s">
        <v>502</v>
      </c>
      <c r="D3503" s="41" t="s">
        <v>374</v>
      </c>
      <c r="E3503" s="52">
        <v>120</v>
      </c>
      <c r="F3503" s="42" t="s">
        <v>139</v>
      </c>
      <c r="G3503" s="43"/>
      <c r="H3503" s="44" t="s">
        <v>3489</v>
      </c>
      <c r="I3503" s="46"/>
      <c r="J3503" s="4" t="str">
        <f t="shared" si="110"/>
        <v>全民運動-獎補助費-對國內團體之捐助</v>
      </c>
      <c r="K3503" s="4" t="str">
        <f t="shared" si="111"/>
        <v>臺中市烏日足球社區聯誼賽</v>
      </c>
    </row>
    <row r="3504" spans="1:11" ht="58.5">
      <c r="A3504" s="45" t="s">
        <v>408</v>
      </c>
      <c r="B3504" s="41" t="s">
        <v>503</v>
      </c>
      <c r="C3504" s="41" t="s">
        <v>416</v>
      </c>
      <c r="D3504" s="41" t="s">
        <v>374</v>
      </c>
      <c r="E3504" s="52">
        <v>120</v>
      </c>
      <c r="F3504" s="42" t="s">
        <v>139</v>
      </c>
      <c r="G3504" s="43"/>
      <c r="H3504" s="44" t="s">
        <v>3489</v>
      </c>
      <c r="I3504" s="46"/>
      <c r="J3504" s="4" t="str">
        <f t="shared" si="110"/>
        <v>全民運動-獎補助費-對國內團體之捐助</v>
      </c>
      <c r="K3504" s="4" t="str">
        <f t="shared" si="111"/>
        <v>臺中市太平區籃球社區聯誼賽活動</v>
      </c>
    </row>
    <row r="3505" spans="1:11" ht="78">
      <c r="A3505" s="45" t="s">
        <v>408</v>
      </c>
      <c r="B3505" s="41" t="s">
        <v>504</v>
      </c>
      <c r="C3505" s="41" t="s">
        <v>416</v>
      </c>
      <c r="D3505" s="41" t="s">
        <v>374</v>
      </c>
      <c r="E3505" s="52">
        <v>80</v>
      </c>
      <c r="F3505" s="42" t="s">
        <v>139</v>
      </c>
      <c r="G3505" s="43"/>
      <c r="H3505" s="44" t="s">
        <v>3489</v>
      </c>
      <c r="I3505" s="46"/>
      <c r="J3505" s="4" t="str">
        <f t="shared" si="110"/>
        <v>全民運動-獎補助費-對國內團體之捐助</v>
      </c>
      <c r="K3505" s="4" t="str">
        <f t="shared" si="111"/>
        <v>臺中市太平區自由式溜冰速度過樁暨極限運動嘉年華</v>
      </c>
    </row>
    <row r="3506" spans="1:11" ht="58.5">
      <c r="A3506" s="45" t="s">
        <v>408</v>
      </c>
      <c r="B3506" s="41" t="s">
        <v>3836</v>
      </c>
      <c r="C3506" s="41" t="s">
        <v>505</v>
      </c>
      <c r="D3506" s="41" t="s">
        <v>374</v>
      </c>
      <c r="E3506" s="52">
        <v>50</v>
      </c>
      <c r="F3506" s="42" t="s">
        <v>139</v>
      </c>
      <c r="G3506" s="43"/>
      <c r="H3506" s="44" t="s">
        <v>3489</v>
      </c>
      <c r="I3506" s="46"/>
      <c r="J3506" s="4" t="str">
        <f t="shared" si="110"/>
        <v>全民運動-獎補助費-對國內團體之捐助</v>
      </c>
      <c r="K3506" s="4" t="str">
        <f t="shared" si="111"/>
        <v>聾聽愛運動中高齡聾聽健走體能比賽</v>
      </c>
    </row>
    <row r="3507" spans="1:11" ht="58.5">
      <c r="A3507" s="45" t="s">
        <v>408</v>
      </c>
      <c r="B3507" s="41" t="s">
        <v>3837</v>
      </c>
      <c r="C3507" s="41" t="s">
        <v>506</v>
      </c>
      <c r="D3507" s="41" t="s">
        <v>374</v>
      </c>
      <c r="E3507" s="52">
        <v>50</v>
      </c>
      <c r="F3507" s="42" t="s">
        <v>139</v>
      </c>
      <c r="G3507" s="43"/>
      <c r="H3507" s="44" t="s">
        <v>3489</v>
      </c>
      <c r="I3507" s="46"/>
      <c r="J3507" s="4" t="str">
        <f t="shared" si="110"/>
        <v>全民運動-獎補助費-對國內團體之捐助</v>
      </c>
      <c r="K3507" s="4" t="str">
        <f t="shared" si="111"/>
        <v>臺中市樂活舞蹈表演暨敬老活動</v>
      </c>
    </row>
    <row r="3508" spans="1:11" ht="97.5">
      <c r="A3508" s="45" t="s">
        <v>408</v>
      </c>
      <c r="B3508" s="41" t="s">
        <v>3838</v>
      </c>
      <c r="C3508" s="41" t="s">
        <v>416</v>
      </c>
      <c r="D3508" s="41" t="s">
        <v>374</v>
      </c>
      <c r="E3508" s="52">
        <v>30</v>
      </c>
      <c r="F3508" s="42" t="s">
        <v>139</v>
      </c>
      <c r="G3508" s="43"/>
      <c r="H3508" s="44" t="s">
        <v>3489</v>
      </c>
      <c r="I3508" s="46"/>
      <c r="J3508" s="4" t="str">
        <f t="shared" si="110"/>
        <v>全民運動-獎補助費-對國內團體之捐助</v>
      </c>
      <c r="K3508" s="4" t="str">
        <f t="shared" si="111"/>
        <v>臺中市太平區長盃全民歌唱舞蹈比賽暨空氣污染防制宣導活動</v>
      </c>
    </row>
    <row r="3509" spans="1:11" ht="39">
      <c r="A3509" s="45" t="s">
        <v>408</v>
      </c>
      <c r="B3509" s="41" t="s">
        <v>3839</v>
      </c>
      <c r="C3509" s="41" t="s">
        <v>507</v>
      </c>
      <c r="D3509" s="41" t="s">
        <v>374</v>
      </c>
      <c r="E3509" s="52">
        <v>848</v>
      </c>
      <c r="F3509" s="42" t="s">
        <v>139</v>
      </c>
      <c r="G3509" s="43"/>
      <c r="H3509" s="44" t="s">
        <v>3489</v>
      </c>
      <c r="I3509" s="46"/>
      <c r="J3509" s="4" t="str">
        <f t="shared" si="110"/>
        <v>全民運動-獎補助費-對國內團體之捐助</v>
      </c>
      <c r="K3509" s="4" t="str">
        <f t="shared" si="111"/>
        <v>運動熱區</v>
      </c>
    </row>
    <row r="3510" spans="1:11" ht="58.5">
      <c r="A3510" s="45" t="s">
        <v>408</v>
      </c>
      <c r="B3510" s="41" t="s">
        <v>508</v>
      </c>
      <c r="C3510" s="41" t="s">
        <v>489</v>
      </c>
      <c r="D3510" s="41" t="s">
        <v>374</v>
      </c>
      <c r="E3510" s="52">
        <v>80</v>
      </c>
      <c r="F3510" s="42" t="s">
        <v>139</v>
      </c>
      <c r="G3510" s="43"/>
      <c r="H3510" s="44" t="s">
        <v>3489</v>
      </c>
      <c r="I3510" s="46"/>
      <c r="J3510" s="4" t="str">
        <f t="shared" si="110"/>
        <v>全民運動-獎補助費-對國內團體之捐助</v>
      </c>
      <c r="K3510" s="4" t="str">
        <f t="shared" si="111"/>
        <v>臺中市神岡區登山健走嘉年華活動</v>
      </c>
    </row>
    <row r="3511" spans="1:11" ht="58.5">
      <c r="A3511" s="45" t="s">
        <v>408</v>
      </c>
      <c r="B3511" s="41" t="s">
        <v>3840</v>
      </c>
      <c r="C3511" s="41" t="s">
        <v>448</v>
      </c>
      <c r="D3511" s="41" t="s">
        <v>374</v>
      </c>
      <c r="E3511" s="52">
        <v>50</v>
      </c>
      <c r="F3511" s="42" t="s">
        <v>139</v>
      </c>
      <c r="G3511" s="43"/>
      <c r="H3511" s="44" t="s">
        <v>3489</v>
      </c>
      <c r="I3511" s="46"/>
      <c r="J3511" s="4" t="str">
        <f t="shared" si="110"/>
        <v>全民運動-獎補助費-對國內團體之捐助</v>
      </c>
      <c r="K3511" s="4" t="str">
        <f t="shared" si="111"/>
        <v>臺中市外埔區體育會活力盃羽球賽</v>
      </c>
    </row>
    <row r="3512" spans="1:11" ht="39">
      <c r="A3512" s="45" t="s">
        <v>408</v>
      </c>
      <c r="B3512" s="41" t="s">
        <v>509</v>
      </c>
      <c r="C3512" s="41" t="s">
        <v>451</v>
      </c>
      <c r="D3512" s="41" t="s">
        <v>374</v>
      </c>
      <c r="E3512" s="52">
        <v>80</v>
      </c>
      <c r="F3512" s="42" t="s">
        <v>139</v>
      </c>
      <c r="G3512" s="43"/>
      <c r="H3512" s="44" t="s">
        <v>3489</v>
      </c>
      <c r="I3512" s="46"/>
      <c r="J3512" s="4" t="str">
        <f t="shared" si="110"/>
        <v>全民運動-獎補助費-對國內團體之捐助</v>
      </c>
      <c r="K3512" s="4" t="str">
        <f t="shared" si="111"/>
        <v>臺中市西屯區體育嘉年華會</v>
      </c>
    </row>
    <row r="3513" spans="1:11" ht="58.5">
      <c r="A3513" s="45" t="s">
        <v>408</v>
      </c>
      <c r="B3513" s="41" t="s">
        <v>510</v>
      </c>
      <c r="C3513" s="41" t="s">
        <v>285</v>
      </c>
      <c r="D3513" s="41" t="s">
        <v>374</v>
      </c>
      <c r="E3513" s="52">
        <v>47</v>
      </c>
      <c r="F3513" s="42" t="s">
        <v>139</v>
      </c>
      <c r="G3513" s="43"/>
      <c r="H3513" s="44" t="s">
        <v>3489</v>
      </c>
      <c r="I3513" s="46"/>
      <c r="J3513" s="4" t="str">
        <f t="shared" si="110"/>
        <v>全民運動-獎補助費-對國內團體之捐助</v>
      </c>
      <c r="K3513" s="4" t="str">
        <f t="shared" si="111"/>
        <v>土風舞婦女運動樂活班(楊柳社區)</v>
      </c>
    </row>
    <row r="3514" spans="1:11" ht="39">
      <c r="A3514" s="45" t="s">
        <v>408</v>
      </c>
      <c r="B3514" s="41" t="s">
        <v>3841</v>
      </c>
      <c r="C3514" s="41" t="s">
        <v>285</v>
      </c>
      <c r="D3514" s="41" t="s">
        <v>374</v>
      </c>
      <c r="E3514" s="52">
        <v>50</v>
      </c>
      <c r="F3514" s="42" t="s">
        <v>139</v>
      </c>
      <c r="G3514" s="43"/>
      <c r="H3514" s="44" t="s">
        <v>3489</v>
      </c>
      <c r="I3514" s="46"/>
      <c r="J3514" s="4" t="str">
        <f t="shared" si="110"/>
        <v>全民運動-獎補助費-對國內團體之捐助</v>
      </c>
      <c r="K3514" s="4" t="str">
        <f t="shared" si="111"/>
        <v>羽球職工運動健身班</v>
      </c>
    </row>
    <row r="3515" spans="1:11" ht="58.5">
      <c r="A3515" s="45" t="s">
        <v>408</v>
      </c>
      <c r="B3515" s="41" t="s">
        <v>511</v>
      </c>
      <c r="C3515" s="41" t="s">
        <v>285</v>
      </c>
      <c r="D3515" s="41" t="s">
        <v>374</v>
      </c>
      <c r="E3515" s="52">
        <v>50</v>
      </c>
      <c r="F3515" s="42" t="s">
        <v>139</v>
      </c>
      <c r="G3515" s="43"/>
      <c r="H3515" s="44" t="s">
        <v>3489</v>
      </c>
      <c r="I3515" s="46"/>
      <c r="J3515" s="4" t="str">
        <f t="shared" si="110"/>
        <v>全民運動-獎補助費-對國內團體之捐助</v>
      </c>
      <c r="K3515" s="4" t="str">
        <f t="shared" si="111"/>
        <v>臺中市北屯區木球運動能力推廣班</v>
      </c>
    </row>
    <row r="3516" spans="1:11" ht="58.5">
      <c r="A3516" s="45" t="s">
        <v>408</v>
      </c>
      <c r="B3516" s="41" t="s">
        <v>512</v>
      </c>
      <c r="C3516" s="41" t="s">
        <v>285</v>
      </c>
      <c r="D3516" s="41" t="s">
        <v>374</v>
      </c>
      <c r="E3516" s="52">
        <v>50</v>
      </c>
      <c r="F3516" s="42" t="s">
        <v>139</v>
      </c>
      <c r="G3516" s="43"/>
      <c r="H3516" s="44" t="s">
        <v>3489</v>
      </c>
      <c r="I3516" s="46"/>
      <c r="J3516" s="4" t="str">
        <f t="shared" si="110"/>
        <v>全民運動-獎補助費-對國內團體之捐助</v>
      </c>
      <c r="K3516" s="4" t="str">
        <f t="shared" si="111"/>
        <v>臺中市南屯區木球運動能力推廣班</v>
      </c>
    </row>
    <row r="3517" spans="1:11" ht="39">
      <c r="A3517" s="45" t="s">
        <v>408</v>
      </c>
      <c r="B3517" s="41" t="s">
        <v>3842</v>
      </c>
      <c r="C3517" s="41" t="s">
        <v>285</v>
      </c>
      <c r="D3517" s="41" t="s">
        <v>374</v>
      </c>
      <c r="E3517" s="52">
        <v>50</v>
      </c>
      <c r="F3517" s="42" t="s">
        <v>139</v>
      </c>
      <c r="G3517" s="43"/>
      <c r="H3517" s="44" t="s">
        <v>3489</v>
      </c>
      <c r="I3517" s="46"/>
      <c r="J3517" s="4" t="str">
        <f t="shared" si="110"/>
        <v>全民運動-獎補助費-對國內團體之捐助</v>
      </c>
      <c r="K3517" s="4" t="str">
        <f t="shared" si="111"/>
        <v>保齡球職工運動健身班</v>
      </c>
    </row>
    <row r="3518" spans="1:11" ht="39">
      <c r="A3518" s="45" t="s">
        <v>408</v>
      </c>
      <c r="B3518" s="41" t="s">
        <v>3843</v>
      </c>
      <c r="C3518" s="41" t="s">
        <v>285</v>
      </c>
      <c r="D3518" s="41" t="s">
        <v>374</v>
      </c>
      <c r="E3518" s="52">
        <v>50</v>
      </c>
      <c r="F3518" s="42" t="s">
        <v>139</v>
      </c>
      <c r="G3518" s="43"/>
      <c r="H3518" s="44" t="s">
        <v>3489</v>
      </c>
      <c r="I3518" s="46"/>
      <c r="J3518" s="4" t="str">
        <f t="shared" si="110"/>
        <v>全民運動-獎補助費-對國內團體之捐助</v>
      </c>
      <c r="K3518" s="4" t="str">
        <f t="shared" si="111"/>
        <v>土風舞婦女運動樂活班</v>
      </c>
    </row>
    <row r="3519" spans="1:11" ht="39">
      <c r="A3519" s="45" t="s">
        <v>408</v>
      </c>
      <c r="B3519" s="41" t="s">
        <v>3844</v>
      </c>
      <c r="C3519" s="41" t="s">
        <v>285</v>
      </c>
      <c r="D3519" s="41" t="s">
        <v>374</v>
      </c>
      <c r="E3519" s="52">
        <v>50</v>
      </c>
      <c r="F3519" s="42" t="s">
        <v>139</v>
      </c>
      <c r="G3519" s="43"/>
      <c r="H3519" s="44" t="s">
        <v>3489</v>
      </c>
      <c r="I3519" s="46"/>
      <c r="J3519" s="4" t="str">
        <f t="shared" si="110"/>
        <v>全民運動-獎補助費-對國內團體之捐助</v>
      </c>
      <c r="K3519" s="4" t="str">
        <f t="shared" si="111"/>
        <v>保齡球運動能力推廣班</v>
      </c>
    </row>
    <row r="3520" spans="1:11" ht="58.5">
      <c r="A3520" s="45" t="s">
        <v>408</v>
      </c>
      <c r="B3520" s="41" t="s">
        <v>513</v>
      </c>
      <c r="C3520" s="41" t="s">
        <v>285</v>
      </c>
      <c r="D3520" s="41" t="s">
        <v>374</v>
      </c>
      <c r="E3520" s="52">
        <v>50</v>
      </c>
      <c r="F3520" s="42" t="s">
        <v>139</v>
      </c>
      <c r="G3520" s="43"/>
      <c r="H3520" s="44" t="s">
        <v>3489</v>
      </c>
      <c r="I3520" s="46"/>
      <c r="J3520" s="4" t="str">
        <f t="shared" si="110"/>
        <v>全民運動-獎補助費-對國內團體之捐助</v>
      </c>
      <c r="K3520" s="4" t="str">
        <f t="shared" si="111"/>
        <v>太極拳自發樂活健康銀髮運動指導班</v>
      </c>
    </row>
    <row r="3521" spans="1:11" ht="39">
      <c r="A3521" s="45" t="s">
        <v>408</v>
      </c>
      <c r="B3521" s="41" t="s">
        <v>514</v>
      </c>
      <c r="C3521" s="41" t="s">
        <v>285</v>
      </c>
      <c r="D3521" s="41" t="s">
        <v>374</v>
      </c>
      <c r="E3521" s="52">
        <v>500</v>
      </c>
      <c r="F3521" s="42" t="s">
        <v>139</v>
      </c>
      <c r="G3521" s="43"/>
      <c r="H3521" s="44" t="s">
        <v>3489</v>
      </c>
      <c r="I3521" s="46"/>
      <c r="J3521" s="4" t="str">
        <f t="shared" si="110"/>
        <v>全民運動-獎補助費-對國內團體之捐助</v>
      </c>
      <c r="K3521" s="4" t="str">
        <f t="shared" si="111"/>
        <v>推廣女性參與運動課程</v>
      </c>
    </row>
    <row r="3522" spans="1:11" ht="58.5">
      <c r="A3522" s="45" t="s">
        <v>408</v>
      </c>
      <c r="B3522" s="41" t="s">
        <v>515</v>
      </c>
      <c r="C3522" s="41" t="s">
        <v>448</v>
      </c>
      <c r="D3522" s="41" t="s">
        <v>374</v>
      </c>
      <c r="E3522" s="52">
        <v>100</v>
      </c>
      <c r="F3522" s="42" t="s">
        <v>139</v>
      </c>
      <c r="G3522" s="43"/>
      <c r="H3522" s="44" t="s">
        <v>3489</v>
      </c>
      <c r="I3522" s="46"/>
      <c r="J3522" s="4" t="str">
        <f t="shared" si="110"/>
        <v>全民運動-獎補助費-對國內團體之捐助</v>
      </c>
      <c r="K3522" s="4" t="str">
        <f t="shared" si="111"/>
        <v>外埔區酷運動單車電競挑戰賽</v>
      </c>
    </row>
    <row r="3523" spans="1:11" ht="39">
      <c r="A3523" s="45" t="s">
        <v>408</v>
      </c>
      <c r="B3523" s="41" t="s">
        <v>3845</v>
      </c>
      <c r="C3523" s="41" t="s">
        <v>430</v>
      </c>
      <c r="D3523" s="41" t="s">
        <v>374</v>
      </c>
      <c r="E3523" s="52">
        <v>70</v>
      </c>
      <c r="F3523" s="42" t="s">
        <v>139</v>
      </c>
      <c r="G3523" s="43"/>
      <c r="H3523" s="44" t="s">
        <v>3489</v>
      </c>
      <c r="I3523" s="46"/>
      <c r="J3523" s="4" t="str">
        <f t="shared" si="110"/>
        <v>全民運動-獎補助費-對國內團體之捐助</v>
      </c>
      <c r="K3523" s="4" t="str">
        <f t="shared" si="111"/>
        <v>身障團體聯盟槌球錦標賽</v>
      </c>
    </row>
    <row r="3524" spans="1:11" ht="39">
      <c r="A3524" s="45" t="s">
        <v>408</v>
      </c>
      <c r="B3524" s="41" t="s">
        <v>3846</v>
      </c>
      <c r="C3524" s="41" t="s">
        <v>516</v>
      </c>
      <c r="D3524" s="41" t="s">
        <v>374</v>
      </c>
      <c r="E3524" s="52">
        <v>274</v>
      </c>
      <c r="F3524" s="42" t="s">
        <v>139</v>
      </c>
      <c r="G3524" s="43"/>
      <c r="H3524" s="44" t="s">
        <v>3489</v>
      </c>
      <c r="I3524" s="46"/>
      <c r="J3524" s="4" t="str">
        <f t="shared" si="110"/>
        <v>全民運動-獎補助費-對國內團體之捐助</v>
      </c>
      <c r="K3524" s="4" t="str">
        <f t="shared" si="111"/>
        <v>巡迴運動指導團</v>
      </c>
    </row>
    <row r="3525" spans="1:11" ht="39">
      <c r="A3525" s="45" t="s">
        <v>408</v>
      </c>
      <c r="B3525" s="41" t="s">
        <v>517</v>
      </c>
      <c r="C3525" s="41" t="s">
        <v>285</v>
      </c>
      <c r="D3525" s="41" t="s">
        <v>374</v>
      </c>
      <c r="E3525" s="52">
        <v>50</v>
      </c>
      <c r="F3525" s="42" t="s">
        <v>139</v>
      </c>
      <c r="G3525" s="43"/>
      <c r="H3525" s="44" t="s">
        <v>3489</v>
      </c>
      <c r="I3525" s="46"/>
      <c r="J3525" s="4" t="str">
        <f t="shared" si="110"/>
        <v>全民運動-獎補助費-對國內團體之捐助</v>
      </c>
      <c r="K3525" s="4" t="str">
        <f t="shared" si="111"/>
        <v>法式滾球婦女運動樂活班</v>
      </c>
    </row>
    <row r="3526" spans="1:11" ht="39">
      <c r="A3526" s="45" t="s">
        <v>408</v>
      </c>
      <c r="B3526" s="41" t="s">
        <v>518</v>
      </c>
      <c r="C3526" s="41" t="s">
        <v>285</v>
      </c>
      <c r="D3526" s="41" t="s">
        <v>374</v>
      </c>
      <c r="E3526" s="52">
        <v>200</v>
      </c>
      <c r="F3526" s="42" t="s">
        <v>139</v>
      </c>
      <c r="G3526" s="43"/>
      <c r="H3526" s="44" t="s">
        <v>3489</v>
      </c>
      <c r="I3526" s="46"/>
      <c r="J3526" s="4" t="str">
        <f t="shared" si="110"/>
        <v>全民運動-獎補助費-對國內團體之捐助</v>
      </c>
      <c r="K3526" s="4" t="str">
        <f t="shared" si="111"/>
        <v>救生技能趣味賽</v>
      </c>
    </row>
    <row r="3527" spans="1:11" ht="58.5">
      <c r="A3527" s="45" t="s">
        <v>408</v>
      </c>
      <c r="B3527" s="41" t="s">
        <v>519</v>
      </c>
      <c r="C3527" s="41" t="s">
        <v>520</v>
      </c>
      <c r="D3527" s="41" t="s">
        <v>374</v>
      </c>
      <c r="E3527" s="52">
        <v>60</v>
      </c>
      <c r="F3527" s="42" t="s">
        <v>139</v>
      </c>
      <c r="G3527" s="43"/>
      <c r="H3527" s="44" t="s">
        <v>3489</v>
      </c>
      <c r="I3527" s="46"/>
      <c r="J3527" s="4" t="str">
        <f t="shared" si="110"/>
        <v>全民運動-獎補助費-對國內團體之捐助</v>
      </c>
      <c r="K3527" s="4" t="str">
        <f t="shared" si="111"/>
        <v>第十九屆菁英盃全國劍道錦標賽</v>
      </c>
    </row>
    <row r="3528" spans="1:11" ht="78">
      <c r="A3528" s="45" t="s">
        <v>408</v>
      </c>
      <c r="B3528" s="41" t="s">
        <v>521</v>
      </c>
      <c r="C3528" s="41" t="s">
        <v>522</v>
      </c>
      <c r="D3528" s="41" t="s">
        <v>374</v>
      </c>
      <c r="E3528" s="52">
        <v>96</v>
      </c>
      <c r="F3528" s="42" t="s">
        <v>139</v>
      </c>
      <c r="G3528" s="43"/>
      <c r="H3528" s="44" t="s">
        <v>3489</v>
      </c>
      <c r="I3528" s="46"/>
      <c r="J3528" s="4" t="str">
        <f t="shared" si="110"/>
        <v>全民運動-獎補助費-對國內團體之捐助</v>
      </c>
      <c r="K3528" s="4" t="str">
        <f t="shared" si="111"/>
        <v>2024中福盃全國身心障礙者暨長青槌球錦標賽</v>
      </c>
    </row>
    <row r="3529" spans="1:11" ht="39">
      <c r="A3529" s="45" t="s">
        <v>408</v>
      </c>
      <c r="B3529" s="41" t="s">
        <v>523</v>
      </c>
      <c r="C3529" s="41" t="s">
        <v>285</v>
      </c>
      <c r="D3529" s="41" t="s">
        <v>374</v>
      </c>
      <c r="E3529" s="52">
        <v>100</v>
      </c>
      <c r="F3529" s="42" t="s">
        <v>139</v>
      </c>
      <c r="G3529" s="43"/>
      <c r="H3529" s="44" t="s">
        <v>3489</v>
      </c>
      <c r="I3529" s="46"/>
      <c r="J3529" s="4" t="str">
        <f t="shared" si="110"/>
        <v>全民運動-獎補助費-對國內團體之捐助</v>
      </c>
      <c r="K3529" s="4" t="str">
        <f t="shared" si="111"/>
        <v>水域自救與觀摩</v>
      </c>
    </row>
    <row r="3530" spans="1:11" ht="39">
      <c r="A3530" s="45" t="s">
        <v>408</v>
      </c>
      <c r="B3530" s="41" t="s">
        <v>524</v>
      </c>
      <c r="C3530" s="41" t="s">
        <v>285</v>
      </c>
      <c r="D3530" s="41" t="s">
        <v>374</v>
      </c>
      <c r="E3530" s="52">
        <v>500</v>
      </c>
      <c r="F3530" s="42" t="s">
        <v>139</v>
      </c>
      <c r="G3530" s="43"/>
      <c r="H3530" s="44" t="s">
        <v>3489</v>
      </c>
      <c r="I3530" s="46"/>
      <c r="J3530" s="4" t="str">
        <f t="shared" si="110"/>
        <v>全民運動-獎補助費-對國內團體之捐助</v>
      </c>
      <c r="K3530" s="4" t="str">
        <f t="shared" si="111"/>
        <v>水上嘉年華</v>
      </c>
    </row>
    <row r="3531" spans="1:11" ht="78">
      <c r="A3531" s="45" t="s">
        <v>408</v>
      </c>
      <c r="B3531" s="41" t="s">
        <v>525</v>
      </c>
      <c r="C3531" s="41" t="s">
        <v>526</v>
      </c>
      <c r="D3531" s="41" t="s">
        <v>374</v>
      </c>
      <c r="E3531" s="52">
        <v>20</v>
      </c>
      <c r="F3531" s="42" t="s">
        <v>139</v>
      </c>
      <c r="G3531" s="43"/>
      <c r="H3531" s="44" t="s">
        <v>3489</v>
      </c>
      <c r="I3531" s="46"/>
      <c r="J3531" s="4" t="str">
        <f t="shared" si="110"/>
        <v>全民運動-獎補助費-對國內團體之捐助</v>
      </c>
      <c r="K3531" s="4" t="str">
        <f t="shared" si="111"/>
        <v>2024臺中盃兒童青少年運動舞蹈推廣錦標賽</v>
      </c>
    </row>
    <row r="3532" spans="1:11" ht="39">
      <c r="A3532" s="45" t="s">
        <v>408</v>
      </c>
      <c r="B3532" s="41" t="s">
        <v>527</v>
      </c>
      <c r="C3532" s="41" t="s">
        <v>285</v>
      </c>
      <c r="D3532" s="41" t="s">
        <v>374</v>
      </c>
      <c r="E3532" s="52">
        <v>50</v>
      </c>
      <c r="F3532" s="42" t="s">
        <v>139</v>
      </c>
      <c r="G3532" s="43"/>
      <c r="H3532" s="44" t="s">
        <v>3489</v>
      </c>
      <c r="I3532" s="46"/>
      <c r="J3532" s="4" t="str">
        <f t="shared" si="110"/>
        <v>全民運動-獎補助費-對國內團體之捐助</v>
      </c>
      <c r="K3532" s="4" t="str">
        <f t="shared" si="111"/>
        <v>土風舞運動能力推廣班</v>
      </c>
    </row>
    <row r="3533" spans="1:11" ht="78">
      <c r="A3533" s="45" t="s">
        <v>408</v>
      </c>
      <c r="B3533" s="41" t="s">
        <v>528</v>
      </c>
      <c r="C3533" s="41" t="s">
        <v>502</v>
      </c>
      <c r="D3533" s="41" t="s">
        <v>374</v>
      </c>
      <c r="E3533" s="52">
        <v>60</v>
      </c>
      <c r="F3533" s="42" t="s">
        <v>139</v>
      </c>
      <c r="G3533" s="43"/>
      <c r="H3533" s="44" t="s">
        <v>3489</v>
      </c>
      <c r="I3533" s="46"/>
      <c r="J3533" s="4" t="str">
        <f t="shared" si="110"/>
        <v>全民運動-獎補助費-對國內團體之捐助</v>
      </c>
      <c r="K3533" s="4" t="str">
        <f t="shared" si="111"/>
        <v>臺中市烏日區113年體育會理事長盃羽球錦標賽</v>
      </c>
    </row>
    <row r="3534" spans="1:11" ht="58.5">
      <c r="A3534" s="45" t="s">
        <v>408</v>
      </c>
      <c r="B3534" s="41" t="s">
        <v>529</v>
      </c>
      <c r="C3534" s="41" t="s">
        <v>530</v>
      </c>
      <c r="D3534" s="41" t="s">
        <v>374</v>
      </c>
      <c r="E3534" s="52">
        <v>100</v>
      </c>
      <c r="F3534" s="42" t="s">
        <v>139</v>
      </c>
      <c r="G3534" s="43"/>
      <c r="H3534" s="44" t="s">
        <v>3489</v>
      </c>
      <c r="I3534" s="46"/>
      <c r="J3534" s="4" t="str">
        <f t="shared" si="110"/>
        <v>全民運動-獎補助費-對國內團體之捐助</v>
      </c>
      <c r="K3534" s="4" t="str">
        <f t="shared" si="111"/>
        <v>身心障礙手搖自行車手培訓計劃</v>
      </c>
    </row>
    <row r="3535" spans="1:11" ht="58.5">
      <c r="A3535" s="45" t="s">
        <v>408</v>
      </c>
      <c r="B3535" s="41" t="s">
        <v>531</v>
      </c>
      <c r="C3535" s="41" t="s">
        <v>3796</v>
      </c>
      <c r="D3535" s="41" t="s">
        <v>374</v>
      </c>
      <c r="E3535" s="52">
        <v>80</v>
      </c>
      <c r="F3535" s="42" t="s">
        <v>139</v>
      </c>
      <c r="G3535" s="43"/>
      <c r="H3535" s="44" t="s">
        <v>3489</v>
      </c>
      <c r="I3535" s="46"/>
      <c r="J3535" s="4" t="str">
        <f t="shared" si="110"/>
        <v>全民運動-獎補助費-對國內團體之捐助</v>
      </c>
      <c r="K3535" s="4" t="str">
        <f t="shared" si="111"/>
        <v>臺中市大雅區舞藝嘉年華活動</v>
      </c>
    </row>
    <row r="3536" spans="1:11" ht="39">
      <c r="A3536" s="45" t="s">
        <v>408</v>
      </c>
      <c r="B3536" s="41" t="s">
        <v>532</v>
      </c>
      <c r="C3536" s="41" t="s">
        <v>470</v>
      </c>
      <c r="D3536" s="41" t="s">
        <v>374</v>
      </c>
      <c r="E3536" s="52">
        <v>80</v>
      </c>
      <c r="F3536" s="42" t="s">
        <v>139</v>
      </c>
      <c r="G3536" s="43"/>
      <c r="H3536" s="44" t="s">
        <v>3489</v>
      </c>
      <c r="I3536" s="46"/>
      <c r="J3536" s="4" t="str">
        <f t="shared" si="110"/>
        <v>全民運動-獎補助費-對國內團體之捐助</v>
      </c>
      <c r="K3536" s="4" t="str">
        <f t="shared" si="111"/>
        <v>北屯區運動社團嘉年華</v>
      </c>
    </row>
    <row r="3537" spans="1:11" ht="39">
      <c r="A3537" s="45" t="s">
        <v>408</v>
      </c>
      <c r="B3537" s="41" t="s">
        <v>533</v>
      </c>
      <c r="C3537" s="41" t="s">
        <v>502</v>
      </c>
      <c r="D3537" s="41" t="s">
        <v>374</v>
      </c>
      <c r="E3537" s="52">
        <v>80</v>
      </c>
      <c r="F3537" s="42" t="s">
        <v>139</v>
      </c>
      <c r="G3537" s="43"/>
      <c r="H3537" s="44" t="s">
        <v>3489</v>
      </c>
      <c r="I3537" s="46"/>
      <c r="J3537" s="4" t="str">
        <f t="shared" si="110"/>
        <v>全民運動-獎補助費-對國內團體之捐助</v>
      </c>
      <c r="K3537" s="4" t="str">
        <f t="shared" si="111"/>
        <v>臺中市烏日區舞藝嘉年華</v>
      </c>
    </row>
    <row r="3538" spans="1:11" ht="58.5">
      <c r="A3538" s="45" t="s">
        <v>408</v>
      </c>
      <c r="B3538" s="41" t="s">
        <v>534</v>
      </c>
      <c r="C3538" s="41" t="s">
        <v>446</v>
      </c>
      <c r="D3538" s="41" t="s">
        <v>374</v>
      </c>
      <c r="E3538" s="52">
        <v>120</v>
      </c>
      <c r="F3538" s="42" t="s">
        <v>139</v>
      </c>
      <c r="G3538" s="43"/>
      <c r="H3538" s="44" t="s">
        <v>3489</v>
      </c>
      <c r="I3538" s="46"/>
      <c r="J3538" s="4" t="str">
        <f t="shared" si="110"/>
        <v>全民運動-獎補助費-對國內團體之捐助</v>
      </c>
      <c r="K3538" s="4" t="str">
        <f t="shared" si="111"/>
        <v>臺中市大安區桌球社區聯誼賽</v>
      </c>
    </row>
    <row r="3539" spans="1:11" ht="39">
      <c r="A3539" s="45" t="s">
        <v>408</v>
      </c>
      <c r="B3539" s="41" t="s">
        <v>535</v>
      </c>
      <c r="C3539" s="41" t="s">
        <v>458</v>
      </c>
      <c r="D3539" s="41" t="s">
        <v>374</v>
      </c>
      <c r="E3539" s="52">
        <v>80</v>
      </c>
      <c r="F3539" s="42" t="s">
        <v>139</v>
      </c>
      <c r="G3539" s="43"/>
      <c r="H3539" s="44" t="s">
        <v>3489</v>
      </c>
      <c r="I3539" s="46"/>
      <c r="J3539" s="4" t="str">
        <f t="shared" si="110"/>
        <v>全民運動-獎補助費-對國內團體之捐助</v>
      </c>
      <c r="K3539" s="4" t="str">
        <f t="shared" si="111"/>
        <v>臺中市西區舞藝嘉年華</v>
      </c>
    </row>
    <row r="3540" spans="1:11" ht="58.5">
      <c r="A3540" s="45" t="s">
        <v>408</v>
      </c>
      <c r="B3540" s="41" t="s">
        <v>536</v>
      </c>
      <c r="C3540" s="41" t="s">
        <v>429</v>
      </c>
      <c r="D3540" s="41" t="s">
        <v>374</v>
      </c>
      <c r="E3540" s="52">
        <v>120</v>
      </c>
      <c r="F3540" s="42" t="s">
        <v>139</v>
      </c>
      <c r="G3540" s="43"/>
      <c r="H3540" s="44" t="s">
        <v>3489</v>
      </c>
      <c r="I3540" s="46"/>
      <c r="J3540" s="4" t="str">
        <f t="shared" si="110"/>
        <v>全民運動-獎補助費-對國內團體之捐助</v>
      </c>
      <c r="K3540" s="4" t="str">
        <f t="shared" si="111"/>
        <v>臺中市南屯區羽球社區聯誼賽</v>
      </c>
    </row>
    <row r="3541" spans="1:11" ht="39">
      <c r="A3541" s="45" t="s">
        <v>408</v>
      </c>
      <c r="B3541" s="41" t="s">
        <v>537</v>
      </c>
      <c r="C3541" s="41" t="s">
        <v>458</v>
      </c>
      <c r="D3541" s="41" t="s">
        <v>374</v>
      </c>
      <c r="E3541" s="52">
        <v>80</v>
      </c>
      <c r="F3541" s="42" t="s">
        <v>139</v>
      </c>
      <c r="G3541" s="43"/>
      <c r="H3541" s="44" t="s">
        <v>3489</v>
      </c>
      <c r="I3541" s="46"/>
      <c r="J3541" s="4" t="str">
        <f t="shared" si="110"/>
        <v>全民運動-獎補助費-對國內團體之捐助</v>
      </c>
      <c r="K3541" s="4" t="str">
        <f t="shared" si="111"/>
        <v>臺中市西區體育嘉年華</v>
      </c>
    </row>
    <row r="3542" spans="1:11" ht="78">
      <c r="A3542" s="45" t="s">
        <v>408</v>
      </c>
      <c r="B3542" s="41" t="s">
        <v>538</v>
      </c>
      <c r="C3542" s="41" t="s">
        <v>494</v>
      </c>
      <c r="D3542" s="41" t="s">
        <v>374</v>
      </c>
      <c r="E3542" s="52">
        <v>120</v>
      </c>
      <c r="F3542" s="42" t="s">
        <v>139</v>
      </c>
      <c r="G3542" s="43"/>
      <c r="H3542" s="44" t="s">
        <v>3489</v>
      </c>
      <c r="I3542" s="46"/>
      <c r="J3542" s="4" t="str">
        <f t="shared" si="110"/>
        <v>全民運動-獎補助費-對國內團體之捐助</v>
      </c>
      <c r="K3542" s="4" t="str">
        <f t="shared" si="111"/>
        <v>113年臺中市清水區羽球社區聯誼賽暨節約用電宣導活動</v>
      </c>
    </row>
    <row r="3543" spans="1:11" ht="39">
      <c r="A3543" s="45" t="s">
        <v>408</v>
      </c>
      <c r="B3543" s="41" t="s">
        <v>539</v>
      </c>
      <c r="C3543" s="41" t="s">
        <v>285</v>
      </c>
      <c r="D3543" s="41" t="s">
        <v>374</v>
      </c>
      <c r="E3543" s="52">
        <v>500</v>
      </c>
      <c r="F3543" s="42" t="s">
        <v>139</v>
      </c>
      <c r="G3543" s="43"/>
      <c r="H3543" s="44" t="s">
        <v>3489</v>
      </c>
      <c r="I3543" s="46"/>
      <c r="J3543" s="4" t="str">
        <f t="shared" si="110"/>
        <v>全民運動-獎補助費-對國內團體之捐助</v>
      </c>
      <c r="K3543" s="4" t="str">
        <f t="shared" si="111"/>
        <v>銀髮長青樂活運動</v>
      </c>
    </row>
    <row r="3544" spans="1:11" ht="58.5">
      <c r="A3544" s="45" t="s">
        <v>408</v>
      </c>
      <c r="B3544" s="41" t="s">
        <v>540</v>
      </c>
      <c r="C3544" s="41" t="s">
        <v>285</v>
      </c>
      <c r="D3544" s="41" t="s">
        <v>374</v>
      </c>
      <c r="E3544" s="52">
        <v>50</v>
      </c>
      <c r="F3544" s="42" t="s">
        <v>139</v>
      </c>
      <c r="G3544" s="43"/>
      <c r="H3544" s="44" t="s">
        <v>3489</v>
      </c>
      <c r="I3544" s="46"/>
      <c r="J3544" s="4" t="str">
        <f t="shared" si="110"/>
        <v>全民運動-獎補助費-對國內團體之捐助</v>
      </c>
      <c r="K3544" s="4" t="str">
        <f t="shared" si="111"/>
        <v>臺中市113年八卦掌銀髮運動指導班</v>
      </c>
    </row>
    <row r="3545" spans="1:11" ht="39">
      <c r="A3545" s="45" t="s">
        <v>408</v>
      </c>
      <c r="B3545" s="41" t="s">
        <v>541</v>
      </c>
      <c r="C3545" s="41" t="s">
        <v>285</v>
      </c>
      <c r="D3545" s="41" t="s">
        <v>374</v>
      </c>
      <c r="E3545" s="52">
        <v>275</v>
      </c>
      <c r="F3545" s="42" t="s">
        <v>139</v>
      </c>
      <c r="G3545" s="43"/>
      <c r="H3545" s="44" t="s">
        <v>3489</v>
      </c>
      <c r="I3545" s="46"/>
      <c r="J3545" s="4" t="str">
        <f t="shared" si="110"/>
        <v>全民運動-獎補助費-對國內團體之捐助</v>
      </c>
      <c r="K3545" s="4" t="str">
        <f t="shared" si="111"/>
        <v>龍舟暨獨木舟體驗營</v>
      </c>
    </row>
    <row r="3546" spans="1:11" ht="97.5">
      <c r="A3546" s="45" t="s">
        <v>408</v>
      </c>
      <c r="B3546" s="41" t="s">
        <v>542</v>
      </c>
      <c r="C3546" s="41" t="s">
        <v>494</v>
      </c>
      <c r="D3546" s="41" t="s">
        <v>374</v>
      </c>
      <c r="E3546" s="52">
        <v>80</v>
      </c>
      <c r="F3546" s="42" t="s">
        <v>139</v>
      </c>
      <c r="G3546" s="43"/>
      <c r="H3546" s="44" t="s">
        <v>3489</v>
      </c>
      <c r="I3546" s="46"/>
      <c r="J3546" s="4" t="str">
        <f t="shared" si="110"/>
        <v>全民運動-獎補助費-對國內團體之捐助</v>
      </c>
      <c r="K3546" s="4" t="str">
        <f t="shared" si="111"/>
        <v>臺中市清水區113年道路踩風親子運動嘉年華暨節約用電宣導活動</v>
      </c>
    </row>
    <row r="3547" spans="1:11" ht="58.5">
      <c r="A3547" s="45" t="s">
        <v>408</v>
      </c>
      <c r="B3547" s="41" t="s">
        <v>543</v>
      </c>
      <c r="C3547" s="41" t="s">
        <v>410</v>
      </c>
      <c r="D3547" s="41" t="s">
        <v>374</v>
      </c>
      <c r="E3547" s="52">
        <v>100</v>
      </c>
      <c r="F3547" s="42" t="s">
        <v>139</v>
      </c>
      <c r="G3547" s="43"/>
      <c r="H3547" s="44" t="s">
        <v>3489</v>
      </c>
      <c r="I3547" s="46"/>
      <c r="J3547" s="4" t="str">
        <f t="shared" si="110"/>
        <v>全民運動-獎補助費-對國內團體之捐助</v>
      </c>
      <c r="K3547" s="4" t="str">
        <f t="shared" si="111"/>
        <v>臺中市潭子區3對3籃球社區聯誼賽</v>
      </c>
    </row>
    <row r="3548" spans="1:11" ht="97.5">
      <c r="A3548" s="45" t="s">
        <v>408</v>
      </c>
      <c r="B3548" s="41" t="s">
        <v>544</v>
      </c>
      <c r="C3548" s="41" t="s">
        <v>416</v>
      </c>
      <c r="D3548" s="41" t="s">
        <v>374</v>
      </c>
      <c r="E3548" s="52">
        <v>30</v>
      </c>
      <c r="F3548" s="42" t="s">
        <v>139</v>
      </c>
      <c r="G3548" s="43"/>
      <c r="H3548" s="44" t="s">
        <v>3489</v>
      </c>
      <c r="I3548" s="46"/>
      <c r="J3548" s="4" t="str">
        <f t="shared" si="110"/>
        <v>全民運動-獎補助費-對國內團體之捐助</v>
      </c>
      <c r="K3548" s="4" t="str">
        <f t="shared" si="111"/>
        <v>臺中市太平區113年區長盃跆拳道錦標賽暨空氣污染防制宣導活動</v>
      </c>
    </row>
    <row r="3549" spans="1:11" ht="39">
      <c r="A3549" s="45" t="s">
        <v>408</v>
      </c>
      <c r="B3549" s="41" t="s">
        <v>545</v>
      </c>
      <c r="C3549" s="41" t="s">
        <v>285</v>
      </c>
      <c r="D3549" s="41" t="s">
        <v>374</v>
      </c>
      <c r="E3549" s="52">
        <v>50</v>
      </c>
      <c r="F3549" s="42" t="s">
        <v>139</v>
      </c>
      <c r="G3549" s="43"/>
      <c r="H3549" s="44" t="s">
        <v>3489</v>
      </c>
      <c r="I3549" s="46"/>
      <c r="J3549" s="4" t="str">
        <f t="shared" si="110"/>
        <v>全民運動-獎補助費-對國內團體之捐助</v>
      </c>
      <c r="K3549" s="4" t="str">
        <f t="shared" si="111"/>
        <v>元極舞運動能力推廣班</v>
      </c>
    </row>
    <row r="3550" spans="1:11" ht="78">
      <c r="A3550" s="45" t="s">
        <v>408</v>
      </c>
      <c r="B3550" s="41" t="s">
        <v>546</v>
      </c>
      <c r="C3550" s="41" t="s">
        <v>427</v>
      </c>
      <c r="D3550" s="41" t="s">
        <v>374</v>
      </c>
      <c r="E3550" s="52">
        <v>50</v>
      </c>
      <c r="F3550" s="42" t="s">
        <v>139</v>
      </c>
      <c r="G3550" s="43"/>
      <c r="H3550" s="44" t="s">
        <v>3489</v>
      </c>
      <c r="I3550" s="46"/>
      <c r="J3550" s="4" t="str">
        <f t="shared" si="110"/>
        <v>全民運動-獎補助費-對國內團體之捐助</v>
      </c>
      <c r="K3550" s="4" t="str">
        <f t="shared" si="111"/>
        <v>大里區土風舞運動嘉年華暨節能減碳i地球公益活動</v>
      </c>
    </row>
    <row r="3551" spans="1:11" ht="58.5">
      <c r="A3551" s="45" t="s">
        <v>408</v>
      </c>
      <c r="B3551" s="41" t="s">
        <v>547</v>
      </c>
      <c r="C3551" s="41" t="s">
        <v>548</v>
      </c>
      <c r="D3551" s="41" t="s">
        <v>374</v>
      </c>
      <c r="E3551" s="52">
        <v>300</v>
      </c>
      <c r="F3551" s="42" t="s">
        <v>139</v>
      </c>
      <c r="G3551" s="43"/>
      <c r="H3551" s="44" t="s">
        <v>3489</v>
      </c>
      <c r="I3551" s="46"/>
      <c r="J3551" s="4" t="str">
        <f t="shared" si="110"/>
        <v>全民運動-獎補助費-對國內團體之捐助</v>
      </c>
      <c r="K3551" s="4" t="str">
        <f t="shared" si="111"/>
        <v>113年度大雅區排舞嘉年華競賽</v>
      </c>
    </row>
    <row r="3552" spans="1:11" ht="58.5">
      <c r="A3552" s="45" t="s">
        <v>408</v>
      </c>
      <c r="B3552" s="41" t="s">
        <v>549</v>
      </c>
      <c r="C3552" s="41" t="s">
        <v>506</v>
      </c>
      <c r="D3552" s="41" t="s">
        <v>374</v>
      </c>
      <c r="E3552" s="52">
        <v>50</v>
      </c>
      <c r="F3552" s="42" t="s">
        <v>139</v>
      </c>
      <c r="G3552" s="43"/>
      <c r="H3552" s="44" t="s">
        <v>3489</v>
      </c>
      <c r="I3552" s="46"/>
      <c r="J3552" s="4" t="str">
        <f t="shared" ref="J3552:J3615" si="112">A3552</f>
        <v>全民運動-獎補助費-對國內團體之捐助</v>
      </c>
      <c r="K3552" s="4" t="str">
        <f t="shared" ref="K3552:K3615" si="113">B3552</f>
        <v>113年度臺中市龜殼生態健行活動</v>
      </c>
    </row>
    <row r="3553" spans="1:11" ht="58.5">
      <c r="A3553" s="45" t="s">
        <v>408</v>
      </c>
      <c r="B3553" s="41" t="s">
        <v>550</v>
      </c>
      <c r="C3553" s="41" t="s">
        <v>3805</v>
      </c>
      <c r="D3553" s="41" t="s">
        <v>374</v>
      </c>
      <c r="E3553" s="52">
        <v>300</v>
      </c>
      <c r="F3553" s="42" t="s">
        <v>139</v>
      </c>
      <c r="G3553" s="43"/>
      <c r="H3553" s="44" t="s">
        <v>3489</v>
      </c>
      <c r="I3553" s="46"/>
      <c r="J3553" s="4" t="str">
        <f t="shared" si="112"/>
        <v>全民運動-獎補助費-對國內團體之捐助</v>
      </c>
      <c r="K3553" s="4" t="str">
        <f t="shared" si="113"/>
        <v>理事長盃原住民傳統射箭全國觀摩賽</v>
      </c>
    </row>
    <row r="3554" spans="1:11" ht="78">
      <c r="A3554" s="45" t="s">
        <v>408</v>
      </c>
      <c r="B3554" s="41" t="s">
        <v>551</v>
      </c>
      <c r="C3554" s="41" t="s">
        <v>3805</v>
      </c>
      <c r="D3554" s="41" t="s">
        <v>374</v>
      </c>
      <c r="E3554" s="52">
        <v>377</v>
      </c>
      <c r="F3554" s="42" t="s">
        <v>139</v>
      </c>
      <c r="G3554" s="43"/>
      <c r="H3554" s="44" t="s">
        <v>3489</v>
      </c>
      <c r="I3554" s="46"/>
      <c r="J3554" s="4" t="str">
        <f t="shared" si="112"/>
        <v>全民運動-獎補助費-對國內團體之捐助</v>
      </c>
      <c r="K3554" s="4" t="str">
        <f t="shared" si="113"/>
        <v>臺中市原住民傳統弓製作及射箭運動訓練營（第一期）</v>
      </c>
    </row>
    <row r="3555" spans="1:11" ht="97.5">
      <c r="A3555" s="45" t="s">
        <v>408</v>
      </c>
      <c r="B3555" s="41" t="s">
        <v>552</v>
      </c>
      <c r="C3555" s="41" t="s">
        <v>433</v>
      </c>
      <c r="D3555" s="41" t="s">
        <v>374</v>
      </c>
      <c r="E3555" s="52">
        <v>150</v>
      </c>
      <c r="F3555" s="42" t="s">
        <v>139</v>
      </c>
      <c r="G3555" s="43"/>
      <c r="H3555" s="44" t="s">
        <v>3489</v>
      </c>
      <c r="I3555" s="46"/>
      <c r="J3555" s="4" t="str">
        <f t="shared" si="112"/>
        <v>全民運動-獎補助費-對國內團體之捐助</v>
      </c>
      <c r="K3555" s="4" t="str">
        <f t="shared" si="113"/>
        <v>2024第九屆龍井單車逍遙遊暨節能減碳與推廣乾淨能源宣導活動</v>
      </c>
    </row>
    <row r="3556" spans="1:11" ht="39">
      <c r="A3556" s="45" t="s">
        <v>408</v>
      </c>
      <c r="B3556" s="41" t="s">
        <v>553</v>
      </c>
      <c r="C3556" s="41" t="s">
        <v>554</v>
      </c>
      <c r="D3556" s="41" t="s">
        <v>374</v>
      </c>
      <c r="E3556" s="52">
        <v>250</v>
      </c>
      <c r="F3556" s="42" t="s">
        <v>139</v>
      </c>
      <c r="G3556" s="43"/>
      <c r="H3556" s="44" t="s">
        <v>3489</v>
      </c>
      <c r="I3556" s="46"/>
      <c r="J3556" s="4" t="str">
        <f t="shared" si="112"/>
        <v>全民運動-獎補助費-對國內團體之捐助</v>
      </c>
      <c r="K3556" s="4" t="str">
        <f t="shared" si="113"/>
        <v>2024台灣盃國際移民足球賽</v>
      </c>
    </row>
    <row r="3557" spans="1:11" ht="58.5">
      <c r="A3557" s="45" t="s">
        <v>408</v>
      </c>
      <c r="B3557" s="41" t="s">
        <v>555</v>
      </c>
      <c r="C3557" s="41" t="s">
        <v>556</v>
      </c>
      <c r="D3557" s="41" t="s">
        <v>374</v>
      </c>
      <c r="E3557" s="52">
        <v>100</v>
      </c>
      <c r="F3557" s="42" t="s">
        <v>139</v>
      </c>
      <c r="G3557" s="43"/>
      <c r="H3557" s="44" t="s">
        <v>3489</v>
      </c>
      <c r="I3557" s="46"/>
      <c r="J3557" s="4" t="str">
        <f t="shared" si="112"/>
        <v>全民運動-獎補助費-對國內團體之捐助</v>
      </c>
      <c r="K3557" s="4" t="str">
        <f t="shared" si="113"/>
        <v>臺中市大甲區籃球社區聯誼賽</v>
      </c>
    </row>
    <row r="3558" spans="1:11" ht="58.5">
      <c r="A3558" s="45" t="s">
        <v>408</v>
      </c>
      <c r="B3558" s="41" t="s">
        <v>557</v>
      </c>
      <c r="C3558" s="41" t="s">
        <v>156</v>
      </c>
      <c r="D3558" s="41" t="s">
        <v>374</v>
      </c>
      <c r="E3558" s="52">
        <v>80</v>
      </c>
      <c r="F3558" s="42" t="s">
        <v>139</v>
      </c>
      <c r="G3558" s="43"/>
      <c r="H3558" s="44" t="s">
        <v>3489</v>
      </c>
      <c r="I3558" s="46"/>
      <c r="J3558" s="4" t="str">
        <f t="shared" si="112"/>
        <v>全民運動-獎補助費-對國內團體之捐助</v>
      </c>
      <c r="K3558" s="4" t="str">
        <f t="shared" si="113"/>
        <v>臺中市后里區桌球社區聯誼賽</v>
      </c>
    </row>
    <row r="3559" spans="1:11" ht="39">
      <c r="A3559" s="45" t="s">
        <v>408</v>
      </c>
      <c r="B3559" s="41" t="s">
        <v>558</v>
      </c>
      <c r="C3559" s="41" t="s">
        <v>439</v>
      </c>
      <c r="D3559" s="41" t="s">
        <v>374</v>
      </c>
      <c r="E3559" s="52">
        <v>120</v>
      </c>
      <c r="F3559" s="42" t="s">
        <v>139</v>
      </c>
      <c r="G3559" s="43"/>
      <c r="H3559" s="44" t="s">
        <v>3489</v>
      </c>
      <c r="I3559" s="46"/>
      <c r="J3559" s="4" t="str">
        <f t="shared" si="112"/>
        <v>全民運動-獎補助費-對國內團體之捐助</v>
      </c>
      <c r="K3559" s="4" t="str">
        <f t="shared" si="113"/>
        <v>臺中市北區羽球社區聯誼賽</v>
      </c>
    </row>
    <row r="3560" spans="1:11" ht="78">
      <c r="A3560" s="45" t="s">
        <v>408</v>
      </c>
      <c r="B3560" s="41" t="s">
        <v>559</v>
      </c>
      <c r="C3560" s="41" t="s">
        <v>430</v>
      </c>
      <c r="D3560" s="41" t="s">
        <v>374</v>
      </c>
      <c r="E3560" s="52">
        <v>6300</v>
      </c>
      <c r="F3560" s="42" t="s">
        <v>139</v>
      </c>
      <c r="G3560" s="43"/>
      <c r="H3560" s="44" t="s">
        <v>3489</v>
      </c>
      <c r="I3560" s="46"/>
      <c r="J3560" s="4" t="str">
        <f t="shared" si="112"/>
        <v>全民運動-獎補助費-對國內團體之捐助</v>
      </c>
      <c r="K3560" s="4" t="str">
        <f t="shared" si="113"/>
        <v>臺中市代表隊參加113年全國身心障礙國民運動會</v>
      </c>
    </row>
    <row r="3561" spans="1:11" ht="97.5">
      <c r="A3561" s="45" t="s">
        <v>408</v>
      </c>
      <c r="B3561" s="41" t="s">
        <v>560</v>
      </c>
      <c r="C3561" s="41" t="s">
        <v>430</v>
      </c>
      <c r="D3561" s="41" t="s">
        <v>374</v>
      </c>
      <c r="E3561" s="52">
        <v>300</v>
      </c>
      <c r="F3561" s="42" t="s">
        <v>139</v>
      </c>
      <c r="G3561" s="43"/>
      <c r="H3561" s="44" t="s">
        <v>3489</v>
      </c>
      <c r="I3561" s="46"/>
      <c r="J3561" s="4" t="str">
        <f t="shared" si="112"/>
        <v>全民運動-獎補助費-對國內團體之捐助</v>
      </c>
      <c r="K3561" s="4" t="str">
        <f t="shared" si="113"/>
        <v>心據點-身心障礙運動據點營運暨身心障礙運動平權推動計畫第一期</v>
      </c>
    </row>
    <row r="3562" spans="1:11" ht="39">
      <c r="A3562" s="45" t="s">
        <v>408</v>
      </c>
      <c r="B3562" s="41" t="s">
        <v>561</v>
      </c>
      <c r="C3562" s="41" t="s">
        <v>430</v>
      </c>
      <c r="D3562" s="41" t="s">
        <v>374</v>
      </c>
      <c r="E3562" s="52">
        <v>121</v>
      </c>
      <c r="F3562" s="42" t="s">
        <v>139</v>
      </c>
      <c r="G3562" s="43"/>
      <c r="H3562" s="44" t="s">
        <v>3489</v>
      </c>
      <c r="I3562" s="46"/>
      <c r="J3562" s="4" t="str">
        <f t="shared" si="112"/>
        <v>全民運動-獎補助費-對國內團體之捐助</v>
      </c>
      <c r="K3562" s="4" t="str">
        <f t="shared" si="113"/>
        <v>2024年身心障礙桌球訓練營</v>
      </c>
    </row>
    <row r="3563" spans="1:11" ht="97.5">
      <c r="A3563" s="45" t="s">
        <v>408</v>
      </c>
      <c r="B3563" s="41" t="s">
        <v>562</v>
      </c>
      <c r="C3563" s="41" t="s">
        <v>430</v>
      </c>
      <c r="D3563" s="41" t="s">
        <v>374</v>
      </c>
      <c r="E3563" s="52">
        <v>300</v>
      </c>
      <c r="F3563" s="42" t="s">
        <v>139</v>
      </c>
      <c r="G3563" s="43"/>
      <c r="H3563" s="44" t="s">
        <v>3489</v>
      </c>
      <c r="I3563" s="46"/>
      <c r="J3563" s="4" t="str">
        <f t="shared" si="112"/>
        <v>全民運動-獎補助費-對國內團體之捐助</v>
      </c>
      <c r="K3563" s="4" t="str">
        <f t="shared" si="113"/>
        <v>113年臺中市愛運動動無礙身心障礙巡迴運動指導團(第一期)</v>
      </c>
    </row>
    <row r="3564" spans="1:11" ht="78">
      <c r="A3564" s="45" t="s">
        <v>408</v>
      </c>
      <c r="B3564" s="41" t="s">
        <v>563</v>
      </c>
      <c r="C3564" s="41" t="s">
        <v>430</v>
      </c>
      <c r="D3564" s="41" t="s">
        <v>374</v>
      </c>
      <c r="E3564" s="52">
        <v>396</v>
      </c>
      <c r="F3564" s="42" t="s">
        <v>139</v>
      </c>
      <c r="G3564" s="43"/>
      <c r="H3564" s="44" t="s">
        <v>3489</v>
      </c>
      <c r="I3564" s="46"/>
      <c r="J3564" s="4" t="str">
        <f t="shared" si="112"/>
        <v>全民運動-獎補助費-對國內團體之捐助</v>
      </c>
      <c r="K3564" s="4" t="str">
        <f t="shared" si="113"/>
        <v>113年臺中市愛運動動無礙身心障礙巡迴運動指導團</v>
      </c>
    </row>
    <row r="3565" spans="1:11" ht="97.5">
      <c r="A3565" s="45" t="s">
        <v>408</v>
      </c>
      <c r="B3565" s="41" t="s">
        <v>564</v>
      </c>
      <c r="C3565" s="41" t="s">
        <v>565</v>
      </c>
      <c r="D3565" s="41" t="s">
        <v>374</v>
      </c>
      <c r="E3565" s="52">
        <v>100</v>
      </c>
      <c r="F3565" s="42" t="s">
        <v>139</v>
      </c>
      <c r="G3565" s="43"/>
      <c r="H3565" s="44" t="s">
        <v>3489</v>
      </c>
      <c r="I3565" s="46"/>
      <c r="J3565" s="4" t="str">
        <f t="shared" si="112"/>
        <v>全民運動-獎補助費-對國內團體之捐助</v>
      </c>
      <c r="K3565" s="4" t="str">
        <f t="shared" si="113"/>
        <v>2024年其樂龍龍原民青年籃球比賽暨傳統文化親子趣味競賽宣導活動</v>
      </c>
    </row>
    <row r="3566" spans="1:11" ht="39">
      <c r="A3566" s="45" t="s">
        <v>408</v>
      </c>
      <c r="B3566" s="41" t="s">
        <v>3847</v>
      </c>
      <c r="C3566" s="41" t="s">
        <v>566</v>
      </c>
      <c r="D3566" s="41" t="s">
        <v>374</v>
      </c>
      <c r="E3566" s="52">
        <v>100</v>
      </c>
      <c r="F3566" s="42" t="s">
        <v>139</v>
      </c>
      <c r="G3566" s="43"/>
      <c r="H3566" s="44" t="s">
        <v>3489</v>
      </c>
      <c r="I3566" s="46"/>
      <c r="J3566" s="4" t="str">
        <f t="shared" si="112"/>
        <v>全民運動-獎補助費-對國內團體之捐助</v>
      </c>
      <c r="K3566" s="4" t="str">
        <f t="shared" si="113"/>
        <v>臺中市燃燒音樂舞蹈節</v>
      </c>
    </row>
    <row r="3567" spans="1:11" ht="58.5">
      <c r="A3567" s="45" t="s">
        <v>408</v>
      </c>
      <c r="B3567" s="41" t="s">
        <v>531</v>
      </c>
      <c r="C3567" s="41" t="s">
        <v>3796</v>
      </c>
      <c r="D3567" s="41" t="s">
        <v>374</v>
      </c>
      <c r="E3567" s="52">
        <v>80</v>
      </c>
      <c r="F3567" s="42" t="s">
        <v>139</v>
      </c>
      <c r="G3567" s="43"/>
      <c r="H3567" s="44" t="s">
        <v>3489</v>
      </c>
      <c r="I3567" s="46"/>
      <c r="J3567" s="4" t="str">
        <f t="shared" si="112"/>
        <v>全民運動-獎補助費-對國內團體之捐助</v>
      </c>
      <c r="K3567" s="4" t="str">
        <f t="shared" si="113"/>
        <v>臺中市大雅區舞藝嘉年華活動</v>
      </c>
    </row>
    <row r="3568" spans="1:11" ht="58.5">
      <c r="A3568" s="45" t="s">
        <v>408</v>
      </c>
      <c r="B3568" s="41" t="s">
        <v>567</v>
      </c>
      <c r="C3568" s="41" t="s">
        <v>455</v>
      </c>
      <c r="D3568" s="41" t="s">
        <v>374</v>
      </c>
      <c r="E3568" s="52">
        <v>100</v>
      </c>
      <c r="F3568" s="42" t="s">
        <v>139</v>
      </c>
      <c r="G3568" s="43"/>
      <c r="H3568" s="44" t="s">
        <v>3489</v>
      </c>
      <c r="I3568" s="46"/>
      <c r="J3568" s="4" t="str">
        <f t="shared" si="112"/>
        <v>全民運動-獎補助費-對國內團體之捐助</v>
      </c>
      <c r="K3568" s="4" t="str">
        <f t="shared" si="113"/>
        <v>113年度槌球邀請賽暨節約用電宣導活動</v>
      </c>
    </row>
    <row r="3569" spans="1:11" ht="78">
      <c r="A3569" s="45" t="s">
        <v>408</v>
      </c>
      <c r="B3569" s="41" t="s">
        <v>568</v>
      </c>
      <c r="C3569" s="41" t="s">
        <v>417</v>
      </c>
      <c r="D3569" s="41" t="s">
        <v>374</v>
      </c>
      <c r="E3569" s="52">
        <v>50</v>
      </c>
      <c r="F3569" s="42" t="s">
        <v>139</v>
      </c>
      <c r="G3569" s="43"/>
      <c r="H3569" s="44" t="s">
        <v>3489</v>
      </c>
      <c r="I3569" s="46"/>
      <c r="J3569" s="4" t="str">
        <f t="shared" si="112"/>
        <v>全民運動-獎補助費-對國內團體之捐助</v>
      </c>
      <c r="K3569" s="4" t="str">
        <f t="shared" si="113"/>
        <v>2024年台中都會區101端午節宣教排球聯誼賽活動計畫</v>
      </c>
    </row>
    <row r="3570" spans="1:11" ht="78">
      <c r="A3570" s="45" t="s">
        <v>408</v>
      </c>
      <c r="B3570" s="41" t="s">
        <v>569</v>
      </c>
      <c r="C3570" s="41" t="s">
        <v>448</v>
      </c>
      <c r="D3570" s="41" t="s">
        <v>374</v>
      </c>
      <c r="E3570" s="52">
        <v>50</v>
      </c>
      <c r="F3570" s="42" t="s">
        <v>139</v>
      </c>
      <c r="G3570" s="43"/>
      <c r="H3570" s="44" t="s">
        <v>3489</v>
      </c>
      <c r="I3570" s="46"/>
      <c r="J3570" s="4" t="str">
        <f t="shared" si="112"/>
        <v>全民運動-獎補助費-對國內團體之捐助</v>
      </c>
      <c r="K3570" s="4" t="str">
        <f t="shared" si="113"/>
        <v>土風舞委員會活力盃樂活賞桐漫步走聯歡活動</v>
      </c>
    </row>
    <row r="3571" spans="1:11" ht="58.5">
      <c r="A3571" s="45" t="s">
        <v>408</v>
      </c>
      <c r="B3571" s="41" t="s">
        <v>570</v>
      </c>
      <c r="C3571" s="41" t="s">
        <v>571</v>
      </c>
      <c r="D3571" s="41" t="s">
        <v>374</v>
      </c>
      <c r="E3571" s="52">
        <v>500</v>
      </c>
      <c r="F3571" s="42" t="s">
        <v>139</v>
      </c>
      <c r="G3571" s="43"/>
      <c r="H3571" s="44" t="s">
        <v>3489</v>
      </c>
      <c r="I3571" s="46"/>
      <c r="J3571" s="4" t="str">
        <f t="shared" si="112"/>
        <v>全民運動-獎補助費-對國內團體之捐助</v>
      </c>
      <c r="K3571" s="4" t="str">
        <f t="shared" si="113"/>
        <v>美麗台中女子漾</v>
      </c>
    </row>
    <row r="3572" spans="1:11" ht="58.5">
      <c r="A3572" s="45" t="s">
        <v>408</v>
      </c>
      <c r="B3572" s="41" t="s">
        <v>572</v>
      </c>
      <c r="C3572" s="41" t="s">
        <v>3848</v>
      </c>
      <c r="D3572" s="41" t="s">
        <v>374</v>
      </c>
      <c r="E3572" s="52">
        <v>10</v>
      </c>
      <c r="F3572" s="42" t="s">
        <v>139</v>
      </c>
      <c r="G3572" s="43"/>
      <c r="H3572" s="44" t="s">
        <v>3489</v>
      </c>
      <c r="I3572" s="46"/>
      <c r="J3572" s="4" t="str">
        <f t="shared" si="112"/>
        <v>全民運動-獎補助費-對國內團體之捐助</v>
      </c>
      <c r="K3572" s="4" t="str">
        <f t="shared" si="113"/>
        <v>運動舞蹈觀摩暨防災宣導活動</v>
      </c>
    </row>
    <row r="3573" spans="1:11" ht="58.5">
      <c r="A3573" s="45" t="s">
        <v>408</v>
      </c>
      <c r="B3573" s="41" t="s">
        <v>573</v>
      </c>
      <c r="C3573" s="41" t="s">
        <v>3811</v>
      </c>
      <c r="D3573" s="41" t="s">
        <v>374</v>
      </c>
      <c r="E3573" s="52">
        <v>240</v>
      </c>
      <c r="F3573" s="42" t="s">
        <v>139</v>
      </c>
      <c r="G3573" s="43"/>
      <c r="H3573" s="44" t="s">
        <v>3489</v>
      </c>
      <c r="I3573" s="46"/>
      <c r="J3573" s="4" t="str">
        <f t="shared" si="112"/>
        <v>全民運動-獎補助費-對國內團體之捐助</v>
      </c>
      <c r="K3573" s="4" t="str">
        <f t="shared" si="113"/>
        <v>2024臺中市夏日兒少運動技藝營計畫</v>
      </c>
    </row>
    <row r="3574" spans="1:11" ht="78">
      <c r="A3574" s="45" t="s">
        <v>408</v>
      </c>
      <c r="B3574" s="41" t="s">
        <v>574</v>
      </c>
      <c r="C3574" s="41" t="s">
        <v>430</v>
      </c>
      <c r="D3574" s="41" t="s">
        <v>374</v>
      </c>
      <c r="E3574" s="52">
        <v>100</v>
      </c>
      <c r="F3574" s="42" t="s">
        <v>139</v>
      </c>
      <c r="G3574" s="43"/>
      <c r="H3574" s="44" t="s">
        <v>3489</v>
      </c>
      <c r="I3574" s="46"/>
      <c r="J3574" s="4" t="str">
        <f t="shared" si="112"/>
        <v>全民運動-獎補助費-對國內團體之捐助</v>
      </c>
      <c r="K3574" s="4" t="str">
        <f t="shared" si="113"/>
        <v>2024年臺中市特殊需求兒少水中趣味體適能體驗營</v>
      </c>
    </row>
    <row r="3575" spans="1:11" ht="78">
      <c r="A3575" s="45" t="s">
        <v>408</v>
      </c>
      <c r="B3575" s="41" t="s">
        <v>575</v>
      </c>
      <c r="C3575" s="41" t="s">
        <v>448</v>
      </c>
      <c r="D3575" s="41" t="s">
        <v>374</v>
      </c>
      <c r="E3575" s="52">
        <v>50</v>
      </c>
      <c r="F3575" s="42" t="s">
        <v>139</v>
      </c>
      <c r="G3575" s="43"/>
      <c r="H3575" s="44" t="s">
        <v>3489</v>
      </c>
      <c r="I3575" s="46"/>
      <c r="J3575" s="4" t="str">
        <f t="shared" si="112"/>
        <v>全民運動-獎補助費-對國內團體之捐助</v>
      </c>
      <c r="K3575" s="4" t="str">
        <f t="shared" si="113"/>
        <v>臺中市113年度外埔區體育會活力盃未來之星桌球訓練營</v>
      </c>
    </row>
    <row r="3576" spans="1:11" ht="39">
      <c r="A3576" s="45" t="s">
        <v>408</v>
      </c>
      <c r="B3576" s="41" t="s">
        <v>576</v>
      </c>
      <c r="C3576" s="41" t="s">
        <v>577</v>
      </c>
      <c r="D3576" s="41" t="s">
        <v>374</v>
      </c>
      <c r="E3576" s="52">
        <v>200</v>
      </c>
      <c r="F3576" s="42" t="s">
        <v>139</v>
      </c>
      <c r="G3576" s="43"/>
      <c r="H3576" s="44" t="s">
        <v>3489</v>
      </c>
      <c r="I3576" s="46"/>
      <c r="J3576" s="4" t="str">
        <f t="shared" si="112"/>
        <v>全民運動-獎補助費-對國內團體之捐助</v>
      </c>
      <c r="K3576" s="4" t="str">
        <f t="shared" si="113"/>
        <v>2024水岸花都SUP音樂漫划行</v>
      </c>
    </row>
    <row r="3577" spans="1:11" ht="58.5">
      <c r="A3577" s="45" t="s">
        <v>408</v>
      </c>
      <c r="B3577" s="41" t="s">
        <v>578</v>
      </c>
      <c r="C3577" s="41" t="s">
        <v>430</v>
      </c>
      <c r="D3577" s="41" t="s">
        <v>374</v>
      </c>
      <c r="E3577" s="52">
        <v>80</v>
      </c>
      <c r="F3577" s="42" t="s">
        <v>139</v>
      </c>
      <c r="G3577" s="43"/>
      <c r="H3577" s="44" t="s">
        <v>3489</v>
      </c>
      <c r="I3577" s="46"/>
      <c r="J3577" s="4" t="str">
        <f t="shared" si="112"/>
        <v>全民運動-獎補助費-對國內團體之捐助</v>
      </c>
      <c r="K3577" s="4" t="str">
        <f t="shared" si="113"/>
        <v>113年臺中市豪傑盃全國聽障三對三籃球賽</v>
      </c>
    </row>
    <row r="3578" spans="1:11" ht="78">
      <c r="A3578" s="45" t="s">
        <v>408</v>
      </c>
      <c r="B3578" s="41" t="s">
        <v>579</v>
      </c>
      <c r="C3578" s="41" t="s">
        <v>448</v>
      </c>
      <c r="D3578" s="41" t="s">
        <v>374</v>
      </c>
      <c r="E3578" s="52">
        <v>45</v>
      </c>
      <c r="F3578" s="42" t="s">
        <v>139</v>
      </c>
      <c r="G3578" s="43"/>
      <c r="H3578" s="44" t="s">
        <v>3489</v>
      </c>
      <c r="I3578" s="46"/>
      <c r="J3578" s="4" t="str">
        <f t="shared" si="112"/>
        <v>全民運動-獎補助費-對國內團體之捐助</v>
      </c>
      <c r="K3578" s="4" t="str">
        <f t="shared" si="113"/>
        <v>113年臺中市外埔區體育會活力盃簡易瑜珈伸展修復活動</v>
      </c>
    </row>
    <row r="3579" spans="1:11" ht="39">
      <c r="A3579" s="45" t="s">
        <v>408</v>
      </c>
      <c r="B3579" s="41" t="s">
        <v>580</v>
      </c>
      <c r="C3579" s="41" t="s">
        <v>446</v>
      </c>
      <c r="D3579" s="41" t="s">
        <v>374</v>
      </c>
      <c r="E3579" s="52">
        <v>50</v>
      </c>
      <c r="F3579" s="42" t="s">
        <v>139</v>
      </c>
      <c r="G3579" s="43"/>
      <c r="H3579" s="44" t="s">
        <v>3489</v>
      </c>
      <c r="I3579" s="46"/>
      <c r="J3579" s="4" t="str">
        <f t="shared" si="112"/>
        <v>全民運動-獎補助費-對國內團體之捐助</v>
      </c>
      <c r="K3579" s="4" t="str">
        <f t="shared" si="113"/>
        <v>113年鄉親盃太極拳錦標賽</v>
      </c>
    </row>
    <row r="3580" spans="1:11" ht="58.5">
      <c r="A3580" s="45" t="s">
        <v>408</v>
      </c>
      <c r="B3580" s="41" t="s">
        <v>581</v>
      </c>
      <c r="C3580" s="41" t="s">
        <v>316</v>
      </c>
      <c r="D3580" s="41" t="s">
        <v>374</v>
      </c>
      <c r="E3580" s="52">
        <v>150</v>
      </c>
      <c r="F3580" s="42" t="s">
        <v>139</v>
      </c>
      <c r="G3580" s="43"/>
      <c r="H3580" s="44" t="s">
        <v>3489</v>
      </c>
      <c r="I3580" s="46"/>
      <c r="J3580" s="4" t="str">
        <f t="shared" si="112"/>
        <v>全民運動-獎補助費-對國內團體之捐助</v>
      </c>
      <c r="K3580" s="4" t="str">
        <f t="shared" si="113"/>
        <v>幸福樂齡舞動趣社區婦幼觀摩表演活動</v>
      </c>
    </row>
    <row r="3581" spans="1:11" ht="58.5">
      <c r="A3581" s="45" t="s">
        <v>408</v>
      </c>
      <c r="B3581" s="41" t="s">
        <v>582</v>
      </c>
      <c r="C3581" s="41" t="s">
        <v>441</v>
      </c>
      <c r="D3581" s="41" t="s">
        <v>374</v>
      </c>
      <c r="E3581" s="52">
        <v>120</v>
      </c>
      <c r="F3581" s="42" t="s">
        <v>139</v>
      </c>
      <c r="G3581" s="43"/>
      <c r="H3581" s="44" t="s">
        <v>3489</v>
      </c>
      <c r="I3581" s="46"/>
      <c r="J3581" s="4" t="str">
        <f t="shared" si="112"/>
        <v>全民運動-獎補助費-對國內團體之捐助</v>
      </c>
      <c r="K3581" s="4" t="str">
        <f t="shared" si="113"/>
        <v>臺中市沙鹿區籃球社區聯誼賽</v>
      </c>
    </row>
    <row r="3582" spans="1:11" ht="58.5">
      <c r="A3582" s="45" t="s">
        <v>408</v>
      </c>
      <c r="B3582" s="41" t="s">
        <v>583</v>
      </c>
      <c r="C3582" s="41" t="s">
        <v>584</v>
      </c>
      <c r="D3582" s="41" t="s">
        <v>374</v>
      </c>
      <c r="E3582" s="52">
        <v>100</v>
      </c>
      <c r="F3582" s="42" t="s">
        <v>139</v>
      </c>
      <c r="G3582" s="43"/>
      <c r="H3582" s="44" t="s">
        <v>3489</v>
      </c>
      <c r="I3582" s="46"/>
      <c r="J3582" s="4" t="str">
        <f t="shared" si="112"/>
        <v>全民運動-獎補助費-對國內團體之捐助</v>
      </c>
      <c r="K3582" s="4" t="str">
        <f t="shared" si="113"/>
        <v>臺中市豐原區桌球社區聯誼賽</v>
      </c>
    </row>
    <row r="3583" spans="1:11" ht="39">
      <c r="A3583" s="45" t="s">
        <v>408</v>
      </c>
      <c r="B3583" s="41" t="s">
        <v>585</v>
      </c>
      <c r="C3583" s="41" t="s">
        <v>417</v>
      </c>
      <c r="D3583" s="41" t="s">
        <v>374</v>
      </c>
      <c r="E3583" s="52">
        <v>120</v>
      </c>
      <c r="F3583" s="42" t="s">
        <v>139</v>
      </c>
      <c r="G3583" s="43"/>
      <c r="H3583" s="44" t="s">
        <v>3489</v>
      </c>
      <c r="I3583" s="46"/>
      <c r="J3583" s="4" t="str">
        <f t="shared" si="112"/>
        <v>全民運動-獎補助費-對國內團體之捐助</v>
      </c>
      <c r="K3583" s="4" t="str">
        <f t="shared" si="113"/>
        <v>原住民原野狩獵射箭運動會</v>
      </c>
    </row>
    <row r="3584" spans="1:11" ht="39">
      <c r="A3584" s="45" t="s">
        <v>408</v>
      </c>
      <c r="B3584" s="41" t="s">
        <v>586</v>
      </c>
      <c r="C3584" s="41" t="s">
        <v>446</v>
      </c>
      <c r="D3584" s="41" t="s">
        <v>374</v>
      </c>
      <c r="E3584" s="52">
        <v>50</v>
      </c>
      <c r="F3584" s="42" t="s">
        <v>139</v>
      </c>
      <c r="G3584" s="43"/>
      <c r="H3584" s="44" t="s">
        <v>3489</v>
      </c>
      <c r="I3584" s="46"/>
      <c r="J3584" s="4" t="str">
        <f t="shared" si="112"/>
        <v>全民運動-獎補助費-對國內團體之捐助</v>
      </c>
      <c r="K3584" s="4" t="str">
        <f t="shared" si="113"/>
        <v>113年鄉親盃土風舞錦標賽</v>
      </c>
    </row>
    <row r="3585" spans="1:11" ht="58.5">
      <c r="A3585" s="45" t="s">
        <v>408</v>
      </c>
      <c r="B3585" s="41" t="s">
        <v>587</v>
      </c>
      <c r="C3585" s="41" t="s">
        <v>125</v>
      </c>
      <c r="D3585" s="41" t="s">
        <v>374</v>
      </c>
      <c r="E3585" s="52">
        <v>120</v>
      </c>
      <c r="F3585" s="42" t="s">
        <v>139</v>
      </c>
      <c r="G3585" s="43"/>
      <c r="H3585" s="44" t="s">
        <v>3489</v>
      </c>
      <c r="I3585" s="46"/>
      <c r="J3585" s="4" t="str">
        <f t="shared" si="112"/>
        <v>全民運動-獎補助費-對國內團體之捐助</v>
      </c>
      <c r="K3585" s="4" t="str">
        <f t="shared" si="113"/>
        <v>大肚區五人制足球社區聯誼賽</v>
      </c>
    </row>
    <row r="3586" spans="1:11" ht="78">
      <c r="A3586" s="45" t="s">
        <v>408</v>
      </c>
      <c r="B3586" s="41" t="s">
        <v>588</v>
      </c>
      <c r="C3586" s="41" t="s">
        <v>446</v>
      </c>
      <c r="D3586" s="41" t="s">
        <v>374</v>
      </c>
      <c r="E3586" s="52">
        <v>60</v>
      </c>
      <c r="F3586" s="42" t="s">
        <v>139</v>
      </c>
      <c r="G3586" s="43"/>
      <c r="H3586" s="44" t="s">
        <v>3489</v>
      </c>
      <c r="I3586" s="46"/>
      <c r="J3586" s="4" t="str">
        <f t="shared" si="112"/>
        <v>全民運動-獎補助費-對國內團體之捐助</v>
      </c>
      <c r="K3586" s="4" t="str">
        <f t="shared" si="113"/>
        <v>113年度臺中市大安區推廣多元體育健康久久健行活動</v>
      </c>
    </row>
    <row r="3587" spans="1:11" ht="39">
      <c r="A3587" s="45" t="s">
        <v>408</v>
      </c>
      <c r="B3587" s="41" t="s">
        <v>589</v>
      </c>
      <c r="C3587" s="41" t="s">
        <v>285</v>
      </c>
      <c r="D3587" s="41" t="s">
        <v>374</v>
      </c>
      <c r="E3587" s="52">
        <v>50</v>
      </c>
      <c r="F3587" s="42" t="s">
        <v>139</v>
      </c>
      <c r="G3587" s="43"/>
      <c r="H3587" s="44" t="s">
        <v>3489</v>
      </c>
      <c r="I3587" s="46"/>
      <c r="J3587" s="4" t="str">
        <f t="shared" si="112"/>
        <v>全民運動-獎補助費-對國內團體之捐助</v>
      </c>
      <c r="K3587" s="4" t="str">
        <f t="shared" si="113"/>
        <v>排舞婦女運動樂活班</v>
      </c>
    </row>
    <row r="3588" spans="1:11" ht="58.5">
      <c r="A3588" s="45" t="s">
        <v>408</v>
      </c>
      <c r="B3588" s="41" t="s">
        <v>590</v>
      </c>
      <c r="C3588" s="41" t="s">
        <v>285</v>
      </c>
      <c r="D3588" s="41" t="s">
        <v>374</v>
      </c>
      <c r="E3588" s="52">
        <v>50</v>
      </c>
      <c r="F3588" s="42" t="s">
        <v>139</v>
      </c>
      <c r="G3588" s="43"/>
      <c r="H3588" s="44" t="s">
        <v>3489</v>
      </c>
      <c r="I3588" s="46"/>
      <c r="J3588" s="4" t="str">
        <f t="shared" si="112"/>
        <v>全民運動-獎補助費-對國內團體之捐助</v>
      </c>
      <c r="K3588" s="4" t="str">
        <f t="shared" si="113"/>
        <v>113年排舞新住民運動融合班(榮泉社區)</v>
      </c>
    </row>
    <row r="3589" spans="1:11" ht="39">
      <c r="A3589" s="45" t="s">
        <v>408</v>
      </c>
      <c r="B3589" s="41" t="s">
        <v>591</v>
      </c>
      <c r="C3589" s="41" t="s">
        <v>285</v>
      </c>
      <c r="D3589" s="41" t="s">
        <v>374</v>
      </c>
      <c r="E3589" s="52">
        <v>50</v>
      </c>
      <c r="F3589" s="42" t="s">
        <v>139</v>
      </c>
      <c r="G3589" s="43"/>
      <c r="H3589" s="44" t="s">
        <v>3489</v>
      </c>
      <c r="I3589" s="46"/>
      <c r="J3589" s="4" t="str">
        <f t="shared" si="112"/>
        <v>全民運動-獎補助費-對國內團體之捐助</v>
      </c>
      <c r="K3589" s="4" t="str">
        <f t="shared" si="113"/>
        <v>元極舞銀髮運動指導班</v>
      </c>
    </row>
    <row r="3590" spans="1:11" ht="39">
      <c r="A3590" s="45" t="s">
        <v>408</v>
      </c>
      <c r="B3590" s="41" t="s">
        <v>592</v>
      </c>
      <c r="C3590" s="41" t="s">
        <v>285</v>
      </c>
      <c r="D3590" s="41" t="s">
        <v>374</v>
      </c>
      <c r="E3590" s="52">
        <v>50</v>
      </c>
      <c r="F3590" s="42" t="s">
        <v>139</v>
      </c>
      <c r="G3590" s="43"/>
      <c r="H3590" s="44" t="s">
        <v>3489</v>
      </c>
      <c r="I3590" s="46"/>
      <c r="J3590" s="4" t="str">
        <f t="shared" si="112"/>
        <v>全民運動-獎補助費-對國內團體之捐助</v>
      </c>
      <c r="K3590" s="4" t="str">
        <f t="shared" si="113"/>
        <v>法式滾球運動能力推廣班</v>
      </c>
    </row>
    <row r="3591" spans="1:11" ht="97.5">
      <c r="A3591" s="45" t="s">
        <v>408</v>
      </c>
      <c r="B3591" s="41" t="s">
        <v>593</v>
      </c>
      <c r="C3591" s="41" t="s">
        <v>285</v>
      </c>
      <c r="D3591" s="41" t="s">
        <v>374</v>
      </c>
      <c r="E3591" s="52">
        <v>20</v>
      </c>
      <c r="F3591" s="42" t="s">
        <v>139</v>
      </c>
      <c r="G3591" s="43"/>
      <c r="H3591" s="44" t="s">
        <v>3489</v>
      </c>
      <c r="I3591" s="46"/>
      <c r="J3591" s="4" t="str">
        <f t="shared" si="112"/>
        <v>全民運動-獎補助費-對國內團體之捐助</v>
      </c>
      <c r="K3591" s="4" t="str">
        <f t="shared" si="113"/>
        <v>臺中市菁英劍道萬彥緯選手參加2024年第19屆世界盃劍道錦標賽</v>
      </c>
    </row>
    <row r="3592" spans="1:11" ht="58.5">
      <c r="A3592" s="45" t="s">
        <v>408</v>
      </c>
      <c r="B3592" s="41" t="s">
        <v>594</v>
      </c>
      <c r="C3592" s="41" t="s">
        <v>506</v>
      </c>
      <c r="D3592" s="41" t="s">
        <v>374</v>
      </c>
      <c r="E3592" s="52">
        <v>50</v>
      </c>
      <c r="F3592" s="42" t="s">
        <v>139</v>
      </c>
      <c r="G3592" s="43"/>
      <c r="H3592" s="44" t="s">
        <v>3489</v>
      </c>
      <c r="I3592" s="46"/>
      <c r="J3592" s="4" t="str">
        <f t="shared" si="112"/>
        <v>全民運動-獎補助費-對國內團體之捐助</v>
      </c>
      <c r="K3592" s="4" t="str">
        <f t="shared" si="113"/>
        <v>113年度臺中市手牽手動起舞蹈觀摩活動</v>
      </c>
    </row>
    <row r="3593" spans="1:11" ht="58.5">
      <c r="A3593" s="45" t="s">
        <v>408</v>
      </c>
      <c r="B3593" s="41" t="s">
        <v>595</v>
      </c>
      <c r="C3593" s="41" t="s">
        <v>506</v>
      </c>
      <c r="D3593" s="41" t="s">
        <v>374</v>
      </c>
      <c r="E3593" s="52">
        <v>50</v>
      </c>
      <c r="F3593" s="42" t="s">
        <v>139</v>
      </c>
      <c r="G3593" s="43"/>
      <c r="H3593" s="44" t="s">
        <v>3489</v>
      </c>
      <c r="I3593" s="46"/>
      <c r="J3593" s="4" t="str">
        <f t="shared" si="112"/>
        <v>全民運動-獎補助費-對國內團體之捐助</v>
      </c>
      <c r="K3593" s="4" t="str">
        <f t="shared" si="113"/>
        <v>113年度臺中市走出活力親子健行活動</v>
      </c>
    </row>
    <row r="3594" spans="1:11" ht="39">
      <c r="A3594" s="45" t="s">
        <v>408</v>
      </c>
      <c r="B3594" s="41" t="s">
        <v>596</v>
      </c>
      <c r="C3594" s="41" t="s">
        <v>285</v>
      </c>
      <c r="D3594" s="41" t="s">
        <v>374</v>
      </c>
      <c r="E3594" s="52">
        <v>50</v>
      </c>
      <c r="F3594" s="42" t="s">
        <v>139</v>
      </c>
      <c r="G3594" s="43"/>
      <c r="H3594" s="44" t="s">
        <v>3489</v>
      </c>
      <c r="I3594" s="46"/>
      <c r="J3594" s="4" t="str">
        <f t="shared" si="112"/>
        <v>全民運動-獎補助費-對國內團體之捐助</v>
      </c>
      <c r="K3594" s="4" t="str">
        <f t="shared" si="113"/>
        <v>排舞新住民運動融合班</v>
      </c>
    </row>
    <row r="3595" spans="1:11" ht="58.5">
      <c r="A3595" s="45" t="s">
        <v>408</v>
      </c>
      <c r="B3595" s="41" t="s">
        <v>597</v>
      </c>
      <c r="C3595" s="41" t="s">
        <v>470</v>
      </c>
      <c r="D3595" s="41" t="s">
        <v>374</v>
      </c>
      <c r="E3595" s="52">
        <v>120</v>
      </c>
      <c r="F3595" s="42" t="s">
        <v>139</v>
      </c>
      <c r="G3595" s="43"/>
      <c r="H3595" s="44" t="s">
        <v>3489</v>
      </c>
      <c r="I3595" s="46"/>
      <c r="J3595" s="4" t="str">
        <f t="shared" si="112"/>
        <v>全民運動-獎補助費-對國內團體之捐助</v>
      </c>
      <c r="K3595" s="4" t="str">
        <f t="shared" si="113"/>
        <v>臺中市北屯區羽球社區聯誼賽</v>
      </c>
    </row>
    <row r="3596" spans="1:11" ht="39">
      <c r="A3596" s="45" t="s">
        <v>408</v>
      </c>
      <c r="B3596" s="41" t="s">
        <v>598</v>
      </c>
      <c r="C3596" s="41" t="s">
        <v>458</v>
      </c>
      <c r="D3596" s="41" t="s">
        <v>374</v>
      </c>
      <c r="E3596" s="52">
        <v>80</v>
      </c>
      <c r="F3596" s="42" t="s">
        <v>139</v>
      </c>
      <c r="G3596" s="43"/>
      <c r="H3596" s="44" t="s">
        <v>3489</v>
      </c>
      <c r="I3596" s="46"/>
      <c r="J3596" s="4" t="str">
        <f t="shared" si="112"/>
        <v>全民運動-獎補助費-對國內團體之捐助</v>
      </c>
      <c r="K3596" s="4" t="str">
        <f t="shared" si="113"/>
        <v>臺中市西區多元體育嘉年華</v>
      </c>
    </row>
    <row r="3597" spans="1:11" ht="58.5">
      <c r="A3597" s="45" t="s">
        <v>408</v>
      </c>
      <c r="B3597" s="41" t="s">
        <v>599</v>
      </c>
      <c r="C3597" s="41" t="s">
        <v>522</v>
      </c>
      <c r="D3597" s="41" t="s">
        <v>374</v>
      </c>
      <c r="E3597" s="52">
        <v>82</v>
      </c>
      <c r="F3597" s="42" t="s">
        <v>139</v>
      </c>
      <c r="G3597" s="43"/>
      <c r="H3597" s="44" t="s">
        <v>3489</v>
      </c>
      <c r="I3597" s="46"/>
      <c r="J3597" s="4" t="str">
        <f t="shared" si="112"/>
        <v>全民運動-獎補助費-對國內團體之捐助</v>
      </c>
      <c r="K3597" s="4" t="str">
        <f t="shared" si="113"/>
        <v>113年全國身障撞球9號球錦標賽</v>
      </c>
    </row>
    <row r="3598" spans="1:11" ht="58.5">
      <c r="A3598" s="45" t="s">
        <v>408</v>
      </c>
      <c r="B3598" s="41" t="s">
        <v>600</v>
      </c>
      <c r="C3598" s="41" t="s">
        <v>489</v>
      </c>
      <c r="D3598" s="41" t="s">
        <v>374</v>
      </c>
      <c r="E3598" s="52">
        <v>120</v>
      </c>
      <c r="F3598" s="42" t="s">
        <v>139</v>
      </c>
      <c r="G3598" s="43"/>
      <c r="H3598" s="44" t="s">
        <v>3489</v>
      </c>
      <c r="I3598" s="46"/>
      <c r="J3598" s="4" t="str">
        <f t="shared" si="112"/>
        <v>全民運動-獎補助費-對國內團體之捐助</v>
      </c>
      <c r="K3598" s="4" t="str">
        <f t="shared" si="113"/>
        <v>臺中市神岡區桌球社區聯誼賽活動</v>
      </c>
    </row>
    <row r="3599" spans="1:11" ht="97.5">
      <c r="A3599" s="45" t="s">
        <v>408</v>
      </c>
      <c r="B3599" s="41" t="s">
        <v>601</v>
      </c>
      <c r="C3599" s="41" t="s">
        <v>416</v>
      </c>
      <c r="D3599" s="41" t="s">
        <v>374</v>
      </c>
      <c r="E3599" s="52">
        <v>30</v>
      </c>
      <c r="F3599" s="42" t="s">
        <v>139</v>
      </c>
      <c r="G3599" s="43"/>
      <c r="H3599" s="44" t="s">
        <v>3489</v>
      </c>
      <c r="I3599" s="46"/>
      <c r="J3599" s="4" t="str">
        <f t="shared" si="112"/>
        <v>全民運動-獎補助費-對國內團體之捐助</v>
      </c>
      <c r="K3599" s="4" t="str">
        <f t="shared" si="113"/>
        <v>臺中市太平區113年區長盃槌球錦標賽暨空氣汙染防制宣導活動</v>
      </c>
    </row>
    <row r="3600" spans="1:11" ht="39">
      <c r="A3600" s="45" t="s">
        <v>408</v>
      </c>
      <c r="B3600" s="41" t="s">
        <v>602</v>
      </c>
      <c r="C3600" s="41" t="s">
        <v>522</v>
      </c>
      <c r="D3600" s="41" t="s">
        <v>374</v>
      </c>
      <c r="E3600" s="52">
        <v>100</v>
      </c>
      <c r="F3600" s="42" t="s">
        <v>139</v>
      </c>
      <c r="G3600" s="43"/>
      <c r="H3600" s="44" t="s">
        <v>3489</v>
      </c>
      <c r="I3600" s="46"/>
      <c r="J3600" s="4" t="str">
        <f t="shared" si="112"/>
        <v>全民運動-獎補助費-對國內團體之捐助</v>
      </c>
      <c r="K3600" s="4" t="str">
        <f t="shared" si="113"/>
        <v>身心障礙游泳運動體驗營</v>
      </c>
    </row>
    <row r="3601" spans="1:11" ht="78">
      <c r="A3601" s="45" t="s">
        <v>408</v>
      </c>
      <c r="B3601" s="41" t="s">
        <v>603</v>
      </c>
      <c r="C3601" s="41" t="s">
        <v>422</v>
      </c>
      <c r="D3601" s="41" t="s">
        <v>374</v>
      </c>
      <c r="E3601" s="52">
        <v>50</v>
      </c>
      <c r="F3601" s="42" t="s">
        <v>139</v>
      </c>
      <c r="G3601" s="43"/>
      <c r="H3601" s="44" t="s">
        <v>3489</v>
      </c>
      <c r="I3601" s="46"/>
      <c r="J3601" s="4" t="str">
        <f t="shared" si="112"/>
        <v>全民運動-獎補助費-對國內團體之捐助</v>
      </c>
      <c r="K3601" s="4" t="str">
        <f t="shared" si="113"/>
        <v>113年臺中市梧棲區體育會錦賜財富排球錦標賽</v>
      </c>
    </row>
    <row r="3602" spans="1:11" ht="39">
      <c r="A3602" s="45" t="s">
        <v>408</v>
      </c>
      <c r="B3602" s="41" t="s">
        <v>604</v>
      </c>
      <c r="C3602" s="41" t="s">
        <v>446</v>
      </c>
      <c r="D3602" s="41" t="s">
        <v>374</v>
      </c>
      <c r="E3602" s="52">
        <v>50</v>
      </c>
      <c r="F3602" s="42" t="s">
        <v>139</v>
      </c>
      <c r="G3602" s="43"/>
      <c r="H3602" s="44" t="s">
        <v>3489</v>
      </c>
      <c r="I3602" s="46"/>
      <c r="J3602" s="4" t="str">
        <f t="shared" si="112"/>
        <v>全民運動-獎補助費-對國內團體之捐助</v>
      </c>
      <c r="K3602" s="4" t="str">
        <f t="shared" si="113"/>
        <v>113年鄉親盃登山健行活動</v>
      </c>
    </row>
    <row r="3603" spans="1:11" ht="97.5">
      <c r="A3603" s="45" t="s">
        <v>408</v>
      </c>
      <c r="B3603" s="41" t="s">
        <v>605</v>
      </c>
      <c r="C3603" s="41" t="s">
        <v>416</v>
      </c>
      <c r="D3603" s="41" t="s">
        <v>374</v>
      </c>
      <c r="E3603" s="52">
        <v>30</v>
      </c>
      <c r="F3603" s="42" t="s">
        <v>139</v>
      </c>
      <c r="G3603" s="43"/>
      <c r="H3603" s="44" t="s">
        <v>3489</v>
      </c>
      <c r="I3603" s="46"/>
      <c r="J3603" s="4" t="str">
        <f t="shared" si="112"/>
        <v>全民運動-獎補助費-對國內團體之捐助</v>
      </c>
      <c r="K3603" s="4" t="str">
        <f t="shared" si="113"/>
        <v>臺中市太平區113年區長盃排舞錦標賽暨空氣污染防制宣導活動</v>
      </c>
    </row>
    <row r="3604" spans="1:11" ht="78">
      <c r="A3604" s="45" t="s">
        <v>408</v>
      </c>
      <c r="B3604" s="41" t="s">
        <v>606</v>
      </c>
      <c r="C3604" s="41" t="s">
        <v>607</v>
      </c>
      <c r="D3604" s="41" t="s">
        <v>374</v>
      </c>
      <c r="E3604" s="52">
        <v>20</v>
      </c>
      <c r="F3604" s="42" t="s">
        <v>139</v>
      </c>
      <c r="G3604" s="43"/>
      <c r="H3604" s="44" t="s">
        <v>3489</v>
      </c>
      <c r="I3604" s="46"/>
      <c r="J3604" s="4" t="str">
        <f t="shared" si="112"/>
        <v>全民運動-獎補助費-對國內團體之捐助</v>
      </c>
      <c r="K3604" s="4" t="str">
        <f t="shared" si="113"/>
        <v>第22屆全國老人金槌盃玉山永康酒獎槌球比賽</v>
      </c>
    </row>
    <row r="3605" spans="1:11" ht="58.5">
      <c r="A3605" s="45" t="s">
        <v>408</v>
      </c>
      <c r="B3605" s="41" t="s">
        <v>608</v>
      </c>
      <c r="C3605" s="41" t="s">
        <v>506</v>
      </c>
      <c r="D3605" s="41" t="s">
        <v>374</v>
      </c>
      <c r="E3605" s="52">
        <v>50</v>
      </c>
      <c r="F3605" s="42" t="s">
        <v>139</v>
      </c>
      <c r="G3605" s="43"/>
      <c r="H3605" s="44" t="s">
        <v>3489</v>
      </c>
      <c r="I3605" s="46"/>
      <c r="J3605" s="4" t="str">
        <f t="shared" si="112"/>
        <v>全民運動-獎補助費-對國內團體之捐助</v>
      </c>
      <c r="K3605" s="4" t="str">
        <f t="shared" si="113"/>
        <v>113年度臺中市牽起爸爸的手健康健行活動</v>
      </c>
    </row>
    <row r="3606" spans="1:11" ht="58.5">
      <c r="A3606" s="45" t="s">
        <v>408</v>
      </c>
      <c r="B3606" s="41" t="s">
        <v>609</v>
      </c>
      <c r="C3606" s="41" t="s">
        <v>610</v>
      </c>
      <c r="D3606" s="41" t="s">
        <v>374</v>
      </c>
      <c r="E3606" s="52">
        <v>230</v>
      </c>
      <c r="F3606" s="42" t="s">
        <v>139</v>
      </c>
      <c r="G3606" s="43"/>
      <c r="H3606" s="44" t="s">
        <v>3489</v>
      </c>
      <c r="I3606" s="46"/>
      <c r="J3606" s="4" t="str">
        <f t="shared" si="112"/>
        <v>全民運動-獎補助費-對國內團體之捐助</v>
      </c>
      <c r="K3606" s="4" t="str">
        <f t="shared" si="113"/>
        <v>113年臺中市市長盃全國啦啦隊錦標賽</v>
      </c>
    </row>
    <row r="3607" spans="1:11" ht="58.5">
      <c r="A3607" s="45" t="s">
        <v>408</v>
      </c>
      <c r="B3607" s="41" t="s">
        <v>611</v>
      </c>
      <c r="C3607" s="41" t="s">
        <v>556</v>
      </c>
      <c r="D3607" s="41" t="s">
        <v>374</v>
      </c>
      <c r="E3607" s="52">
        <v>120</v>
      </c>
      <c r="F3607" s="42" t="s">
        <v>139</v>
      </c>
      <c r="G3607" s="43"/>
      <c r="H3607" s="44" t="s">
        <v>3489</v>
      </c>
      <c r="I3607" s="46"/>
      <c r="J3607" s="4" t="str">
        <f t="shared" si="112"/>
        <v>全民運動-獎補助費-對國內團體之捐助</v>
      </c>
      <c r="K3607" s="4" t="str">
        <f t="shared" si="113"/>
        <v>113年臺中市大甲區全民親子秋季健行活動</v>
      </c>
    </row>
    <row r="3608" spans="1:11" ht="58.5">
      <c r="A3608" s="45" t="s">
        <v>408</v>
      </c>
      <c r="B3608" s="41" t="s">
        <v>612</v>
      </c>
      <c r="C3608" s="41" t="s">
        <v>505</v>
      </c>
      <c r="D3608" s="41" t="s">
        <v>374</v>
      </c>
      <c r="E3608" s="52">
        <v>43</v>
      </c>
      <c r="F3608" s="42" t="s">
        <v>139</v>
      </c>
      <c r="G3608" s="43"/>
      <c r="H3608" s="44" t="s">
        <v>3489</v>
      </c>
      <c r="I3608" s="46"/>
      <c r="J3608" s="4" t="str">
        <f t="shared" si="112"/>
        <v>全民運動-獎補助費-對國內團體之捐助</v>
      </c>
      <c r="K3608" s="4" t="str">
        <f t="shared" si="113"/>
        <v>第十屆中聾盃聽障者保齡球大賽</v>
      </c>
    </row>
    <row r="3609" spans="1:11" ht="78">
      <c r="A3609" s="45" t="s">
        <v>408</v>
      </c>
      <c r="B3609" s="41" t="s">
        <v>613</v>
      </c>
      <c r="C3609" s="41" t="s">
        <v>448</v>
      </c>
      <c r="D3609" s="41" t="s">
        <v>374</v>
      </c>
      <c r="E3609" s="52">
        <v>50</v>
      </c>
      <c r="F3609" s="42" t="s">
        <v>139</v>
      </c>
      <c r="G3609" s="43"/>
      <c r="H3609" s="44" t="s">
        <v>3489</v>
      </c>
      <c r="I3609" s="46"/>
      <c r="J3609" s="4" t="str">
        <f t="shared" si="112"/>
        <v>全民運動-獎補助費-對國內團體之捐助</v>
      </c>
      <c r="K3609" s="4" t="str">
        <f t="shared" si="113"/>
        <v>113年臺中市外埔區體育會活力盃太極拳觀摩表演活動</v>
      </c>
    </row>
    <row r="3610" spans="1:11" ht="58.5">
      <c r="A3610" s="45" t="s">
        <v>408</v>
      </c>
      <c r="B3610" s="41" t="s">
        <v>614</v>
      </c>
      <c r="C3610" s="41" t="s">
        <v>448</v>
      </c>
      <c r="D3610" s="41" t="s">
        <v>374</v>
      </c>
      <c r="E3610" s="52">
        <v>50</v>
      </c>
      <c r="F3610" s="42" t="s">
        <v>139</v>
      </c>
      <c r="G3610" s="43"/>
      <c r="H3610" s="44" t="s">
        <v>3489</v>
      </c>
      <c r="I3610" s="46"/>
      <c r="J3610" s="4" t="str">
        <f t="shared" si="112"/>
        <v>全民運動-獎補助費-對國內團體之捐助</v>
      </c>
      <c r="K3610" s="4" t="str">
        <f t="shared" si="113"/>
        <v>113年臺中市外埔區體育會活力盃手球賽</v>
      </c>
    </row>
    <row r="3611" spans="1:11" ht="58.5">
      <c r="A3611" s="45" t="s">
        <v>408</v>
      </c>
      <c r="B3611" s="41" t="s">
        <v>615</v>
      </c>
      <c r="C3611" s="41" t="s">
        <v>433</v>
      </c>
      <c r="D3611" s="41" t="s">
        <v>374</v>
      </c>
      <c r="E3611" s="52">
        <v>120</v>
      </c>
      <c r="F3611" s="42" t="s">
        <v>139</v>
      </c>
      <c r="G3611" s="43"/>
      <c r="H3611" s="44" t="s">
        <v>3489</v>
      </c>
      <c r="I3611" s="46"/>
      <c r="J3611" s="4" t="str">
        <f t="shared" si="112"/>
        <v>全民運動-獎補助費-對國內團體之捐助</v>
      </c>
      <c r="K3611" s="4" t="str">
        <f t="shared" si="113"/>
        <v>臺中市龍井區慢速壘球社區聯誼賽</v>
      </c>
    </row>
    <row r="3612" spans="1:11" ht="39">
      <c r="A3612" s="45" t="s">
        <v>408</v>
      </c>
      <c r="B3612" s="41" t="s">
        <v>616</v>
      </c>
      <c r="C3612" s="41" t="s">
        <v>502</v>
      </c>
      <c r="D3612" s="41" t="s">
        <v>374</v>
      </c>
      <c r="E3612" s="52">
        <v>80</v>
      </c>
      <c r="F3612" s="42" t="s">
        <v>139</v>
      </c>
      <c r="G3612" s="43"/>
      <c r="H3612" s="44" t="s">
        <v>3489</v>
      </c>
      <c r="I3612" s="46"/>
      <c r="J3612" s="4" t="str">
        <f t="shared" si="112"/>
        <v>全民運動-獎補助費-對國內團體之捐助</v>
      </c>
      <c r="K3612" s="4" t="str">
        <f t="shared" si="113"/>
        <v>臺中市烏日區武藝嘉年華</v>
      </c>
    </row>
    <row r="3613" spans="1:11" ht="39">
      <c r="A3613" s="45" t="s">
        <v>408</v>
      </c>
      <c r="B3613" s="41" t="s">
        <v>617</v>
      </c>
      <c r="C3613" s="41" t="s">
        <v>618</v>
      </c>
      <c r="D3613" s="41" t="s">
        <v>374</v>
      </c>
      <c r="E3613" s="52">
        <v>100</v>
      </c>
      <c r="F3613" s="42" t="s">
        <v>139</v>
      </c>
      <c r="G3613" s="43"/>
      <c r="H3613" s="44" t="s">
        <v>3489</v>
      </c>
      <c r="I3613" s="46"/>
      <c r="J3613" s="4" t="str">
        <f t="shared" si="112"/>
        <v>全民運動-獎補助費-對國內團體之捐助</v>
      </c>
      <c r="K3613" s="4" t="str">
        <f t="shared" si="113"/>
        <v>2024世界國標舞臺灣大獎賽</v>
      </c>
    </row>
    <row r="3614" spans="1:11" ht="117">
      <c r="A3614" s="45" t="s">
        <v>408</v>
      </c>
      <c r="B3614" s="41" t="s">
        <v>619</v>
      </c>
      <c r="C3614" s="41" t="s">
        <v>494</v>
      </c>
      <c r="D3614" s="41" t="s">
        <v>374</v>
      </c>
      <c r="E3614" s="52">
        <v>120</v>
      </c>
      <c r="F3614" s="42" t="s">
        <v>139</v>
      </c>
      <c r="G3614" s="43"/>
      <c r="H3614" s="44" t="s">
        <v>3489</v>
      </c>
      <c r="I3614" s="46"/>
      <c r="J3614" s="4" t="str">
        <f t="shared" si="112"/>
        <v>全民運動-獎補助費-對國內團體之捐助</v>
      </c>
      <c r="K3614" s="4" t="str">
        <f t="shared" si="113"/>
        <v>113年臺中市清水區籃球社區聯誼賽暨清水區區長盃3對3籃球賽暨節約用電宣導</v>
      </c>
    </row>
    <row r="3615" spans="1:11" ht="39">
      <c r="A3615" s="45" t="s">
        <v>408</v>
      </c>
      <c r="B3615" s="41" t="s">
        <v>620</v>
      </c>
      <c r="C3615" s="41" t="s">
        <v>470</v>
      </c>
      <c r="D3615" s="41" t="s">
        <v>374</v>
      </c>
      <c r="E3615" s="52">
        <v>80</v>
      </c>
      <c r="F3615" s="42" t="s">
        <v>139</v>
      </c>
      <c r="G3615" s="43"/>
      <c r="H3615" s="44" t="s">
        <v>3489</v>
      </c>
      <c r="I3615" s="46"/>
      <c r="J3615" s="4" t="str">
        <f t="shared" si="112"/>
        <v>全民運動-獎補助費-對國內團體之捐助</v>
      </c>
      <c r="K3615" s="4" t="str">
        <f t="shared" si="113"/>
        <v>北屯區單車路跑嘉年華</v>
      </c>
    </row>
    <row r="3616" spans="1:11" ht="58.5">
      <c r="A3616" s="45" t="s">
        <v>408</v>
      </c>
      <c r="B3616" s="41" t="s">
        <v>621</v>
      </c>
      <c r="C3616" s="41" t="s">
        <v>416</v>
      </c>
      <c r="D3616" s="41" t="s">
        <v>374</v>
      </c>
      <c r="E3616" s="52">
        <v>80</v>
      </c>
      <c r="F3616" s="42" t="s">
        <v>139</v>
      </c>
      <c r="G3616" s="43"/>
      <c r="H3616" s="44" t="s">
        <v>3489</v>
      </c>
      <c r="I3616" s="46"/>
      <c r="J3616" s="4" t="str">
        <f t="shared" ref="J3616:J3679" si="114">A3616</f>
        <v>全民運動-獎補助費-對國內團體之捐助</v>
      </c>
      <c r="K3616" s="4" t="str">
        <f t="shared" ref="K3616:K3679" si="115">B3616</f>
        <v>臺中市太平區跆拳道運動嘉年華活動</v>
      </c>
    </row>
    <row r="3617" spans="1:11" ht="58.5">
      <c r="A3617" s="45" t="s">
        <v>408</v>
      </c>
      <c r="B3617" s="41" t="s">
        <v>622</v>
      </c>
      <c r="C3617" s="41" t="s">
        <v>489</v>
      </c>
      <c r="D3617" s="41" t="s">
        <v>374</v>
      </c>
      <c r="E3617" s="52">
        <v>120</v>
      </c>
      <c r="F3617" s="42" t="s">
        <v>139</v>
      </c>
      <c r="G3617" s="43"/>
      <c r="H3617" s="44" t="s">
        <v>3489</v>
      </c>
      <c r="I3617" s="46"/>
      <c r="J3617" s="4" t="str">
        <f t="shared" si="114"/>
        <v>全民運動-獎補助費-對國內團體之捐助</v>
      </c>
      <c r="K3617" s="4" t="str">
        <f t="shared" si="115"/>
        <v>臺中市神岡區羽球社區聯誼賽活動</v>
      </c>
    </row>
    <row r="3618" spans="1:11" ht="58.5">
      <c r="A3618" s="45" t="s">
        <v>408</v>
      </c>
      <c r="B3618" s="41" t="s">
        <v>623</v>
      </c>
      <c r="C3618" s="41" t="s">
        <v>285</v>
      </c>
      <c r="D3618" s="41" t="s">
        <v>374</v>
      </c>
      <c r="E3618" s="52">
        <v>50</v>
      </c>
      <c r="F3618" s="42" t="s">
        <v>139</v>
      </c>
      <c r="G3618" s="43"/>
      <c r="H3618" s="44" t="s">
        <v>3489</v>
      </c>
      <c r="I3618" s="46"/>
      <c r="J3618" s="4" t="str">
        <f t="shared" si="114"/>
        <v>全民運動-獎補助費-對國內團體之捐助</v>
      </c>
      <c r="K3618" s="4" t="str">
        <f t="shared" si="115"/>
        <v>太極拳自發樂活健康運動能力推廣班</v>
      </c>
    </row>
    <row r="3619" spans="1:11" ht="39">
      <c r="A3619" s="45" t="s">
        <v>408</v>
      </c>
      <c r="B3619" s="41" t="s">
        <v>624</v>
      </c>
      <c r="C3619" s="41" t="s">
        <v>446</v>
      </c>
      <c r="D3619" s="41" t="s">
        <v>374</v>
      </c>
      <c r="E3619" s="52">
        <v>50</v>
      </c>
      <c r="F3619" s="42" t="s">
        <v>139</v>
      </c>
      <c r="G3619" s="43"/>
      <c r="H3619" s="44" t="s">
        <v>3489</v>
      </c>
      <c r="I3619" s="46"/>
      <c r="J3619" s="4" t="str">
        <f t="shared" si="114"/>
        <v>全民運動-獎補助費-對國內團體之捐助</v>
      </c>
      <c r="K3619" s="4" t="str">
        <f t="shared" si="115"/>
        <v>113年鄉親盃慢速壘球錦標賽</v>
      </c>
    </row>
    <row r="3620" spans="1:11" ht="58.5">
      <c r="A3620" s="45" t="s">
        <v>408</v>
      </c>
      <c r="B3620" s="41" t="s">
        <v>625</v>
      </c>
      <c r="C3620" s="41" t="s">
        <v>446</v>
      </c>
      <c r="D3620" s="41" t="s">
        <v>374</v>
      </c>
      <c r="E3620" s="52">
        <v>80</v>
      </c>
      <c r="F3620" s="42" t="s">
        <v>139</v>
      </c>
      <c r="G3620" s="43"/>
      <c r="H3620" s="44" t="s">
        <v>3489</v>
      </c>
      <c r="I3620" s="46"/>
      <c r="J3620" s="4" t="str">
        <f t="shared" si="114"/>
        <v>全民運動-獎補助費-對國內團體之捐助</v>
      </c>
      <c r="K3620" s="4" t="str">
        <f t="shared" si="115"/>
        <v>臺中市大安區秋季運動嘉年華活動(闖關)</v>
      </c>
    </row>
    <row r="3621" spans="1:11" ht="58.5">
      <c r="A3621" s="45" t="s">
        <v>408</v>
      </c>
      <c r="B3621" s="41" t="s">
        <v>626</v>
      </c>
      <c r="C3621" s="41" t="s">
        <v>430</v>
      </c>
      <c r="D3621" s="41" t="s">
        <v>374</v>
      </c>
      <c r="E3621" s="52">
        <v>100</v>
      </c>
      <c r="F3621" s="42" t="s">
        <v>139</v>
      </c>
      <c r="G3621" s="43"/>
      <c r="H3621" s="44" t="s">
        <v>3489</v>
      </c>
      <c r="I3621" s="46"/>
      <c r="J3621" s="4" t="str">
        <f t="shared" si="114"/>
        <v>全民運動-獎補助費-對國內團體之捐助</v>
      </c>
      <c r="K3621" s="4" t="str">
        <f t="shared" si="115"/>
        <v>2024年身心障礙保齡球運動體驗營</v>
      </c>
    </row>
    <row r="3622" spans="1:11" ht="78">
      <c r="A3622" s="45" t="s">
        <v>408</v>
      </c>
      <c r="B3622" s="41" t="s">
        <v>627</v>
      </c>
      <c r="C3622" s="41" t="s">
        <v>448</v>
      </c>
      <c r="D3622" s="41" t="s">
        <v>374</v>
      </c>
      <c r="E3622" s="52">
        <v>100</v>
      </c>
      <c r="F3622" s="42" t="s">
        <v>139</v>
      </c>
      <c r="G3622" s="43"/>
      <c r="H3622" s="44" t="s">
        <v>3489</v>
      </c>
      <c r="I3622" s="46"/>
      <c r="J3622" s="4" t="str">
        <f t="shared" si="114"/>
        <v>全民運動-獎補助費-對國內團體之捐助</v>
      </c>
      <c r="K3622" s="4" t="str">
        <f t="shared" si="115"/>
        <v>2024北臺中青少年暑期研習營(籃球班、桌球班)</v>
      </c>
    </row>
    <row r="3623" spans="1:11" ht="39">
      <c r="A3623" s="45" t="s">
        <v>408</v>
      </c>
      <c r="B3623" s="41" t="s">
        <v>628</v>
      </c>
      <c r="C3623" s="41" t="s">
        <v>446</v>
      </c>
      <c r="D3623" s="41" t="s">
        <v>374</v>
      </c>
      <c r="E3623" s="52">
        <v>50</v>
      </c>
      <c r="F3623" s="42" t="s">
        <v>139</v>
      </c>
      <c r="G3623" s="43"/>
      <c r="H3623" s="44" t="s">
        <v>3489</v>
      </c>
      <c r="I3623" s="46"/>
      <c r="J3623" s="4" t="str">
        <f t="shared" si="114"/>
        <v>全民運動-獎補助費-對國內團體之捐助</v>
      </c>
      <c r="K3623" s="4" t="str">
        <f t="shared" si="115"/>
        <v>113年鄉親盃桌球錦標賽</v>
      </c>
    </row>
    <row r="3624" spans="1:11" ht="58.5">
      <c r="A3624" s="45" t="s">
        <v>408</v>
      </c>
      <c r="B3624" s="41" t="s">
        <v>629</v>
      </c>
      <c r="C3624" s="41" t="s">
        <v>448</v>
      </c>
      <c r="D3624" s="41" t="s">
        <v>374</v>
      </c>
      <c r="E3624" s="52">
        <v>40</v>
      </c>
      <c r="F3624" s="42" t="s">
        <v>139</v>
      </c>
      <c r="G3624" s="43"/>
      <c r="H3624" s="44" t="s">
        <v>3489</v>
      </c>
      <c r="I3624" s="46"/>
      <c r="J3624" s="4" t="str">
        <f t="shared" si="114"/>
        <v>全民運動-獎補助費-對國內團體之捐助</v>
      </c>
      <c r="K3624" s="4" t="str">
        <f t="shared" si="115"/>
        <v>113年臺中市甲安埔盃槌球邀請賽</v>
      </c>
    </row>
    <row r="3625" spans="1:11" ht="58.5">
      <c r="A3625" s="45" t="s">
        <v>408</v>
      </c>
      <c r="B3625" s="41" t="s">
        <v>630</v>
      </c>
      <c r="C3625" s="41" t="s">
        <v>3849</v>
      </c>
      <c r="D3625" s="41" t="s">
        <v>374</v>
      </c>
      <c r="E3625" s="52">
        <v>150</v>
      </c>
      <c r="F3625" s="42" t="s">
        <v>139</v>
      </c>
      <c r="G3625" s="43"/>
      <c r="H3625" s="44" t="s">
        <v>3489</v>
      </c>
      <c r="I3625" s="46"/>
      <c r="J3625" s="4" t="str">
        <f t="shared" si="114"/>
        <v>全民運動-獎補助費-對國內團體之捐助</v>
      </c>
      <c r="K3625" s="4" t="str">
        <f t="shared" si="115"/>
        <v>臺中傳統技藝競賽(射箭)活動</v>
      </c>
    </row>
    <row r="3626" spans="1:11" ht="58.5">
      <c r="A3626" s="45" t="s">
        <v>408</v>
      </c>
      <c r="B3626" s="41" t="s">
        <v>631</v>
      </c>
      <c r="C3626" s="41" t="s">
        <v>430</v>
      </c>
      <c r="D3626" s="41" t="s">
        <v>374</v>
      </c>
      <c r="E3626" s="52">
        <v>100</v>
      </c>
      <c r="F3626" s="42" t="s">
        <v>139</v>
      </c>
      <c r="G3626" s="43"/>
      <c r="H3626" s="44" t="s">
        <v>3489</v>
      </c>
      <c r="I3626" s="46"/>
      <c r="J3626" s="4" t="str">
        <f t="shared" si="114"/>
        <v>全民運動-獎補助費-對國內團體之捐助</v>
      </c>
      <c r="K3626" s="4" t="str">
        <f t="shared" si="115"/>
        <v>2024年臺中市身心障礙游泳體驗營</v>
      </c>
    </row>
    <row r="3627" spans="1:11" ht="97.5">
      <c r="A3627" s="45" t="s">
        <v>408</v>
      </c>
      <c r="B3627" s="41" t="s">
        <v>632</v>
      </c>
      <c r="C3627" s="41" t="s">
        <v>446</v>
      </c>
      <c r="D3627" s="41" t="s">
        <v>374</v>
      </c>
      <c r="E3627" s="52">
        <v>400</v>
      </c>
      <c r="F3627" s="42" t="s">
        <v>139</v>
      </c>
      <c r="G3627" s="43"/>
      <c r="H3627" s="44" t="s">
        <v>3489</v>
      </c>
      <c r="I3627" s="46"/>
      <c r="J3627" s="4" t="str">
        <f t="shared" si="114"/>
        <v>全民運動-獎補助費-對國內團體之捐助</v>
      </c>
      <c r="K3627" s="4" t="str">
        <f t="shared" si="115"/>
        <v>113年臺中市發展地方特色鼓藝、武藝、獅藝運動扎根計劃</v>
      </c>
    </row>
    <row r="3628" spans="1:11" ht="78">
      <c r="A3628" s="45" t="s">
        <v>408</v>
      </c>
      <c r="B3628" s="41" t="s">
        <v>633</v>
      </c>
      <c r="C3628" s="41" t="s">
        <v>634</v>
      </c>
      <c r="D3628" s="41" t="s">
        <v>374</v>
      </c>
      <c r="E3628" s="52">
        <v>50</v>
      </c>
      <c r="F3628" s="42" t="s">
        <v>139</v>
      </c>
      <c r="G3628" s="43"/>
      <c r="H3628" s="44" t="s">
        <v>3489</v>
      </c>
      <c r="I3628" s="46"/>
      <c r="J3628" s="4" t="str">
        <f t="shared" si="114"/>
        <v>全民運動-獎補助費-對國內團體之捐助</v>
      </c>
      <c r="K3628" s="4" t="str">
        <f t="shared" si="115"/>
        <v>113年度臺中市甲安埔理事長盃元極舞錦標賽</v>
      </c>
    </row>
    <row r="3629" spans="1:11" ht="58.5">
      <c r="A3629" s="45" t="s">
        <v>408</v>
      </c>
      <c r="B3629" s="41" t="s">
        <v>635</v>
      </c>
      <c r="C3629" s="41" t="s">
        <v>584</v>
      </c>
      <c r="D3629" s="41" t="s">
        <v>374</v>
      </c>
      <c r="E3629" s="52">
        <v>100</v>
      </c>
      <c r="F3629" s="42" t="s">
        <v>139</v>
      </c>
      <c r="G3629" s="43"/>
      <c r="H3629" s="44" t="s">
        <v>3489</v>
      </c>
      <c r="I3629" s="46"/>
      <c r="J3629" s="4" t="str">
        <f t="shared" si="114"/>
        <v>全民運動-獎補助費-對國內團體之捐助</v>
      </c>
      <c r="K3629" s="4" t="str">
        <f t="shared" si="115"/>
        <v>臺中市豐原區籃球社區聯誼賽</v>
      </c>
    </row>
    <row r="3630" spans="1:11" ht="78">
      <c r="A3630" s="45" t="s">
        <v>408</v>
      </c>
      <c r="B3630" s="41" t="s">
        <v>636</v>
      </c>
      <c r="C3630" s="41" t="s">
        <v>430</v>
      </c>
      <c r="D3630" s="41" t="s">
        <v>374</v>
      </c>
      <c r="E3630" s="52">
        <v>100</v>
      </c>
      <c r="F3630" s="42" t="s">
        <v>139</v>
      </c>
      <c r="G3630" s="43"/>
      <c r="H3630" s="44" t="s">
        <v>3489</v>
      </c>
      <c r="I3630" s="46"/>
      <c r="J3630" s="4" t="str">
        <f t="shared" si="114"/>
        <v>全民運動-獎補助費-對國內團體之捐助</v>
      </c>
      <c r="K3630" s="4" t="str">
        <f t="shared" si="115"/>
        <v>2024年特殊奧林匹克幼兒運動員指導員研習會</v>
      </c>
    </row>
    <row r="3631" spans="1:11" ht="39">
      <c r="A3631" s="45" t="s">
        <v>408</v>
      </c>
      <c r="B3631" s="41" t="s">
        <v>637</v>
      </c>
      <c r="C3631" s="41" t="s">
        <v>516</v>
      </c>
      <c r="D3631" s="41" t="s">
        <v>374</v>
      </c>
      <c r="E3631" s="52">
        <v>121</v>
      </c>
      <c r="F3631" s="42" t="s">
        <v>139</v>
      </c>
      <c r="G3631" s="43"/>
      <c r="H3631" s="44" t="s">
        <v>3489</v>
      </c>
      <c r="I3631" s="46"/>
      <c r="J3631" s="4" t="str">
        <f t="shared" si="114"/>
        <v>全民運動-獎補助費-對國內團體之捐助</v>
      </c>
      <c r="K3631" s="4" t="str">
        <f t="shared" si="115"/>
        <v>巡迴運動指導團(第二期)</v>
      </c>
    </row>
    <row r="3632" spans="1:11" ht="58.5">
      <c r="A3632" s="45" t="s">
        <v>408</v>
      </c>
      <c r="B3632" s="41" t="s">
        <v>638</v>
      </c>
      <c r="C3632" s="41" t="s">
        <v>556</v>
      </c>
      <c r="D3632" s="41" t="s">
        <v>374</v>
      </c>
      <c r="E3632" s="52">
        <v>80</v>
      </c>
      <c r="F3632" s="42" t="s">
        <v>139</v>
      </c>
      <c r="G3632" s="43"/>
      <c r="H3632" s="44" t="s">
        <v>3489</v>
      </c>
      <c r="I3632" s="46"/>
      <c r="J3632" s="4" t="str">
        <f t="shared" si="114"/>
        <v>全民運動-獎補助費-對國內團體之捐助</v>
      </c>
      <c r="K3632" s="4" t="str">
        <f t="shared" si="115"/>
        <v>大甲推廣社區多元趣味體育運動嘉年華</v>
      </c>
    </row>
    <row r="3633" spans="1:11" ht="58.5">
      <c r="A3633" s="45" t="s">
        <v>408</v>
      </c>
      <c r="B3633" s="41" t="s">
        <v>639</v>
      </c>
      <c r="C3633" s="41" t="s">
        <v>285</v>
      </c>
      <c r="D3633" s="41" t="s">
        <v>374</v>
      </c>
      <c r="E3633" s="52">
        <v>50</v>
      </c>
      <c r="F3633" s="42" t="s">
        <v>139</v>
      </c>
      <c r="G3633" s="43"/>
      <c r="H3633" s="44" t="s">
        <v>3489</v>
      </c>
      <c r="I3633" s="46"/>
      <c r="J3633" s="4" t="str">
        <f t="shared" si="114"/>
        <v>全民運動-獎補助費-對國內團體之捐助</v>
      </c>
      <c r="K3633" s="4" t="str">
        <f t="shared" si="115"/>
        <v>臺中巿113年舞蹈職工運動健身班</v>
      </c>
    </row>
    <row r="3634" spans="1:11" ht="97.5">
      <c r="A3634" s="45" t="s">
        <v>408</v>
      </c>
      <c r="B3634" s="41" t="s">
        <v>640</v>
      </c>
      <c r="C3634" s="41" t="s">
        <v>494</v>
      </c>
      <c r="D3634" s="41" t="s">
        <v>374</v>
      </c>
      <c r="E3634" s="52">
        <v>80</v>
      </c>
      <c r="F3634" s="42" t="s">
        <v>139</v>
      </c>
      <c r="G3634" s="43"/>
      <c r="H3634" s="44" t="s">
        <v>3489</v>
      </c>
      <c r="I3634" s="46"/>
      <c r="J3634" s="4" t="str">
        <f t="shared" si="114"/>
        <v>全民運動-獎補助費-對國內團體之捐助</v>
      </c>
      <c r="K3634" s="4" t="str">
        <f t="shared" si="115"/>
        <v>臺中市清水區113年全民舞蹈暨休閒運動嘉年華暨節約用電宣導活動</v>
      </c>
    </row>
    <row r="3635" spans="1:11" ht="58.5">
      <c r="A3635" s="45" t="s">
        <v>408</v>
      </c>
      <c r="B3635" s="41" t="s">
        <v>641</v>
      </c>
      <c r="C3635" s="41" t="s">
        <v>200</v>
      </c>
      <c r="D3635" s="41" t="s">
        <v>374</v>
      </c>
      <c r="E3635" s="52">
        <v>80</v>
      </c>
      <c r="F3635" s="42" t="s">
        <v>139</v>
      </c>
      <c r="G3635" s="43"/>
      <c r="H3635" s="44" t="s">
        <v>3489</v>
      </c>
      <c r="I3635" s="46"/>
      <c r="J3635" s="4" t="str">
        <f t="shared" si="114"/>
        <v>全民運動-獎補助費-對國內團體之捐助</v>
      </c>
      <c r="K3635" s="4" t="str">
        <f t="shared" si="115"/>
        <v>臺中市石岡區3對3籃球社區聯誼賽</v>
      </c>
    </row>
    <row r="3636" spans="1:11" ht="58.5">
      <c r="A3636" s="45" t="s">
        <v>408</v>
      </c>
      <c r="B3636" s="41" t="s">
        <v>642</v>
      </c>
      <c r="C3636" s="41" t="s">
        <v>414</v>
      </c>
      <c r="D3636" s="41" t="s">
        <v>374</v>
      </c>
      <c r="E3636" s="52">
        <v>80</v>
      </c>
      <c r="F3636" s="42" t="s">
        <v>139</v>
      </c>
      <c r="G3636" s="43"/>
      <c r="H3636" s="44" t="s">
        <v>3489</v>
      </c>
      <c r="I3636" s="46"/>
      <c r="J3636" s="4" t="str">
        <f t="shared" si="114"/>
        <v>全民運動-獎補助費-對國內團體之捐助</v>
      </c>
      <c r="K3636" s="4" t="str">
        <f t="shared" si="115"/>
        <v>南區全民水上運動嘉年華休閒活動</v>
      </c>
    </row>
    <row r="3637" spans="1:11" ht="97.5">
      <c r="A3637" s="45" t="s">
        <v>408</v>
      </c>
      <c r="B3637" s="41" t="s">
        <v>643</v>
      </c>
      <c r="C3637" s="41" t="s">
        <v>422</v>
      </c>
      <c r="D3637" s="41" t="s">
        <v>374</v>
      </c>
      <c r="E3637" s="52">
        <v>50</v>
      </c>
      <c r="F3637" s="42" t="s">
        <v>139</v>
      </c>
      <c r="G3637" s="43"/>
      <c r="H3637" s="44" t="s">
        <v>3489</v>
      </c>
      <c r="I3637" s="46"/>
      <c r="J3637" s="4" t="str">
        <f t="shared" si="114"/>
        <v>全民運動-獎補助費-對國內團體之捐助</v>
      </c>
      <c r="K3637" s="4" t="str">
        <f t="shared" si="115"/>
        <v>113年臺中市梧棲區體育會第四十六屆全國小學生柔道邀請賽</v>
      </c>
    </row>
    <row r="3638" spans="1:11" ht="58.5">
      <c r="A3638" s="45" t="s">
        <v>408</v>
      </c>
      <c r="B3638" s="41" t="s">
        <v>644</v>
      </c>
      <c r="C3638" s="41" t="s">
        <v>470</v>
      </c>
      <c r="D3638" s="41" t="s">
        <v>374</v>
      </c>
      <c r="E3638" s="52">
        <v>100</v>
      </c>
      <c r="F3638" s="42" t="s">
        <v>139</v>
      </c>
      <c r="G3638" s="43"/>
      <c r="H3638" s="44" t="s">
        <v>3489</v>
      </c>
      <c r="I3638" s="46"/>
      <c r="J3638" s="4" t="str">
        <f t="shared" si="114"/>
        <v>全民運動-獎補助費-對國內團體之捐助</v>
      </c>
      <c r="K3638" s="4" t="str">
        <f t="shared" si="115"/>
        <v>臺中市酷運動北屯區迷你網球邀請賽</v>
      </c>
    </row>
    <row r="3639" spans="1:11" ht="39">
      <c r="A3639" s="45" t="s">
        <v>408</v>
      </c>
      <c r="B3639" s="41" t="s">
        <v>645</v>
      </c>
      <c r="C3639" s="41" t="s">
        <v>458</v>
      </c>
      <c r="D3639" s="41" t="s">
        <v>374</v>
      </c>
      <c r="E3639" s="52">
        <v>80</v>
      </c>
      <c r="F3639" s="42" t="s">
        <v>139</v>
      </c>
      <c r="G3639" s="43"/>
      <c r="H3639" s="44" t="s">
        <v>3489</v>
      </c>
      <c r="I3639" s="46"/>
      <c r="J3639" s="4" t="str">
        <f t="shared" si="114"/>
        <v>全民運動-獎補助費-對國內團體之捐助</v>
      </c>
      <c r="K3639" s="4" t="str">
        <f t="shared" si="115"/>
        <v>臺中市西區律動樂活嘉年華</v>
      </c>
    </row>
    <row r="3640" spans="1:11" ht="58.5">
      <c r="A3640" s="45" t="s">
        <v>408</v>
      </c>
      <c r="B3640" s="41" t="s">
        <v>646</v>
      </c>
      <c r="C3640" s="41" t="s">
        <v>556</v>
      </c>
      <c r="D3640" s="41" t="s">
        <v>374</v>
      </c>
      <c r="E3640" s="52">
        <v>50</v>
      </c>
      <c r="F3640" s="42" t="s">
        <v>139</v>
      </c>
      <c r="G3640" s="43"/>
      <c r="H3640" s="44" t="s">
        <v>3489</v>
      </c>
      <c r="I3640" s="46"/>
      <c r="J3640" s="4" t="str">
        <f t="shared" si="114"/>
        <v>全民運動-獎補助費-對國內團體之捐助</v>
      </c>
      <c r="K3640" s="4" t="str">
        <f t="shared" si="115"/>
        <v>大甲社區國術多元運動嘉年華</v>
      </c>
    </row>
    <row r="3641" spans="1:11" ht="78">
      <c r="A3641" s="45" t="s">
        <v>408</v>
      </c>
      <c r="B3641" s="41" t="s">
        <v>647</v>
      </c>
      <c r="C3641" s="41" t="s">
        <v>648</v>
      </c>
      <c r="D3641" s="41" t="s">
        <v>374</v>
      </c>
      <c r="E3641" s="52">
        <v>100</v>
      </c>
      <c r="F3641" s="42" t="s">
        <v>139</v>
      </c>
      <c r="G3641" s="43"/>
      <c r="H3641" s="44" t="s">
        <v>3489</v>
      </c>
      <c r="I3641" s="46"/>
      <c r="J3641" s="4" t="str">
        <f t="shared" si="114"/>
        <v>全民運動-獎補助費-對國內團體之捐助</v>
      </c>
      <c r="K3641" s="4" t="str">
        <f t="shared" si="115"/>
        <v>瑪利亞身心障礙福利機構游泳（樂活）活動</v>
      </c>
    </row>
    <row r="3642" spans="1:11" ht="58.5">
      <c r="A3642" s="45" t="s">
        <v>408</v>
      </c>
      <c r="B3642" s="41" t="s">
        <v>649</v>
      </c>
      <c r="C3642" s="41" t="s">
        <v>433</v>
      </c>
      <c r="D3642" s="41" t="s">
        <v>374</v>
      </c>
      <c r="E3642" s="52">
        <v>80</v>
      </c>
      <c r="F3642" s="42" t="s">
        <v>139</v>
      </c>
      <c r="G3642" s="43"/>
      <c r="H3642" s="44" t="s">
        <v>3489</v>
      </c>
      <c r="I3642" s="46"/>
      <c r="J3642" s="4" t="str">
        <f t="shared" si="114"/>
        <v>全民運動-獎補助費-對國內團體之捐助</v>
      </c>
      <c r="K3642" s="4" t="str">
        <f t="shared" si="115"/>
        <v>臺中市龍井區全民運動嘉年華</v>
      </c>
    </row>
    <row r="3643" spans="1:11" ht="78">
      <c r="A3643" s="45" t="s">
        <v>408</v>
      </c>
      <c r="B3643" s="41" t="s">
        <v>650</v>
      </c>
      <c r="C3643" s="41" t="s">
        <v>430</v>
      </c>
      <c r="D3643" s="41" t="s">
        <v>374</v>
      </c>
      <c r="E3643" s="52">
        <v>160</v>
      </c>
      <c r="F3643" s="42" t="s">
        <v>139</v>
      </c>
      <c r="G3643" s="43"/>
      <c r="H3643" s="44" t="s">
        <v>3489</v>
      </c>
      <c r="I3643" s="46"/>
      <c r="J3643" s="4" t="str">
        <f t="shared" si="114"/>
        <v>全民運動-獎補助費-對國內團體之捐助</v>
      </c>
      <c r="K3643" s="4" t="str">
        <f t="shared" si="115"/>
        <v>113年臺中市第三屆興達盃全國聽障籃球錦標賽</v>
      </c>
    </row>
    <row r="3644" spans="1:11" ht="58.5">
      <c r="A3644" s="45" t="s">
        <v>408</v>
      </c>
      <c r="B3644" s="41" t="s">
        <v>651</v>
      </c>
      <c r="C3644" s="41" t="s">
        <v>3805</v>
      </c>
      <c r="D3644" s="41" t="s">
        <v>374</v>
      </c>
      <c r="E3644" s="52">
        <v>200</v>
      </c>
      <c r="F3644" s="42" t="s">
        <v>139</v>
      </c>
      <c r="G3644" s="43"/>
      <c r="H3644" s="44" t="s">
        <v>3489</v>
      </c>
      <c r="I3644" s="46"/>
      <c r="J3644" s="4" t="str">
        <f t="shared" si="114"/>
        <v>全民運動-獎補助費-對國內團體之捐助</v>
      </c>
      <c r="K3644" s="4" t="str">
        <f t="shared" si="115"/>
        <v>阿美族傳統文化收穫祭祭儀活動</v>
      </c>
    </row>
    <row r="3645" spans="1:11" ht="58.5">
      <c r="A3645" s="45" t="s">
        <v>408</v>
      </c>
      <c r="B3645" s="41" t="s">
        <v>652</v>
      </c>
      <c r="C3645" s="41" t="s">
        <v>410</v>
      </c>
      <c r="D3645" s="41" t="s">
        <v>374</v>
      </c>
      <c r="E3645" s="52">
        <v>80</v>
      </c>
      <c r="F3645" s="42" t="s">
        <v>139</v>
      </c>
      <c r="G3645" s="43"/>
      <c r="H3645" s="44" t="s">
        <v>3489</v>
      </c>
      <c r="I3645" s="46"/>
      <c r="J3645" s="4" t="str">
        <f t="shared" si="114"/>
        <v>全民運動-獎補助費-對國內團體之捐助</v>
      </c>
      <c r="K3645" s="4" t="str">
        <f t="shared" si="115"/>
        <v>臺中市潭子區體育會運動嘉年華活動</v>
      </c>
    </row>
    <row r="3646" spans="1:11" ht="78">
      <c r="A3646" s="45" t="s">
        <v>408</v>
      </c>
      <c r="B3646" s="41" t="s">
        <v>653</v>
      </c>
      <c r="C3646" s="41" t="s">
        <v>473</v>
      </c>
      <c r="D3646" s="41" t="s">
        <v>374</v>
      </c>
      <c r="E3646" s="52">
        <v>285</v>
      </c>
      <c r="F3646" s="42" t="s">
        <v>139</v>
      </c>
      <c r="G3646" s="43"/>
      <c r="H3646" s="44" t="s">
        <v>3489</v>
      </c>
      <c r="I3646" s="46"/>
      <c r="J3646" s="4" t="str">
        <f t="shared" si="114"/>
        <v>全民運動-獎補助費-對國內團體之捐助</v>
      </c>
      <c r="K3646" s="4" t="str">
        <f t="shared" si="115"/>
        <v>臺中市身心障礙木球運動體適能活力養成班</v>
      </c>
    </row>
    <row r="3647" spans="1:11" ht="78">
      <c r="A3647" s="45" t="s">
        <v>408</v>
      </c>
      <c r="B3647" s="41" t="s">
        <v>654</v>
      </c>
      <c r="C3647" s="41" t="s">
        <v>489</v>
      </c>
      <c r="D3647" s="41" t="s">
        <v>374</v>
      </c>
      <c r="E3647" s="52">
        <v>80</v>
      </c>
      <c r="F3647" s="42" t="s">
        <v>139</v>
      </c>
      <c r="G3647" s="43"/>
      <c r="H3647" s="44" t="s">
        <v>3489</v>
      </c>
      <c r="I3647" s="46"/>
      <c r="J3647" s="4" t="str">
        <f t="shared" si="114"/>
        <v>全民運動-獎補助費-對國內團體之捐助</v>
      </c>
      <c r="K3647" s="4" t="str">
        <f t="shared" si="115"/>
        <v>臺中市神岡區體育會秋季成果展運動嘉年華活動</v>
      </c>
    </row>
    <row r="3648" spans="1:11" ht="78">
      <c r="A3648" s="45" t="s">
        <v>408</v>
      </c>
      <c r="B3648" s="41" t="s">
        <v>655</v>
      </c>
      <c r="C3648" s="41" t="s">
        <v>656</v>
      </c>
      <c r="D3648" s="41" t="s">
        <v>374</v>
      </c>
      <c r="E3648" s="52">
        <v>100</v>
      </c>
      <c r="F3648" s="42" t="s">
        <v>139</v>
      </c>
      <c r="G3648" s="43"/>
      <c r="H3648" s="44" t="s">
        <v>3489</v>
      </c>
      <c r="I3648" s="46"/>
      <c r="J3648" s="4" t="str">
        <f t="shared" si="114"/>
        <v>全民運動-獎補助費-對國內團體之捐助</v>
      </c>
      <c r="K3648" s="4" t="str">
        <f t="shared" si="115"/>
        <v>2024年身心障礙手搖自行車樂活訓練營計劃</v>
      </c>
    </row>
    <row r="3649" spans="1:11" ht="58.5">
      <c r="A3649" s="45" t="s">
        <v>408</v>
      </c>
      <c r="B3649" s="41" t="s">
        <v>657</v>
      </c>
      <c r="C3649" s="41" t="s">
        <v>658</v>
      </c>
      <c r="D3649" s="41" t="s">
        <v>374</v>
      </c>
      <c r="E3649" s="52">
        <v>100</v>
      </c>
      <c r="F3649" s="42" t="s">
        <v>139</v>
      </c>
      <c r="G3649" s="43"/>
      <c r="H3649" s="44" t="s">
        <v>3489</v>
      </c>
      <c r="I3649" s="46"/>
      <c r="J3649" s="4" t="str">
        <f t="shared" si="114"/>
        <v>全民運動-獎補助費-對國內團體之捐助</v>
      </c>
      <c r="K3649" s="4" t="str">
        <f t="shared" si="115"/>
        <v>臺中市身心障礙者游泳樂活教學班</v>
      </c>
    </row>
    <row r="3650" spans="1:11" ht="58.5">
      <c r="A3650" s="45" t="s">
        <v>408</v>
      </c>
      <c r="B3650" s="41" t="s">
        <v>659</v>
      </c>
      <c r="C3650" s="41" t="s">
        <v>380</v>
      </c>
      <c r="D3650" s="41" t="s">
        <v>374</v>
      </c>
      <c r="E3650" s="52">
        <v>1167</v>
      </c>
      <c r="F3650" s="42" t="s">
        <v>139</v>
      </c>
      <c r="G3650" s="43"/>
      <c r="H3650" s="44" t="s">
        <v>3489</v>
      </c>
      <c r="I3650" s="46"/>
      <c r="J3650" s="4" t="str">
        <f t="shared" si="114"/>
        <v>全民運動-獎補助費-對國內團體之捐助</v>
      </c>
      <c r="K3650" s="4" t="str">
        <f t="shared" si="115"/>
        <v>113年國民體育日臺中市運動派對</v>
      </c>
    </row>
    <row r="3651" spans="1:11" s="4" customFormat="1" ht="136.5">
      <c r="A3651" s="72" t="s">
        <v>3860</v>
      </c>
      <c r="B3651" s="72" t="s">
        <v>3861</v>
      </c>
      <c r="C3651" s="72" t="s">
        <v>3862</v>
      </c>
      <c r="D3651" s="41" t="s">
        <v>3863</v>
      </c>
      <c r="E3651" s="70">
        <v>57</v>
      </c>
      <c r="F3651" s="28" t="s">
        <v>18</v>
      </c>
      <c r="G3651" s="72"/>
      <c r="H3651" s="44" t="s">
        <v>3489</v>
      </c>
      <c r="I3651" s="16"/>
      <c r="J3651" s="4" t="str">
        <f t="shared" si="114"/>
        <v>臺中市公有停車場基金-會費、捐助、補助、分攤、救助(濟)與交流活動費-捐助、補助及獎助捐助國內團體-民間國內團體設置臨時路外停車場獎助費用</v>
      </c>
      <c r="K3651" s="4" t="str">
        <f t="shared" si="115"/>
        <v>依本市民間設置臨時路外停車場獎助辦法獎助益文一街站停車場</v>
      </c>
    </row>
    <row r="3652" spans="1:11" s="73" customFormat="1" ht="136.5">
      <c r="A3652" s="72" t="s">
        <v>3860</v>
      </c>
      <c r="B3652" s="72" t="s">
        <v>3864</v>
      </c>
      <c r="C3652" s="72" t="s">
        <v>3865</v>
      </c>
      <c r="D3652" s="41" t="s">
        <v>3863</v>
      </c>
      <c r="E3652" s="70">
        <v>99</v>
      </c>
      <c r="F3652" s="28" t="s">
        <v>18</v>
      </c>
      <c r="G3652" s="16"/>
      <c r="H3652" s="44" t="s">
        <v>3489</v>
      </c>
      <c r="I3652" s="16"/>
      <c r="J3652" s="4" t="str">
        <f t="shared" si="114"/>
        <v>臺中市公有停車場基金-會費、捐助、補助、分攤、救助(濟)與交流活動費-捐助、補助及獎助捐助國內團體-民間國內團體設置臨時路外停車場獎助費用</v>
      </c>
      <c r="K3652" s="4" t="str">
        <f t="shared" si="115"/>
        <v>依本市民間設置臨時路外停車場獎助辦法獎助惠亭文心站停車場</v>
      </c>
    </row>
    <row r="3653" spans="1:11" s="4" customFormat="1" ht="136.5">
      <c r="A3653" s="72" t="s">
        <v>3860</v>
      </c>
      <c r="B3653" s="72" t="s">
        <v>3866</v>
      </c>
      <c r="C3653" s="72" t="s">
        <v>3867</v>
      </c>
      <c r="D3653" s="41" t="s">
        <v>3863</v>
      </c>
      <c r="E3653" s="70">
        <v>33</v>
      </c>
      <c r="F3653" s="28" t="s">
        <v>18</v>
      </c>
      <c r="G3653" s="16"/>
      <c r="H3653" s="44" t="s">
        <v>3489</v>
      </c>
      <c r="I3653" s="16"/>
      <c r="J3653" s="4" t="str">
        <f t="shared" si="114"/>
        <v>臺中市公有停車場基金-會費、捐助、補助、分攤、救助(濟)與交流活動費-捐助、補助及獎助捐助國內團體-民間國內團體設置臨時路外停車場獎助費用</v>
      </c>
      <c r="K3653" s="4" t="str">
        <f t="shared" si="115"/>
        <v>依本市民間設置臨時路外停車場獎助辦法獎助南屯龍富營業所停車場</v>
      </c>
    </row>
    <row r="3654" spans="1:11" s="4" customFormat="1" ht="156">
      <c r="A3654" s="72" t="s">
        <v>3868</v>
      </c>
      <c r="B3654" s="72" t="s">
        <v>3869</v>
      </c>
      <c r="C3654" s="72" t="s">
        <v>3870</v>
      </c>
      <c r="D3654" s="41" t="s">
        <v>3863</v>
      </c>
      <c r="E3654" s="70">
        <v>137</v>
      </c>
      <c r="F3654" s="28" t="s">
        <v>18</v>
      </c>
      <c r="G3654" s="16"/>
      <c r="H3654" s="44" t="s">
        <v>3489</v>
      </c>
      <c r="I3654" s="16"/>
      <c r="J3654" s="4" t="str">
        <f t="shared" si="114"/>
        <v>臺中市公有停車場基金-會費、捐助、補助、分攤、救助(濟)與交流活動費-捐助、補助及獎助捐助國內團體-補助停車場委外經營業者辦理電動汽車慢充及快充充電樁設置補助計畫</v>
      </c>
      <c r="K3654" s="4" t="str">
        <f t="shared" si="115"/>
        <v>依補助公共充電樁設置作業要點補助中正公園地下停車場設置充電槍</v>
      </c>
    </row>
    <row r="3655" spans="1:11" s="4" customFormat="1" ht="156">
      <c r="A3655" s="72" t="s">
        <v>3868</v>
      </c>
      <c r="B3655" s="72" t="s">
        <v>3871</v>
      </c>
      <c r="C3655" s="72" t="s">
        <v>3872</v>
      </c>
      <c r="D3655" s="41" t="s">
        <v>3863</v>
      </c>
      <c r="E3655" s="70">
        <v>49</v>
      </c>
      <c r="F3655" s="28" t="s">
        <v>18</v>
      </c>
      <c r="G3655" s="16"/>
      <c r="H3655" s="44" t="s">
        <v>3489</v>
      </c>
      <c r="I3655" s="16"/>
      <c r="J3655" s="4" t="str">
        <f t="shared" si="114"/>
        <v>臺中市公有停車場基金-會費、捐助、補助、分攤、救助(濟)與交流活動費-捐助、補助及獎助捐助國內團體-補助停車場委外經營業者辦理電動汽車慢充及快充充電樁設置補助計畫</v>
      </c>
      <c r="K3655" s="4" t="str">
        <f t="shared" si="115"/>
        <v>依補助公共充電樁設置作業要點補助豐原轉運中心停車場設置充電槍</v>
      </c>
    </row>
    <row r="3656" spans="1:11" s="4" customFormat="1" ht="78">
      <c r="A3656" s="72" t="s">
        <v>3873</v>
      </c>
      <c r="B3656" s="72" t="s">
        <v>3874</v>
      </c>
      <c r="C3656" s="72" t="s">
        <v>3875</v>
      </c>
      <c r="D3656" s="41" t="s">
        <v>3876</v>
      </c>
      <c r="E3656" s="72">
        <v>10</v>
      </c>
      <c r="F3656" s="74" t="s">
        <v>18</v>
      </c>
      <c r="G3656" s="74"/>
      <c r="H3656" s="44" t="s">
        <v>3489</v>
      </c>
      <c r="I3656" s="72"/>
      <c r="J3656" s="4" t="str">
        <f t="shared" si="114"/>
        <v>勞務成本－其他勞務成本－會費、捐助、補助、分攤、救助(濟)與交流活動費－捐助國內團體</v>
      </c>
      <c r="K3656" s="4" t="str">
        <f t="shared" si="115"/>
        <v>成立管理委員會補助</v>
      </c>
    </row>
    <row r="3657" spans="1:11" s="4" customFormat="1" ht="78">
      <c r="A3657" s="72" t="s">
        <v>3873</v>
      </c>
      <c r="B3657" s="72" t="s">
        <v>3874</v>
      </c>
      <c r="C3657" s="72" t="s">
        <v>3877</v>
      </c>
      <c r="D3657" s="41" t="s">
        <v>3876</v>
      </c>
      <c r="E3657" s="72">
        <v>10</v>
      </c>
      <c r="F3657" s="74" t="s">
        <v>18</v>
      </c>
      <c r="G3657" s="74"/>
      <c r="H3657" s="44" t="s">
        <v>3489</v>
      </c>
      <c r="I3657" s="72"/>
      <c r="J3657" s="4" t="str">
        <f t="shared" si="114"/>
        <v>勞務成本－其他勞務成本－會費、捐助、補助、分攤、救助(濟)與交流活動費－捐助國內團體</v>
      </c>
      <c r="K3657" s="4" t="str">
        <f t="shared" si="115"/>
        <v>成立管理委員會補助</v>
      </c>
    </row>
    <row r="3658" spans="1:11" s="4" customFormat="1" ht="78">
      <c r="A3658" s="72" t="s">
        <v>3873</v>
      </c>
      <c r="B3658" s="72" t="s">
        <v>3874</v>
      </c>
      <c r="C3658" s="72" t="s">
        <v>3878</v>
      </c>
      <c r="D3658" s="41" t="s">
        <v>3876</v>
      </c>
      <c r="E3658" s="72">
        <v>10</v>
      </c>
      <c r="F3658" s="74" t="s">
        <v>18</v>
      </c>
      <c r="G3658" s="74"/>
      <c r="H3658" s="44" t="s">
        <v>3489</v>
      </c>
      <c r="I3658" s="72"/>
      <c r="J3658" s="4" t="str">
        <f t="shared" si="114"/>
        <v>勞務成本－其他勞務成本－會費、捐助、補助、分攤、救助(濟)與交流活動費－捐助國內團體</v>
      </c>
      <c r="K3658" s="4" t="str">
        <f t="shared" si="115"/>
        <v>成立管理委員會補助</v>
      </c>
    </row>
    <row r="3659" spans="1:11" s="4" customFormat="1" ht="78">
      <c r="A3659" s="72" t="s">
        <v>3873</v>
      </c>
      <c r="B3659" s="72" t="s">
        <v>3874</v>
      </c>
      <c r="C3659" s="72" t="s">
        <v>3879</v>
      </c>
      <c r="D3659" s="41" t="s">
        <v>3876</v>
      </c>
      <c r="E3659" s="72">
        <v>30</v>
      </c>
      <c r="F3659" s="74" t="s">
        <v>18</v>
      </c>
      <c r="G3659" s="74"/>
      <c r="H3659" s="44" t="s">
        <v>3489</v>
      </c>
      <c r="I3659" s="72"/>
      <c r="J3659" s="4" t="str">
        <f t="shared" si="114"/>
        <v>勞務成本－其他勞務成本－會費、捐助、補助、分攤、救助(濟)與交流活動費－捐助國內團體</v>
      </c>
      <c r="K3659" s="4" t="str">
        <f t="shared" si="115"/>
        <v>成立管理委員會補助</v>
      </c>
    </row>
    <row r="3660" spans="1:11" s="4" customFormat="1" ht="78">
      <c r="A3660" s="72" t="s">
        <v>3873</v>
      </c>
      <c r="B3660" s="72" t="s">
        <v>3874</v>
      </c>
      <c r="C3660" s="72" t="s">
        <v>3880</v>
      </c>
      <c r="D3660" s="41" t="s">
        <v>3876</v>
      </c>
      <c r="E3660" s="72">
        <v>20</v>
      </c>
      <c r="F3660" s="74" t="s">
        <v>18</v>
      </c>
      <c r="G3660" s="74"/>
      <c r="H3660" s="44" t="s">
        <v>3489</v>
      </c>
      <c r="I3660" s="72"/>
      <c r="J3660" s="4" t="str">
        <f t="shared" si="114"/>
        <v>勞務成本－其他勞務成本－會費、捐助、補助、分攤、救助(濟)與交流活動費－捐助國內團體</v>
      </c>
      <c r="K3660" s="4" t="str">
        <f t="shared" si="115"/>
        <v>成立管理委員會補助</v>
      </c>
    </row>
    <row r="3661" spans="1:11" s="4" customFormat="1" ht="78">
      <c r="A3661" s="72" t="s">
        <v>3873</v>
      </c>
      <c r="B3661" s="72" t="s">
        <v>3874</v>
      </c>
      <c r="C3661" s="72" t="s">
        <v>3881</v>
      </c>
      <c r="D3661" s="41" t="s">
        <v>3876</v>
      </c>
      <c r="E3661" s="72">
        <v>10</v>
      </c>
      <c r="F3661" s="74" t="s">
        <v>18</v>
      </c>
      <c r="G3661" s="74"/>
      <c r="H3661" s="44" t="s">
        <v>3489</v>
      </c>
      <c r="I3661" s="72"/>
      <c r="J3661" s="4" t="str">
        <f t="shared" si="114"/>
        <v>勞務成本－其他勞務成本－會費、捐助、補助、分攤、救助(濟)與交流活動費－捐助國內團體</v>
      </c>
      <c r="K3661" s="4" t="str">
        <f t="shared" si="115"/>
        <v>成立管理委員會補助</v>
      </c>
    </row>
    <row r="3662" spans="1:11" s="4" customFormat="1" ht="78">
      <c r="A3662" s="72" t="s">
        <v>3873</v>
      </c>
      <c r="B3662" s="72" t="s">
        <v>3874</v>
      </c>
      <c r="C3662" s="72" t="s">
        <v>3882</v>
      </c>
      <c r="D3662" s="41" t="s">
        <v>3876</v>
      </c>
      <c r="E3662" s="72">
        <v>20</v>
      </c>
      <c r="F3662" s="74" t="s">
        <v>18</v>
      </c>
      <c r="G3662" s="74"/>
      <c r="H3662" s="44" t="s">
        <v>3489</v>
      </c>
      <c r="I3662" s="72"/>
      <c r="J3662" s="4" t="str">
        <f t="shared" si="114"/>
        <v>勞務成本－其他勞務成本－會費、捐助、補助、分攤、救助(濟)與交流活動費－捐助國內團體</v>
      </c>
      <c r="K3662" s="4" t="str">
        <f t="shared" si="115"/>
        <v>成立管理委員會補助</v>
      </c>
    </row>
    <row r="3663" spans="1:11" s="73" customFormat="1" ht="78">
      <c r="A3663" s="72" t="s">
        <v>3873</v>
      </c>
      <c r="B3663" s="72" t="s">
        <v>3874</v>
      </c>
      <c r="C3663" s="72" t="s">
        <v>3883</v>
      </c>
      <c r="D3663" s="41" t="s">
        <v>3876</v>
      </c>
      <c r="E3663" s="72">
        <v>10</v>
      </c>
      <c r="F3663" s="74" t="s">
        <v>18</v>
      </c>
      <c r="G3663" s="74"/>
      <c r="H3663" s="44" t="s">
        <v>3489</v>
      </c>
      <c r="I3663" s="72"/>
      <c r="J3663" s="4" t="str">
        <f t="shared" si="114"/>
        <v>勞務成本－其他勞務成本－會費、捐助、補助、分攤、救助(濟)與交流活動費－捐助國內團體</v>
      </c>
      <c r="K3663" s="4" t="str">
        <f t="shared" si="115"/>
        <v>成立管理委員會補助</v>
      </c>
    </row>
    <row r="3664" spans="1:11" s="4" customFormat="1" ht="78">
      <c r="A3664" s="72" t="s">
        <v>3873</v>
      </c>
      <c r="B3664" s="72" t="s">
        <v>3874</v>
      </c>
      <c r="C3664" s="72" t="s">
        <v>3884</v>
      </c>
      <c r="D3664" s="41" t="s">
        <v>3876</v>
      </c>
      <c r="E3664" s="72">
        <v>10</v>
      </c>
      <c r="F3664" s="74" t="s">
        <v>18</v>
      </c>
      <c r="G3664" s="74"/>
      <c r="H3664" s="44" t="s">
        <v>3489</v>
      </c>
      <c r="I3664" s="72"/>
      <c r="J3664" s="4" t="str">
        <f t="shared" si="114"/>
        <v>勞務成本－其他勞務成本－會費、捐助、補助、分攤、救助(濟)與交流活動費－捐助國內團體</v>
      </c>
      <c r="K3664" s="4" t="str">
        <f t="shared" si="115"/>
        <v>成立管理委員會補助</v>
      </c>
    </row>
    <row r="3665" spans="1:11" s="75" customFormat="1" ht="78">
      <c r="A3665" s="72" t="s">
        <v>3873</v>
      </c>
      <c r="B3665" s="72" t="s">
        <v>3874</v>
      </c>
      <c r="C3665" s="72" t="s">
        <v>3885</v>
      </c>
      <c r="D3665" s="41" t="s">
        <v>3876</v>
      </c>
      <c r="E3665" s="72">
        <v>10</v>
      </c>
      <c r="F3665" s="74" t="s">
        <v>18</v>
      </c>
      <c r="G3665" s="74"/>
      <c r="H3665" s="44" t="s">
        <v>3489</v>
      </c>
      <c r="I3665" s="72"/>
      <c r="J3665" s="4" t="str">
        <f t="shared" si="114"/>
        <v>勞務成本－其他勞務成本－會費、捐助、補助、分攤、救助(濟)與交流活動費－捐助國內團體</v>
      </c>
      <c r="K3665" s="4" t="str">
        <f t="shared" si="115"/>
        <v>成立管理委員會補助</v>
      </c>
    </row>
    <row r="3666" spans="1:11" s="73" customFormat="1" ht="78">
      <c r="A3666" s="72" t="s">
        <v>3873</v>
      </c>
      <c r="B3666" s="72" t="s">
        <v>3874</v>
      </c>
      <c r="C3666" s="72" t="s">
        <v>3886</v>
      </c>
      <c r="D3666" s="41" t="s">
        <v>3876</v>
      </c>
      <c r="E3666" s="72">
        <v>10</v>
      </c>
      <c r="F3666" s="74" t="s">
        <v>18</v>
      </c>
      <c r="G3666" s="74"/>
      <c r="H3666" s="44" t="s">
        <v>3489</v>
      </c>
      <c r="I3666" s="72"/>
      <c r="J3666" s="4" t="str">
        <f t="shared" si="114"/>
        <v>勞務成本－其他勞務成本－會費、捐助、補助、分攤、救助(濟)與交流活動費－捐助國內團體</v>
      </c>
      <c r="K3666" s="4" t="str">
        <f t="shared" si="115"/>
        <v>成立管理委員會補助</v>
      </c>
    </row>
    <row r="3667" spans="1:11" s="4" customFormat="1" ht="78">
      <c r="A3667" s="72" t="s">
        <v>3873</v>
      </c>
      <c r="B3667" s="72" t="s">
        <v>3874</v>
      </c>
      <c r="C3667" s="72" t="s">
        <v>3887</v>
      </c>
      <c r="D3667" s="41" t="s">
        <v>3876</v>
      </c>
      <c r="E3667" s="72">
        <v>10</v>
      </c>
      <c r="F3667" s="74" t="s">
        <v>18</v>
      </c>
      <c r="G3667" s="74"/>
      <c r="H3667" s="44" t="s">
        <v>3489</v>
      </c>
      <c r="I3667" s="72"/>
      <c r="J3667" s="4" t="str">
        <f t="shared" si="114"/>
        <v>勞務成本－其他勞務成本－會費、捐助、補助、分攤、救助(濟)與交流活動費－捐助國內團體</v>
      </c>
      <c r="K3667" s="4" t="str">
        <f t="shared" si="115"/>
        <v>成立管理委員會補助</v>
      </c>
    </row>
    <row r="3668" spans="1:11" s="14" customFormat="1" ht="78">
      <c r="A3668" s="72" t="s">
        <v>3873</v>
      </c>
      <c r="B3668" s="72" t="s">
        <v>3874</v>
      </c>
      <c r="C3668" s="72" t="s">
        <v>3888</v>
      </c>
      <c r="D3668" s="41" t="s">
        <v>3876</v>
      </c>
      <c r="E3668" s="72">
        <v>20</v>
      </c>
      <c r="F3668" s="74" t="s">
        <v>18</v>
      </c>
      <c r="G3668" s="74"/>
      <c r="H3668" s="44" t="s">
        <v>3489</v>
      </c>
      <c r="I3668" s="72"/>
      <c r="J3668" s="4" t="str">
        <f t="shared" si="114"/>
        <v>勞務成本－其他勞務成本－會費、捐助、補助、分攤、救助(濟)與交流活動費－捐助國內團體</v>
      </c>
      <c r="K3668" s="4" t="str">
        <f t="shared" si="115"/>
        <v>成立管理委員會補助</v>
      </c>
    </row>
    <row r="3669" spans="1:11" s="14" customFormat="1" ht="78">
      <c r="A3669" s="76" t="s">
        <v>3873</v>
      </c>
      <c r="B3669" s="72" t="s">
        <v>3874</v>
      </c>
      <c r="C3669" s="72" t="s">
        <v>3889</v>
      </c>
      <c r="D3669" s="41" t="s">
        <v>3876</v>
      </c>
      <c r="E3669" s="72">
        <v>10</v>
      </c>
      <c r="F3669" s="74" t="s">
        <v>18</v>
      </c>
      <c r="G3669" s="74"/>
      <c r="H3669" s="44" t="s">
        <v>3489</v>
      </c>
      <c r="I3669" s="72"/>
      <c r="J3669" s="4" t="str">
        <f t="shared" si="114"/>
        <v>勞務成本－其他勞務成本－會費、捐助、補助、分攤、救助(濟)與交流活動費－捐助國內團體</v>
      </c>
      <c r="K3669" s="4" t="str">
        <f t="shared" si="115"/>
        <v>成立管理委員會補助</v>
      </c>
    </row>
    <row r="3670" spans="1:11" s="14" customFormat="1" ht="78">
      <c r="A3670" s="76" t="s">
        <v>3873</v>
      </c>
      <c r="B3670" s="72" t="s">
        <v>3874</v>
      </c>
      <c r="C3670" s="72" t="s">
        <v>3890</v>
      </c>
      <c r="D3670" s="41" t="s">
        <v>3876</v>
      </c>
      <c r="E3670" s="72">
        <v>20</v>
      </c>
      <c r="F3670" s="74" t="s">
        <v>18</v>
      </c>
      <c r="G3670" s="74"/>
      <c r="H3670" s="44" t="s">
        <v>3489</v>
      </c>
      <c r="I3670" s="72"/>
      <c r="J3670" s="4" t="str">
        <f t="shared" si="114"/>
        <v>勞務成本－其他勞務成本－會費、捐助、補助、分攤、救助(濟)與交流活動費－捐助國內團體</v>
      </c>
      <c r="K3670" s="4" t="str">
        <f t="shared" si="115"/>
        <v>成立管理委員會補助</v>
      </c>
    </row>
    <row r="3671" spans="1:11" s="14" customFormat="1" ht="78">
      <c r="A3671" s="76" t="s">
        <v>3873</v>
      </c>
      <c r="B3671" s="72" t="s">
        <v>3874</v>
      </c>
      <c r="C3671" s="72" t="s">
        <v>3891</v>
      </c>
      <c r="D3671" s="41" t="s">
        <v>3876</v>
      </c>
      <c r="E3671" s="72">
        <v>10</v>
      </c>
      <c r="F3671" s="74" t="s">
        <v>18</v>
      </c>
      <c r="G3671" s="74"/>
      <c r="H3671" s="44" t="s">
        <v>3489</v>
      </c>
      <c r="I3671" s="72"/>
      <c r="J3671" s="4" t="str">
        <f t="shared" si="114"/>
        <v>勞務成本－其他勞務成本－會費、捐助、補助、分攤、救助(濟)與交流活動費－捐助國內團體</v>
      </c>
      <c r="K3671" s="4" t="str">
        <f t="shared" si="115"/>
        <v>成立管理委員會補助</v>
      </c>
    </row>
    <row r="3672" spans="1:11" s="14" customFormat="1" ht="78">
      <c r="A3672" s="76" t="s">
        <v>3873</v>
      </c>
      <c r="B3672" s="72" t="s">
        <v>3874</v>
      </c>
      <c r="C3672" s="72" t="s">
        <v>3892</v>
      </c>
      <c r="D3672" s="41" t="s">
        <v>3876</v>
      </c>
      <c r="E3672" s="72">
        <v>10</v>
      </c>
      <c r="F3672" s="74" t="s">
        <v>18</v>
      </c>
      <c r="G3672" s="74"/>
      <c r="H3672" s="44" t="s">
        <v>3489</v>
      </c>
      <c r="I3672" s="72"/>
      <c r="J3672" s="4" t="str">
        <f t="shared" si="114"/>
        <v>勞務成本－其他勞務成本－會費、捐助、補助、分攤、救助(濟)與交流活動費－捐助國內團體</v>
      </c>
      <c r="K3672" s="4" t="str">
        <f t="shared" si="115"/>
        <v>成立管理委員會補助</v>
      </c>
    </row>
    <row r="3673" spans="1:11" s="14" customFormat="1" ht="78">
      <c r="A3673" s="76" t="s">
        <v>3873</v>
      </c>
      <c r="B3673" s="72" t="s">
        <v>3874</v>
      </c>
      <c r="C3673" s="72" t="s">
        <v>3893</v>
      </c>
      <c r="D3673" s="41" t="s">
        <v>3876</v>
      </c>
      <c r="E3673" s="72">
        <v>10</v>
      </c>
      <c r="F3673" s="74" t="s">
        <v>18</v>
      </c>
      <c r="G3673" s="74"/>
      <c r="H3673" s="44" t="s">
        <v>3489</v>
      </c>
      <c r="I3673" s="72"/>
      <c r="J3673" s="4" t="str">
        <f t="shared" si="114"/>
        <v>勞務成本－其他勞務成本－會費、捐助、補助、分攤、救助(濟)與交流活動費－捐助國內團體</v>
      </c>
      <c r="K3673" s="4" t="str">
        <f t="shared" si="115"/>
        <v>成立管理委員會補助</v>
      </c>
    </row>
    <row r="3674" spans="1:11" s="14" customFormat="1" ht="78">
      <c r="A3674" s="76" t="s">
        <v>3873</v>
      </c>
      <c r="B3674" s="72" t="s">
        <v>3874</v>
      </c>
      <c r="C3674" s="72" t="s">
        <v>3894</v>
      </c>
      <c r="D3674" s="41" t="s">
        <v>3876</v>
      </c>
      <c r="E3674" s="72">
        <v>10</v>
      </c>
      <c r="F3674" s="74" t="s">
        <v>18</v>
      </c>
      <c r="G3674" s="74"/>
      <c r="H3674" s="44" t="s">
        <v>3489</v>
      </c>
      <c r="I3674" s="72"/>
      <c r="J3674" s="4" t="str">
        <f t="shared" si="114"/>
        <v>勞務成本－其他勞務成本－會費、捐助、補助、分攤、救助(濟)與交流活動費－捐助國內團體</v>
      </c>
      <c r="K3674" s="4" t="str">
        <f t="shared" si="115"/>
        <v>成立管理委員會補助</v>
      </c>
    </row>
    <row r="3675" spans="1:11" s="14" customFormat="1" ht="78">
      <c r="A3675" s="76" t="s">
        <v>3873</v>
      </c>
      <c r="B3675" s="72" t="s">
        <v>3874</v>
      </c>
      <c r="C3675" s="72" t="s">
        <v>3895</v>
      </c>
      <c r="D3675" s="41" t="s">
        <v>3876</v>
      </c>
      <c r="E3675" s="72">
        <v>20</v>
      </c>
      <c r="F3675" s="74" t="s">
        <v>18</v>
      </c>
      <c r="G3675" s="74"/>
      <c r="H3675" s="44" t="s">
        <v>3489</v>
      </c>
      <c r="I3675" s="72"/>
      <c r="J3675" s="4" t="str">
        <f t="shared" si="114"/>
        <v>勞務成本－其他勞務成本－會費、捐助、補助、分攤、救助(濟)與交流活動費－捐助國內團體</v>
      </c>
      <c r="K3675" s="4" t="str">
        <f t="shared" si="115"/>
        <v>成立管理委員會補助</v>
      </c>
    </row>
    <row r="3676" spans="1:11" s="77" customFormat="1" ht="78">
      <c r="A3676" s="76" t="s">
        <v>3873</v>
      </c>
      <c r="B3676" s="72" t="s">
        <v>3874</v>
      </c>
      <c r="C3676" s="72" t="s">
        <v>3896</v>
      </c>
      <c r="D3676" s="41" t="s">
        <v>3876</v>
      </c>
      <c r="E3676" s="72">
        <v>10</v>
      </c>
      <c r="F3676" s="74" t="s">
        <v>18</v>
      </c>
      <c r="G3676" s="74"/>
      <c r="H3676" s="44" t="s">
        <v>3489</v>
      </c>
      <c r="I3676" s="72"/>
      <c r="J3676" s="4" t="str">
        <f t="shared" si="114"/>
        <v>勞務成本－其他勞務成本－會費、捐助、補助、分攤、救助(濟)與交流活動費－捐助國內團體</v>
      </c>
      <c r="K3676" s="4" t="str">
        <f t="shared" si="115"/>
        <v>成立管理委員會補助</v>
      </c>
    </row>
    <row r="3677" spans="1:11" s="14" customFormat="1" ht="78">
      <c r="A3677" s="76" t="s">
        <v>3873</v>
      </c>
      <c r="B3677" s="72" t="s">
        <v>3874</v>
      </c>
      <c r="C3677" s="72" t="s">
        <v>3897</v>
      </c>
      <c r="D3677" s="41" t="s">
        <v>3876</v>
      </c>
      <c r="E3677" s="72">
        <v>10</v>
      </c>
      <c r="F3677" s="74" t="s">
        <v>18</v>
      </c>
      <c r="G3677" s="74"/>
      <c r="H3677" s="44" t="s">
        <v>3489</v>
      </c>
      <c r="I3677" s="72"/>
      <c r="J3677" s="4" t="str">
        <f t="shared" si="114"/>
        <v>勞務成本－其他勞務成本－會費、捐助、補助、分攤、救助(濟)與交流活動費－捐助國內團體</v>
      </c>
      <c r="K3677" s="4" t="str">
        <f t="shared" si="115"/>
        <v>成立管理委員會補助</v>
      </c>
    </row>
    <row r="3678" spans="1:11" s="14" customFormat="1" ht="78">
      <c r="A3678" s="76" t="s">
        <v>3873</v>
      </c>
      <c r="B3678" s="72" t="s">
        <v>3874</v>
      </c>
      <c r="C3678" s="72" t="s">
        <v>3898</v>
      </c>
      <c r="D3678" s="41" t="s">
        <v>3876</v>
      </c>
      <c r="E3678" s="72">
        <v>10</v>
      </c>
      <c r="F3678" s="74" t="s">
        <v>18</v>
      </c>
      <c r="G3678" s="74"/>
      <c r="H3678" s="44" t="s">
        <v>3489</v>
      </c>
      <c r="I3678" s="72"/>
      <c r="J3678" s="4" t="str">
        <f t="shared" si="114"/>
        <v>勞務成本－其他勞務成本－會費、捐助、補助、分攤、救助(濟)與交流活動費－捐助國內團體</v>
      </c>
      <c r="K3678" s="4" t="str">
        <f t="shared" si="115"/>
        <v>成立管理委員會補助</v>
      </c>
    </row>
    <row r="3679" spans="1:11" s="14" customFormat="1" ht="78">
      <c r="A3679" s="76" t="s">
        <v>3873</v>
      </c>
      <c r="B3679" s="72" t="s">
        <v>3874</v>
      </c>
      <c r="C3679" s="72" t="s">
        <v>3899</v>
      </c>
      <c r="D3679" s="41" t="s">
        <v>3876</v>
      </c>
      <c r="E3679" s="72">
        <v>10</v>
      </c>
      <c r="F3679" s="74" t="s">
        <v>18</v>
      </c>
      <c r="G3679" s="74"/>
      <c r="H3679" s="44" t="s">
        <v>3489</v>
      </c>
      <c r="I3679" s="72"/>
      <c r="J3679" s="4" t="str">
        <f t="shared" si="114"/>
        <v>勞務成本－其他勞務成本－會費、捐助、補助、分攤、救助(濟)與交流活動費－捐助國內團體</v>
      </c>
      <c r="K3679" s="4" t="str">
        <f t="shared" si="115"/>
        <v>成立管理委員會補助</v>
      </c>
    </row>
    <row r="3680" spans="1:11" s="75" customFormat="1" ht="78">
      <c r="A3680" s="72" t="s">
        <v>3873</v>
      </c>
      <c r="B3680" s="72" t="s">
        <v>3874</v>
      </c>
      <c r="C3680" s="72" t="s">
        <v>3900</v>
      </c>
      <c r="D3680" s="41" t="s">
        <v>3876</v>
      </c>
      <c r="E3680" s="72">
        <v>10</v>
      </c>
      <c r="F3680" s="74" t="s">
        <v>18</v>
      </c>
      <c r="G3680" s="74"/>
      <c r="H3680" s="44" t="s">
        <v>3489</v>
      </c>
      <c r="I3680" s="72"/>
      <c r="J3680" s="4" t="str">
        <f t="shared" ref="J3680:J3743" si="116">A3680</f>
        <v>勞務成本－其他勞務成本－會費、捐助、補助、分攤、救助(濟)與交流活動費－捐助國內團體</v>
      </c>
      <c r="K3680" s="4" t="str">
        <f t="shared" ref="K3680:K3743" si="117">B3680</f>
        <v>成立管理委員會補助</v>
      </c>
    </row>
    <row r="3681" spans="1:11" s="77" customFormat="1" ht="117">
      <c r="A3681" s="78" t="s">
        <v>3901</v>
      </c>
      <c r="B3681" s="79" t="s">
        <v>3902</v>
      </c>
      <c r="C3681" s="79" t="s">
        <v>1615</v>
      </c>
      <c r="D3681" s="41" t="s">
        <v>3903</v>
      </c>
      <c r="E3681" s="80">
        <v>20</v>
      </c>
      <c r="F3681" s="74" t="s">
        <v>18</v>
      </c>
      <c r="G3681" s="81"/>
      <c r="H3681" s="81"/>
      <c r="I3681" s="44" t="s">
        <v>3489</v>
      </c>
      <c r="J3681" s="4" t="str">
        <f t="shared" si="116"/>
        <v>環境教育計畫-環境教育推動計畫-會費、捐助、補助、分攤、照護、救濟與交流活動費-捐助、補助與獎助-捐助國內團體</v>
      </c>
      <c r="K3681" s="4" t="str">
        <f t="shared" si="117"/>
        <v>辦理『大甲文武社區環境教育訓練暨綠能教育戶外學習活動【第二梯次】』</v>
      </c>
    </row>
    <row r="3682" spans="1:11" s="77" customFormat="1" ht="117">
      <c r="A3682" s="78" t="s">
        <v>3904</v>
      </c>
      <c r="B3682" s="79" t="s">
        <v>3905</v>
      </c>
      <c r="C3682" s="79" t="s">
        <v>3906</v>
      </c>
      <c r="D3682" s="41" t="s">
        <v>3903</v>
      </c>
      <c r="E3682" s="80">
        <v>20</v>
      </c>
      <c r="F3682" s="74" t="s">
        <v>18</v>
      </c>
      <c r="G3682" s="81"/>
      <c r="H3682" s="81"/>
      <c r="I3682" s="44" t="s">
        <v>3489</v>
      </c>
      <c r="J3682" s="4" t="str">
        <f t="shared" si="116"/>
        <v>環境教育計畫-環境教育推動計畫-會費、捐助、補助、分攤、照護、救濟與交流活動費-捐助、補助與獎助-捐助國內團體</v>
      </c>
      <c r="K3682" s="4" t="str">
        <f t="shared" si="117"/>
        <v>辦理『113年度美化環境贈樹苗、空氣污染防制暨節能減碳港務宣導活動』</v>
      </c>
    </row>
    <row r="3683" spans="1:11" s="77" customFormat="1" ht="97.5">
      <c r="A3683" s="78" t="s">
        <v>3904</v>
      </c>
      <c r="B3683" s="79" t="s">
        <v>3907</v>
      </c>
      <c r="C3683" s="79" t="s">
        <v>3908</v>
      </c>
      <c r="D3683" s="41" t="s">
        <v>3903</v>
      </c>
      <c r="E3683" s="80">
        <v>20</v>
      </c>
      <c r="F3683" s="74" t="s">
        <v>18</v>
      </c>
      <c r="G3683" s="81"/>
      <c r="H3683" s="81"/>
      <c r="I3683" s="44" t="s">
        <v>3489</v>
      </c>
      <c r="J3683" s="4" t="str">
        <f t="shared" si="116"/>
        <v>環境教育計畫-環境教育推動計畫-會費、捐助、補助、分攤、照護、救濟與交流活動費-捐助、補助與獎助-捐助國內團體</v>
      </c>
      <c r="K3683" s="4" t="str">
        <f t="shared" si="117"/>
        <v>辦理『淨零綠生活』創意美學」</v>
      </c>
    </row>
    <row r="3684" spans="1:11" s="77" customFormat="1" ht="97.5">
      <c r="A3684" s="78" t="s">
        <v>3904</v>
      </c>
      <c r="B3684" s="79" t="s">
        <v>3909</v>
      </c>
      <c r="C3684" s="79" t="s">
        <v>810</v>
      </c>
      <c r="D3684" s="41" t="s">
        <v>3903</v>
      </c>
      <c r="E3684" s="80">
        <v>20</v>
      </c>
      <c r="F3684" s="74" t="s">
        <v>18</v>
      </c>
      <c r="G3684" s="81"/>
      <c r="H3684" s="81"/>
      <c r="I3684" s="44" t="s">
        <v>3489</v>
      </c>
      <c r="J3684" s="4" t="str">
        <f t="shared" si="116"/>
        <v>環境教育計畫-環境教育推動計畫-會費、捐助、補助、分攤、照護、救濟與交流活動費-捐助、補助與獎助-捐助國內團體</v>
      </c>
      <c r="K3684" s="4" t="str">
        <f t="shared" si="117"/>
        <v>辦理『113年愛護地球珍惜資源節能減碳環境教育宣導活動』</v>
      </c>
    </row>
    <row r="3685" spans="1:11" s="77" customFormat="1" ht="97.5">
      <c r="A3685" s="78" t="s">
        <v>3904</v>
      </c>
      <c r="B3685" s="79" t="s">
        <v>3910</v>
      </c>
      <c r="C3685" s="79" t="s">
        <v>3911</v>
      </c>
      <c r="D3685" s="41" t="s">
        <v>3903</v>
      </c>
      <c r="E3685" s="80">
        <v>20</v>
      </c>
      <c r="F3685" s="74" t="s">
        <v>18</v>
      </c>
      <c r="G3685" s="81"/>
      <c r="H3685" s="81"/>
      <c r="I3685" s="44" t="s">
        <v>3489</v>
      </c>
      <c r="J3685" s="4" t="str">
        <f t="shared" si="116"/>
        <v>環境教育計畫-環境教育推動計畫-會費、捐助、補助、分攤、照護、救濟與交流活動費-捐助、補助與獎助-捐助國內團體</v>
      </c>
      <c r="K3685" s="4" t="str">
        <f t="shared" si="117"/>
        <v>辦理『青少年戶外環境教育與全民綠生活運動研習』</v>
      </c>
    </row>
    <row r="3686" spans="1:11" s="77" customFormat="1" ht="97.5">
      <c r="A3686" s="78" t="s">
        <v>3904</v>
      </c>
      <c r="B3686" s="79" t="s">
        <v>3912</v>
      </c>
      <c r="C3686" s="79" t="s">
        <v>1008</v>
      </c>
      <c r="D3686" s="41" t="s">
        <v>3903</v>
      </c>
      <c r="E3686" s="80">
        <v>20</v>
      </c>
      <c r="F3686" s="74" t="s">
        <v>18</v>
      </c>
      <c r="G3686" s="81"/>
      <c r="H3686" s="81"/>
      <c r="I3686" s="44" t="s">
        <v>3489</v>
      </c>
      <c r="J3686" s="4" t="str">
        <f t="shared" si="116"/>
        <v>環境教育計畫-環境教育推動計畫-會費、捐助、補助、分攤、照護、救濟與交流活動費-捐助、補助與獎助-捐助國內團體</v>
      </c>
      <c r="K3686" s="4" t="str">
        <f t="shared" si="117"/>
        <v>辦理『大甲區幸福社區發展協會綠能教育戶外學習活動』</v>
      </c>
    </row>
    <row r="3687" spans="1:11" s="77" customFormat="1" ht="97.5">
      <c r="A3687" s="78" t="s">
        <v>3904</v>
      </c>
      <c r="B3687" s="79" t="s">
        <v>3913</v>
      </c>
      <c r="C3687" s="79" t="s">
        <v>3914</v>
      </c>
      <c r="D3687" s="41" t="s">
        <v>3903</v>
      </c>
      <c r="E3687" s="80">
        <v>20</v>
      </c>
      <c r="F3687" s="74" t="s">
        <v>18</v>
      </c>
      <c r="G3687" s="81"/>
      <c r="H3687" s="81"/>
      <c r="I3687" s="44" t="s">
        <v>3489</v>
      </c>
      <c r="J3687" s="4" t="str">
        <f t="shared" si="116"/>
        <v>環境教育計畫-環境教育推動計畫-會費、捐助、補助、分攤、照護、救濟與交流活動費-捐助、補助與獎助-捐助國內團體</v>
      </c>
      <c r="K3687" s="4" t="str">
        <f t="shared" si="117"/>
        <v>辦理『大甲文武福德功德會綠能教育戶外學習活動』</v>
      </c>
    </row>
    <row r="3688" spans="1:11" s="77" customFormat="1" ht="97.5">
      <c r="A3688" s="78" t="s">
        <v>3904</v>
      </c>
      <c r="B3688" s="79" t="s">
        <v>3915</v>
      </c>
      <c r="C3688" s="79" t="s">
        <v>314</v>
      </c>
      <c r="D3688" s="41" t="s">
        <v>3903</v>
      </c>
      <c r="E3688" s="80">
        <v>20</v>
      </c>
      <c r="F3688" s="74" t="s">
        <v>18</v>
      </c>
      <c r="G3688" s="81"/>
      <c r="H3688" s="81"/>
      <c r="I3688" s="44" t="s">
        <v>3489</v>
      </c>
      <c r="J3688" s="4" t="str">
        <f t="shared" si="116"/>
        <v>環境教育計畫-環境教育推動計畫-會費、捐助、補助、分攤、照護、救濟與交流活動費-捐助、補助與獎助-捐助國內團體</v>
      </c>
      <c r="K3688" s="4" t="str">
        <f t="shared" si="117"/>
        <v>辦理『聚興社區113年辦理環境教育戶外學習活動』</v>
      </c>
    </row>
    <row r="3689" spans="1:11" s="77" customFormat="1" ht="97.5">
      <c r="A3689" s="78" t="s">
        <v>3904</v>
      </c>
      <c r="B3689" s="72" t="s">
        <v>3916</v>
      </c>
      <c r="C3689" s="72" t="s">
        <v>3917</v>
      </c>
      <c r="D3689" s="41" t="s">
        <v>3903</v>
      </c>
      <c r="E3689" s="80">
        <v>20</v>
      </c>
      <c r="F3689" s="74" t="s">
        <v>18</v>
      </c>
      <c r="G3689" s="81"/>
      <c r="H3689" s="81"/>
      <c r="I3689" s="44" t="s">
        <v>3489</v>
      </c>
      <c r="J3689" s="4" t="str">
        <f t="shared" si="116"/>
        <v>環境教育計畫-環境教育推動計畫-會費、捐助、補助、分攤、照護、救濟與交流活動費-捐助、補助與獎助-捐助國內團體</v>
      </c>
      <c r="K3689" s="4" t="str">
        <f t="shared" si="117"/>
        <v>辦理『森呼吸~植樹低碳愛地球暨環境教育、節約能源宣導活動』</v>
      </c>
    </row>
    <row r="3690" spans="1:11" s="77" customFormat="1" ht="97.5">
      <c r="A3690" s="78" t="s">
        <v>3904</v>
      </c>
      <c r="B3690" s="72" t="s">
        <v>3918</v>
      </c>
      <c r="C3690" s="72" t="s">
        <v>2397</v>
      </c>
      <c r="D3690" s="41" t="s">
        <v>3903</v>
      </c>
      <c r="E3690" s="80">
        <v>20</v>
      </c>
      <c r="F3690" s="74" t="s">
        <v>18</v>
      </c>
      <c r="G3690" s="81"/>
      <c r="H3690" s="81"/>
      <c r="I3690" s="44" t="s">
        <v>3489</v>
      </c>
      <c r="J3690" s="4" t="str">
        <f t="shared" si="116"/>
        <v>環境教育計畫-環境教育推動計畫-會費、捐助、補助、分攤、照護、救濟與交流活動費-捐助、補助與獎助-捐助國內團體</v>
      </c>
      <c r="K3690" s="4" t="str">
        <f t="shared" si="117"/>
        <v>辦理『113年度環保及節能環境設施場所戶外學習活動』</v>
      </c>
    </row>
    <row r="3691" spans="1:11" s="77" customFormat="1" ht="97.5">
      <c r="A3691" s="78" t="s">
        <v>3904</v>
      </c>
      <c r="B3691" s="72" t="s">
        <v>3919</v>
      </c>
      <c r="C3691" s="72" t="s">
        <v>1352</v>
      </c>
      <c r="D3691" s="41" t="s">
        <v>3903</v>
      </c>
      <c r="E3691" s="80">
        <v>20</v>
      </c>
      <c r="F3691" s="74" t="s">
        <v>18</v>
      </c>
      <c r="G3691" s="81"/>
      <c r="H3691" s="81"/>
      <c r="I3691" s="44" t="s">
        <v>3489</v>
      </c>
      <c r="J3691" s="4" t="str">
        <f t="shared" si="116"/>
        <v>環境教育計畫-環境教育推動計畫-會費、捐助、補助、分攤、照護、救濟與交流活動費-捐助、補助與獎助-捐助國內團體</v>
      </c>
      <c r="K3691" s="4" t="str">
        <f t="shared" si="117"/>
        <v>辦理『健康青春齊步走~親子同遊健走逗陣走』</v>
      </c>
    </row>
    <row r="3692" spans="1:11" s="77" customFormat="1" ht="97.5">
      <c r="A3692" s="78" t="s">
        <v>3904</v>
      </c>
      <c r="B3692" s="72" t="s">
        <v>3920</v>
      </c>
      <c r="C3692" s="72" t="s">
        <v>3921</v>
      </c>
      <c r="D3692" s="41" t="s">
        <v>3903</v>
      </c>
      <c r="E3692" s="80">
        <v>20</v>
      </c>
      <c r="F3692" s="74" t="s">
        <v>18</v>
      </c>
      <c r="G3692" s="81"/>
      <c r="H3692" s="81"/>
      <c r="I3692" s="44" t="s">
        <v>3489</v>
      </c>
      <c r="J3692" s="4" t="str">
        <f t="shared" si="116"/>
        <v>環境教育計畫-環境教育推動計畫-會費、捐助、補助、分攤、照護、救濟與交流活動費-捐助、補助與獎助-捐助國內團體</v>
      </c>
      <c r="K3692" s="4" t="str">
        <f t="shared" si="117"/>
        <v>辦理『廢棄物品再生美學藝術營』</v>
      </c>
    </row>
    <row r="3693" spans="1:11" s="77" customFormat="1" ht="97.5">
      <c r="A3693" s="78" t="s">
        <v>3904</v>
      </c>
      <c r="B3693" s="72" t="s">
        <v>3922</v>
      </c>
      <c r="C3693" s="72" t="s">
        <v>3923</v>
      </c>
      <c r="D3693" s="41" t="s">
        <v>3903</v>
      </c>
      <c r="E3693" s="80">
        <v>20</v>
      </c>
      <c r="F3693" s="74" t="s">
        <v>18</v>
      </c>
      <c r="G3693" s="81"/>
      <c r="H3693" s="81"/>
      <c r="I3693" s="44" t="s">
        <v>3489</v>
      </c>
      <c r="J3693" s="4" t="str">
        <f t="shared" si="116"/>
        <v>環境教育計畫-環境教育推動計畫-會費、捐助、補助、分攤、照護、救濟與交流活動費-捐助、補助與獎助-捐助國內團體</v>
      </c>
      <c r="K3693" s="4" t="str">
        <f t="shared" si="117"/>
        <v>辦理『愛地球環保創意DIY暨環境教育宣導活動』</v>
      </c>
    </row>
    <row r="3694" spans="1:11" s="77" customFormat="1" ht="97.5">
      <c r="A3694" s="78" t="s">
        <v>3904</v>
      </c>
      <c r="B3694" s="72" t="s">
        <v>3924</v>
      </c>
      <c r="C3694" s="72" t="s">
        <v>288</v>
      </c>
      <c r="D3694" s="41" t="s">
        <v>3903</v>
      </c>
      <c r="E3694" s="80">
        <v>20</v>
      </c>
      <c r="F3694" s="74" t="s">
        <v>18</v>
      </c>
      <c r="G3694" s="81"/>
      <c r="H3694" s="81"/>
      <c r="I3694" s="44" t="s">
        <v>3489</v>
      </c>
      <c r="J3694" s="4" t="str">
        <f t="shared" si="116"/>
        <v>環境教育計畫-環境教育推動計畫-會費、捐助、補助、分攤、照護、救濟與交流活動費-捐助、補助與獎助-捐助國內團體</v>
      </c>
      <c r="K3694" s="4" t="str">
        <f t="shared" si="117"/>
        <v>辦理『甘蔗社區113年辦理環境教育戶外學習活動』</v>
      </c>
    </row>
    <row r="3695" spans="1:11" s="77" customFormat="1" ht="97.5">
      <c r="A3695" s="78" t="s">
        <v>3904</v>
      </c>
      <c r="B3695" s="76" t="s">
        <v>3925</v>
      </c>
      <c r="C3695" s="72" t="s">
        <v>1636</v>
      </c>
      <c r="D3695" s="41" t="s">
        <v>3903</v>
      </c>
      <c r="E3695" s="80">
        <v>20</v>
      </c>
      <c r="F3695" s="74" t="s">
        <v>18</v>
      </c>
      <c r="G3695" s="81"/>
      <c r="H3695" s="81"/>
      <c r="I3695" s="44" t="s">
        <v>3489</v>
      </c>
      <c r="J3695" s="4" t="str">
        <f t="shared" si="116"/>
        <v>環境教育計畫-環境教育推動計畫-會費、捐助、補助、分攤、照護、救濟與交流活動費-捐助、補助與獎助-捐助國內團體</v>
      </c>
      <c r="K3695" s="4" t="str">
        <f t="shared" si="117"/>
        <v>辦理『社團法人臺中市蓮心自強服務協會綠能教育戶外學習』</v>
      </c>
    </row>
    <row r="3696" spans="1:11" s="77" customFormat="1" ht="97.5">
      <c r="A3696" s="78" t="s">
        <v>3904</v>
      </c>
      <c r="B3696" s="82" t="s">
        <v>3926</v>
      </c>
      <c r="C3696" s="72" t="s">
        <v>1075</v>
      </c>
      <c r="D3696" s="41" t="s">
        <v>3903</v>
      </c>
      <c r="E3696" s="80">
        <v>20</v>
      </c>
      <c r="F3696" s="74" t="s">
        <v>18</v>
      </c>
      <c r="G3696" s="81"/>
      <c r="H3696" s="81"/>
      <c r="I3696" s="44" t="s">
        <v>3489</v>
      </c>
      <c r="J3696" s="4" t="str">
        <f t="shared" si="116"/>
        <v>環境教育計畫-環境教育推動計畫-會費、捐助、補助、分攤、照護、救濟與交流活動費-捐助、補助與獎助-捐助國內團體</v>
      </c>
      <c r="K3696" s="4" t="str">
        <f t="shared" si="117"/>
        <v>辦理『節能減碳暨潔淨能源宣導活動』</v>
      </c>
    </row>
    <row r="3697" spans="1:11" s="77" customFormat="1" ht="97.5">
      <c r="A3697" s="78" t="s">
        <v>3904</v>
      </c>
      <c r="B3697" s="76" t="s">
        <v>3927</v>
      </c>
      <c r="C3697" s="72" t="s">
        <v>3928</v>
      </c>
      <c r="D3697" s="41" t="s">
        <v>3903</v>
      </c>
      <c r="E3697" s="80">
        <v>20</v>
      </c>
      <c r="F3697" s="74" t="s">
        <v>18</v>
      </c>
      <c r="G3697" s="81"/>
      <c r="H3697" s="81"/>
      <c r="I3697" s="44" t="s">
        <v>3489</v>
      </c>
      <c r="J3697" s="4" t="str">
        <f t="shared" si="116"/>
        <v>環境教育計畫-環境教育推動計畫-會費、捐助、補助、分攤、照護、救濟與交流活動費-捐助、補助與獎助-捐助國內團體</v>
      </c>
      <c r="K3697" s="4" t="str">
        <f t="shared" si="117"/>
        <v>辦理『外埔大同社區發展協會綠能暨環境教育戶外學習活動』</v>
      </c>
    </row>
    <row r="3698" spans="1:11" s="77" customFormat="1" ht="97.5">
      <c r="A3698" s="78" t="s">
        <v>3904</v>
      </c>
      <c r="B3698" s="71" t="s">
        <v>3929</v>
      </c>
      <c r="C3698" s="72" t="s">
        <v>2792</v>
      </c>
      <c r="D3698" s="41" t="s">
        <v>3903</v>
      </c>
      <c r="E3698" s="80">
        <v>20</v>
      </c>
      <c r="F3698" s="74" t="s">
        <v>18</v>
      </c>
      <c r="G3698" s="81"/>
      <c r="H3698" s="81"/>
      <c r="I3698" s="44" t="s">
        <v>3489</v>
      </c>
      <c r="J3698" s="4" t="str">
        <f t="shared" si="116"/>
        <v>環境教育計畫-環境教育推動計畫-會費、捐助、補助、分攤、照護、救濟與交流活動費-捐助、補助與獎助-捐助國內團體</v>
      </c>
      <c r="K3698" s="4" t="str">
        <f t="shared" si="117"/>
        <v>辦理『黑熊生態保育布袋戲-新月傳說』</v>
      </c>
    </row>
    <row r="3699" spans="1:11" s="77" customFormat="1" ht="97.5">
      <c r="A3699" s="78" t="s">
        <v>3904</v>
      </c>
      <c r="B3699" s="71" t="s">
        <v>3930</v>
      </c>
      <c r="C3699" s="72" t="s">
        <v>1516</v>
      </c>
      <c r="D3699" s="41" t="s">
        <v>3903</v>
      </c>
      <c r="E3699" s="80">
        <v>20</v>
      </c>
      <c r="F3699" s="74" t="s">
        <v>18</v>
      </c>
      <c r="G3699" s="81"/>
      <c r="H3699" s="81"/>
      <c r="I3699" s="44" t="s">
        <v>3489</v>
      </c>
      <c r="J3699" s="4" t="str">
        <f t="shared" si="116"/>
        <v>環境教育計畫-環境教育推動計畫-會費、捐助、補助、分攤、照護、救濟與交流活動費-捐助、補助與獎助-捐助國內團體</v>
      </c>
      <c r="K3699" s="4" t="str">
        <f t="shared" si="117"/>
        <v>辦理『大甲區頂店社區發展協會綠能教育戶外學習活動』</v>
      </c>
    </row>
    <row r="3700" spans="1:11" s="77" customFormat="1" ht="97.5">
      <c r="A3700" s="78" t="s">
        <v>3904</v>
      </c>
      <c r="B3700" s="71" t="s">
        <v>3931</v>
      </c>
      <c r="C3700" s="72" t="s">
        <v>3932</v>
      </c>
      <c r="D3700" s="41" t="s">
        <v>3903</v>
      </c>
      <c r="E3700" s="80">
        <v>20</v>
      </c>
      <c r="F3700" s="74" t="s">
        <v>18</v>
      </c>
      <c r="G3700" s="81"/>
      <c r="H3700" s="81"/>
      <c r="I3700" s="44" t="s">
        <v>3489</v>
      </c>
      <c r="J3700" s="4" t="str">
        <f t="shared" si="116"/>
        <v>環境教育計畫-環境教育推動計畫-會費、捐助、補助、分攤、照護、救濟與交流活動費-捐助、補助與獎助-捐助國內團體</v>
      </c>
      <c r="K3700" s="4" t="str">
        <f t="shared" si="117"/>
        <v>辦理『大甲區松柏港產業觀光發展協會綠能教育戶外學習活動』</v>
      </c>
    </row>
    <row r="3701" spans="1:11" s="77" customFormat="1" ht="117">
      <c r="A3701" s="83" t="s">
        <v>3933</v>
      </c>
      <c r="B3701" s="84" t="s">
        <v>3934</v>
      </c>
      <c r="C3701" s="85" t="s">
        <v>3935</v>
      </c>
      <c r="D3701" s="41" t="s">
        <v>4625</v>
      </c>
      <c r="E3701" s="87">
        <v>103</v>
      </c>
      <c r="F3701" s="74" t="s">
        <v>18</v>
      </c>
      <c r="G3701" s="86"/>
      <c r="H3701" s="44" t="s">
        <v>3489</v>
      </c>
      <c r="I3701" s="13"/>
      <c r="J3701" s="4" t="str">
        <f t="shared" si="116"/>
        <v>安全農業輔導計畫-安全農業輔導業務-會費、捐助、補助、分攤、照護、救濟與交流活動費-捐助、補助與獎助-捐助國內團體</v>
      </c>
      <c r="K3701" s="4" t="str">
        <f t="shared" si="117"/>
        <v>辦理農產業（梨）保險保費補助款</v>
      </c>
    </row>
    <row r="3702" spans="1:11" s="77" customFormat="1" ht="117">
      <c r="A3702" s="83" t="s">
        <v>3933</v>
      </c>
      <c r="B3702" s="84" t="s">
        <v>3936</v>
      </c>
      <c r="C3702" s="84" t="s">
        <v>3937</v>
      </c>
      <c r="D3702" s="41" t="s">
        <v>4625</v>
      </c>
      <c r="E3702" s="87">
        <v>7</v>
      </c>
      <c r="F3702" s="74" t="s">
        <v>18</v>
      </c>
      <c r="G3702" s="86"/>
      <c r="H3702" s="44" t="s">
        <v>3489</v>
      </c>
      <c r="I3702" s="13"/>
      <c r="J3702" s="4" t="str">
        <f t="shared" si="116"/>
        <v>安全農業輔導計畫-安全農業輔導業務-會費、捐助、補助、分攤、照護、救濟與交流活動費-捐助、補助與獎助-捐助國內團體</v>
      </c>
      <c r="K3702" s="4" t="str">
        <f t="shared" si="117"/>
        <v xml:space="preserve">辦理農產業（農業設施）保險保費補助款
</v>
      </c>
    </row>
    <row r="3703" spans="1:11" s="77" customFormat="1" ht="117">
      <c r="A3703" s="83" t="s">
        <v>3933</v>
      </c>
      <c r="B3703" s="84" t="s">
        <v>3936</v>
      </c>
      <c r="C3703" s="84" t="s">
        <v>3938</v>
      </c>
      <c r="D3703" s="41" t="s">
        <v>4625</v>
      </c>
      <c r="E3703" s="87">
        <v>2</v>
      </c>
      <c r="F3703" s="74" t="s">
        <v>18</v>
      </c>
      <c r="G3703" s="86"/>
      <c r="H3703" s="44" t="s">
        <v>3489</v>
      </c>
      <c r="I3703" s="13"/>
      <c r="J3703" s="4" t="str">
        <f t="shared" si="116"/>
        <v>安全農業輔導計畫-安全農業輔導業務-會費、捐助、補助、分攤、照護、救濟與交流活動費-捐助、補助與獎助-捐助國內團體</v>
      </c>
      <c r="K3703" s="4" t="str">
        <f t="shared" si="117"/>
        <v xml:space="preserve">辦理農產業（農業設施）保險保費補助款
</v>
      </c>
    </row>
    <row r="3704" spans="1:11" s="77" customFormat="1" ht="117">
      <c r="A3704" s="83" t="s">
        <v>3933</v>
      </c>
      <c r="B3704" s="84" t="s">
        <v>3936</v>
      </c>
      <c r="C3704" s="84" t="s">
        <v>3939</v>
      </c>
      <c r="D3704" s="41" t="s">
        <v>4625</v>
      </c>
      <c r="E3704" s="87">
        <v>3</v>
      </c>
      <c r="F3704" s="74" t="s">
        <v>18</v>
      </c>
      <c r="G3704" s="86"/>
      <c r="H3704" s="44" t="s">
        <v>3489</v>
      </c>
      <c r="I3704" s="13"/>
      <c r="J3704" s="4" t="str">
        <f t="shared" si="116"/>
        <v>安全農業輔導計畫-安全農業輔導業務-會費、捐助、補助、分攤、照護、救濟與交流活動費-捐助、補助與獎助-捐助國內團體</v>
      </c>
      <c r="K3704" s="4" t="str">
        <f t="shared" si="117"/>
        <v xml:space="preserve">辦理農產業（農業設施）保險保費補助款
</v>
      </c>
    </row>
    <row r="3705" spans="1:11" s="77" customFormat="1" ht="117">
      <c r="A3705" s="83" t="s">
        <v>3933</v>
      </c>
      <c r="B3705" s="84" t="s">
        <v>3940</v>
      </c>
      <c r="C3705" s="84" t="s">
        <v>3941</v>
      </c>
      <c r="D3705" s="41" t="s">
        <v>4625</v>
      </c>
      <c r="E3705" s="87">
        <v>30</v>
      </c>
      <c r="F3705" s="74" t="s">
        <v>18</v>
      </c>
      <c r="G3705" s="86"/>
      <c r="H3705" s="44" t="s">
        <v>3489</v>
      </c>
      <c r="I3705" s="13"/>
      <c r="J3705" s="4" t="str">
        <f t="shared" si="116"/>
        <v>安全農業輔導計畫-安全農業輔導業務-會費、捐助、補助、分攤、照護、救濟與交流活動費-捐助、補助與獎助-捐助國內團體</v>
      </c>
      <c r="K3705" s="4" t="str">
        <f t="shared" si="117"/>
        <v xml:space="preserve">辦理農產業（梨）保險保費補助款
</v>
      </c>
    </row>
    <row r="3706" spans="1:11" s="77" customFormat="1" ht="117">
      <c r="A3706" s="83" t="s">
        <v>3933</v>
      </c>
      <c r="B3706" s="84" t="s">
        <v>3942</v>
      </c>
      <c r="C3706" s="84" t="s">
        <v>3941</v>
      </c>
      <c r="D3706" s="41" t="s">
        <v>4625</v>
      </c>
      <c r="E3706" s="87">
        <v>106</v>
      </c>
      <c r="F3706" s="74" t="s">
        <v>18</v>
      </c>
      <c r="G3706" s="86"/>
      <c r="H3706" s="44" t="s">
        <v>3489</v>
      </c>
      <c r="I3706" s="13"/>
      <c r="J3706" s="4" t="str">
        <f t="shared" si="116"/>
        <v>安全農業輔導計畫-安全農業輔導業務-會費、捐助、補助、分攤、照護、救濟與交流活動費-捐助、補助與獎助-捐助國內團體</v>
      </c>
      <c r="K3706" s="4" t="str">
        <f t="shared" si="117"/>
        <v xml:space="preserve">112年農產業(梨、梨穗)保險保費補助款
</v>
      </c>
    </row>
    <row r="3707" spans="1:11" s="77" customFormat="1" ht="117">
      <c r="A3707" s="83" t="s">
        <v>3933</v>
      </c>
      <c r="B3707" s="84" t="s">
        <v>3940</v>
      </c>
      <c r="C3707" s="84" t="s">
        <v>3943</v>
      </c>
      <c r="D3707" s="41" t="s">
        <v>4625</v>
      </c>
      <c r="E3707" s="87">
        <v>341</v>
      </c>
      <c r="F3707" s="74" t="s">
        <v>18</v>
      </c>
      <c r="G3707" s="86"/>
      <c r="H3707" s="44" t="s">
        <v>3489</v>
      </c>
      <c r="I3707" s="13"/>
      <c r="J3707" s="4" t="str">
        <f t="shared" si="116"/>
        <v>安全農業輔導計畫-安全農業輔導業務-會費、捐助、補助、分攤、照護、救濟與交流活動費-捐助、補助與獎助-捐助國內團體</v>
      </c>
      <c r="K3707" s="4" t="str">
        <f t="shared" si="117"/>
        <v xml:space="preserve">辦理農產業（梨）保險保費補助款
</v>
      </c>
    </row>
    <row r="3708" spans="1:11" s="77" customFormat="1" ht="117">
      <c r="A3708" s="83" t="s">
        <v>3933</v>
      </c>
      <c r="B3708" s="84" t="s">
        <v>3940</v>
      </c>
      <c r="C3708" s="84" t="s">
        <v>3943</v>
      </c>
      <c r="D3708" s="41" t="s">
        <v>4625</v>
      </c>
      <c r="E3708" s="87">
        <v>425</v>
      </c>
      <c r="F3708" s="74" t="s">
        <v>18</v>
      </c>
      <c r="G3708" s="86"/>
      <c r="H3708" s="44" t="s">
        <v>3489</v>
      </c>
      <c r="I3708" s="13"/>
      <c r="J3708" s="4" t="str">
        <f t="shared" si="116"/>
        <v>安全農業輔導計畫-安全農業輔導業務-會費、捐助、補助、分攤、照護、救濟與交流活動費-捐助、補助與獎助-捐助國內團體</v>
      </c>
      <c r="K3708" s="4" t="str">
        <f t="shared" si="117"/>
        <v xml:space="preserve">辦理農產業（梨）保險保費補助款
</v>
      </c>
    </row>
    <row r="3709" spans="1:11" s="77" customFormat="1" ht="117">
      <c r="A3709" s="83" t="s">
        <v>3944</v>
      </c>
      <c r="B3709" s="84" t="s">
        <v>3945</v>
      </c>
      <c r="C3709" s="84" t="s">
        <v>3946</v>
      </c>
      <c r="D3709" s="41" t="s">
        <v>4625</v>
      </c>
      <c r="E3709" s="87">
        <v>6</v>
      </c>
      <c r="F3709" s="74" t="s">
        <v>18</v>
      </c>
      <c r="G3709" s="86"/>
      <c r="H3709" s="44" t="s">
        <v>3489</v>
      </c>
      <c r="I3709" s="13"/>
      <c r="J3709" s="4" t="str">
        <f t="shared" si="116"/>
        <v>農業發展計畫-農業管理與輔導業務-會費、捐助、補助、分攤、照護、救濟與交流活動費-捐助、補助與獎助-捐助國內團體</v>
      </c>
      <c r="K3709" s="4" t="str">
        <f t="shared" si="117"/>
        <v>113年度農作物害蟲誘引劑一般區域防治工作計畫</v>
      </c>
    </row>
    <row r="3710" spans="1:11" s="77" customFormat="1" ht="117">
      <c r="A3710" s="83" t="s">
        <v>3933</v>
      </c>
      <c r="B3710" s="84" t="s">
        <v>3947</v>
      </c>
      <c r="C3710" s="84" t="s">
        <v>3948</v>
      </c>
      <c r="D3710" s="41" t="s">
        <v>4625</v>
      </c>
      <c r="E3710" s="59">
        <v>159</v>
      </c>
      <c r="F3710" s="74" t="s">
        <v>18</v>
      </c>
      <c r="G3710" s="13"/>
      <c r="H3710" s="44" t="s">
        <v>3489</v>
      </c>
      <c r="I3710" s="13"/>
      <c r="J3710" s="4" t="str">
        <f t="shared" si="116"/>
        <v>安全農業輔導計畫-安全農業輔導業務-會費、捐助、補助、分攤、照護、救濟與交流活動費-捐助、補助與獎助-捐助國內團體</v>
      </c>
      <c r="K3710" s="4" t="str">
        <f t="shared" si="117"/>
        <v>113年度臺中市石岡區農業災害復建補助計畫</v>
      </c>
    </row>
    <row r="3711" spans="1:11" s="77" customFormat="1" ht="117">
      <c r="A3711" s="83" t="s">
        <v>3949</v>
      </c>
      <c r="B3711" s="84" t="s">
        <v>3950</v>
      </c>
      <c r="C3711" s="84" t="s">
        <v>3951</v>
      </c>
      <c r="D3711" s="41" t="s">
        <v>4625</v>
      </c>
      <c r="E3711" s="59">
        <v>24</v>
      </c>
      <c r="F3711" s="74" t="s">
        <v>18</v>
      </c>
      <c r="G3711" s="13"/>
      <c r="H3711" s="44" t="s">
        <v>3489</v>
      </c>
      <c r="I3711" s="13"/>
      <c r="J3711" s="4" t="str">
        <f t="shared" si="116"/>
        <v>安全農業輔導計畫-營農推廣輔導業務-會費、捐助、補助、分攤、照護、救濟與交流活動費-捐助、補助與獎助-捐助國內團體</v>
      </c>
      <c r="K3711" s="4" t="str">
        <f t="shared" si="117"/>
        <v>113年度臺中市豐收計畫-各區診斷諮詢服務及農作物安全栽培研習班</v>
      </c>
    </row>
    <row r="3712" spans="1:11" s="77" customFormat="1" ht="117">
      <c r="A3712" s="83" t="s">
        <v>3933</v>
      </c>
      <c r="B3712" s="84" t="s">
        <v>3952</v>
      </c>
      <c r="C3712" s="84" t="s">
        <v>3953</v>
      </c>
      <c r="D3712" s="41" t="s">
        <v>4625</v>
      </c>
      <c r="E3712" s="59">
        <v>621</v>
      </c>
      <c r="F3712" s="74" t="s">
        <v>18</v>
      </c>
      <c r="G3712" s="13"/>
      <c r="H3712" s="44" t="s">
        <v>3489</v>
      </c>
      <c r="I3712" s="13"/>
      <c r="J3712" s="4" t="str">
        <f t="shared" si="116"/>
        <v>安全農業輔導計畫-安全農業輔導業務-會費、捐助、補助、分攤、照護、救濟與交流活動費-捐助、補助與獎助-捐助國內團體</v>
      </c>
      <c r="K3712" s="4" t="str">
        <f t="shared" si="117"/>
        <v>113年度臺中市后里區農業災害復建補助計畫</v>
      </c>
    </row>
    <row r="3713" spans="1:11" s="77" customFormat="1" ht="117">
      <c r="A3713" s="83" t="s">
        <v>3933</v>
      </c>
      <c r="B3713" s="84" t="s">
        <v>3947</v>
      </c>
      <c r="C3713" s="84" t="s">
        <v>3948</v>
      </c>
      <c r="D3713" s="41" t="s">
        <v>4625</v>
      </c>
      <c r="E3713" s="59">
        <v>12</v>
      </c>
      <c r="F3713" s="74" t="s">
        <v>18</v>
      </c>
      <c r="G3713" s="13"/>
      <c r="H3713" s="44" t="s">
        <v>3489</v>
      </c>
      <c r="I3713" s="13"/>
      <c r="J3713" s="4" t="str">
        <f t="shared" si="116"/>
        <v>安全農業輔導計畫-安全農業輔導業務-會費、捐助、補助、分攤、照護、救濟與交流活動費-捐助、補助與獎助-捐助國內團體</v>
      </c>
      <c r="K3713" s="4" t="str">
        <f t="shared" si="117"/>
        <v>113年度臺中市石岡區農業災害復建補助計畫</v>
      </c>
    </row>
    <row r="3714" spans="1:11" s="77" customFormat="1" ht="117">
      <c r="A3714" s="83" t="s">
        <v>3944</v>
      </c>
      <c r="B3714" s="84" t="s">
        <v>3945</v>
      </c>
      <c r="C3714" s="84" t="s">
        <v>3948</v>
      </c>
      <c r="D3714" s="41" t="s">
        <v>4625</v>
      </c>
      <c r="E3714" s="59">
        <v>147</v>
      </c>
      <c r="F3714" s="74" t="s">
        <v>18</v>
      </c>
      <c r="G3714" s="13"/>
      <c r="H3714" s="44" t="s">
        <v>3489</v>
      </c>
      <c r="I3714" s="13"/>
      <c r="J3714" s="4" t="str">
        <f t="shared" si="116"/>
        <v>農業發展計畫-農業管理與輔導業務-會費、捐助、補助、分攤、照護、救濟與交流活動費-捐助、補助與獎助-捐助國內團體</v>
      </c>
      <c r="K3714" s="4" t="str">
        <f t="shared" si="117"/>
        <v>113年度農作物害蟲誘引劑一般區域防治工作計畫</v>
      </c>
    </row>
    <row r="3715" spans="1:11" s="77" customFormat="1" ht="117">
      <c r="A3715" s="83" t="s">
        <v>3944</v>
      </c>
      <c r="B3715" s="84" t="s">
        <v>3954</v>
      </c>
      <c r="C3715" s="84" t="s">
        <v>3955</v>
      </c>
      <c r="D3715" s="41" t="s">
        <v>4625</v>
      </c>
      <c r="E3715" s="59">
        <v>56</v>
      </c>
      <c r="F3715" s="74" t="s">
        <v>18</v>
      </c>
      <c r="G3715" s="13"/>
      <c r="H3715" s="44" t="s">
        <v>3489</v>
      </c>
      <c r="I3715" s="13"/>
      <c r="J3715" s="4" t="str">
        <f t="shared" si="116"/>
        <v>農業發展計畫-農業管理與輔導業務-會費、捐助、補助、分攤、照護、救濟與交流活動費-捐助、補助與獎助-捐助國內團體</v>
      </c>
      <c r="K3715" s="4" t="str">
        <f t="shared" si="117"/>
        <v>113年度農作物害蟲誘引劑一般區域防治工作計畫</v>
      </c>
    </row>
    <row r="3716" spans="1:11" s="77" customFormat="1" ht="117">
      <c r="A3716" s="83" t="s">
        <v>3956</v>
      </c>
      <c r="B3716" s="84" t="s">
        <v>3945</v>
      </c>
      <c r="C3716" s="84" t="s">
        <v>3957</v>
      </c>
      <c r="D3716" s="41" t="s">
        <v>4625</v>
      </c>
      <c r="E3716" s="59">
        <v>4</v>
      </c>
      <c r="F3716" s="74" t="s">
        <v>18</v>
      </c>
      <c r="G3716" s="13"/>
      <c r="H3716" s="44" t="s">
        <v>3489</v>
      </c>
      <c r="I3716" s="13"/>
      <c r="J3716" s="4" t="str">
        <f t="shared" si="116"/>
        <v>農業發展計畫-農業管理與輔導業務-會費、捐助、補助、分攤、照護、救濟與交流活動費-捐助、補助與獎助-捐助國內團體</v>
      </c>
      <c r="K3716" s="4" t="str">
        <f t="shared" si="117"/>
        <v>113年度農作物害蟲誘引劑一般區域防治工作計畫</v>
      </c>
    </row>
    <row r="3717" spans="1:11" s="77" customFormat="1" ht="117">
      <c r="A3717" s="83" t="s">
        <v>3944</v>
      </c>
      <c r="B3717" s="84" t="s">
        <v>3945</v>
      </c>
      <c r="C3717" s="84" t="s">
        <v>3951</v>
      </c>
      <c r="D3717" s="41" t="s">
        <v>4625</v>
      </c>
      <c r="E3717" s="59">
        <v>680</v>
      </c>
      <c r="F3717" s="74" t="s">
        <v>18</v>
      </c>
      <c r="G3717" s="13"/>
      <c r="H3717" s="44" t="s">
        <v>3489</v>
      </c>
      <c r="I3717" s="13"/>
      <c r="J3717" s="4" t="str">
        <f t="shared" si="116"/>
        <v>農業發展計畫-農業管理與輔導業務-會費、捐助、補助、分攤、照護、救濟與交流活動費-捐助、補助與獎助-捐助國內團體</v>
      </c>
      <c r="K3717" s="4" t="str">
        <f t="shared" si="117"/>
        <v>113年度農作物害蟲誘引劑一般區域防治工作計畫</v>
      </c>
    </row>
    <row r="3718" spans="1:11" s="77" customFormat="1" ht="117">
      <c r="A3718" s="83" t="s">
        <v>3944</v>
      </c>
      <c r="B3718" s="84" t="s">
        <v>3958</v>
      </c>
      <c r="C3718" s="84" t="s">
        <v>3959</v>
      </c>
      <c r="D3718" s="41" t="s">
        <v>4625</v>
      </c>
      <c r="E3718" s="59">
        <v>410</v>
      </c>
      <c r="F3718" s="74" t="s">
        <v>18</v>
      </c>
      <c r="G3718" s="13"/>
      <c r="H3718" s="44" t="s">
        <v>3489</v>
      </c>
      <c r="I3718" s="13"/>
      <c r="J3718" s="4" t="str">
        <f t="shared" si="116"/>
        <v>農業發展計畫-農業管理與輔導業務-會費、捐助、補助、分攤、照護、救濟與交流活動費-捐助、補助與獎助-捐助國內團體</v>
      </c>
      <c r="K3718" s="4" t="str">
        <f t="shared" si="117"/>
        <v>113年臺中市大雅區農會雜糧整合創新設計包裝計畫</v>
      </c>
    </row>
    <row r="3719" spans="1:11" s="77" customFormat="1" ht="117">
      <c r="A3719" s="83" t="s">
        <v>3949</v>
      </c>
      <c r="B3719" s="84" t="s">
        <v>3960</v>
      </c>
      <c r="C3719" s="84" t="s">
        <v>3959</v>
      </c>
      <c r="D3719" s="41" t="s">
        <v>4625</v>
      </c>
      <c r="E3719" s="59">
        <v>8</v>
      </c>
      <c r="F3719" s="74" t="s">
        <v>18</v>
      </c>
      <c r="G3719" s="13"/>
      <c r="H3719" s="44" t="s">
        <v>3489</v>
      </c>
      <c r="I3719" s="13"/>
      <c r="J3719" s="4" t="str">
        <f t="shared" si="116"/>
        <v>安全農業輔導計畫-營農推廣輔導業務-會費、捐助、補助、分攤、照護、救濟與交流活動費-捐助、補助與獎助-捐助國內團體</v>
      </c>
      <c r="K3719" s="4" t="str">
        <f t="shared" si="117"/>
        <v>113年度臺中市豐收計畫-各區診斷諮詢服務</v>
      </c>
    </row>
    <row r="3720" spans="1:11" s="77" customFormat="1" ht="117">
      <c r="A3720" s="83" t="s">
        <v>3933</v>
      </c>
      <c r="B3720" s="84" t="s">
        <v>3961</v>
      </c>
      <c r="C3720" s="84" t="s">
        <v>3959</v>
      </c>
      <c r="D3720" s="41" t="s">
        <v>4625</v>
      </c>
      <c r="E3720" s="59">
        <v>28</v>
      </c>
      <c r="F3720" s="74" t="s">
        <v>18</v>
      </c>
      <c r="G3720" s="13"/>
      <c r="H3720" s="44" t="s">
        <v>3489</v>
      </c>
      <c r="I3720" s="13"/>
      <c r="J3720" s="4" t="str">
        <f t="shared" si="116"/>
        <v>安全農業輔導計畫-安全農業輔導業務-會費、捐助、補助、分攤、照護、救濟與交流活動費-捐助、補助與獎助-捐助國內團體</v>
      </c>
      <c r="K3720" s="4" t="str">
        <f t="shared" si="117"/>
        <v>113年度臺中市大雅區農業災害復建補助計畫</v>
      </c>
    </row>
    <row r="3721" spans="1:11" s="77" customFormat="1" ht="117">
      <c r="A3721" s="83" t="s">
        <v>3949</v>
      </c>
      <c r="B3721" s="84" t="s">
        <v>3962</v>
      </c>
      <c r="C3721" s="84" t="s">
        <v>3959</v>
      </c>
      <c r="D3721" s="41" t="s">
        <v>4625</v>
      </c>
      <c r="E3721" s="59">
        <v>15</v>
      </c>
      <c r="F3721" s="74" t="s">
        <v>18</v>
      </c>
      <c r="G3721" s="13"/>
      <c r="H3721" s="44" t="s">
        <v>3489</v>
      </c>
      <c r="I3721" s="13"/>
      <c r="J3721" s="4" t="str">
        <f t="shared" si="116"/>
        <v>安全農業輔導計畫-營農推廣輔導業務-會費、捐助、補助、分攤、照護、救濟與交流活動費-捐助、補助與獎助-捐助國內團體</v>
      </c>
      <c r="K3721" s="4" t="str">
        <f t="shared" si="117"/>
        <v>113年度臺中市豐收計畫-農作物安全栽培研習班(研習班</v>
      </c>
    </row>
    <row r="3722" spans="1:11" s="77" customFormat="1" ht="117">
      <c r="A3722" s="83" t="s">
        <v>3933</v>
      </c>
      <c r="B3722" s="84" t="s">
        <v>3963</v>
      </c>
      <c r="C3722" s="84" t="s">
        <v>3964</v>
      </c>
      <c r="D3722" s="41" t="s">
        <v>4625</v>
      </c>
      <c r="E3722" s="59">
        <v>829</v>
      </c>
      <c r="F3722" s="74" t="s">
        <v>18</v>
      </c>
      <c r="G3722" s="13"/>
      <c r="H3722" s="44" t="s">
        <v>3489</v>
      </c>
      <c r="I3722" s="13"/>
      <c r="J3722" s="4" t="str">
        <f t="shared" si="116"/>
        <v>安全農業輔導計畫-安全農業輔導業務-會費、捐助、補助、分攤、照護、救濟與交流活動費-捐助、補助與獎助-捐助國內團體</v>
      </c>
      <c r="K3722" s="4" t="str">
        <f t="shared" si="117"/>
        <v>113年度臺中市新社區農業災害復建補助計畫</v>
      </c>
    </row>
    <row r="3723" spans="1:11" s="77" customFormat="1" ht="117">
      <c r="A3723" s="83" t="s">
        <v>3949</v>
      </c>
      <c r="B3723" s="84" t="s">
        <v>3965</v>
      </c>
      <c r="C3723" s="84" t="s">
        <v>3966</v>
      </c>
      <c r="D3723" s="41" t="s">
        <v>4625</v>
      </c>
      <c r="E3723" s="59">
        <v>17</v>
      </c>
      <c r="F3723" s="74" t="s">
        <v>18</v>
      </c>
      <c r="G3723" s="13"/>
      <c r="H3723" s="44" t="s">
        <v>3489</v>
      </c>
      <c r="I3723" s="13"/>
      <c r="J3723" s="4" t="str">
        <f t="shared" si="116"/>
        <v>安全農業輔導計畫-營農推廣輔導業務-會費、捐助、補助、分攤、照護、救濟與交流活動費-捐助、補助與獎助-捐助國內團體</v>
      </c>
      <c r="K3723" s="4" t="str">
        <f t="shared" si="117"/>
        <v>113年度臺中市豐收計畫-農作物安全栽培研習班</v>
      </c>
    </row>
    <row r="3724" spans="1:11" s="77" customFormat="1" ht="117">
      <c r="A3724" s="83" t="s">
        <v>3949</v>
      </c>
      <c r="B3724" s="84" t="s">
        <v>3960</v>
      </c>
      <c r="C3724" s="84" t="s">
        <v>3966</v>
      </c>
      <c r="D3724" s="41" t="s">
        <v>4625</v>
      </c>
      <c r="E3724" s="59">
        <v>8</v>
      </c>
      <c r="F3724" s="74" t="s">
        <v>18</v>
      </c>
      <c r="G3724" s="13"/>
      <c r="H3724" s="44" t="s">
        <v>3489</v>
      </c>
      <c r="I3724" s="13"/>
      <c r="J3724" s="4" t="str">
        <f t="shared" si="116"/>
        <v>安全農業輔導計畫-營農推廣輔導業務-會費、捐助、補助、分攤、照護、救濟與交流活動費-捐助、補助與獎助-捐助國內團體</v>
      </c>
      <c r="K3724" s="4" t="str">
        <f t="shared" si="117"/>
        <v>113年度臺中市豐收計畫-各區診斷諮詢服務</v>
      </c>
    </row>
    <row r="3725" spans="1:11" s="77" customFormat="1" ht="117">
      <c r="A3725" s="88" t="s">
        <v>3949</v>
      </c>
      <c r="B3725" s="89" t="s">
        <v>3967</v>
      </c>
      <c r="C3725" s="89" t="s">
        <v>3938</v>
      </c>
      <c r="D3725" s="41" t="s">
        <v>4625</v>
      </c>
      <c r="E3725" s="69">
        <v>700</v>
      </c>
      <c r="F3725" s="74" t="s">
        <v>18</v>
      </c>
      <c r="G3725" s="15"/>
      <c r="H3725" s="44" t="s">
        <v>3489</v>
      </c>
      <c r="I3725" s="15"/>
      <c r="J3725" s="4" t="str">
        <f t="shared" si="116"/>
        <v>安全農業輔導計畫-營農推廣輔導業務-會費、捐助、補助、分攤、照護、救濟與交流活動費-捐助、補助與獎助-捐助國內團體</v>
      </c>
      <c r="K3725" s="4" t="str">
        <f t="shared" si="117"/>
        <v>113年度龍井西瓜與青農農特產品推廣暨節能用電宣導活動</v>
      </c>
    </row>
    <row r="3726" spans="1:11" s="77" customFormat="1" ht="117">
      <c r="A3726" s="90" t="s">
        <v>3949</v>
      </c>
      <c r="B3726" s="72" t="s">
        <v>3968</v>
      </c>
      <c r="C3726" s="72" t="s">
        <v>3969</v>
      </c>
      <c r="D3726" s="41" t="s">
        <v>4625</v>
      </c>
      <c r="E3726" s="70">
        <v>199</v>
      </c>
      <c r="F3726" s="74" t="s">
        <v>18</v>
      </c>
      <c r="G3726" s="16"/>
      <c r="H3726" s="44" t="s">
        <v>3489</v>
      </c>
      <c r="I3726" s="16"/>
      <c r="J3726" s="4" t="str">
        <f t="shared" si="116"/>
        <v>安全農業輔導計畫-營農推廣輔導業務-會費、捐助、補助、分攤、照護、救濟與交流活動費-捐助、補助與獎助-捐助國內團體</v>
      </c>
      <c r="K3726" s="4" t="str">
        <f t="shared" si="117"/>
        <v>113年度拓展荔枝冷鏈保鮮處理計畫</v>
      </c>
    </row>
    <row r="3727" spans="1:11" s="77" customFormat="1" ht="117">
      <c r="A3727" s="90" t="s">
        <v>3933</v>
      </c>
      <c r="B3727" s="72" t="s">
        <v>3970</v>
      </c>
      <c r="C3727" s="72" t="s">
        <v>3971</v>
      </c>
      <c r="D3727" s="41" t="s">
        <v>4625</v>
      </c>
      <c r="E3727" s="70">
        <v>97</v>
      </c>
      <c r="F3727" s="74" t="s">
        <v>18</v>
      </c>
      <c r="G3727" s="16"/>
      <c r="H3727" s="44" t="s">
        <v>3489</v>
      </c>
      <c r="I3727" s="16"/>
      <c r="J3727" s="4" t="str">
        <f t="shared" si="116"/>
        <v>安全農業輔導計畫-安全農業輔導業務-會費、捐助、補助、分攤、照護、救濟與交流活動費-捐助、補助與獎助-捐助國內團體</v>
      </c>
      <c r="K3727" s="4" t="str">
        <f t="shared" si="117"/>
        <v>113年度臺中市外埔區農業災害復建補助計畫</v>
      </c>
    </row>
    <row r="3728" spans="1:11" s="77" customFormat="1" ht="117">
      <c r="A3728" s="90" t="s">
        <v>3933</v>
      </c>
      <c r="B3728" s="72" t="s">
        <v>3947</v>
      </c>
      <c r="C3728" s="72" t="s">
        <v>3935</v>
      </c>
      <c r="D3728" s="41" t="s">
        <v>4625</v>
      </c>
      <c r="E3728" s="70">
        <v>32</v>
      </c>
      <c r="F3728" s="74" t="s">
        <v>18</v>
      </c>
      <c r="G3728" s="16"/>
      <c r="H3728" s="44" t="s">
        <v>3489</v>
      </c>
      <c r="I3728" s="16"/>
      <c r="J3728" s="4" t="str">
        <f t="shared" si="116"/>
        <v>安全農業輔導計畫-安全農業輔導業務-會費、捐助、補助、分攤、照護、救濟與交流活動費-捐助、補助與獎助-捐助國內團體</v>
      </c>
      <c r="K3728" s="4" t="str">
        <f t="shared" si="117"/>
        <v>113年度臺中市石岡區農業災害復建補助計畫</v>
      </c>
    </row>
    <row r="3729" spans="1:11" s="77" customFormat="1" ht="117">
      <c r="A3729" s="90" t="s">
        <v>3972</v>
      </c>
      <c r="B3729" s="72" t="s">
        <v>3973</v>
      </c>
      <c r="C3729" s="72" t="s">
        <v>3974</v>
      </c>
      <c r="D3729" s="41" t="s">
        <v>4625</v>
      </c>
      <c r="E3729" s="70">
        <v>363</v>
      </c>
      <c r="F3729" s="74" t="s">
        <v>18</v>
      </c>
      <c r="G3729" s="16"/>
      <c r="H3729" s="44" t="s">
        <v>3489</v>
      </c>
      <c r="I3729" s="16"/>
      <c r="J3729" s="4" t="str">
        <f t="shared" si="116"/>
        <v>安全農業輔導計畫-安全農業輔導業務-會費、捐助、補助、分攤、照護、救濟與交流活動費-捐助、補助與獎助-捐助國內團體</v>
      </c>
      <c r="K3729" s="4" t="str">
        <f t="shared" si="117"/>
        <v>113年度臺中市新社區農業災害復建補助計畫</v>
      </c>
    </row>
    <row r="3730" spans="1:11" s="77" customFormat="1" ht="117">
      <c r="A3730" s="90" t="s">
        <v>3972</v>
      </c>
      <c r="B3730" s="72" t="s">
        <v>3975</v>
      </c>
      <c r="C3730" s="72" t="s">
        <v>3943</v>
      </c>
      <c r="D3730" s="41" t="s">
        <v>4625</v>
      </c>
      <c r="E3730" s="70">
        <v>391</v>
      </c>
      <c r="F3730" s="74" t="s">
        <v>18</v>
      </c>
      <c r="G3730" s="16"/>
      <c r="H3730" s="44" t="s">
        <v>3489</v>
      </c>
      <c r="I3730" s="16"/>
      <c r="J3730" s="4" t="str">
        <f t="shared" si="116"/>
        <v>安全農業輔導計畫-安全農業輔導業務-會費、捐助、補助、分攤、照護、救濟與交流活動費-捐助、補助與獎助-捐助國內團體</v>
      </c>
      <c r="K3730" s="4" t="str">
        <f t="shared" si="117"/>
        <v>113年度臺中市東勢區茂谷柑共同運銷推廣計畫</v>
      </c>
    </row>
    <row r="3731" spans="1:11" s="77" customFormat="1" ht="117">
      <c r="A3731" s="90" t="s">
        <v>3949</v>
      </c>
      <c r="B3731" s="72" t="s">
        <v>3976</v>
      </c>
      <c r="C3731" s="72" t="s">
        <v>1740</v>
      </c>
      <c r="D3731" s="41" t="s">
        <v>4625</v>
      </c>
      <c r="E3731" s="70">
        <v>500</v>
      </c>
      <c r="F3731" s="74" t="s">
        <v>18</v>
      </c>
      <c r="G3731" s="16"/>
      <c r="H3731" s="44" t="s">
        <v>3489</v>
      </c>
      <c r="I3731" s="16"/>
      <c r="J3731" s="4" t="str">
        <f t="shared" si="116"/>
        <v>安全農業輔導計畫-營農推廣輔導業務-會費、捐助、補助、分攤、照護、救濟與交流活動費-捐助、補助與獎助-捐助國內團體</v>
      </c>
      <c r="K3731" s="4" t="str">
        <f t="shared" si="117"/>
        <v>113年度臺中地區食農教育推廣計畫補助款</v>
      </c>
    </row>
    <row r="3732" spans="1:11" s="77" customFormat="1" ht="117">
      <c r="A3732" s="90" t="s">
        <v>3933</v>
      </c>
      <c r="B3732" s="72" t="s">
        <v>3977</v>
      </c>
      <c r="C3732" s="72" t="s">
        <v>3978</v>
      </c>
      <c r="D3732" s="41" t="s">
        <v>4625</v>
      </c>
      <c r="E3732" s="70">
        <v>600</v>
      </c>
      <c r="F3732" s="74" t="s">
        <v>18</v>
      </c>
      <c r="G3732" s="16"/>
      <c r="H3732" s="44" t="s">
        <v>3489</v>
      </c>
      <c r="I3732" s="16"/>
      <c r="J3732" s="4" t="str">
        <f t="shared" si="116"/>
        <v>安全農業輔導計畫-安全農業輔導業務-會費、捐助、補助、分攤、照護、救濟與交流活動費-捐助、補助與獎助-捐助國內團體</v>
      </c>
      <c r="K3732" s="4" t="str">
        <f t="shared" si="117"/>
        <v>113年度臺中市水蜜桃包裝配送調節產銷計畫</v>
      </c>
    </row>
    <row r="3733" spans="1:11" s="77" customFormat="1" ht="117">
      <c r="A3733" s="90" t="s">
        <v>3956</v>
      </c>
      <c r="B3733" s="72" t="s">
        <v>3979</v>
      </c>
      <c r="C3733" s="72" t="s">
        <v>3978</v>
      </c>
      <c r="D3733" s="41" t="s">
        <v>4625</v>
      </c>
      <c r="E3733" s="70">
        <v>1200</v>
      </c>
      <c r="F3733" s="74" t="s">
        <v>18</v>
      </c>
      <c r="G3733" s="16"/>
      <c r="H3733" s="44" t="s">
        <v>3489</v>
      </c>
      <c r="I3733" s="16"/>
      <c r="J3733" s="4" t="str">
        <f t="shared" si="116"/>
        <v>農業發展計畫-農業管理與輔導業務-會費、捐助、補助、分攤、照護、救濟與交流活動費-捐助、補助與獎助-捐助國內團體</v>
      </c>
      <c r="K3733" s="4" t="str">
        <f t="shared" si="117"/>
        <v>113年度臺中市梨山茶形象包裝推廣計畫</v>
      </c>
    </row>
    <row r="3734" spans="1:11" s="77" customFormat="1" ht="117">
      <c r="A3734" s="90" t="s">
        <v>3949</v>
      </c>
      <c r="B3734" s="72" t="s">
        <v>3980</v>
      </c>
      <c r="C3734" s="72" t="s">
        <v>3978</v>
      </c>
      <c r="D3734" s="41" t="s">
        <v>4625</v>
      </c>
      <c r="E3734" s="70">
        <v>52</v>
      </c>
      <c r="F3734" s="74" t="s">
        <v>18</v>
      </c>
      <c r="G3734" s="16"/>
      <c r="H3734" s="44" t="s">
        <v>3489</v>
      </c>
      <c r="I3734" s="16"/>
      <c r="J3734" s="4" t="str">
        <f t="shared" si="116"/>
        <v>安全農業輔導計畫-營農推廣輔導業務-會費、捐助、補助、分攤、照護、救濟與交流活動費-捐助、補助與獎助-捐助國內團體</v>
      </c>
      <c r="K3734" s="4" t="str">
        <f t="shared" si="117"/>
        <v>113年度臺中市豐收計畫-農作物安全栽培研習班</v>
      </c>
    </row>
    <row r="3735" spans="1:11" s="77" customFormat="1" ht="117">
      <c r="A3735" s="90" t="s">
        <v>3933</v>
      </c>
      <c r="B3735" s="72" t="s">
        <v>3981</v>
      </c>
      <c r="C3735" s="72" t="s">
        <v>3946</v>
      </c>
      <c r="D3735" s="41" t="s">
        <v>4625</v>
      </c>
      <c r="E3735" s="70">
        <v>89</v>
      </c>
      <c r="F3735" s="74" t="s">
        <v>18</v>
      </c>
      <c r="G3735" s="16"/>
      <c r="H3735" s="44" t="s">
        <v>3489</v>
      </c>
      <c r="I3735" s="16"/>
      <c r="J3735" s="4" t="str">
        <f t="shared" si="116"/>
        <v>安全農業輔導計畫-安全農業輔導業務-會費、捐助、補助、分攤、照護、救濟與交流活動費-捐助、補助與獎助-捐助國內團體</v>
      </c>
      <c r="K3735" s="4" t="str">
        <f t="shared" si="117"/>
        <v>113年雜糧檢驗計畫補助款</v>
      </c>
    </row>
    <row r="3736" spans="1:11" s="77" customFormat="1" ht="117">
      <c r="A3736" s="90" t="s">
        <v>3933</v>
      </c>
      <c r="B3736" s="72" t="s">
        <v>3982</v>
      </c>
      <c r="C3736" s="72" t="s">
        <v>3983</v>
      </c>
      <c r="D3736" s="41" t="s">
        <v>4625</v>
      </c>
      <c r="E3736" s="70">
        <v>456</v>
      </c>
      <c r="F3736" s="74" t="s">
        <v>18</v>
      </c>
      <c r="G3736" s="16"/>
      <c r="H3736" s="44" t="s">
        <v>3489</v>
      </c>
      <c r="I3736" s="16"/>
      <c r="J3736" s="4" t="str">
        <f t="shared" si="116"/>
        <v>安全農業輔導計畫-安全農業輔導業務-會費、捐助、補助、分攤、照護、救濟與交流活動費-捐助、補助與獎助-捐助國內團體</v>
      </c>
      <c r="K3736" s="4" t="str">
        <f t="shared" si="117"/>
        <v>113年臺中市后里區農會甘露梨調節產銷計畫</v>
      </c>
    </row>
    <row r="3737" spans="1:11" s="77" customFormat="1" ht="117">
      <c r="A3737" s="91" t="s">
        <v>3984</v>
      </c>
      <c r="B3737" s="91" t="s">
        <v>3985</v>
      </c>
      <c r="C3737" s="91" t="s">
        <v>3986</v>
      </c>
      <c r="D3737" s="41" t="s">
        <v>3488</v>
      </c>
      <c r="E3737" s="59">
        <v>3068</v>
      </c>
      <c r="F3737" s="74" t="s">
        <v>18</v>
      </c>
      <c r="G3737" s="84"/>
      <c r="H3737" s="44" t="s">
        <v>3489</v>
      </c>
      <c r="I3737" s="13"/>
      <c r="J3737" s="4" t="str">
        <f t="shared" si="116"/>
        <v>促進身心障礙者就業計畫-促進身心障礙者就業-會費、捐助、補助、分攤、照護、救濟與交流活動費-捐助、補助與獎助-捐助國內團體</v>
      </c>
      <c r="K3737" s="4" t="str">
        <f t="shared" si="117"/>
        <v>補助機構及團體辦理庇護工場改善措施與職業災害補償等經費</v>
      </c>
    </row>
    <row r="3738" spans="1:11" s="77" customFormat="1" ht="117">
      <c r="A3738" s="84" t="s">
        <v>3984</v>
      </c>
      <c r="B3738" s="84" t="s">
        <v>3985</v>
      </c>
      <c r="C3738" s="84" t="s">
        <v>3987</v>
      </c>
      <c r="D3738" s="41" t="s">
        <v>3488</v>
      </c>
      <c r="E3738" s="59">
        <v>1873</v>
      </c>
      <c r="F3738" s="74" t="s">
        <v>18</v>
      </c>
      <c r="G3738" s="13"/>
      <c r="H3738" s="44" t="s">
        <v>3489</v>
      </c>
      <c r="I3738" s="13"/>
      <c r="J3738" s="4" t="str">
        <f t="shared" si="116"/>
        <v>促進身心障礙者就業計畫-促進身心障礙者就業-會費、捐助、補助、分攤、照護、救濟與交流活動費-捐助、補助與獎助-捐助國內團體</v>
      </c>
      <c r="K3738" s="4" t="str">
        <f t="shared" si="117"/>
        <v>補助機構及團體辦理庇護工場改善措施與職業災害補償等經費</v>
      </c>
    </row>
    <row r="3739" spans="1:11" s="77" customFormat="1" ht="117">
      <c r="A3739" s="84" t="s">
        <v>3984</v>
      </c>
      <c r="B3739" s="84" t="s">
        <v>3985</v>
      </c>
      <c r="C3739" s="84" t="s">
        <v>3988</v>
      </c>
      <c r="D3739" s="41" t="s">
        <v>3488</v>
      </c>
      <c r="E3739" s="59">
        <v>811</v>
      </c>
      <c r="F3739" s="74" t="s">
        <v>18</v>
      </c>
      <c r="G3739" s="13"/>
      <c r="H3739" s="44" t="s">
        <v>3489</v>
      </c>
      <c r="I3739" s="13"/>
      <c r="J3739" s="4" t="str">
        <f t="shared" si="116"/>
        <v>促進身心障礙者就業計畫-促進身心障礙者就業-會費、捐助、補助、分攤、照護、救濟與交流活動費-捐助、補助與獎助-捐助國內團體</v>
      </c>
      <c r="K3739" s="4" t="str">
        <f t="shared" si="117"/>
        <v>補助機構及團體辦理庇護工場改善措施與職業災害補償等經費</v>
      </c>
    </row>
    <row r="3740" spans="1:11" s="77" customFormat="1" ht="117">
      <c r="A3740" s="84" t="s">
        <v>3984</v>
      </c>
      <c r="B3740" s="84" t="s">
        <v>3985</v>
      </c>
      <c r="C3740" s="84" t="s">
        <v>3989</v>
      </c>
      <c r="D3740" s="41" t="s">
        <v>3488</v>
      </c>
      <c r="E3740" s="59">
        <v>1077</v>
      </c>
      <c r="F3740" s="74" t="s">
        <v>18</v>
      </c>
      <c r="G3740" s="13"/>
      <c r="H3740" s="44" t="s">
        <v>3489</v>
      </c>
      <c r="I3740" s="13"/>
      <c r="J3740" s="4" t="str">
        <f t="shared" si="116"/>
        <v>促進身心障礙者就業計畫-促進身心障礙者就業-會費、捐助、補助、分攤、照護、救濟與交流活動費-捐助、補助與獎助-捐助國內團體</v>
      </c>
      <c r="K3740" s="4" t="str">
        <f t="shared" si="117"/>
        <v>補助機構及團體辦理庇護工場改善措施與職業災害補償等經費</v>
      </c>
    </row>
    <row r="3741" spans="1:11" s="77" customFormat="1" ht="117">
      <c r="A3741" s="84" t="s">
        <v>3984</v>
      </c>
      <c r="B3741" s="84" t="s">
        <v>3985</v>
      </c>
      <c r="C3741" s="84" t="s">
        <v>3990</v>
      </c>
      <c r="D3741" s="41" t="s">
        <v>3488</v>
      </c>
      <c r="E3741" s="59">
        <v>911</v>
      </c>
      <c r="F3741" s="74" t="s">
        <v>18</v>
      </c>
      <c r="G3741" s="13"/>
      <c r="H3741" s="44" t="s">
        <v>3489</v>
      </c>
      <c r="I3741" s="13"/>
      <c r="J3741" s="4" t="str">
        <f t="shared" si="116"/>
        <v>促進身心障礙者就業計畫-促進身心障礙者就業-會費、捐助、補助、分攤、照護、救濟與交流活動費-捐助、補助與獎助-捐助國內團體</v>
      </c>
      <c r="K3741" s="4" t="str">
        <f t="shared" si="117"/>
        <v>補助機構及團體辦理庇護工場改善措施與職業災害補償等經費</v>
      </c>
    </row>
    <row r="3742" spans="1:11" s="77" customFormat="1" ht="117">
      <c r="A3742" s="84" t="s">
        <v>3984</v>
      </c>
      <c r="B3742" s="84" t="s">
        <v>3985</v>
      </c>
      <c r="C3742" s="84" t="s">
        <v>3991</v>
      </c>
      <c r="D3742" s="41" t="s">
        <v>3488</v>
      </c>
      <c r="E3742" s="59">
        <v>846</v>
      </c>
      <c r="F3742" s="74" t="s">
        <v>18</v>
      </c>
      <c r="G3742" s="13"/>
      <c r="H3742" s="44" t="s">
        <v>3489</v>
      </c>
      <c r="I3742" s="15"/>
      <c r="J3742" s="4" t="str">
        <f t="shared" si="116"/>
        <v>促進身心障礙者就業計畫-促進身心障礙者就業-會費、捐助、補助、分攤、照護、救濟與交流活動費-捐助、補助與獎助-捐助國內團體</v>
      </c>
      <c r="K3742" s="4" t="str">
        <f t="shared" si="117"/>
        <v>補助機構及團體辦理庇護工場改善措施與職業災害補償等經費</v>
      </c>
    </row>
    <row r="3743" spans="1:11" s="77" customFormat="1" ht="117">
      <c r="A3743" s="89" t="s">
        <v>3984</v>
      </c>
      <c r="B3743" s="89" t="s">
        <v>3985</v>
      </c>
      <c r="C3743" s="89" t="s">
        <v>3992</v>
      </c>
      <c r="D3743" s="41" t="s">
        <v>3488</v>
      </c>
      <c r="E3743" s="69">
        <v>534</v>
      </c>
      <c r="F3743" s="74" t="s">
        <v>18</v>
      </c>
      <c r="G3743" s="15"/>
      <c r="H3743" s="44" t="s">
        <v>3489</v>
      </c>
      <c r="I3743" s="15"/>
      <c r="J3743" s="4" t="str">
        <f t="shared" si="116"/>
        <v>促進身心障礙者就業計畫-促進身心障礙者就業-會費、捐助、補助、分攤、照護、救濟與交流活動費-捐助、補助與獎助-捐助國內團體</v>
      </c>
      <c r="K3743" s="4" t="str">
        <f t="shared" si="117"/>
        <v>補助機構及團體辦理庇護工場改善措施與職業災害補償等經費</v>
      </c>
    </row>
    <row r="3744" spans="1:11" s="77" customFormat="1" ht="117">
      <c r="A3744" s="72" t="s">
        <v>3984</v>
      </c>
      <c r="B3744" s="72" t="s">
        <v>3985</v>
      </c>
      <c r="C3744" s="72" t="s">
        <v>3993</v>
      </c>
      <c r="D3744" s="41" t="s">
        <v>3488</v>
      </c>
      <c r="E3744" s="70">
        <v>2097</v>
      </c>
      <c r="F3744" s="74" t="s">
        <v>18</v>
      </c>
      <c r="G3744" s="16"/>
      <c r="H3744" s="44" t="s">
        <v>3489</v>
      </c>
      <c r="I3744" s="16"/>
      <c r="J3744" s="4" t="str">
        <f t="shared" ref="J3744:J3807" si="118">A3744</f>
        <v>促進身心障礙者就業計畫-促進身心障礙者就業-會費、捐助、補助、分攤、照護、救濟與交流活動費-捐助、補助與獎助-捐助國內團體</v>
      </c>
      <c r="K3744" s="4" t="str">
        <f t="shared" ref="K3744:K3807" si="119">B3744</f>
        <v>補助機構及團體辦理庇護工場改善措施與職業災害補償等經費</v>
      </c>
    </row>
    <row r="3745" spans="1:11" s="77" customFormat="1" ht="117">
      <c r="A3745" s="72" t="s">
        <v>3984</v>
      </c>
      <c r="B3745" s="72" t="s">
        <v>3994</v>
      </c>
      <c r="C3745" s="72" t="s">
        <v>3995</v>
      </c>
      <c r="D3745" s="41" t="s">
        <v>3488</v>
      </c>
      <c r="E3745" s="70">
        <v>88</v>
      </c>
      <c r="F3745" s="74" t="s">
        <v>18</v>
      </c>
      <c r="G3745" s="16"/>
      <c r="H3745" s="44" t="s">
        <v>3489</v>
      </c>
      <c r="I3745" s="16"/>
      <c r="J3745" s="4" t="str">
        <f t="shared" si="118"/>
        <v>促進身心障礙者就業計畫-促進身心障礙者就業-會費、捐助、補助、分攤、照護、救濟與交流活動費-捐助、補助與獎助-捐助國內團體</v>
      </c>
      <c r="K3745" s="4" t="str">
        <f t="shared" si="119"/>
        <v>補助身心障礙者職務再設計改善費</v>
      </c>
    </row>
    <row r="3746" spans="1:11" s="77" customFormat="1" ht="117">
      <c r="A3746" s="72" t="s">
        <v>3984</v>
      </c>
      <c r="B3746" s="72" t="s">
        <v>3996</v>
      </c>
      <c r="C3746" s="72" t="s">
        <v>3997</v>
      </c>
      <c r="D3746" s="41" t="s">
        <v>3488</v>
      </c>
      <c r="E3746" s="70">
        <v>71</v>
      </c>
      <c r="F3746" s="74" t="s">
        <v>18</v>
      </c>
      <c r="G3746" s="16"/>
      <c r="H3746" s="44" t="s">
        <v>3489</v>
      </c>
      <c r="I3746" s="16"/>
      <c r="J3746" s="4" t="str">
        <f t="shared" si="118"/>
        <v>促進身心障礙者就業計畫-促進身心障礙者就業-會費、捐助、補助、分攤、照護、救濟與交流活動費-捐助、補助與獎助-捐助國內團體</v>
      </c>
      <c r="K3746" s="4" t="str">
        <f t="shared" si="119"/>
        <v>補助身心障礙者職務再設計改善費</v>
      </c>
    </row>
    <row r="3747" spans="1:11" s="77" customFormat="1" ht="117">
      <c r="A3747" s="72" t="s">
        <v>3984</v>
      </c>
      <c r="B3747" s="72" t="s">
        <v>3998</v>
      </c>
      <c r="C3747" s="72" t="s">
        <v>3999</v>
      </c>
      <c r="D3747" s="41" t="s">
        <v>3488</v>
      </c>
      <c r="E3747" s="70">
        <v>157</v>
      </c>
      <c r="F3747" s="74" t="s">
        <v>18</v>
      </c>
      <c r="G3747" s="16"/>
      <c r="H3747" s="44" t="s">
        <v>3489</v>
      </c>
      <c r="I3747" s="16"/>
      <c r="J3747" s="4" t="str">
        <f t="shared" si="118"/>
        <v>促進身心障礙者就業計畫-促進身心障礙者就業-會費、捐助、補助、分攤、照護、救濟與交流活動費-捐助、補助與獎助-捐助國內團體</v>
      </c>
      <c r="K3747" s="4" t="str">
        <f t="shared" si="119"/>
        <v>補助辦理視障按摩便利站設置與營運輔導暨職場改善計畫</v>
      </c>
    </row>
    <row r="3748" spans="1:11" s="77" customFormat="1" ht="97.5">
      <c r="A3748" s="71" t="s">
        <v>4000</v>
      </c>
      <c r="B3748" s="92" t="s">
        <v>4001</v>
      </c>
      <c r="C3748" s="92" t="s">
        <v>4002</v>
      </c>
      <c r="D3748" s="41" t="s">
        <v>4003</v>
      </c>
      <c r="E3748" s="93">
        <v>315</v>
      </c>
      <c r="F3748" s="74" t="s">
        <v>18</v>
      </c>
      <c r="G3748" s="94"/>
      <c r="H3748" s="44" t="s">
        <v>3489</v>
      </c>
      <c r="I3748" s="95"/>
      <c r="J3748" s="4" t="str">
        <f t="shared" si="118"/>
        <v>社會福利支出計畫/社會福利支出/會費、捐助、補助、分攤、照護、救濟與交流活動費/捐助、補助與獎助/捐助國內團體</v>
      </c>
      <c r="K3748" s="4" t="str">
        <f t="shared" si="119"/>
        <v>臺中市親子館暨托育資源中心</v>
      </c>
    </row>
    <row r="3749" spans="1:11" s="77" customFormat="1" ht="97.5">
      <c r="A3749" s="71" t="s">
        <v>4000</v>
      </c>
      <c r="B3749" s="92" t="s">
        <v>4001</v>
      </c>
      <c r="C3749" s="92" t="s">
        <v>4002</v>
      </c>
      <c r="D3749" s="41" t="s">
        <v>4003</v>
      </c>
      <c r="E3749" s="93">
        <v>361</v>
      </c>
      <c r="F3749" s="74" t="s">
        <v>18</v>
      </c>
      <c r="G3749" s="94"/>
      <c r="H3749" s="44" t="s">
        <v>3489</v>
      </c>
      <c r="I3749" s="95"/>
      <c r="J3749" s="4" t="str">
        <f t="shared" si="118"/>
        <v>社會福利支出計畫/社會福利支出/會費、捐助、補助、分攤、照護、救濟與交流活動費/捐助、補助與獎助/捐助國內團體</v>
      </c>
      <c r="K3749" s="4" t="str">
        <f t="shared" si="119"/>
        <v>臺中市親子館暨托育資源中心</v>
      </c>
    </row>
    <row r="3750" spans="1:11" s="77" customFormat="1" ht="97.5">
      <c r="A3750" s="71" t="s">
        <v>4000</v>
      </c>
      <c r="B3750" s="92" t="s">
        <v>4001</v>
      </c>
      <c r="C3750" s="92" t="s">
        <v>4002</v>
      </c>
      <c r="D3750" s="41" t="s">
        <v>4003</v>
      </c>
      <c r="E3750" s="93">
        <v>277</v>
      </c>
      <c r="F3750" s="74" t="s">
        <v>18</v>
      </c>
      <c r="G3750" s="94"/>
      <c r="H3750" s="44" t="s">
        <v>3489</v>
      </c>
      <c r="I3750" s="95"/>
      <c r="J3750" s="4" t="str">
        <f t="shared" si="118"/>
        <v>社會福利支出計畫/社會福利支出/會費、捐助、補助、分攤、照護、救濟與交流活動費/捐助、補助與獎助/捐助國內團體</v>
      </c>
      <c r="K3750" s="4" t="str">
        <f t="shared" si="119"/>
        <v>臺中市親子館暨托育資源中心</v>
      </c>
    </row>
    <row r="3751" spans="1:11" s="77" customFormat="1" ht="97.5">
      <c r="A3751" s="71" t="s">
        <v>4000</v>
      </c>
      <c r="B3751" s="92" t="s">
        <v>4001</v>
      </c>
      <c r="C3751" s="92" t="s">
        <v>1010</v>
      </c>
      <c r="D3751" s="41" t="s">
        <v>4003</v>
      </c>
      <c r="E3751" s="93">
        <v>144</v>
      </c>
      <c r="F3751" s="74" t="s">
        <v>18</v>
      </c>
      <c r="G3751" s="94"/>
      <c r="H3751" s="44" t="s">
        <v>3489</v>
      </c>
      <c r="I3751" s="95"/>
      <c r="J3751" s="4" t="str">
        <f t="shared" si="118"/>
        <v>社會福利支出計畫/社會福利支出/會費、捐助、補助、分攤、照護、救濟與交流活動費/捐助、補助與獎助/捐助國內團體</v>
      </c>
      <c r="K3751" s="4" t="str">
        <f t="shared" si="119"/>
        <v>臺中市親子館暨托育資源中心</v>
      </c>
    </row>
    <row r="3752" spans="1:11" s="77" customFormat="1" ht="97.5">
      <c r="A3752" s="71" t="s">
        <v>4000</v>
      </c>
      <c r="B3752" s="92" t="s">
        <v>4001</v>
      </c>
      <c r="C3752" s="92" t="s">
        <v>1010</v>
      </c>
      <c r="D3752" s="41" t="s">
        <v>4003</v>
      </c>
      <c r="E3752" s="93">
        <v>157</v>
      </c>
      <c r="F3752" s="74" t="s">
        <v>18</v>
      </c>
      <c r="G3752" s="94"/>
      <c r="H3752" s="44" t="s">
        <v>3489</v>
      </c>
      <c r="I3752" s="95"/>
      <c r="J3752" s="4" t="str">
        <f t="shared" si="118"/>
        <v>社會福利支出計畫/社會福利支出/會費、捐助、補助、分攤、照護、救濟與交流活動費/捐助、補助與獎助/捐助國內團體</v>
      </c>
      <c r="K3752" s="4" t="str">
        <f t="shared" si="119"/>
        <v>臺中市親子館暨托育資源中心</v>
      </c>
    </row>
    <row r="3753" spans="1:11" s="77" customFormat="1" ht="97.5">
      <c r="A3753" s="71" t="s">
        <v>4000</v>
      </c>
      <c r="B3753" s="92" t="s">
        <v>4001</v>
      </c>
      <c r="C3753" s="92" t="s">
        <v>4004</v>
      </c>
      <c r="D3753" s="41" t="s">
        <v>4003</v>
      </c>
      <c r="E3753" s="93">
        <f>93-1</f>
        <v>92</v>
      </c>
      <c r="F3753" s="74" t="s">
        <v>18</v>
      </c>
      <c r="G3753" s="94"/>
      <c r="H3753" s="44" t="s">
        <v>3489</v>
      </c>
      <c r="I3753" s="95"/>
      <c r="J3753" s="4" t="str">
        <f t="shared" si="118"/>
        <v>社會福利支出計畫/社會福利支出/會費、捐助、補助、分攤、照護、救濟與交流活動費/捐助、補助與獎助/捐助國內團體</v>
      </c>
      <c r="K3753" s="4" t="str">
        <f t="shared" si="119"/>
        <v>臺中市親子館暨托育資源中心</v>
      </c>
    </row>
    <row r="3754" spans="1:11" s="77" customFormat="1" ht="117">
      <c r="A3754" s="71" t="s">
        <v>4005</v>
      </c>
      <c r="B3754" s="92" t="s">
        <v>4001</v>
      </c>
      <c r="C3754" s="92" t="s">
        <v>4004</v>
      </c>
      <c r="D3754" s="41" t="s">
        <v>4003</v>
      </c>
      <c r="E3754" s="93">
        <v>26</v>
      </c>
      <c r="F3754" s="74" t="s">
        <v>18</v>
      </c>
      <c r="G3754" s="94"/>
      <c r="H3754" s="44" t="s">
        <v>3489</v>
      </c>
      <c r="I3754" s="95"/>
      <c r="J3754" s="4" t="str">
        <f t="shared" si="118"/>
        <v>一般建築及設備計畫/一般建築及設備/會費、捐助、補助、分攤、照護、救濟與交流活動費/捐助、補助與獎助/捐助國內團體</v>
      </c>
      <c r="K3754" s="4" t="str">
        <f t="shared" si="119"/>
        <v>臺中市親子館暨托育資源中心</v>
      </c>
    </row>
    <row r="3755" spans="1:11" s="77" customFormat="1" ht="97.5">
      <c r="A3755" s="71" t="s">
        <v>4000</v>
      </c>
      <c r="B3755" s="92" t="s">
        <v>4001</v>
      </c>
      <c r="C3755" s="92" t="s">
        <v>4006</v>
      </c>
      <c r="D3755" s="41" t="s">
        <v>4003</v>
      </c>
      <c r="E3755" s="93">
        <v>376</v>
      </c>
      <c r="F3755" s="74" t="s">
        <v>18</v>
      </c>
      <c r="G3755" s="94"/>
      <c r="H3755" s="44" t="s">
        <v>3489</v>
      </c>
      <c r="I3755" s="95"/>
      <c r="J3755" s="4" t="str">
        <f t="shared" si="118"/>
        <v>社會福利支出計畫/社會福利支出/會費、捐助、補助、分攤、照護、救濟與交流活動費/捐助、補助與獎助/捐助國內團體</v>
      </c>
      <c r="K3755" s="4" t="str">
        <f t="shared" si="119"/>
        <v>臺中市親子館暨托育資源中心</v>
      </c>
    </row>
    <row r="3756" spans="1:11" s="77" customFormat="1" ht="117">
      <c r="A3756" s="71" t="s">
        <v>4005</v>
      </c>
      <c r="B3756" s="92" t="s">
        <v>4001</v>
      </c>
      <c r="C3756" s="92" t="s">
        <v>4006</v>
      </c>
      <c r="D3756" s="41" t="s">
        <v>4003</v>
      </c>
      <c r="E3756" s="93">
        <v>26</v>
      </c>
      <c r="F3756" s="74" t="s">
        <v>18</v>
      </c>
      <c r="G3756" s="94"/>
      <c r="H3756" s="44" t="s">
        <v>3489</v>
      </c>
      <c r="I3756" s="95"/>
      <c r="J3756" s="4" t="str">
        <f t="shared" si="118"/>
        <v>一般建築及設備計畫/一般建築及設備/會費、捐助、補助、分攤、照護、救濟與交流活動費/捐助、補助與獎助/捐助國內團體</v>
      </c>
      <c r="K3756" s="4" t="str">
        <f t="shared" si="119"/>
        <v>臺中市親子館暨托育資源中心</v>
      </c>
    </row>
    <row r="3757" spans="1:11" s="77" customFormat="1" ht="97.5">
      <c r="A3757" s="71" t="s">
        <v>4000</v>
      </c>
      <c r="B3757" s="92" t="s">
        <v>4001</v>
      </c>
      <c r="C3757" s="92" t="s">
        <v>4007</v>
      </c>
      <c r="D3757" s="41" t="s">
        <v>4003</v>
      </c>
      <c r="E3757" s="93">
        <v>254</v>
      </c>
      <c r="F3757" s="74" t="s">
        <v>18</v>
      </c>
      <c r="G3757" s="94"/>
      <c r="H3757" s="44" t="s">
        <v>3489</v>
      </c>
      <c r="I3757" s="95"/>
      <c r="J3757" s="4" t="str">
        <f t="shared" si="118"/>
        <v>社會福利支出計畫/社會福利支出/會費、捐助、補助、分攤、照護、救濟與交流活動費/捐助、補助與獎助/捐助國內團體</v>
      </c>
      <c r="K3757" s="4" t="str">
        <f t="shared" si="119"/>
        <v>臺中市親子館暨托育資源中心</v>
      </c>
    </row>
    <row r="3758" spans="1:11" s="77" customFormat="1" ht="97.5">
      <c r="A3758" s="71" t="s">
        <v>4000</v>
      </c>
      <c r="B3758" s="92" t="s">
        <v>4001</v>
      </c>
      <c r="C3758" s="92" t="s">
        <v>2172</v>
      </c>
      <c r="D3758" s="41" t="s">
        <v>4003</v>
      </c>
      <c r="E3758" s="93">
        <v>301</v>
      </c>
      <c r="F3758" s="74" t="s">
        <v>18</v>
      </c>
      <c r="G3758" s="94"/>
      <c r="H3758" s="44" t="s">
        <v>3489</v>
      </c>
      <c r="I3758" s="95"/>
      <c r="J3758" s="4" t="str">
        <f t="shared" si="118"/>
        <v>社會福利支出計畫/社會福利支出/會費、捐助、補助、分攤、照護、救濟與交流活動費/捐助、補助與獎助/捐助國內團體</v>
      </c>
      <c r="K3758" s="4" t="str">
        <f t="shared" si="119"/>
        <v>臺中市親子館暨托育資源中心</v>
      </c>
    </row>
    <row r="3759" spans="1:11" s="77" customFormat="1" ht="97.5">
      <c r="A3759" s="71" t="s">
        <v>4000</v>
      </c>
      <c r="B3759" s="92" t="s">
        <v>4001</v>
      </c>
      <c r="C3759" s="92" t="s">
        <v>4008</v>
      </c>
      <c r="D3759" s="41" t="s">
        <v>4003</v>
      </c>
      <c r="E3759" s="93">
        <v>151</v>
      </c>
      <c r="F3759" s="74" t="s">
        <v>18</v>
      </c>
      <c r="G3759" s="94"/>
      <c r="H3759" s="44" t="s">
        <v>3489</v>
      </c>
      <c r="I3759" s="95"/>
      <c r="J3759" s="4" t="str">
        <f t="shared" si="118"/>
        <v>社會福利支出計畫/社會福利支出/會費、捐助、補助、分攤、照護、救濟與交流活動費/捐助、補助與獎助/捐助國內團體</v>
      </c>
      <c r="K3759" s="4" t="str">
        <f t="shared" si="119"/>
        <v>臺中市親子館暨托育資源中心</v>
      </c>
    </row>
    <row r="3760" spans="1:11" s="77" customFormat="1" ht="97.5">
      <c r="A3760" s="71" t="s">
        <v>4000</v>
      </c>
      <c r="B3760" s="96" t="s">
        <v>4001</v>
      </c>
      <c r="C3760" s="92" t="s">
        <v>4006</v>
      </c>
      <c r="D3760" s="41" t="s">
        <v>4003</v>
      </c>
      <c r="E3760" s="93">
        <v>384</v>
      </c>
      <c r="F3760" s="74" t="s">
        <v>18</v>
      </c>
      <c r="G3760" s="94"/>
      <c r="H3760" s="44" t="s">
        <v>3489</v>
      </c>
      <c r="I3760" s="95"/>
      <c r="J3760" s="4" t="str">
        <f t="shared" si="118"/>
        <v>社會福利支出計畫/社會福利支出/會費、捐助、補助、分攤、照護、救濟與交流活動費/捐助、補助與獎助/捐助國內團體</v>
      </c>
      <c r="K3760" s="4" t="str">
        <f t="shared" si="119"/>
        <v>臺中市親子館暨托育資源中心</v>
      </c>
    </row>
    <row r="3761" spans="1:11" s="77" customFormat="1" ht="97.5">
      <c r="A3761" s="71" t="s">
        <v>4000</v>
      </c>
      <c r="B3761" s="96" t="s">
        <v>4001</v>
      </c>
      <c r="C3761" s="92" t="s">
        <v>4002</v>
      </c>
      <c r="D3761" s="41" t="s">
        <v>4003</v>
      </c>
      <c r="E3761" s="93">
        <v>356</v>
      </c>
      <c r="F3761" s="74" t="s">
        <v>18</v>
      </c>
      <c r="G3761" s="94"/>
      <c r="H3761" s="44" t="s">
        <v>3489</v>
      </c>
      <c r="I3761" s="95"/>
      <c r="J3761" s="4" t="str">
        <f t="shared" si="118"/>
        <v>社會福利支出計畫/社會福利支出/會費、捐助、補助、分攤、照護、救濟與交流活動費/捐助、補助與獎助/捐助國內團體</v>
      </c>
      <c r="K3761" s="4" t="str">
        <f t="shared" si="119"/>
        <v>臺中市親子館暨托育資源中心</v>
      </c>
    </row>
    <row r="3762" spans="1:11" s="77" customFormat="1" ht="117">
      <c r="A3762" s="71" t="s">
        <v>4005</v>
      </c>
      <c r="B3762" s="96" t="s">
        <v>4001</v>
      </c>
      <c r="C3762" s="92" t="s">
        <v>4002</v>
      </c>
      <c r="D3762" s="41" t="s">
        <v>4003</v>
      </c>
      <c r="E3762" s="93">
        <v>28</v>
      </c>
      <c r="F3762" s="74" t="s">
        <v>18</v>
      </c>
      <c r="G3762" s="94"/>
      <c r="H3762" s="44" t="s">
        <v>3489</v>
      </c>
      <c r="I3762" s="95"/>
      <c r="J3762" s="4" t="str">
        <f t="shared" si="118"/>
        <v>一般建築及設備計畫/一般建築及設備/會費、捐助、補助、分攤、照護、救濟與交流活動費/捐助、補助與獎助/捐助國內團體</v>
      </c>
      <c r="K3762" s="4" t="str">
        <f t="shared" si="119"/>
        <v>臺中市親子館暨托育資源中心</v>
      </c>
    </row>
    <row r="3763" spans="1:11" s="77" customFormat="1" ht="97.5">
      <c r="A3763" s="71" t="s">
        <v>4000</v>
      </c>
      <c r="B3763" s="96" t="s">
        <v>4001</v>
      </c>
      <c r="C3763" s="92" t="s">
        <v>1010</v>
      </c>
      <c r="D3763" s="41" t="s">
        <v>4003</v>
      </c>
      <c r="E3763" s="93">
        <v>228</v>
      </c>
      <c r="F3763" s="74" t="s">
        <v>18</v>
      </c>
      <c r="G3763" s="94"/>
      <c r="H3763" s="44" t="s">
        <v>3489</v>
      </c>
      <c r="I3763" s="95"/>
      <c r="J3763" s="4" t="str">
        <f t="shared" si="118"/>
        <v>社會福利支出計畫/社會福利支出/會費、捐助、補助、分攤、照護、救濟與交流活動費/捐助、補助與獎助/捐助國內團體</v>
      </c>
      <c r="K3763" s="4" t="str">
        <f t="shared" si="119"/>
        <v>臺中市親子館暨托育資源中心</v>
      </c>
    </row>
    <row r="3764" spans="1:11" s="77" customFormat="1" ht="117">
      <c r="A3764" s="71" t="s">
        <v>4005</v>
      </c>
      <c r="B3764" s="96" t="s">
        <v>4001</v>
      </c>
      <c r="C3764" s="92" t="s">
        <v>1010</v>
      </c>
      <c r="D3764" s="41" t="s">
        <v>4003</v>
      </c>
      <c r="E3764" s="93">
        <v>30</v>
      </c>
      <c r="F3764" s="74" t="s">
        <v>18</v>
      </c>
      <c r="G3764" s="94"/>
      <c r="H3764" s="44" t="s">
        <v>3489</v>
      </c>
      <c r="I3764" s="95"/>
      <c r="J3764" s="4" t="str">
        <f t="shared" si="118"/>
        <v>一般建築及設備計畫/一般建築及設備/會費、捐助、補助、分攤、照護、救濟與交流活動費/捐助、補助與獎助/捐助國內團體</v>
      </c>
      <c r="K3764" s="4" t="str">
        <f t="shared" si="119"/>
        <v>臺中市親子館暨托育資源中心</v>
      </c>
    </row>
    <row r="3765" spans="1:11" s="77" customFormat="1" ht="97.5">
      <c r="A3765" s="71" t="s">
        <v>4000</v>
      </c>
      <c r="B3765" s="96" t="s">
        <v>4001</v>
      </c>
      <c r="C3765" s="92" t="s">
        <v>1010</v>
      </c>
      <c r="D3765" s="41" t="s">
        <v>4003</v>
      </c>
      <c r="E3765" s="93">
        <v>190</v>
      </c>
      <c r="F3765" s="74" t="s">
        <v>18</v>
      </c>
      <c r="G3765" s="94"/>
      <c r="H3765" s="44" t="s">
        <v>3489</v>
      </c>
      <c r="I3765" s="95"/>
      <c r="J3765" s="4" t="str">
        <f t="shared" si="118"/>
        <v>社會福利支出計畫/社會福利支出/會費、捐助、補助、分攤、照護、救濟與交流活動費/捐助、補助與獎助/捐助國內團體</v>
      </c>
      <c r="K3765" s="4" t="str">
        <f t="shared" si="119"/>
        <v>臺中市親子館暨托育資源中心</v>
      </c>
    </row>
    <row r="3766" spans="1:11" s="77" customFormat="1" ht="117">
      <c r="A3766" s="71" t="s">
        <v>4005</v>
      </c>
      <c r="B3766" s="96" t="s">
        <v>4001</v>
      </c>
      <c r="C3766" s="92" t="s">
        <v>1010</v>
      </c>
      <c r="D3766" s="41" t="s">
        <v>4003</v>
      </c>
      <c r="E3766" s="93">
        <v>30</v>
      </c>
      <c r="F3766" s="74" t="s">
        <v>18</v>
      </c>
      <c r="G3766" s="94"/>
      <c r="H3766" s="44" t="s">
        <v>3489</v>
      </c>
      <c r="I3766" s="95"/>
      <c r="J3766" s="4" t="str">
        <f t="shared" si="118"/>
        <v>一般建築及設備計畫/一般建築及設備/會費、捐助、補助、分攤、照護、救濟與交流活動費/捐助、補助與獎助/捐助國內團體</v>
      </c>
      <c r="K3766" s="4" t="str">
        <f t="shared" si="119"/>
        <v>臺中市親子館暨托育資源中心</v>
      </c>
    </row>
    <row r="3767" spans="1:11" s="77" customFormat="1" ht="97.5">
      <c r="A3767" s="71" t="s">
        <v>4000</v>
      </c>
      <c r="B3767" s="96" t="s">
        <v>4001</v>
      </c>
      <c r="C3767" s="92" t="s">
        <v>4002</v>
      </c>
      <c r="D3767" s="41" t="s">
        <v>4003</v>
      </c>
      <c r="E3767" s="93">
        <v>338</v>
      </c>
      <c r="F3767" s="74" t="s">
        <v>18</v>
      </c>
      <c r="G3767" s="94"/>
      <c r="H3767" s="44" t="s">
        <v>3489</v>
      </c>
      <c r="I3767" s="95"/>
      <c r="J3767" s="4" t="str">
        <f t="shared" si="118"/>
        <v>社會福利支出計畫/社會福利支出/會費、捐助、補助、分攤、照護、救濟與交流活動費/捐助、補助與獎助/捐助國內團體</v>
      </c>
      <c r="K3767" s="4" t="str">
        <f t="shared" si="119"/>
        <v>臺中市親子館暨托育資源中心</v>
      </c>
    </row>
    <row r="3768" spans="1:11" s="77" customFormat="1" ht="97.5">
      <c r="A3768" s="71" t="s">
        <v>4000</v>
      </c>
      <c r="B3768" s="96" t="s">
        <v>4001</v>
      </c>
      <c r="C3768" s="92" t="s">
        <v>4002</v>
      </c>
      <c r="D3768" s="41" t="s">
        <v>4003</v>
      </c>
      <c r="E3768" s="93">
        <v>333</v>
      </c>
      <c r="F3768" s="74" t="s">
        <v>18</v>
      </c>
      <c r="G3768" s="94"/>
      <c r="H3768" s="44" t="s">
        <v>3489</v>
      </c>
      <c r="I3768" s="95"/>
      <c r="J3768" s="4" t="str">
        <f t="shared" si="118"/>
        <v>社會福利支出計畫/社會福利支出/會費、捐助、補助、分攤、照護、救濟與交流活動費/捐助、補助與獎助/捐助國內團體</v>
      </c>
      <c r="K3768" s="4" t="str">
        <f t="shared" si="119"/>
        <v>臺中市親子館暨托育資源中心</v>
      </c>
    </row>
    <row r="3769" spans="1:11" s="77" customFormat="1" ht="97.5">
      <c r="A3769" s="71" t="s">
        <v>4000</v>
      </c>
      <c r="B3769" s="96" t="s">
        <v>4001</v>
      </c>
      <c r="C3769" s="92" t="s">
        <v>4004</v>
      </c>
      <c r="D3769" s="41" t="s">
        <v>4003</v>
      </c>
      <c r="E3769" s="93">
        <v>152</v>
      </c>
      <c r="F3769" s="74" t="s">
        <v>18</v>
      </c>
      <c r="G3769" s="94"/>
      <c r="H3769" s="44" t="s">
        <v>3489</v>
      </c>
      <c r="I3769" s="95"/>
      <c r="J3769" s="4" t="str">
        <f t="shared" si="118"/>
        <v>社會福利支出計畫/社會福利支出/會費、捐助、補助、分攤、照護、救濟與交流活動費/捐助、補助與獎助/捐助國內團體</v>
      </c>
      <c r="K3769" s="4" t="str">
        <f t="shared" si="119"/>
        <v>臺中市親子館暨托育資源中心</v>
      </c>
    </row>
    <row r="3770" spans="1:11" s="77" customFormat="1" ht="97.5">
      <c r="A3770" s="71" t="s">
        <v>4000</v>
      </c>
      <c r="B3770" s="96" t="s">
        <v>4001</v>
      </c>
      <c r="C3770" s="92" t="s">
        <v>2172</v>
      </c>
      <c r="D3770" s="41" t="s">
        <v>4003</v>
      </c>
      <c r="E3770" s="93">
        <v>328</v>
      </c>
      <c r="F3770" s="74" t="s">
        <v>18</v>
      </c>
      <c r="G3770" s="94"/>
      <c r="H3770" s="44" t="s">
        <v>3489</v>
      </c>
      <c r="I3770" s="95"/>
      <c r="J3770" s="4" t="str">
        <f t="shared" si="118"/>
        <v>社會福利支出計畫/社會福利支出/會費、捐助、補助、分攤、照護、救濟與交流活動費/捐助、補助與獎助/捐助國內團體</v>
      </c>
      <c r="K3770" s="4" t="str">
        <f t="shared" si="119"/>
        <v>臺中市親子館暨托育資源中心</v>
      </c>
    </row>
    <row r="3771" spans="1:11" s="77" customFormat="1" ht="97.5">
      <c r="A3771" s="71" t="s">
        <v>4000</v>
      </c>
      <c r="B3771" s="96" t="s">
        <v>4001</v>
      </c>
      <c r="C3771" s="92" t="s">
        <v>4007</v>
      </c>
      <c r="D3771" s="41" t="s">
        <v>4003</v>
      </c>
      <c r="E3771" s="93">
        <v>263</v>
      </c>
      <c r="F3771" s="74" t="s">
        <v>18</v>
      </c>
      <c r="G3771" s="94"/>
      <c r="H3771" s="44" t="s">
        <v>3489</v>
      </c>
      <c r="I3771" s="95"/>
      <c r="J3771" s="4" t="str">
        <f t="shared" si="118"/>
        <v>社會福利支出計畫/社會福利支出/會費、捐助、補助、分攤、照護、救濟與交流活動費/捐助、補助與獎助/捐助國內團體</v>
      </c>
      <c r="K3771" s="4" t="str">
        <f t="shared" si="119"/>
        <v>臺中市親子館暨托育資源中心</v>
      </c>
    </row>
    <row r="3772" spans="1:11" s="77" customFormat="1" ht="97.5">
      <c r="A3772" s="71" t="s">
        <v>4000</v>
      </c>
      <c r="B3772" s="96" t="s">
        <v>4001</v>
      </c>
      <c r="C3772" s="92" t="s">
        <v>4008</v>
      </c>
      <c r="D3772" s="41" t="s">
        <v>4003</v>
      </c>
      <c r="E3772" s="93">
        <v>312</v>
      </c>
      <c r="F3772" s="74" t="s">
        <v>18</v>
      </c>
      <c r="G3772" s="94"/>
      <c r="H3772" s="44" t="s">
        <v>3489</v>
      </c>
      <c r="I3772" s="95"/>
      <c r="J3772" s="4" t="str">
        <f t="shared" si="118"/>
        <v>社會福利支出計畫/社會福利支出/會費、捐助、補助、分攤、照護、救濟與交流活動費/捐助、補助與獎助/捐助國內團體</v>
      </c>
      <c r="K3772" s="4" t="str">
        <f t="shared" si="119"/>
        <v>臺中市親子館暨托育資源中心</v>
      </c>
    </row>
    <row r="3773" spans="1:11" s="77" customFormat="1" ht="117">
      <c r="A3773" s="71" t="s">
        <v>4005</v>
      </c>
      <c r="B3773" s="96" t="s">
        <v>4001</v>
      </c>
      <c r="C3773" s="92" t="s">
        <v>4008</v>
      </c>
      <c r="D3773" s="41" t="s">
        <v>4003</v>
      </c>
      <c r="E3773" s="93">
        <v>15</v>
      </c>
      <c r="F3773" s="74" t="s">
        <v>18</v>
      </c>
      <c r="G3773" s="94"/>
      <c r="H3773" s="44" t="s">
        <v>3489</v>
      </c>
      <c r="I3773" s="95"/>
      <c r="J3773" s="4" t="str">
        <f t="shared" si="118"/>
        <v>一般建築及設備計畫/一般建築及設備/會費、捐助、補助、分攤、照護、救濟與交流活動費/捐助、補助與獎助/捐助國內團體</v>
      </c>
      <c r="K3773" s="4" t="str">
        <f t="shared" si="119"/>
        <v>臺中市親子館暨托育資源中心</v>
      </c>
    </row>
    <row r="3774" spans="1:11" s="77" customFormat="1" ht="97.5">
      <c r="A3774" s="71" t="s">
        <v>4000</v>
      </c>
      <c r="B3774" s="92" t="s">
        <v>4009</v>
      </c>
      <c r="C3774" s="92" t="s">
        <v>4010</v>
      </c>
      <c r="D3774" s="41" t="s">
        <v>4003</v>
      </c>
      <c r="E3774" s="93">
        <v>20</v>
      </c>
      <c r="F3774" s="74" t="s">
        <v>18</v>
      </c>
      <c r="G3774" s="94"/>
      <c r="H3774" s="44" t="s">
        <v>3489</v>
      </c>
      <c r="I3774" s="95"/>
      <c r="J3774" s="4" t="str">
        <f t="shared" si="118"/>
        <v>社會福利支出計畫/社會福利支出/會費、捐助、補助、分攤、照護、救濟與交流活動費/捐助、補助與獎助/捐助國內團體</v>
      </c>
      <c r="K3774" s="4" t="str">
        <f t="shared" si="119"/>
        <v>托嬰中心質量提升計畫</v>
      </c>
    </row>
    <row r="3775" spans="1:11" s="77" customFormat="1" ht="117">
      <c r="A3775" s="71" t="s">
        <v>4005</v>
      </c>
      <c r="B3775" s="92" t="s">
        <v>4009</v>
      </c>
      <c r="C3775" s="92" t="s">
        <v>4011</v>
      </c>
      <c r="D3775" s="41" t="s">
        <v>4003</v>
      </c>
      <c r="E3775" s="93">
        <v>50</v>
      </c>
      <c r="F3775" s="74" t="s">
        <v>18</v>
      </c>
      <c r="G3775" s="94"/>
      <c r="H3775" s="44" t="s">
        <v>3489</v>
      </c>
      <c r="I3775" s="95"/>
      <c r="J3775" s="4" t="str">
        <f t="shared" si="118"/>
        <v>一般建築及設備計畫/一般建築及設備/會費、捐助、補助、分攤、照護、救濟與交流活動費/捐助、補助與獎助/捐助國內團體</v>
      </c>
      <c r="K3775" s="4" t="str">
        <f t="shared" si="119"/>
        <v>托嬰中心質量提升計畫</v>
      </c>
    </row>
    <row r="3776" spans="1:11" s="77" customFormat="1" ht="97.5">
      <c r="A3776" s="71" t="s">
        <v>4000</v>
      </c>
      <c r="B3776" s="92" t="s">
        <v>4009</v>
      </c>
      <c r="C3776" s="92" t="s">
        <v>841</v>
      </c>
      <c r="D3776" s="41" t="s">
        <v>4003</v>
      </c>
      <c r="E3776" s="93">
        <v>20</v>
      </c>
      <c r="F3776" s="74" t="s">
        <v>18</v>
      </c>
      <c r="G3776" s="94"/>
      <c r="H3776" s="44" t="s">
        <v>3489</v>
      </c>
      <c r="I3776" s="95"/>
      <c r="J3776" s="4" t="str">
        <f t="shared" si="118"/>
        <v>社會福利支出計畫/社會福利支出/會費、捐助、補助、分攤、照護、救濟與交流活動費/捐助、補助與獎助/捐助國內團體</v>
      </c>
      <c r="K3776" s="4" t="str">
        <f t="shared" si="119"/>
        <v>托嬰中心質量提升計畫</v>
      </c>
    </row>
    <row r="3777" spans="1:11" s="77" customFormat="1" ht="97.5">
      <c r="A3777" s="71" t="s">
        <v>4000</v>
      </c>
      <c r="B3777" s="92" t="s">
        <v>4009</v>
      </c>
      <c r="C3777" s="92" t="s">
        <v>844</v>
      </c>
      <c r="D3777" s="41" t="s">
        <v>4003</v>
      </c>
      <c r="E3777" s="93">
        <v>20</v>
      </c>
      <c r="F3777" s="74" t="s">
        <v>18</v>
      </c>
      <c r="G3777" s="94"/>
      <c r="H3777" s="44" t="s">
        <v>3489</v>
      </c>
      <c r="I3777" s="95"/>
      <c r="J3777" s="4" t="str">
        <f t="shared" si="118"/>
        <v>社會福利支出計畫/社會福利支出/會費、捐助、補助、分攤、照護、救濟與交流活動費/捐助、補助與獎助/捐助國內團體</v>
      </c>
      <c r="K3777" s="4" t="str">
        <f t="shared" si="119"/>
        <v>托嬰中心質量提升計畫</v>
      </c>
    </row>
    <row r="3778" spans="1:11" s="77" customFormat="1" ht="117">
      <c r="A3778" s="71" t="s">
        <v>4005</v>
      </c>
      <c r="B3778" s="92" t="s">
        <v>4009</v>
      </c>
      <c r="C3778" s="92" t="s">
        <v>4012</v>
      </c>
      <c r="D3778" s="41" t="s">
        <v>4003</v>
      </c>
      <c r="E3778" s="93">
        <v>11</v>
      </c>
      <c r="F3778" s="74" t="s">
        <v>18</v>
      </c>
      <c r="G3778" s="94"/>
      <c r="H3778" s="44" t="s">
        <v>3489</v>
      </c>
      <c r="I3778" s="95"/>
      <c r="J3778" s="4" t="str">
        <f t="shared" si="118"/>
        <v>一般建築及設備計畫/一般建築及設備/會費、捐助、補助、分攤、照護、救濟與交流活動費/捐助、補助與獎助/捐助國內團體</v>
      </c>
      <c r="K3778" s="4" t="str">
        <f t="shared" si="119"/>
        <v>托嬰中心質量提升計畫</v>
      </c>
    </row>
    <row r="3779" spans="1:11" s="77" customFormat="1" ht="97.5">
      <c r="A3779" s="71" t="s">
        <v>4000</v>
      </c>
      <c r="B3779" s="92" t="s">
        <v>4009</v>
      </c>
      <c r="C3779" s="92" t="s">
        <v>4012</v>
      </c>
      <c r="D3779" s="41" t="s">
        <v>4003</v>
      </c>
      <c r="E3779" s="93">
        <v>9</v>
      </c>
      <c r="F3779" s="74" t="s">
        <v>18</v>
      </c>
      <c r="G3779" s="94"/>
      <c r="H3779" s="44" t="s">
        <v>3489</v>
      </c>
      <c r="I3779" s="95"/>
      <c r="J3779" s="4" t="str">
        <f t="shared" si="118"/>
        <v>社會福利支出計畫/社會福利支出/會費、捐助、補助、分攤、照護、救濟與交流活動費/捐助、補助與獎助/捐助國內團體</v>
      </c>
      <c r="K3779" s="4" t="str">
        <f t="shared" si="119"/>
        <v>托嬰中心質量提升計畫</v>
      </c>
    </row>
    <row r="3780" spans="1:11" s="77" customFormat="1" ht="97.5">
      <c r="A3780" s="71" t="s">
        <v>4000</v>
      </c>
      <c r="B3780" s="92" t="s">
        <v>4009</v>
      </c>
      <c r="C3780" s="92" t="s">
        <v>4013</v>
      </c>
      <c r="D3780" s="41" t="s">
        <v>4003</v>
      </c>
      <c r="E3780" s="93">
        <v>20</v>
      </c>
      <c r="F3780" s="74" t="s">
        <v>18</v>
      </c>
      <c r="G3780" s="94"/>
      <c r="H3780" s="44" t="s">
        <v>3489</v>
      </c>
      <c r="I3780" s="95"/>
      <c r="J3780" s="4" t="str">
        <f t="shared" si="118"/>
        <v>社會福利支出計畫/社會福利支出/會費、捐助、補助、分攤、照護、救濟與交流活動費/捐助、補助與獎助/捐助國內團體</v>
      </c>
      <c r="K3780" s="4" t="str">
        <f t="shared" si="119"/>
        <v>托嬰中心質量提升計畫</v>
      </c>
    </row>
    <row r="3781" spans="1:11" s="77" customFormat="1" ht="117">
      <c r="A3781" s="71" t="s">
        <v>4005</v>
      </c>
      <c r="B3781" s="92" t="s">
        <v>4009</v>
      </c>
      <c r="C3781" s="92" t="s">
        <v>4014</v>
      </c>
      <c r="D3781" s="41" t="s">
        <v>4003</v>
      </c>
      <c r="E3781" s="93">
        <v>14</v>
      </c>
      <c r="F3781" s="74" t="s">
        <v>18</v>
      </c>
      <c r="G3781" s="94"/>
      <c r="H3781" s="44" t="s">
        <v>3489</v>
      </c>
      <c r="I3781" s="95"/>
      <c r="J3781" s="4" t="str">
        <f t="shared" si="118"/>
        <v>一般建築及設備計畫/一般建築及設備/會費、捐助、補助、分攤、照護、救濟與交流活動費/捐助、補助與獎助/捐助國內團體</v>
      </c>
      <c r="K3781" s="4" t="str">
        <f t="shared" si="119"/>
        <v>托嬰中心質量提升計畫</v>
      </c>
    </row>
    <row r="3782" spans="1:11" s="77" customFormat="1" ht="97.5">
      <c r="A3782" s="71" t="s">
        <v>4000</v>
      </c>
      <c r="B3782" s="92" t="s">
        <v>4009</v>
      </c>
      <c r="C3782" s="92" t="s">
        <v>4014</v>
      </c>
      <c r="D3782" s="41" t="s">
        <v>4003</v>
      </c>
      <c r="E3782" s="93">
        <v>6</v>
      </c>
      <c r="F3782" s="74" t="s">
        <v>18</v>
      </c>
      <c r="G3782" s="94"/>
      <c r="H3782" s="44" t="s">
        <v>3489</v>
      </c>
      <c r="I3782" s="95"/>
      <c r="J3782" s="4" t="str">
        <f t="shared" si="118"/>
        <v>社會福利支出計畫/社會福利支出/會費、捐助、補助、分攤、照護、救濟與交流活動費/捐助、補助與獎助/捐助國內團體</v>
      </c>
      <c r="K3782" s="4" t="str">
        <f t="shared" si="119"/>
        <v>托嬰中心質量提升計畫</v>
      </c>
    </row>
    <row r="3783" spans="1:11" s="77" customFormat="1" ht="97.5">
      <c r="A3783" s="71" t="s">
        <v>4000</v>
      </c>
      <c r="B3783" s="92" t="s">
        <v>4009</v>
      </c>
      <c r="C3783" s="92" t="s">
        <v>4015</v>
      </c>
      <c r="D3783" s="41" t="s">
        <v>4003</v>
      </c>
      <c r="E3783" s="93">
        <v>20</v>
      </c>
      <c r="F3783" s="74" t="s">
        <v>18</v>
      </c>
      <c r="G3783" s="94"/>
      <c r="H3783" s="44" t="s">
        <v>3489</v>
      </c>
      <c r="I3783" s="95"/>
      <c r="J3783" s="4" t="str">
        <f t="shared" si="118"/>
        <v>社會福利支出計畫/社會福利支出/會費、捐助、補助、分攤、照護、救濟與交流活動費/捐助、補助與獎助/捐助國內團體</v>
      </c>
      <c r="K3783" s="4" t="str">
        <f t="shared" si="119"/>
        <v>托嬰中心質量提升計畫</v>
      </c>
    </row>
    <row r="3784" spans="1:11" s="77" customFormat="1" ht="97.5">
      <c r="A3784" s="71" t="s">
        <v>4000</v>
      </c>
      <c r="B3784" s="92" t="s">
        <v>4009</v>
      </c>
      <c r="C3784" s="92" t="s">
        <v>4016</v>
      </c>
      <c r="D3784" s="41" t="s">
        <v>4003</v>
      </c>
      <c r="E3784" s="93">
        <v>50</v>
      </c>
      <c r="F3784" s="74" t="s">
        <v>18</v>
      </c>
      <c r="G3784" s="94"/>
      <c r="H3784" s="44" t="s">
        <v>3489</v>
      </c>
      <c r="I3784" s="95"/>
      <c r="J3784" s="4" t="str">
        <f t="shared" si="118"/>
        <v>社會福利支出計畫/社會福利支出/會費、捐助、補助、分攤、照護、救濟與交流活動費/捐助、補助與獎助/捐助國內團體</v>
      </c>
      <c r="K3784" s="4" t="str">
        <f t="shared" si="119"/>
        <v>托嬰中心質量提升計畫</v>
      </c>
    </row>
    <row r="3785" spans="1:11" s="77" customFormat="1" ht="117">
      <c r="A3785" s="71" t="s">
        <v>4005</v>
      </c>
      <c r="B3785" s="92" t="s">
        <v>4009</v>
      </c>
      <c r="C3785" s="92" t="s">
        <v>831</v>
      </c>
      <c r="D3785" s="41" t="s">
        <v>4003</v>
      </c>
      <c r="E3785" s="93">
        <v>20</v>
      </c>
      <c r="F3785" s="74" t="s">
        <v>18</v>
      </c>
      <c r="G3785" s="94"/>
      <c r="H3785" s="44" t="s">
        <v>3489</v>
      </c>
      <c r="I3785" s="95"/>
      <c r="J3785" s="4" t="str">
        <f t="shared" si="118"/>
        <v>一般建築及設備計畫/一般建築及設備/會費、捐助、補助、分攤、照護、救濟與交流活動費/捐助、補助與獎助/捐助國內團體</v>
      </c>
      <c r="K3785" s="4" t="str">
        <f t="shared" si="119"/>
        <v>托嬰中心質量提升計畫</v>
      </c>
    </row>
    <row r="3786" spans="1:11" s="77" customFormat="1" ht="117">
      <c r="A3786" s="71" t="s">
        <v>4005</v>
      </c>
      <c r="B3786" s="92" t="s">
        <v>4009</v>
      </c>
      <c r="C3786" s="92" t="s">
        <v>859</v>
      </c>
      <c r="D3786" s="41" t="s">
        <v>4003</v>
      </c>
      <c r="E3786" s="93">
        <v>20</v>
      </c>
      <c r="F3786" s="74" t="s">
        <v>18</v>
      </c>
      <c r="G3786" s="94"/>
      <c r="H3786" s="44" t="s">
        <v>3489</v>
      </c>
      <c r="I3786" s="95"/>
      <c r="J3786" s="4" t="str">
        <f t="shared" si="118"/>
        <v>一般建築及設備計畫/一般建築及設備/會費、捐助、補助、分攤、照護、救濟與交流活動費/捐助、補助與獎助/捐助國內團體</v>
      </c>
      <c r="K3786" s="4" t="str">
        <f t="shared" si="119"/>
        <v>托嬰中心質量提升計畫</v>
      </c>
    </row>
    <row r="3787" spans="1:11" s="77" customFormat="1" ht="117">
      <c r="A3787" s="71" t="s">
        <v>4005</v>
      </c>
      <c r="B3787" s="92" t="s">
        <v>4009</v>
      </c>
      <c r="C3787" s="92" t="s">
        <v>885</v>
      </c>
      <c r="D3787" s="41" t="s">
        <v>4003</v>
      </c>
      <c r="E3787" s="93">
        <v>20</v>
      </c>
      <c r="F3787" s="74" t="s">
        <v>18</v>
      </c>
      <c r="G3787" s="94"/>
      <c r="H3787" s="44" t="s">
        <v>3489</v>
      </c>
      <c r="I3787" s="95"/>
      <c r="J3787" s="4" t="str">
        <f t="shared" si="118"/>
        <v>一般建築及設備計畫/一般建築及設備/會費、捐助、補助、分攤、照護、救濟與交流活動費/捐助、補助與獎助/捐助國內團體</v>
      </c>
      <c r="K3787" s="4" t="str">
        <f t="shared" si="119"/>
        <v>托嬰中心質量提升計畫</v>
      </c>
    </row>
    <row r="3788" spans="1:11" s="77" customFormat="1" ht="97.5">
      <c r="A3788" s="71" t="s">
        <v>4000</v>
      </c>
      <c r="B3788" s="92" t="s">
        <v>4009</v>
      </c>
      <c r="C3788" s="92" t="s">
        <v>829</v>
      </c>
      <c r="D3788" s="41" t="s">
        <v>4003</v>
      </c>
      <c r="E3788" s="93">
        <v>20</v>
      </c>
      <c r="F3788" s="74" t="s">
        <v>18</v>
      </c>
      <c r="G3788" s="94"/>
      <c r="H3788" s="44" t="s">
        <v>3489</v>
      </c>
      <c r="I3788" s="97"/>
      <c r="J3788" s="4" t="str">
        <f t="shared" si="118"/>
        <v>社會福利支出計畫/社會福利支出/會費、捐助、補助、分攤、照護、救濟與交流活動費/捐助、補助與獎助/捐助國內團體</v>
      </c>
      <c r="K3788" s="4" t="str">
        <f t="shared" si="119"/>
        <v>托嬰中心質量提升計畫</v>
      </c>
    </row>
    <row r="3789" spans="1:11" s="77" customFormat="1" ht="97.5">
      <c r="A3789" s="71" t="s">
        <v>4000</v>
      </c>
      <c r="B3789" s="92" t="s">
        <v>4009</v>
      </c>
      <c r="C3789" s="92" t="s">
        <v>833</v>
      </c>
      <c r="D3789" s="41" t="s">
        <v>4003</v>
      </c>
      <c r="E3789" s="93">
        <v>20</v>
      </c>
      <c r="F3789" s="74" t="s">
        <v>18</v>
      </c>
      <c r="G3789" s="94"/>
      <c r="H3789" s="44" t="s">
        <v>3489</v>
      </c>
      <c r="I3789" s="98"/>
      <c r="J3789" s="4" t="str">
        <f t="shared" si="118"/>
        <v>社會福利支出計畫/社會福利支出/會費、捐助、補助、分攤、照護、救濟與交流活動費/捐助、補助與獎助/捐助國內團體</v>
      </c>
      <c r="K3789" s="4" t="str">
        <f t="shared" si="119"/>
        <v>托嬰中心質量提升計畫</v>
      </c>
    </row>
    <row r="3790" spans="1:11" s="77" customFormat="1" ht="97.5">
      <c r="A3790" s="71" t="s">
        <v>4000</v>
      </c>
      <c r="B3790" s="92" t="s">
        <v>4009</v>
      </c>
      <c r="C3790" s="92" t="s">
        <v>4017</v>
      </c>
      <c r="D3790" s="41" t="s">
        <v>4003</v>
      </c>
      <c r="E3790" s="93">
        <v>20</v>
      </c>
      <c r="F3790" s="74" t="s">
        <v>18</v>
      </c>
      <c r="G3790" s="94"/>
      <c r="H3790" s="44" t="s">
        <v>3489</v>
      </c>
      <c r="I3790" s="99"/>
      <c r="J3790" s="4" t="str">
        <f t="shared" si="118"/>
        <v>社會福利支出計畫/社會福利支出/會費、捐助、補助、分攤、照護、救濟與交流活動費/捐助、補助與獎助/捐助國內團體</v>
      </c>
      <c r="K3790" s="4" t="str">
        <f t="shared" si="119"/>
        <v>托嬰中心質量提升計畫</v>
      </c>
    </row>
    <row r="3791" spans="1:11" s="77" customFormat="1" ht="97.5">
      <c r="A3791" s="71" t="s">
        <v>4000</v>
      </c>
      <c r="B3791" s="92" t="s">
        <v>4009</v>
      </c>
      <c r="C3791" s="92" t="s">
        <v>866</v>
      </c>
      <c r="D3791" s="41" t="s">
        <v>4003</v>
      </c>
      <c r="E3791" s="93">
        <v>20</v>
      </c>
      <c r="F3791" s="74" t="s">
        <v>18</v>
      </c>
      <c r="G3791" s="94"/>
      <c r="H3791" s="44" t="s">
        <v>3489</v>
      </c>
      <c r="I3791" s="99"/>
      <c r="J3791" s="4" t="str">
        <f t="shared" si="118"/>
        <v>社會福利支出計畫/社會福利支出/會費、捐助、補助、分攤、照護、救濟與交流活動費/捐助、補助與獎助/捐助國內團體</v>
      </c>
      <c r="K3791" s="4" t="str">
        <f t="shared" si="119"/>
        <v>托嬰中心質量提升計畫</v>
      </c>
    </row>
    <row r="3792" spans="1:11" s="77" customFormat="1" ht="117">
      <c r="A3792" s="71" t="s">
        <v>4005</v>
      </c>
      <c r="B3792" s="92" t="s">
        <v>4009</v>
      </c>
      <c r="C3792" s="92" t="s">
        <v>832</v>
      </c>
      <c r="D3792" s="41" t="s">
        <v>4003</v>
      </c>
      <c r="E3792" s="93">
        <v>19</v>
      </c>
      <c r="F3792" s="74" t="s">
        <v>18</v>
      </c>
      <c r="G3792" s="94"/>
      <c r="H3792" s="44" t="s">
        <v>3489</v>
      </c>
      <c r="I3792" s="99"/>
      <c r="J3792" s="4" t="str">
        <f t="shared" si="118"/>
        <v>一般建築及設備計畫/一般建築及設備/會費、捐助、補助、分攤、照護、救濟與交流活動費/捐助、補助與獎助/捐助國內團體</v>
      </c>
      <c r="K3792" s="4" t="str">
        <f t="shared" si="119"/>
        <v>托嬰中心質量提升計畫</v>
      </c>
    </row>
    <row r="3793" spans="1:11" s="77" customFormat="1" ht="97.5">
      <c r="A3793" s="71" t="s">
        <v>4000</v>
      </c>
      <c r="B3793" s="92" t="s">
        <v>4009</v>
      </c>
      <c r="C3793" s="92" t="s">
        <v>839</v>
      </c>
      <c r="D3793" s="41" t="s">
        <v>4003</v>
      </c>
      <c r="E3793" s="93">
        <v>20</v>
      </c>
      <c r="F3793" s="74" t="s">
        <v>18</v>
      </c>
      <c r="G3793" s="94"/>
      <c r="H3793" s="44" t="s">
        <v>3489</v>
      </c>
      <c r="I3793" s="99"/>
      <c r="J3793" s="4" t="str">
        <f t="shared" si="118"/>
        <v>社會福利支出計畫/社會福利支出/會費、捐助、補助、分攤、照護、救濟與交流活動費/捐助、補助與獎助/捐助國內團體</v>
      </c>
      <c r="K3793" s="4" t="str">
        <f t="shared" si="119"/>
        <v>托嬰中心質量提升計畫</v>
      </c>
    </row>
    <row r="3794" spans="1:11" s="77" customFormat="1" ht="97.5">
      <c r="A3794" s="71" t="s">
        <v>4000</v>
      </c>
      <c r="B3794" s="92" t="s">
        <v>4009</v>
      </c>
      <c r="C3794" s="92" t="s">
        <v>4018</v>
      </c>
      <c r="D3794" s="41" t="s">
        <v>4003</v>
      </c>
      <c r="E3794" s="93">
        <v>20</v>
      </c>
      <c r="F3794" s="74" t="s">
        <v>18</v>
      </c>
      <c r="G3794" s="94"/>
      <c r="H3794" s="44" t="s">
        <v>3489</v>
      </c>
      <c r="I3794" s="99"/>
      <c r="J3794" s="4" t="str">
        <f t="shared" si="118"/>
        <v>社會福利支出計畫/社會福利支出/會費、捐助、補助、分攤、照護、救濟與交流活動費/捐助、補助與獎助/捐助國內團體</v>
      </c>
      <c r="K3794" s="4" t="str">
        <f t="shared" si="119"/>
        <v>托嬰中心質量提升計畫</v>
      </c>
    </row>
    <row r="3795" spans="1:11" s="77" customFormat="1" ht="97.5">
      <c r="A3795" s="71" t="s">
        <v>4000</v>
      </c>
      <c r="B3795" s="92" t="s">
        <v>4009</v>
      </c>
      <c r="C3795" s="92" t="s">
        <v>856</v>
      </c>
      <c r="D3795" s="41" t="s">
        <v>4003</v>
      </c>
      <c r="E3795" s="93">
        <v>20</v>
      </c>
      <c r="F3795" s="74" t="s">
        <v>18</v>
      </c>
      <c r="G3795" s="94"/>
      <c r="H3795" s="44" t="s">
        <v>3489</v>
      </c>
      <c r="I3795" s="99"/>
      <c r="J3795" s="4" t="str">
        <f t="shared" si="118"/>
        <v>社會福利支出計畫/社會福利支出/會費、捐助、補助、分攤、照護、救濟與交流活動費/捐助、補助與獎助/捐助國內團體</v>
      </c>
      <c r="K3795" s="4" t="str">
        <f t="shared" si="119"/>
        <v>托嬰中心質量提升計畫</v>
      </c>
    </row>
    <row r="3796" spans="1:11" s="77" customFormat="1" ht="97.5">
      <c r="A3796" s="71" t="s">
        <v>4000</v>
      </c>
      <c r="B3796" s="92" t="s">
        <v>4009</v>
      </c>
      <c r="C3796" s="92" t="s">
        <v>909</v>
      </c>
      <c r="D3796" s="41" t="s">
        <v>4003</v>
      </c>
      <c r="E3796" s="93">
        <v>20</v>
      </c>
      <c r="F3796" s="74" t="s">
        <v>18</v>
      </c>
      <c r="G3796" s="94"/>
      <c r="H3796" s="44" t="s">
        <v>3489</v>
      </c>
      <c r="I3796" s="99"/>
      <c r="J3796" s="4" t="str">
        <f t="shared" si="118"/>
        <v>社會福利支出計畫/社會福利支出/會費、捐助、補助、分攤、照護、救濟與交流活動費/捐助、補助與獎助/捐助國內團體</v>
      </c>
      <c r="K3796" s="4" t="str">
        <f t="shared" si="119"/>
        <v>托嬰中心質量提升計畫</v>
      </c>
    </row>
    <row r="3797" spans="1:11" s="77" customFormat="1" ht="97.5">
      <c r="A3797" s="71" t="s">
        <v>4000</v>
      </c>
      <c r="B3797" s="92" t="s">
        <v>4009</v>
      </c>
      <c r="C3797" s="92" t="s">
        <v>860</v>
      </c>
      <c r="D3797" s="41" t="s">
        <v>4003</v>
      </c>
      <c r="E3797" s="93">
        <v>20</v>
      </c>
      <c r="F3797" s="74" t="s">
        <v>18</v>
      </c>
      <c r="G3797" s="94"/>
      <c r="H3797" s="44" t="s">
        <v>3489</v>
      </c>
      <c r="I3797" s="99"/>
      <c r="J3797" s="4" t="str">
        <f t="shared" si="118"/>
        <v>社會福利支出計畫/社會福利支出/會費、捐助、補助、分攤、照護、救濟與交流活動費/捐助、補助與獎助/捐助國內團體</v>
      </c>
      <c r="K3797" s="4" t="str">
        <f t="shared" si="119"/>
        <v>托嬰中心質量提升計畫</v>
      </c>
    </row>
    <row r="3798" spans="1:11" s="77" customFormat="1" ht="97.5">
      <c r="A3798" s="71" t="s">
        <v>4000</v>
      </c>
      <c r="B3798" s="92" t="s">
        <v>4009</v>
      </c>
      <c r="C3798" s="92" t="s">
        <v>857</v>
      </c>
      <c r="D3798" s="41" t="s">
        <v>4003</v>
      </c>
      <c r="E3798" s="93">
        <v>20</v>
      </c>
      <c r="F3798" s="74" t="s">
        <v>18</v>
      </c>
      <c r="G3798" s="94"/>
      <c r="H3798" s="44" t="s">
        <v>3489</v>
      </c>
      <c r="I3798" s="99"/>
      <c r="J3798" s="4" t="str">
        <f t="shared" si="118"/>
        <v>社會福利支出計畫/社會福利支出/會費、捐助、補助、分攤、照護、救濟與交流活動費/捐助、補助與獎助/捐助國內團體</v>
      </c>
      <c r="K3798" s="4" t="str">
        <f t="shared" si="119"/>
        <v>托嬰中心質量提升計畫</v>
      </c>
    </row>
    <row r="3799" spans="1:11" s="77" customFormat="1" ht="97.5">
      <c r="A3799" s="71" t="s">
        <v>4000</v>
      </c>
      <c r="B3799" s="92" t="s">
        <v>4009</v>
      </c>
      <c r="C3799" s="92" t="s">
        <v>4019</v>
      </c>
      <c r="D3799" s="41" t="s">
        <v>4003</v>
      </c>
      <c r="E3799" s="93">
        <v>20</v>
      </c>
      <c r="F3799" s="74" t="s">
        <v>18</v>
      </c>
      <c r="G3799" s="94"/>
      <c r="H3799" s="44" t="s">
        <v>3489</v>
      </c>
      <c r="I3799" s="99"/>
      <c r="J3799" s="4" t="str">
        <f t="shared" si="118"/>
        <v>社會福利支出計畫/社會福利支出/會費、捐助、補助、分攤、照護、救濟與交流活動費/捐助、補助與獎助/捐助國內團體</v>
      </c>
      <c r="K3799" s="4" t="str">
        <f t="shared" si="119"/>
        <v>托嬰中心質量提升計畫</v>
      </c>
    </row>
    <row r="3800" spans="1:11" s="77" customFormat="1" ht="97.5">
      <c r="A3800" s="71" t="s">
        <v>4000</v>
      </c>
      <c r="B3800" s="92" t="s">
        <v>4009</v>
      </c>
      <c r="C3800" s="92" t="s">
        <v>879</v>
      </c>
      <c r="D3800" s="41" t="s">
        <v>4003</v>
      </c>
      <c r="E3800" s="93">
        <v>20</v>
      </c>
      <c r="F3800" s="74" t="s">
        <v>18</v>
      </c>
      <c r="G3800" s="94"/>
      <c r="H3800" s="44" t="s">
        <v>3489</v>
      </c>
      <c r="I3800" s="99"/>
      <c r="J3800" s="4" t="str">
        <f t="shared" si="118"/>
        <v>社會福利支出計畫/社會福利支出/會費、捐助、補助、分攤、照護、救濟與交流活動費/捐助、補助與獎助/捐助國內團體</v>
      </c>
      <c r="K3800" s="4" t="str">
        <f t="shared" si="119"/>
        <v>托嬰中心質量提升計畫</v>
      </c>
    </row>
    <row r="3801" spans="1:11" s="77" customFormat="1" ht="117">
      <c r="A3801" s="71" t="s">
        <v>4005</v>
      </c>
      <c r="B3801" s="92" t="s">
        <v>4009</v>
      </c>
      <c r="C3801" s="92" t="s">
        <v>4020</v>
      </c>
      <c r="D3801" s="41" t="s">
        <v>4003</v>
      </c>
      <c r="E3801" s="93">
        <v>20</v>
      </c>
      <c r="F3801" s="74" t="s">
        <v>18</v>
      </c>
      <c r="G3801" s="94"/>
      <c r="H3801" s="44" t="s">
        <v>3489</v>
      </c>
      <c r="I3801" s="99"/>
      <c r="J3801" s="4" t="str">
        <f t="shared" si="118"/>
        <v>一般建築及設備計畫/一般建築及設備/會費、捐助、補助、分攤、照護、救濟與交流活動費/捐助、補助與獎助/捐助國內團體</v>
      </c>
      <c r="K3801" s="4" t="str">
        <f t="shared" si="119"/>
        <v>托嬰中心質量提升計畫</v>
      </c>
    </row>
    <row r="3802" spans="1:11" s="77" customFormat="1" ht="117">
      <c r="A3802" s="71" t="s">
        <v>4005</v>
      </c>
      <c r="B3802" s="92" t="s">
        <v>4009</v>
      </c>
      <c r="C3802" s="92" t="s">
        <v>4021</v>
      </c>
      <c r="D3802" s="41" t="s">
        <v>4003</v>
      </c>
      <c r="E3802" s="93">
        <v>20</v>
      </c>
      <c r="F3802" s="74" t="s">
        <v>18</v>
      </c>
      <c r="G3802" s="94"/>
      <c r="H3802" s="44" t="s">
        <v>3489</v>
      </c>
      <c r="I3802" s="99"/>
      <c r="J3802" s="4" t="str">
        <f t="shared" si="118"/>
        <v>一般建築及設備計畫/一般建築及設備/會費、捐助、補助、分攤、照護、救濟與交流活動費/捐助、補助與獎助/捐助國內團體</v>
      </c>
      <c r="K3802" s="4" t="str">
        <f t="shared" si="119"/>
        <v>托嬰中心質量提升計畫</v>
      </c>
    </row>
    <row r="3803" spans="1:11" s="77" customFormat="1" ht="117">
      <c r="A3803" s="71" t="s">
        <v>4005</v>
      </c>
      <c r="B3803" s="92" t="s">
        <v>4009</v>
      </c>
      <c r="C3803" s="92" t="s">
        <v>4022</v>
      </c>
      <c r="D3803" s="41" t="s">
        <v>4003</v>
      </c>
      <c r="E3803" s="93">
        <v>10</v>
      </c>
      <c r="F3803" s="74" t="s">
        <v>18</v>
      </c>
      <c r="G3803" s="94"/>
      <c r="H3803" s="44" t="s">
        <v>3489</v>
      </c>
      <c r="I3803" s="99"/>
      <c r="J3803" s="4" t="str">
        <f t="shared" si="118"/>
        <v>一般建築及設備計畫/一般建築及設備/會費、捐助、補助、分攤、照護、救濟與交流活動費/捐助、補助與獎助/捐助國內團體</v>
      </c>
      <c r="K3803" s="4" t="str">
        <f t="shared" si="119"/>
        <v>托嬰中心質量提升計畫</v>
      </c>
    </row>
    <row r="3804" spans="1:11" s="77" customFormat="1" ht="97.5">
      <c r="A3804" s="71" t="s">
        <v>4000</v>
      </c>
      <c r="B3804" s="92" t="s">
        <v>4009</v>
      </c>
      <c r="C3804" s="92" t="s">
        <v>4022</v>
      </c>
      <c r="D3804" s="41" t="s">
        <v>4003</v>
      </c>
      <c r="E3804" s="93">
        <v>10</v>
      </c>
      <c r="F3804" s="74" t="s">
        <v>18</v>
      </c>
      <c r="G3804" s="94"/>
      <c r="H3804" s="44" t="s">
        <v>3489</v>
      </c>
      <c r="I3804" s="99"/>
      <c r="J3804" s="4" t="str">
        <f t="shared" si="118"/>
        <v>社會福利支出計畫/社會福利支出/會費、捐助、補助、分攤、照護、救濟與交流活動費/捐助、補助與獎助/捐助國內團體</v>
      </c>
      <c r="K3804" s="4" t="str">
        <f t="shared" si="119"/>
        <v>托嬰中心質量提升計畫</v>
      </c>
    </row>
    <row r="3805" spans="1:11" s="77" customFormat="1" ht="117">
      <c r="A3805" s="71" t="s">
        <v>4005</v>
      </c>
      <c r="B3805" s="92" t="s">
        <v>4009</v>
      </c>
      <c r="C3805" s="92" t="s">
        <v>930</v>
      </c>
      <c r="D3805" s="41" t="s">
        <v>4003</v>
      </c>
      <c r="E3805" s="93">
        <v>20</v>
      </c>
      <c r="F3805" s="74" t="s">
        <v>18</v>
      </c>
      <c r="G3805" s="94"/>
      <c r="H3805" s="44" t="s">
        <v>3489</v>
      </c>
      <c r="I3805" s="99"/>
      <c r="J3805" s="4" t="str">
        <f t="shared" si="118"/>
        <v>一般建築及設備計畫/一般建築及設備/會費、捐助、補助、分攤、照護、救濟與交流活動費/捐助、補助與獎助/捐助國內團體</v>
      </c>
      <c r="K3805" s="4" t="str">
        <f t="shared" si="119"/>
        <v>托嬰中心質量提升計畫</v>
      </c>
    </row>
    <row r="3806" spans="1:11" s="77" customFormat="1" ht="97.5">
      <c r="A3806" s="71" t="s">
        <v>4000</v>
      </c>
      <c r="B3806" s="92" t="s">
        <v>4009</v>
      </c>
      <c r="C3806" s="92" t="s">
        <v>851</v>
      </c>
      <c r="D3806" s="41" t="s">
        <v>4003</v>
      </c>
      <c r="E3806" s="93">
        <v>20</v>
      </c>
      <c r="F3806" s="74" t="s">
        <v>18</v>
      </c>
      <c r="G3806" s="94"/>
      <c r="H3806" s="44" t="s">
        <v>3489</v>
      </c>
      <c r="I3806" s="99"/>
      <c r="J3806" s="4" t="str">
        <f t="shared" si="118"/>
        <v>社會福利支出計畫/社會福利支出/會費、捐助、補助、分攤、照護、救濟與交流活動費/捐助、補助與獎助/捐助國內團體</v>
      </c>
      <c r="K3806" s="4" t="str">
        <f t="shared" si="119"/>
        <v>托嬰中心質量提升計畫</v>
      </c>
    </row>
    <row r="3807" spans="1:11" s="77" customFormat="1" ht="97.5">
      <c r="A3807" s="71" t="s">
        <v>4000</v>
      </c>
      <c r="B3807" s="92" t="s">
        <v>4009</v>
      </c>
      <c r="C3807" s="92" t="s">
        <v>873</v>
      </c>
      <c r="D3807" s="41" t="s">
        <v>4003</v>
      </c>
      <c r="E3807" s="93">
        <v>7</v>
      </c>
      <c r="F3807" s="74" t="s">
        <v>18</v>
      </c>
      <c r="G3807" s="94"/>
      <c r="H3807" s="44" t="s">
        <v>3489</v>
      </c>
      <c r="I3807" s="99"/>
      <c r="J3807" s="4" t="str">
        <f t="shared" si="118"/>
        <v>社會福利支出計畫/社會福利支出/會費、捐助、補助、分攤、照護、救濟與交流活動費/捐助、補助與獎助/捐助國內團體</v>
      </c>
      <c r="K3807" s="4" t="str">
        <f t="shared" si="119"/>
        <v>托嬰中心質量提升計畫</v>
      </c>
    </row>
    <row r="3808" spans="1:11" s="77" customFormat="1" ht="117">
      <c r="A3808" s="71" t="s">
        <v>4005</v>
      </c>
      <c r="B3808" s="92" t="s">
        <v>4009</v>
      </c>
      <c r="C3808" s="92" t="s">
        <v>873</v>
      </c>
      <c r="D3808" s="41" t="s">
        <v>4003</v>
      </c>
      <c r="E3808" s="93">
        <v>13</v>
      </c>
      <c r="F3808" s="74" t="s">
        <v>18</v>
      </c>
      <c r="G3808" s="94"/>
      <c r="H3808" s="44" t="s">
        <v>3489</v>
      </c>
      <c r="I3808" s="99"/>
      <c r="J3808" s="4" t="str">
        <f t="shared" ref="J3808:J3871" si="120">A3808</f>
        <v>一般建築及設備計畫/一般建築及設備/會費、捐助、補助、分攤、照護、救濟與交流活動費/捐助、補助與獎助/捐助國內團體</v>
      </c>
      <c r="K3808" s="4" t="str">
        <f t="shared" ref="K3808:K3871" si="121">B3808</f>
        <v>托嬰中心質量提升計畫</v>
      </c>
    </row>
    <row r="3809" spans="1:11" s="77" customFormat="1" ht="117">
      <c r="A3809" s="71" t="s">
        <v>4005</v>
      </c>
      <c r="B3809" s="92" t="s">
        <v>4009</v>
      </c>
      <c r="C3809" s="92" t="s">
        <v>922</v>
      </c>
      <c r="D3809" s="41" t="s">
        <v>4003</v>
      </c>
      <c r="E3809" s="93">
        <v>4</v>
      </c>
      <c r="F3809" s="74" t="s">
        <v>18</v>
      </c>
      <c r="G3809" s="94"/>
      <c r="H3809" s="44" t="s">
        <v>3489</v>
      </c>
      <c r="I3809" s="99"/>
      <c r="J3809" s="4" t="str">
        <f t="shared" si="120"/>
        <v>一般建築及設備計畫/一般建築及設備/會費、捐助、補助、分攤、照護、救濟與交流活動費/捐助、補助與獎助/捐助國內團體</v>
      </c>
      <c r="K3809" s="4" t="str">
        <f t="shared" si="121"/>
        <v>托嬰中心質量提升計畫</v>
      </c>
    </row>
    <row r="3810" spans="1:11" s="77" customFormat="1" ht="97.5">
      <c r="A3810" s="71" t="s">
        <v>4000</v>
      </c>
      <c r="B3810" s="92" t="s">
        <v>4009</v>
      </c>
      <c r="C3810" s="92" t="s">
        <v>922</v>
      </c>
      <c r="D3810" s="41" t="s">
        <v>4003</v>
      </c>
      <c r="E3810" s="93">
        <v>16</v>
      </c>
      <c r="F3810" s="74" t="s">
        <v>18</v>
      </c>
      <c r="G3810" s="94"/>
      <c r="H3810" s="44" t="s">
        <v>3489</v>
      </c>
      <c r="I3810" s="99"/>
      <c r="J3810" s="4" t="str">
        <f t="shared" si="120"/>
        <v>社會福利支出計畫/社會福利支出/會費、捐助、補助、分攤、照護、救濟與交流活動費/捐助、補助與獎助/捐助國內團體</v>
      </c>
      <c r="K3810" s="4" t="str">
        <f t="shared" si="121"/>
        <v>托嬰中心質量提升計畫</v>
      </c>
    </row>
    <row r="3811" spans="1:11" s="77" customFormat="1" ht="97.5">
      <c r="A3811" s="71" t="s">
        <v>4000</v>
      </c>
      <c r="B3811" s="92" t="s">
        <v>4009</v>
      </c>
      <c r="C3811" s="92" t="s">
        <v>827</v>
      </c>
      <c r="D3811" s="41" t="s">
        <v>4003</v>
      </c>
      <c r="E3811" s="93">
        <v>20</v>
      </c>
      <c r="F3811" s="74" t="s">
        <v>18</v>
      </c>
      <c r="G3811" s="94"/>
      <c r="H3811" s="44" t="s">
        <v>3489</v>
      </c>
      <c r="I3811" s="99"/>
      <c r="J3811" s="4" t="str">
        <f t="shared" si="120"/>
        <v>社會福利支出計畫/社會福利支出/會費、捐助、補助、分攤、照護、救濟與交流活動費/捐助、補助與獎助/捐助國內團體</v>
      </c>
      <c r="K3811" s="4" t="str">
        <f t="shared" si="121"/>
        <v>托嬰中心質量提升計畫</v>
      </c>
    </row>
    <row r="3812" spans="1:11" s="77" customFormat="1" ht="97.5">
      <c r="A3812" s="71" t="s">
        <v>4000</v>
      </c>
      <c r="B3812" s="92" t="s">
        <v>4009</v>
      </c>
      <c r="C3812" s="92" t="s">
        <v>862</v>
      </c>
      <c r="D3812" s="41" t="s">
        <v>4003</v>
      </c>
      <c r="E3812" s="93">
        <v>19</v>
      </c>
      <c r="F3812" s="74" t="s">
        <v>18</v>
      </c>
      <c r="G3812" s="94"/>
      <c r="H3812" s="44" t="s">
        <v>3489</v>
      </c>
      <c r="I3812" s="99"/>
      <c r="J3812" s="4" t="str">
        <f t="shared" si="120"/>
        <v>社會福利支出計畫/社會福利支出/會費、捐助、補助、分攤、照護、救濟與交流活動費/捐助、補助與獎助/捐助國內團體</v>
      </c>
      <c r="K3812" s="4" t="str">
        <f t="shared" si="121"/>
        <v>托嬰中心質量提升計畫</v>
      </c>
    </row>
    <row r="3813" spans="1:11" s="77" customFormat="1" ht="117">
      <c r="A3813" s="71" t="s">
        <v>4005</v>
      </c>
      <c r="B3813" s="92" t="s">
        <v>4009</v>
      </c>
      <c r="C3813" s="92" t="s">
        <v>4023</v>
      </c>
      <c r="D3813" s="41" t="s">
        <v>4003</v>
      </c>
      <c r="E3813" s="93">
        <v>15</v>
      </c>
      <c r="F3813" s="74" t="s">
        <v>18</v>
      </c>
      <c r="G3813" s="94"/>
      <c r="H3813" s="44" t="s">
        <v>3489</v>
      </c>
      <c r="I3813" s="99"/>
      <c r="J3813" s="4" t="str">
        <f t="shared" si="120"/>
        <v>一般建築及設備計畫/一般建築及設備/會費、捐助、補助、分攤、照護、救濟與交流活動費/捐助、補助與獎助/捐助國內團體</v>
      </c>
      <c r="K3813" s="4" t="str">
        <f t="shared" si="121"/>
        <v>托嬰中心質量提升計畫</v>
      </c>
    </row>
    <row r="3814" spans="1:11" s="77" customFormat="1" ht="97.5">
      <c r="A3814" s="71" t="s">
        <v>4000</v>
      </c>
      <c r="B3814" s="92" t="s">
        <v>4009</v>
      </c>
      <c r="C3814" s="92" t="s">
        <v>4023</v>
      </c>
      <c r="D3814" s="41" t="s">
        <v>4003</v>
      </c>
      <c r="E3814" s="93">
        <v>5</v>
      </c>
      <c r="F3814" s="74" t="s">
        <v>18</v>
      </c>
      <c r="G3814" s="94"/>
      <c r="H3814" s="44" t="s">
        <v>3489</v>
      </c>
      <c r="I3814" s="99"/>
      <c r="J3814" s="4" t="str">
        <f t="shared" si="120"/>
        <v>社會福利支出計畫/社會福利支出/會費、捐助、補助、分攤、照護、救濟與交流活動費/捐助、補助與獎助/捐助國內團體</v>
      </c>
      <c r="K3814" s="4" t="str">
        <f t="shared" si="121"/>
        <v>托嬰中心質量提升計畫</v>
      </c>
    </row>
    <row r="3815" spans="1:11" s="77" customFormat="1" ht="97.5">
      <c r="A3815" s="71" t="s">
        <v>4000</v>
      </c>
      <c r="B3815" s="92" t="s">
        <v>4009</v>
      </c>
      <c r="C3815" s="92" t="s">
        <v>906</v>
      </c>
      <c r="D3815" s="41" t="s">
        <v>4003</v>
      </c>
      <c r="E3815" s="93">
        <v>50</v>
      </c>
      <c r="F3815" s="74" t="s">
        <v>18</v>
      </c>
      <c r="G3815" s="94"/>
      <c r="H3815" s="44" t="s">
        <v>3489</v>
      </c>
      <c r="I3815" s="99"/>
      <c r="J3815" s="4" t="str">
        <f t="shared" si="120"/>
        <v>社會福利支出計畫/社會福利支出/會費、捐助、補助、分攤、照護、救濟與交流活動費/捐助、補助與獎助/捐助國內團體</v>
      </c>
      <c r="K3815" s="4" t="str">
        <f t="shared" si="121"/>
        <v>托嬰中心質量提升計畫</v>
      </c>
    </row>
    <row r="3816" spans="1:11" s="77" customFormat="1" ht="97.5">
      <c r="A3816" s="71" t="s">
        <v>4000</v>
      </c>
      <c r="B3816" s="96" t="s">
        <v>4009</v>
      </c>
      <c r="C3816" s="92" t="s">
        <v>893</v>
      </c>
      <c r="D3816" s="41" t="s">
        <v>4003</v>
      </c>
      <c r="E3816" s="93">
        <v>20</v>
      </c>
      <c r="F3816" s="74" t="s">
        <v>18</v>
      </c>
      <c r="G3816" s="94"/>
      <c r="H3816" s="44" t="s">
        <v>3489</v>
      </c>
      <c r="I3816" s="95"/>
      <c r="J3816" s="4" t="str">
        <f t="shared" si="120"/>
        <v>社會福利支出計畫/社會福利支出/會費、捐助、補助、分攤、照護、救濟與交流活動費/捐助、補助與獎助/捐助國內團體</v>
      </c>
      <c r="K3816" s="4" t="str">
        <f t="shared" si="121"/>
        <v>托嬰中心質量提升計畫</v>
      </c>
    </row>
    <row r="3817" spans="1:11" s="77" customFormat="1" ht="97.5">
      <c r="A3817" s="71" t="s">
        <v>4000</v>
      </c>
      <c r="B3817" s="96" t="s">
        <v>4009</v>
      </c>
      <c r="C3817" s="92" t="s">
        <v>4024</v>
      </c>
      <c r="D3817" s="41" t="s">
        <v>4003</v>
      </c>
      <c r="E3817" s="93">
        <v>20</v>
      </c>
      <c r="F3817" s="74" t="s">
        <v>18</v>
      </c>
      <c r="G3817" s="94"/>
      <c r="H3817" s="44" t="s">
        <v>3489</v>
      </c>
      <c r="I3817" s="95"/>
      <c r="J3817" s="4" t="str">
        <f t="shared" si="120"/>
        <v>社會福利支出計畫/社會福利支出/會費、捐助、補助、分攤、照護、救濟與交流活動費/捐助、補助與獎助/捐助國內團體</v>
      </c>
      <c r="K3817" s="4" t="str">
        <f t="shared" si="121"/>
        <v>托嬰中心質量提升計畫</v>
      </c>
    </row>
    <row r="3818" spans="1:11" s="77" customFormat="1" ht="97.5">
      <c r="A3818" s="71" t="s">
        <v>4000</v>
      </c>
      <c r="B3818" s="96" t="s">
        <v>4009</v>
      </c>
      <c r="C3818" s="92" t="s">
        <v>4025</v>
      </c>
      <c r="D3818" s="41" t="s">
        <v>4003</v>
      </c>
      <c r="E3818" s="93">
        <v>20</v>
      </c>
      <c r="F3818" s="74" t="s">
        <v>18</v>
      </c>
      <c r="G3818" s="94"/>
      <c r="H3818" s="44" t="s">
        <v>3489</v>
      </c>
      <c r="I3818" s="95"/>
      <c r="J3818" s="4" t="str">
        <f t="shared" si="120"/>
        <v>社會福利支出計畫/社會福利支出/會費、捐助、補助、分攤、照護、救濟與交流活動費/捐助、補助與獎助/捐助國內團體</v>
      </c>
      <c r="K3818" s="4" t="str">
        <f t="shared" si="121"/>
        <v>托嬰中心質量提升計畫</v>
      </c>
    </row>
    <row r="3819" spans="1:11" s="77" customFormat="1" ht="117">
      <c r="A3819" s="71" t="s">
        <v>4005</v>
      </c>
      <c r="B3819" s="96" t="s">
        <v>4009</v>
      </c>
      <c r="C3819" s="92" t="s">
        <v>4026</v>
      </c>
      <c r="D3819" s="41" t="s">
        <v>4003</v>
      </c>
      <c r="E3819" s="93">
        <v>6</v>
      </c>
      <c r="F3819" s="74" t="s">
        <v>18</v>
      </c>
      <c r="G3819" s="94"/>
      <c r="H3819" s="44" t="s">
        <v>3489</v>
      </c>
      <c r="I3819" s="95"/>
      <c r="J3819" s="4" t="str">
        <f t="shared" si="120"/>
        <v>一般建築及設備計畫/一般建築及設備/會費、捐助、補助、分攤、照護、救濟與交流活動費/捐助、補助與獎助/捐助國內團體</v>
      </c>
      <c r="K3819" s="4" t="str">
        <f t="shared" si="121"/>
        <v>托嬰中心質量提升計畫</v>
      </c>
    </row>
    <row r="3820" spans="1:11" s="77" customFormat="1" ht="97.5">
      <c r="A3820" s="71" t="s">
        <v>4000</v>
      </c>
      <c r="B3820" s="96" t="s">
        <v>4009</v>
      </c>
      <c r="C3820" s="92" t="s">
        <v>4026</v>
      </c>
      <c r="D3820" s="41" t="s">
        <v>4003</v>
      </c>
      <c r="E3820" s="93">
        <v>14</v>
      </c>
      <c r="F3820" s="74" t="s">
        <v>18</v>
      </c>
      <c r="G3820" s="94"/>
      <c r="H3820" s="44" t="s">
        <v>3489</v>
      </c>
      <c r="I3820" s="95"/>
      <c r="J3820" s="4" t="str">
        <f t="shared" si="120"/>
        <v>社會福利支出計畫/社會福利支出/會費、捐助、補助、分攤、照護、救濟與交流活動費/捐助、補助與獎助/捐助國內團體</v>
      </c>
      <c r="K3820" s="4" t="str">
        <f t="shared" si="121"/>
        <v>托嬰中心質量提升計畫</v>
      </c>
    </row>
    <row r="3821" spans="1:11" s="77" customFormat="1" ht="97.5">
      <c r="A3821" s="71" t="s">
        <v>4000</v>
      </c>
      <c r="B3821" s="96" t="s">
        <v>4009</v>
      </c>
      <c r="C3821" s="92" t="s">
        <v>4027</v>
      </c>
      <c r="D3821" s="41" t="s">
        <v>4003</v>
      </c>
      <c r="E3821" s="93">
        <v>14</v>
      </c>
      <c r="F3821" s="74" t="s">
        <v>18</v>
      </c>
      <c r="G3821" s="94"/>
      <c r="H3821" s="44" t="s">
        <v>3489</v>
      </c>
      <c r="I3821" s="95"/>
      <c r="J3821" s="4" t="str">
        <f t="shared" si="120"/>
        <v>社會福利支出計畫/社會福利支出/會費、捐助、補助、分攤、照護、救濟與交流活動費/捐助、補助與獎助/捐助國內團體</v>
      </c>
      <c r="K3821" s="4" t="str">
        <f t="shared" si="121"/>
        <v>托嬰中心質量提升計畫</v>
      </c>
    </row>
    <row r="3822" spans="1:11" s="77" customFormat="1" ht="117">
      <c r="A3822" s="71" t="s">
        <v>4005</v>
      </c>
      <c r="B3822" s="96" t="s">
        <v>4009</v>
      </c>
      <c r="C3822" s="92" t="s">
        <v>4027</v>
      </c>
      <c r="D3822" s="41" t="s">
        <v>4003</v>
      </c>
      <c r="E3822" s="93">
        <v>6</v>
      </c>
      <c r="F3822" s="74" t="s">
        <v>18</v>
      </c>
      <c r="G3822" s="94"/>
      <c r="H3822" s="44" t="s">
        <v>3489</v>
      </c>
      <c r="I3822" s="95"/>
      <c r="J3822" s="4" t="str">
        <f t="shared" si="120"/>
        <v>一般建築及設備計畫/一般建築及設備/會費、捐助、補助、分攤、照護、救濟與交流活動費/捐助、補助與獎助/捐助國內團體</v>
      </c>
      <c r="K3822" s="4" t="str">
        <f t="shared" si="121"/>
        <v>托嬰中心質量提升計畫</v>
      </c>
    </row>
    <row r="3823" spans="1:11" s="77" customFormat="1" ht="97.5">
      <c r="A3823" s="71" t="s">
        <v>4000</v>
      </c>
      <c r="B3823" s="96" t="s">
        <v>4009</v>
      </c>
      <c r="C3823" s="92" t="s">
        <v>905</v>
      </c>
      <c r="D3823" s="41" t="s">
        <v>4003</v>
      </c>
      <c r="E3823" s="93">
        <v>20</v>
      </c>
      <c r="F3823" s="74" t="s">
        <v>18</v>
      </c>
      <c r="G3823" s="94"/>
      <c r="H3823" s="44" t="s">
        <v>3489</v>
      </c>
      <c r="I3823" s="95"/>
      <c r="J3823" s="4" t="str">
        <f t="shared" si="120"/>
        <v>社會福利支出計畫/社會福利支出/會費、捐助、補助、分攤、照護、救濟與交流活動費/捐助、補助與獎助/捐助國內團體</v>
      </c>
      <c r="K3823" s="4" t="str">
        <f t="shared" si="121"/>
        <v>托嬰中心質量提升計畫</v>
      </c>
    </row>
    <row r="3824" spans="1:11" s="77" customFormat="1" ht="97.5">
      <c r="A3824" s="71" t="s">
        <v>4000</v>
      </c>
      <c r="B3824" s="96" t="s">
        <v>4009</v>
      </c>
      <c r="C3824" s="92" t="s">
        <v>4028</v>
      </c>
      <c r="D3824" s="41" t="s">
        <v>4003</v>
      </c>
      <c r="E3824" s="93">
        <v>20</v>
      </c>
      <c r="F3824" s="74" t="s">
        <v>18</v>
      </c>
      <c r="G3824" s="94"/>
      <c r="H3824" s="44" t="s">
        <v>3489</v>
      </c>
      <c r="I3824" s="95"/>
      <c r="J3824" s="4" t="str">
        <f t="shared" si="120"/>
        <v>社會福利支出計畫/社會福利支出/會費、捐助、補助、分攤、照護、救濟與交流活動費/捐助、補助與獎助/捐助國內團體</v>
      </c>
      <c r="K3824" s="4" t="str">
        <f t="shared" si="121"/>
        <v>托嬰中心質量提升計畫</v>
      </c>
    </row>
    <row r="3825" spans="1:11" s="77" customFormat="1" ht="97.5">
      <c r="A3825" s="71" t="s">
        <v>4000</v>
      </c>
      <c r="B3825" s="96" t="s">
        <v>4009</v>
      </c>
      <c r="C3825" s="92" t="s">
        <v>4029</v>
      </c>
      <c r="D3825" s="41" t="s">
        <v>4003</v>
      </c>
      <c r="E3825" s="93">
        <v>10</v>
      </c>
      <c r="F3825" s="74" t="s">
        <v>18</v>
      </c>
      <c r="G3825" s="94"/>
      <c r="H3825" s="44" t="s">
        <v>3489</v>
      </c>
      <c r="I3825" s="95"/>
      <c r="J3825" s="4" t="str">
        <f t="shared" si="120"/>
        <v>社會福利支出計畫/社會福利支出/會費、捐助、補助、分攤、照護、救濟與交流活動費/捐助、補助與獎助/捐助國內團體</v>
      </c>
      <c r="K3825" s="4" t="str">
        <f t="shared" si="121"/>
        <v>托嬰中心質量提升計畫</v>
      </c>
    </row>
    <row r="3826" spans="1:11" s="77" customFormat="1" ht="117">
      <c r="A3826" s="71" t="s">
        <v>4005</v>
      </c>
      <c r="B3826" s="96" t="s">
        <v>4009</v>
      </c>
      <c r="C3826" s="92" t="s">
        <v>4029</v>
      </c>
      <c r="D3826" s="41" t="s">
        <v>4003</v>
      </c>
      <c r="E3826" s="93">
        <v>10</v>
      </c>
      <c r="F3826" s="74" t="s">
        <v>18</v>
      </c>
      <c r="G3826" s="94"/>
      <c r="H3826" s="44" t="s">
        <v>3489</v>
      </c>
      <c r="I3826" s="95"/>
      <c r="J3826" s="4" t="str">
        <f t="shared" si="120"/>
        <v>一般建築及設備計畫/一般建築及設備/會費、捐助、補助、分攤、照護、救濟與交流活動費/捐助、補助與獎助/捐助國內團體</v>
      </c>
      <c r="K3826" s="4" t="str">
        <f t="shared" si="121"/>
        <v>托嬰中心質量提升計畫</v>
      </c>
    </row>
    <row r="3827" spans="1:11" s="77" customFormat="1" ht="117">
      <c r="A3827" s="71" t="s">
        <v>4005</v>
      </c>
      <c r="B3827" s="96" t="s">
        <v>4009</v>
      </c>
      <c r="C3827" s="92" t="s">
        <v>4030</v>
      </c>
      <c r="D3827" s="41" t="s">
        <v>4003</v>
      </c>
      <c r="E3827" s="93">
        <v>20</v>
      </c>
      <c r="F3827" s="74" t="s">
        <v>18</v>
      </c>
      <c r="G3827" s="94"/>
      <c r="H3827" s="44" t="s">
        <v>3489</v>
      </c>
      <c r="I3827" s="95"/>
      <c r="J3827" s="4" t="str">
        <f t="shared" si="120"/>
        <v>一般建築及設備計畫/一般建築及設備/會費、捐助、補助、分攤、照護、救濟與交流活動費/捐助、補助與獎助/捐助國內團體</v>
      </c>
      <c r="K3827" s="4" t="str">
        <f t="shared" si="121"/>
        <v>托嬰中心質量提升計畫</v>
      </c>
    </row>
    <row r="3828" spans="1:11" s="77" customFormat="1" ht="97.5">
      <c r="A3828" s="71" t="s">
        <v>4000</v>
      </c>
      <c r="B3828" s="96" t="s">
        <v>4009</v>
      </c>
      <c r="C3828" s="92" t="s">
        <v>4031</v>
      </c>
      <c r="D3828" s="41" t="s">
        <v>4003</v>
      </c>
      <c r="E3828" s="93">
        <v>14</v>
      </c>
      <c r="F3828" s="74" t="s">
        <v>18</v>
      </c>
      <c r="G3828" s="94"/>
      <c r="H3828" s="44" t="s">
        <v>3489</v>
      </c>
      <c r="I3828" s="97"/>
      <c r="J3828" s="4" t="str">
        <f t="shared" si="120"/>
        <v>社會福利支出計畫/社會福利支出/會費、捐助、補助、分攤、照護、救濟與交流活動費/捐助、補助與獎助/捐助國內團體</v>
      </c>
      <c r="K3828" s="4" t="str">
        <f t="shared" si="121"/>
        <v>托嬰中心質量提升計畫</v>
      </c>
    </row>
    <row r="3829" spans="1:11" s="77" customFormat="1" ht="117">
      <c r="A3829" s="71" t="s">
        <v>4005</v>
      </c>
      <c r="B3829" s="96" t="s">
        <v>4009</v>
      </c>
      <c r="C3829" s="92" t="s">
        <v>4031</v>
      </c>
      <c r="D3829" s="41" t="s">
        <v>4003</v>
      </c>
      <c r="E3829" s="93">
        <v>6</v>
      </c>
      <c r="F3829" s="74" t="s">
        <v>18</v>
      </c>
      <c r="G3829" s="94"/>
      <c r="H3829" s="44" t="s">
        <v>3489</v>
      </c>
      <c r="I3829" s="98"/>
      <c r="J3829" s="4" t="str">
        <f t="shared" si="120"/>
        <v>一般建築及設備計畫/一般建築及設備/會費、捐助、補助、分攤、照護、救濟與交流活動費/捐助、補助與獎助/捐助國內團體</v>
      </c>
      <c r="K3829" s="4" t="str">
        <f t="shared" si="121"/>
        <v>托嬰中心質量提升計畫</v>
      </c>
    </row>
    <row r="3830" spans="1:11" s="77" customFormat="1" ht="117">
      <c r="A3830" s="71" t="s">
        <v>4005</v>
      </c>
      <c r="B3830" s="96" t="s">
        <v>4009</v>
      </c>
      <c r="C3830" s="92" t="s">
        <v>4032</v>
      </c>
      <c r="D3830" s="41" t="s">
        <v>4003</v>
      </c>
      <c r="E3830" s="93">
        <v>38</v>
      </c>
      <c r="F3830" s="74" t="s">
        <v>18</v>
      </c>
      <c r="G3830" s="94"/>
      <c r="H3830" s="44" t="s">
        <v>3489</v>
      </c>
      <c r="I3830" s="99"/>
      <c r="J3830" s="4" t="str">
        <f t="shared" si="120"/>
        <v>一般建築及設備計畫/一般建築及設備/會費、捐助、補助、分攤、照護、救濟與交流活動費/捐助、補助與獎助/捐助國內團體</v>
      </c>
      <c r="K3830" s="4" t="str">
        <f t="shared" si="121"/>
        <v>托嬰中心質量提升計畫</v>
      </c>
    </row>
    <row r="3831" spans="1:11" s="77" customFormat="1" ht="97.5">
      <c r="A3831" s="71" t="s">
        <v>4000</v>
      </c>
      <c r="B3831" s="96" t="s">
        <v>4009</v>
      </c>
      <c r="C3831" s="92" t="s">
        <v>4032</v>
      </c>
      <c r="D3831" s="41" t="s">
        <v>4003</v>
      </c>
      <c r="E3831" s="93">
        <v>12</v>
      </c>
      <c r="F3831" s="74" t="s">
        <v>18</v>
      </c>
      <c r="G3831" s="94"/>
      <c r="H3831" s="44" t="s">
        <v>3489</v>
      </c>
      <c r="I3831" s="99"/>
      <c r="J3831" s="4" t="str">
        <f t="shared" si="120"/>
        <v>社會福利支出計畫/社會福利支出/會費、捐助、補助、分攤、照護、救濟與交流活動費/捐助、補助與獎助/捐助國內團體</v>
      </c>
      <c r="K3831" s="4" t="str">
        <f t="shared" si="121"/>
        <v>托嬰中心質量提升計畫</v>
      </c>
    </row>
    <row r="3832" spans="1:11" s="77" customFormat="1" ht="97.5">
      <c r="A3832" s="71" t="s">
        <v>4000</v>
      </c>
      <c r="B3832" s="96" t="s">
        <v>4009</v>
      </c>
      <c r="C3832" s="92" t="s">
        <v>4033</v>
      </c>
      <c r="D3832" s="41" t="s">
        <v>4003</v>
      </c>
      <c r="E3832" s="93">
        <v>20</v>
      </c>
      <c r="F3832" s="74" t="s">
        <v>18</v>
      </c>
      <c r="G3832" s="94"/>
      <c r="H3832" s="44" t="s">
        <v>3489</v>
      </c>
      <c r="I3832" s="99"/>
      <c r="J3832" s="4" t="str">
        <f t="shared" si="120"/>
        <v>社會福利支出計畫/社會福利支出/會費、捐助、補助、分攤、照護、救濟與交流活動費/捐助、補助與獎助/捐助國內團體</v>
      </c>
      <c r="K3832" s="4" t="str">
        <f t="shared" si="121"/>
        <v>托嬰中心質量提升計畫</v>
      </c>
    </row>
    <row r="3833" spans="1:11" s="77" customFormat="1" ht="97.5">
      <c r="A3833" s="71" t="s">
        <v>4000</v>
      </c>
      <c r="B3833" s="96" t="s">
        <v>4009</v>
      </c>
      <c r="C3833" s="92" t="s">
        <v>874</v>
      </c>
      <c r="D3833" s="41" t="s">
        <v>4003</v>
      </c>
      <c r="E3833" s="93">
        <v>20</v>
      </c>
      <c r="F3833" s="74" t="s">
        <v>18</v>
      </c>
      <c r="G3833" s="94"/>
      <c r="H3833" s="44" t="s">
        <v>3489</v>
      </c>
      <c r="I3833" s="99"/>
      <c r="J3833" s="4" t="str">
        <f t="shared" si="120"/>
        <v>社會福利支出計畫/社會福利支出/會費、捐助、補助、分攤、照護、救濟與交流活動費/捐助、補助與獎助/捐助國內團體</v>
      </c>
      <c r="K3833" s="4" t="str">
        <f t="shared" si="121"/>
        <v>托嬰中心質量提升計畫</v>
      </c>
    </row>
    <row r="3834" spans="1:11" s="77" customFormat="1" ht="117">
      <c r="A3834" s="71" t="s">
        <v>4005</v>
      </c>
      <c r="B3834" s="96" t="s">
        <v>4009</v>
      </c>
      <c r="C3834" s="92" t="s">
        <v>925</v>
      </c>
      <c r="D3834" s="41" t="s">
        <v>4003</v>
      </c>
      <c r="E3834" s="93">
        <v>20</v>
      </c>
      <c r="F3834" s="74" t="s">
        <v>18</v>
      </c>
      <c r="G3834" s="94"/>
      <c r="H3834" s="44" t="s">
        <v>3489</v>
      </c>
      <c r="I3834" s="99"/>
      <c r="J3834" s="4" t="str">
        <f t="shared" si="120"/>
        <v>一般建築及設備計畫/一般建築及設備/會費、捐助、補助、分攤、照護、救濟與交流活動費/捐助、補助與獎助/捐助國內團體</v>
      </c>
      <c r="K3834" s="4" t="str">
        <f t="shared" si="121"/>
        <v>托嬰中心質量提升計畫</v>
      </c>
    </row>
    <row r="3835" spans="1:11" s="77" customFormat="1" ht="97.5">
      <c r="A3835" s="71" t="s">
        <v>4000</v>
      </c>
      <c r="B3835" s="96" t="s">
        <v>4009</v>
      </c>
      <c r="C3835" s="92" t="s">
        <v>855</v>
      </c>
      <c r="D3835" s="41" t="s">
        <v>4003</v>
      </c>
      <c r="E3835" s="93">
        <v>20</v>
      </c>
      <c r="F3835" s="74" t="s">
        <v>18</v>
      </c>
      <c r="G3835" s="94"/>
      <c r="H3835" s="44" t="s">
        <v>3489</v>
      </c>
      <c r="I3835" s="99"/>
      <c r="J3835" s="4" t="str">
        <f t="shared" si="120"/>
        <v>社會福利支出計畫/社會福利支出/會費、捐助、補助、分攤、照護、救濟與交流活動費/捐助、補助與獎助/捐助國內團體</v>
      </c>
      <c r="K3835" s="4" t="str">
        <f t="shared" si="121"/>
        <v>托嬰中心質量提升計畫</v>
      </c>
    </row>
    <row r="3836" spans="1:11" s="77" customFormat="1" ht="97.5">
      <c r="A3836" s="71" t="s">
        <v>4000</v>
      </c>
      <c r="B3836" s="96" t="s">
        <v>4009</v>
      </c>
      <c r="C3836" s="92" t="s">
        <v>4034</v>
      </c>
      <c r="D3836" s="41" t="s">
        <v>4003</v>
      </c>
      <c r="E3836" s="93">
        <v>20</v>
      </c>
      <c r="F3836" s="74" t="s">
        <v>18</v>
      </c>
      <c r="G3836" s="94"/>
      <c r="H3836" s="44" t="s">
        <v>3489</v>
      </c>
      <c r="I3836" s="99"/>
      <c r="J3836" s="4" t="str">
        <f t="shared" si="120"/>
        <v>社會福利支出計畫/社會福利支出/會費、捐助、補助、分攤、照護、救濟與交流活動費/捐助、補助與獎助/捐助國內團體</v>
      </c>
      <c r="K3836" s="4" t="str">
        <f t="shared" si="121"/>
        <v>托嬰中心質量提升計畫</v>
      </c>
    </row>
    <row r="3837" spans="1:11" s="77" customFormat="1" ht="97.5">
      <c r="A3837" s="71" t="s">
        <v>4000</v>
      </c>
      <c r="B3837" s="96" t="s">
        <v>4009</v>
      </c>
      <c r="C3837" s="92" t="s">
        <v>4035</v>
      </c>
      <c r="D3837" s="41" t="s">
        <v>4003</v>
      </c>
      <c r="E3837" s="93">
        <v>20</v>
      </c>
      <c r="F3837" s="74" t="s">
        <v>18</v>
      </c>
      <c r="G3837" s="94"/>
      <c r="H3837" s="44" t="s">
        <v>3489</v>
      </c>
      <c r="I3837" s="99"/>
      <c r="J3837" s="4" t="str">
        <f t="shared" si="120"/>
        <v>社會福利支出計畫/社會福利支出/會費、捐助、補助、分攤、照護、救濟與交流活動費/捐助、補助與獎助/捐助國內團體</v>
      </c>
      <c r="K3837" s="4" t="str">
        <f t="shared" si="121"/>
        <v>托嬰中心質量提升計畫</v>
      </c>
    </row>
    <row r="3838" spans="1:11" s="77" customFormat="1" ht="117">
      <c r="A3838" s="71" t="s">
        <v>4005</v>
      </c>
      <c r="B3838" s="96" t="s">
        <v>4009</v>
      </c>
      <c r="C3838" s="92" t="s">
        <v>4036</v>
      </c>
      <c r="D3838" s="41" t="s">
        <v>4003</v>
      </c>
      <c r="E3838" s="93">
        <v>20</v>
      </c>
      <c r="F3838" s="74" t="s">
        <v>18</v>
      </c>
      <c r="G3838" s="94"/>
      <c r="H3838" s="44" t="s">
        <v>3489</v>
      </c>
      <c r="I3838" s="99"/>
      <c r="J3838" s="4" t="str">
        <f t="shared" si="120"/>
        <v>一般建築及設備計畫/一般建築及設備/會費、捐助、補助、分攤、照護、救濟與交流活動費/捐助、補助與獎助/捐助國內團體</v>
      </c>
      <c r="K3838" s="4" t="str">
        <f t="shared" si="121"/>
        <v>托嬰中心質量提升計畫</v>
      </c>
    </row>
    <row r="3839" spans="1:11" s="77" customFormat="1" ht="97.5">
      <c r="A3839" s="71" t="s">
        <v>4000</v>
      </c>
      <c r="B3839" s="96" t="s">
        <v>4009</v>
      </c>
      <c r="C3839" s="92" t="s">
        <v>4037</v>
      </c>
      <c r="D3839" s="41" t="s">
        <v>4003</v>
      </c>
      <c r="E3839" s="93">
        <v>20</v>
      </c>
      <c r="F3839" s="74" t="s">
        <v>18</v>
      </c>
      <c r="G3839" s="94"/>
      <c r="H3839" s="44" t="s">
        <v>3489</v>
      </c>
      <c r="I3839" s="99"/>
      <c r="J3839" s="4" t="str">
        <f t="shared" si="120"/>
        <v>社會福利支出計畫/社會福利支出/會費、捐助、補助、分攤、照護、救濟與交流活動費/捐助、補助與獎助/捐助國內團體</v>
      </c>
      <c r="K3839" s="4" t="str">
        <f t="shared" si="121"/>
        <v>托嬰中心質量提升計畫</v>
      </c>
    </row>
    <row r="3840" spans="1:11" s="77" customFormat="1" ht="97.5">
      <c r="A3840" s="71" t="s">
        <v>4000</v>
      </c>
      <c r="B3840" s="96" t="s">
        <v>4009</v>
      </c>
      <c r="C3840" s="92" t="s">
        <v>4038</v>
      </c>
      <c r="D3840" s="41" t="s">
        <v>4003</v>
      </c>
      <c r="E3840" s="93">
        <v>20</v>
      </c>
      <c r="F3840" s="74" t="s">
        <v>18</v>
      </c>
      <c r="G3840" s="94"/>
      <c r="H3840" s="44" t="s">
        <v>3489</v>
      </c>
      <c r="I3840" s="99"/>
      <c r="J3840" s="4" t="str">
        <f t="shared" si="120"/>
        <v>社會福利支出計畫/社會福利支出/會費、捐助、補助、分攤、照護、救濟與交流活動費/捐助、補助與獎助/捐助國內團體</v>
      </c>
      <c r="K3840" s="4" t="str">
        <f t="shared" si="121"/>
        <v>托嬰中心質量提升計畫</v>
      </c>
    </row>
    <row r="3841" spans="1:11" s="77" customFormat="1" ht="97.5">
      <c r="A3841" s="71" t="s">
        <v>4000</v>
      </c>
      <c r="B3841" s="96" t="s">
        <v>4009</v>
      </c>
      <c r="C3841" s="92" t="s">
        <v>4039</v>
      </c>
      <c r="D3841" s="41" t="s">
        <v>4003</v>
      </c>
      <c r="E3841" s="93">
        <v>20</v>
      </c>
      <c r="F3841" s="74" t="s">
        <v>18</v>
      </c>
      <c r="G3841" s="94"/>
      <c r="H3841" s="44" t="s">
        <v>3489</v>
      </c>
      <c r="I3841" s="99"/>
      <c r="J3841" s="4" t="str">
        <f t="shared" si="120"/>
        <v>社會福利支出計畫/社會福利支出/會費、捐助、補助、分攤、照護、救濟與交流活動費/捐助、補助與獎助/捐助國內團體</v>
      </c>
      <c r="K3841" s="4" t="str">
        <f t="shared" si="121"/>
        <v>托嬰中心質量提升計畫</v>
      </c>
    </row>
    <row r="3842" spans="1:11" s="77" customFormat="1" ht="97.5">
      <c r="A3842" s="71" t="s">
        <v>4000</v>
      </c>
      <c r="B3842" s="96" t="s">
        <v>4009</v>
      </c>
      <c r="C3842" s="92" t="s">
        <v>4040</v>
      </c>
      <c r="D3842" s="41" t="s">
        <v>4003</v>
      </c>
      <c r="E3842" s="93">
        <v>20</v>
      </c>
      <c r="F3842" s="74" t="s">
        <v>18</v>
      </c>
      <c r="G3842" s="94"/>
      <c r="H3842" s="44" t="s">
        <v>3489</v>
      </c>
      <c r="I3842" s="99"/>
      <c r="J3842" s="4" t="str">
        <f t="shared" si="120"/>
        <v>社會福利支出計畫/社會福利支出/會費、捐助、補助、分攤、照護、救濟與交流活動費/捐助、補助與獎助/捐助國內團體</v>
      </c>
      <c r="K3842" s="4" t="str">
        <f t="shared" si="121"/>
        <v>托嬰中心質量提升計畫</v>
      </c>
    </row>
    <row r="3843" spans="1:11" s="77" customFormat="1" ht="97.5">
      <c r="A3843" s="71" t="s">
        <v>4000</v>
      </c>
      <c r="B3843" s="96" t="s">
        <v>4009</v>
      </c>
      <c r="C3843" s="92" t="s">
        <v>867</v>
      </c>
      <c r="D3843" s="41" t="s">
        <v>4003</v>
      </c>
      <c r="E3843" s="93">
        <v>20</v>
      </c>
      <c r="F3843" s="74" t="s">
        <v>18</v>
      </c>
      <c r="G3843" s="94"/>
      <c r="H3843" s="44" t="s">
        <v>3489</v>
      </c>
      <c r="I3843" s="99"/>
      <c r="J3843" s="4" t="str">
        <f t="shared" si="120"/>
        <v>社會福利支出計畫/社會福利支出/會費、捐助、補助、分攤、照護、救濟與交流活動費/捐助、補助與獎助/捐助國內團體</v>
      </c>
      <c r="K3843" s="4" t="str">
        <f t="shared" si="121"/>
        <v>托嬰中心質量提升計畫</v>
      </c>
    </row>
    <row r="3844" spans="1:11" s="77" customFormat="1" ht="117">
      <c r="A3844" s="71" t="s">
        <v>4005</v>
      </c>
      <c r="B3844" s="96" t="s">
        <v>4009</v>
      </c>
      <c r="C3844" s="92" t="s">
        <v>4041</v>
      </c>
      <c r="D3844" s="41" t="s">
        <v>4003</v>
      </c>
      <c r="E3844" s="93">
        <v>20</v>
      </c>
      <c r="F3844" s="74" t="s">
        <v>18</v>
      </c>
      <c r="G3844" s="94"/>
      <c r="H3844" s="44" t="s">
        <v>3489</v>
      </c>
      <c r="I3844" s="99"/>
      <c r="J3844" s="4" t="str">
        <f t="shared" si="120"/>
        <v>一般建築及設備計畫/一般建築及設備/會費、捐助、補助、分攤、照護、救濟與交流活動費/捐助、補助與獎助/捐助國內團體</v>
      </c>
      <c r="K3844" s="4" t="str">
        <f t="shared" si="121"/>
        <v>托嬰中心質量提升計畫</v>
      </c>
    </row>
    <row r="3845" spans="1:11" s="77" customFormat="1" ht="97.5">
      <c r="A3845" s="71" t="s">
        <v>4000</v>
      </c>
      <c r="B3845" s="96" t="s">
        <v>4009</v>
      </c>
      <c r="C3845" s="92" t="s">
        <v>4042</v>
      </c>
      <c r="D3845" s="41" t="s">
        <v>4003</v>
      </c>
      <c r="E3845" s="93">
        <v>5</v>
      </c>
      <c r="F3845" s="74" t="s">
        <v>18</v>
      </c>
      <c r="G3845" s="94"/>
      <c r="H3845" s="44" t="s">
        <v>3489</v>
      </c>
      <c r="I3845" s="99"/>
      <c r="J3845" s="4" t="str">
        <f t="shared" si="120"/>
        <v>社會福利支出計畫/社會福利支出/會費、捐助、補助、分攤、照護、救濟與交流活動費/捐助、補助與獎助/捐助國內團體</v>
      </c>
      <c r="K3845" s="4" t="str">
        <f t="shared" si="121"/>
        <v>托嬰中心質量提升計畫</v>
      </c>
    </row>
    <row r="3846" spans="1:11" s="77" customFormat="1" ht="117">
      <c r="A3846" s="71" t="s">
        <v>4005</v>
      </c>
      <c r="B3846" s="96" t="s">
        <v>4009</v>
      </c>
      <c r="C3846" s="92" t="s">
        <v>4042</v>
      </c>
      <c r="D3846" s="41" t="s">
        <v>4003</v>
      </c>
      <c r="E3846" s="93">
        <v>15</v>
      </c>
      <c r="F3846" s="74" t="s">
        <v>18</v>
      </c>
      <c r="G3846" s="94"/>
      <c r="H3846" s="44" t="s">
        <v>3489</v>
      </c>
      <c r="I3846" s="99"/>
      <c r="J3846" s="4" t="str">
        <f t="shared" si="120"/>
        <v>一般建築及設備計畫/一般建築及設備/會費、捐助、補助、分攤、照護、救濟與交流活動費/捐助、補助與獎助/捐助國內團體</v>
      </c>
      <c r="K3846" s="4" t="str">
        <f t="shared" si="121"/>
        <v>托嬰中心質量提升計畫</v>
      </c>
    </row>
    <row r="3847" spans="1:11" s="77" customFormat="1" ht="117">
      <c r="A3847" s="71" t="s">
        <v>4005</v>
      </c>
      <c r="B3847" s="96" t="s">
        <v>4009</v>
      </c>
      <c r="C3847" s="92" t="s">
        <v>4043</v>
      </c>
      <c r="D3847" s="41" t="s">
        <v>4003</v>
      </c>
      <c r="E3847" s="93">
        <v>13</v>
      </c>
      <c r="F3847" s="74" t="s">
        <v>18</v>
      </c>
      <c r="G3847" s="94"/>
      <c r="H3847" s="44" t="s">
        <v>3489</v>
      </c>
      <c r="I3847" s="99"/>
      <c r="J3847" s="4" t="str">
        <f t="shared" si="120"/>
        <v>一般建築及設備計畫/一般建築及設備/會費、捐助、補助、分攤、照護、救濟與交流活動費/捐助、補助與獎助/捐助國內團體</v>
      </c>
      <c r="K3847" s="4" t="str">
        <f t="shared" si="121"/>
        <v>托嬰中心質量提升計畫</v>
      </c>
    </row>
    <row r="3848" spans="1:11" s="77" customFormat="1" ht="97.5">
      <c r="A3848" s="71" t="s">
        <v>4000</v>
      </c>
      <c r="B3848" s="96" t="s">
        <v>4009</v>
      </c>
      <c r="C3848" s="92" t="s">
        <v>4043</v>
      </c>
      <c r="D3848" s="41" t="s">
        <v>4003</v>
      </c>
      <c r="E3848" s="93">
        <v>7</v>
      </c>
      <c r="F3848" s="74" t="s">
        <v>18</v>
      </c>
      <c r="G3848" s="94"/>
      <c r="H3848" s="44" t="s">
        <v>3489</v>
      </c>
      <c r="I3848" s="99"/>
      <c r="J3848" s="4" t="str">
        <f t="shared" si="120"/>
        <v>社會福利支出計畫/社會福利支出/會費、捐助、補助、分攤、照護、救濟與交流活動費/捐助、補助與獎助/捐助國內團體</v>
      </c>
      <c r="K3848" s="4" t="str">
        <f t="shared" si="121"/>
        <v>托嬰中心質量提升計畫</v>
      </c>
    </row>
    <row r="3849" spans="1:11" s="77" customFormat="1" ht="97.5">
      <c r="A3849" s="71" t="s">
        <v>4000</v>
      </c>
      <c r="B3849" s="96" t="s">
        <v>4009</v>
      </c>
      <c r="C3849" s="92" t="s">
        <v>4044</v>
      </c>
      <c r="D3849" s="41" t="s">
        <v>4003</v>
      </c>
      <c r="E3849" s="93">
        <v>20</v>
      </c>
      <c r="F3849" s="74" t="s">
        <v>18</v>
      </c>
      <c r="G3849" s="94"/>
      <c r="H3849" s="44" t="s">
        <v>3489</v>
      </c>
      <c r="I3849" s="99"/>
      <c r="J3849" s="4" t="str">
        <f t="shared" si="120"/>
        <v>社會福利支出計畫/社會福利支出/會費、捐助、補助、分攤、照護、救濟與交流活動費/捐助、補助與獎助/捐助國內團體</v>
      </c>
      <c r="K3849" s="4" t="str">
        <f t="shared" si="121"/>
        <v>托嬰中心質量提升計畫</v>
      </c>
    </row>
    <row r="3850" spans="1:11" s="77" customFormat="1" ht="117">
      <c r="A3850" s="71" t="s">
        <v>4005</v>
      </c>
      <c r="B3850" s="96" t="s">
        <v>4009</v>
      </c>
      <c r="C3850" s="92" t="s">
        <v>928</v>
      </c>
      <c r="D3850" s="41" t="s">
        <v>4003</v>
      </c>
      <c r="E3850" s="93">
        <v>20</v>
      </c>
      <c r="F3850" s="74" t="s">
        <v>18</v>
      </c>
      <c r="G3850" s="94"/>
      <c r="H3850" s="44" t="s">
        <v>3489</v>
      </c>
      <c r="I3850" s="99"/>
      <c r="J3850" s="4" t="str">
        <f t="shared" si="120"/>
        <v>一般建築及設備計畫/一般建築及設備/會費、捐助、補助、分攤、照護、救濟與交流活動費/捐助、補助與獎助/捐助國內團體</v>
      </c>
      <c r="K3850" s="4" t="str">
        <f t="shared" si="121"/>
        <v>托嬰中心質量提升計畫</v>
      </c>
    </row>
    <row r="3851" spans="1:11" s="77" customFormat="1" ht="117">
      <c r="A3851" s="71" t="s">
        <v>4005</v>
      </c>
      <c r="B3851" s="96" t="s">
        <v>4009</v>
      </c>
      <c r="C3851" s="92" t="s">
        <v>926</v>
      </c>
      <c r="D3851" s="41" t="s">
        <v>4003</v>
      </c>
      <c r="E3851" s="93">
        <v>20</v>
      </c>
      <c r="F3851" s="74" t="s">
        <v>18</v>
      </c>
      <c r="G3851" s="94"/>
      <c r="H3851" s="44" t="s">
        <v>3489</v>
      </c>
      <c r="I3851" s="99"/>
      <c r="J3851" s="4" t="str">
        <f t="shared" si="120"/>
        <v>一般建築及設備計畫/一般建築及設備/會費、捐助、補助、分攤、照護、救濟與交流活動費/捐助、補助與獎助/捐助國內團體</v>
      </c>
      <c r="K3851" s="4" t="str">
        <f t="shared" si="121"/>
        <v>托嬰中心質量提升計畫</v>
      </c>
    </row>
    <row r="3852" spans="1:11" s="77" customFormat="1" ht="97.5">
      <c r="A3852" s="71" t="s">
        <v>4000</v>
      </c>
      <c r="B3852" s="96" t="s">
        <v>4009</v>
      </c>
      <c r="C3852" s="92" t="s">
        <v>4045</v>
      </c>
      <c r="D3852" s="41" t="s">
        <v>4003</v>
      </c>
      <c r="E3852" s="93">
        <v>20</v>
      </c>
      <c r="F3852" s="74" t="s">
        <v>18</v>
      </c>
      <c r="G3852" s="94"/>
      <c r="H3852" s="44" t="s">
        <v>3489</v>
      </c>
      <c r="I3852" s="99"/>
      <c r="J3852" s="4" t="str">
        <f t="shared" si="120"/>
        <v>社會福利支出計畫/社會福利支出/會費、捐助、補助、分攤、照護、救濟與交流活動費/捐助、補助與獎助/捐助國內團體</v>
      </c>
      <c r="K3852" s="4" t="str">
        <f t="shared" si="121"/>
        <v>托嬰中心質量提升計畫</v>
      </c>
    </row>
    <row r="3853" spans="1:11" s="77" customFormat="1" ht="117">
      <c r="A3853" s="71" t="s">
        <v>4005</v>
      </c>
      <c r="B3853" s="96" t="s">
        <v>4009</v>
      </c>
      <c r="C3853" s="92" t="s">
        <v>4046</v>
      </c>
      <c r="D3853" s="41" t="s">
        <v>4003</v>
      </c>
      <c r="E3853" s="93">
        <v>5</v>
      </c>
      <c r="F3853" s="74" t="s">
        <v>18</v>
      </c>
      <c r="G3853" s="94"/>
      <c r="H3853" s="44" t="s">
        <v>3489</v>
      </c>
      <c r="I3853" s="99"/>
      <c r="J3853" s="4" t="str">
        <f t="shared" si="120"/>
        <v>一般建築及設備計畫/一般建築及設備/會費、捐助、補助、分攤、照護、救濟與交流活動費/捐助、補助與獎助/捐助國內團體</v>
      </c>
      <c r="K3853" s="4" t="str">
        <f t="shared" si="121"/>
        <v>托嬰中心質量提升計畫</v>
      </c>
    </row>
    <row r="3854" spans="1:11" s="77" customFormat="1" ht="97.5">
      <c r="A3854" s="71" t="s">
        <v>4000</v>
      </c>
      <c r="B3854" s="96" t="s">
        <v>4009</v>
      </c>
      <c r="C3854" s="92" t="s">
        <v>4046</v>
      </c>
      <c r="D3854" s="41" t="s">
        <v>4003</v>
      </c>
      <c r="E3854" s="93">
        <v>15</v>
      </c>
      <c r="F3854" s="74" t="s">
        <v>18</v>
      </c>
      <c r="G3854" s="94"/>
      <c r="H3854" s="44" t="s">
        <v>3489</v>
      </c>
      <c r="I3854" s="99"/>
      <c r="J3854" s="4" t="str">
        <f t="shared" si="120"/>
        <v>社會福利支出計畫/社會福利支出/會費、捐助、補助、分攤、照護、救濟與交流活動費/捐助、補助與獎助/捐助國內團體</v>
      </c>
      <c r="K3854" s="4" t="str">
        <f t="shared" si="121"/>
        <v>托嬰中心質量提升計畫</v>
      </c>
    </row>
    <row r="3855" spans="1:11" s="77" customFormat="1" ht="117">
      <c r="A3855" s="71" t="s">
        <v>4005</v>
      </c>
      <c r="B3855" s="96" t="s">
        <v>4009</v>
      </c>
      <c r="C3855" s="92" t="s">
        <v>4047</v>
      </c>
      <c r="D3855" s="41" t="s">
        <v>4003</v>
      </c>
      <c r="E3855" s="93">
        <v>20</v>
      </c>
      <c r="F3855" s="74" t="s">
        <v>18</v>
      </c>
      <c r="G3855" s="94"/>
      <c r="H3855" s="44" t="s">
        <v>3489</v>
      </c>
      <c r="I3855" s="99"/>
      <c r="J3855" s="4" t="str">
        <f t="shared" si="120"/>
        <v>一般建築及設備計畫/一般建築及設備/會費、捐助、補助、分攤、照護、救濟與交流活動費/捐助、補助與獎助/捐助國內團體</v>
      </c>
      <c r="K3855" s="4" t="str">
        <f t="shared" si="121"/>
        <v>托嬰中心質量提升計畫</v>
      </c>
    </row>
    <row r="3856" spans="1:11" s="77" customFormat="1" ht="97.5">
      <c r="A3856" s="71" t="s">
        <v>4000</v>
      </c>
      <c r="B3856" s="92" t="s">
        <v>4048</v>
      </c>
      <c r="C3856" s="92" t="s">
        <v>4049</v>
      </c>
      <c r="D3856" s="41" t="s">
        <v>4003</v>
      </c>
      <c r="E3856" s="93">
        <v>326</v>
      </c>
      <c r="F3856" s="74" t="s">
        <v>18</v>
      </c>
      <c r="G3856" s="94"/>
      <c r="H3856" s="44" t="s">
        <v>3489</v>
      </c>
      <c r="I3856" s="99"/>
      <c r="J3856" s="4" t="str">
        <f t="shared" si="120"/>
        <v>社會福利支出計畫/社會福利支出/會費、捐助、補助、分攤、照護、救濟與交流活動費/捐助、補助與獎助/捐助國內團體</v>
      </c>
      <c r="K3856" s="4" t="str">
        <f t="shared" si="121"/>
        <v>兒少多元安置處所營運計畫</v>
      </c>
    </row>
    <row r="3857" spans="1:11" s="77" customFormat="1" ht="97.5">
      <c r="A3857" s="71" t="s">
        <v>4000</v>
      </c>
      <c r="B3857" s="96" t="s">
        <v>4048</v>
      </c>
      <c r="C3857" s="92" t="s">
        <v>4049</v>
      </c>
      <c r="D3857" s="41" t="s">
        <v>4003</v>
      </c>
      <c r="E3857" s="93">
        <v>134</v>
      </c>
      <c r="F3857" s="74" t="s">
        <v>18</v>
      </c>
      <c r="G3857" s="94"/>
      <c r="H3857" s="44" t="s">
        <v>3489</v>
      </c>
      <c r="I3857" s="99"/>
      <c r="J3857" s="4" t="str">
        <f t="shared" si="120"/>
        <v>社會福利支出計畫/社會福利支出/會費、捐助、補助、分攤、照護、救濟與交流活動費/捐助、補助與獎助/捐助國內團體</v>
      </c>
      <c r="K3857" s="4" t="str">
        <f t="shared" si="121"/>
        <v>兒少多元安置處所營運計畫</v>
      </c>
    </row>
    <row r="3858" spans="1:11" s="77" customFormat="1" ht="97.5">
      <c r="A3858" s="71" t="s">
        <v>4000</v>
      </c>
      <c r="B3858" s="96" t="s">
        <v>4050</v>
      </c>
      <c r="C3858" s="92" t="s">
        <v>1053</v>
      </c>
      <c r="D3858" s="41" t="s">
        <v>4003</v>
      </c>
      <c r="E3858" s="93">
        <v>214</v>
      </c>
      <c r="F3858" s="74" t="s">
        <v>18</v>
      </c>
      <c r="G3858" s="94"/>
      <c r="H3858" s="44" t="s">
        <v>3489</v>
      </c>
      <c r="I3858" s="99"/>
      <c r="J3858" s="4" t="str">
        <f t="shared" si="120"/>
        <v>社會福利支出計畫/社會福利支出/會費、捐助、補助、分攤、照護、救濟與交流活動費/捐助、補助與獎助/捐助國內團體</v>
      </c>
      <c r="K3858" s="4" t="str">
        <f t="shared" si="121"/>
        <v>補助非營利團體辦理弱勢兒少課後照顧服務計畫</v>
      </c>
    </row>
    <row r="3859" spans="1:11" s="77" customFormat="1" ht="97.5">
      <c r="A3859" s="71" t="s">
        <v>4000</v>
      </c>
      <c r="B3859" s="96" t="s">
        <v>4050</v>
      </c>
      <c r="C3859" s="92" t="s">
        <v>4051</v>
      </c>
      <c r="D3859" s="41" t="s">
        <v>4003</v>
      </c>
      <c r="E3859" s="93">
        <v>132</v>
      </c>
      <c r="F3859" s="74" t="s">
        <v>18</v>
      </c>
      <c r="G3859" s="94"/>
      <c r="H3859" s="44" t="s">
        <v>3489</v>
      </c>
      <c r="I3859" s="99"/>
      <c r="J3859" s="4" t="str">
        <f t="shared" si="120"/>
        <v>社會福利支出計畫/社會福利支出/會費、捐助、補助、分攤、照護、救濟與交流活動費/捐助、補助與獎助/捐助國內團體</v>
      </c>
      <c r="K3859" s="4" t="str">
        <f t="shared" si="121"/>
        <v>補助非營利團體辦理弱勢兒少課後照顧服務計畫</v>
      </c>
    </row>
    <row r="3860" spans="1:11" s="77" customFormat="1" ht="97.5">
      <c r="A3860" s="71" t="s">
        <v>4000</v>
      </c>
      <c r="B3860" s="96" t="s">
        <v>4050</v>
      </c>
      <c r="C3860" s="92" t="s">
        <v>4051</v>
      </c>
      <c r="D3860" s="41" t="s">
        <v>4003</v>
      </c>
      <c r="E3860" s="93">
        <v>80</v>
      </c>
      <c r="F3860" s="74" t="s">
        <v>18</v>
      </c>
      <c r="G3860" s="94"/>
      <c r="H3860" s="44" t="s">
        <v>3489</v>
      </c>
      <c r="I3860" s="99"/>
      <c r="J3860" s="4" t="str">
        <f t="shared" si="120"/>
        <v>社會福利支出計畫/社會福利支出/會費、捐助、補助、分攤、照護、救濟與交流活動費/捐助、補助與獎助/捐助國內團體</v>
      </c>
      <c r="K3860" s="4" t="str">
        <f t="shared" si="121"/>
        <v>補助非營利團體辦理弱勢兒少課後照顧服務計畫</v>
      </c>
    </row>
    <row r="3861" spans="1:11" s="77" customFormat="1" ht="97.5">
      <c r="A3861" s="71" t="s">
        <v>4000</v>
      </c>
      <c r="B3861" s="96" t="s">
        <v>4050</v>
      </c>
      <c r="C3861" s="92" t="s">
        <v>4051</v>
      </c>
      <c r="D3861" s="41" t="s">
        <v>4003</v>
      </c>
      <c r="E3861" s="93">
        <v>77</v>
      </c>
      <c r="F3861" s="74" t="s">
        <v>18</v>
      </c>
      <c r="G3861" s="94"/>
      <c r="H3861" s="44" t="s">
        <v>3489</v>
      </c>
      <c r="I3861" s="99"/>
      <c r="J3861" s="4" t="str">
        <f t="shared" si="120"/>
        <v>社會福利支出計畫/社會福利支出/會費、捐助、補助、分攤、照護、救濟與交流活動費/捐助、補助與獎助/捐助國內團體</v>
      </c>
      <c r="K3861" s="4" t="str">
        <f t="shared" si="121"/>
        <v>補助非營利團體辦理弱勢兒少課後照顧服務計畫</v>
      </c>
    </row>
    <row r="3862" spans="1:11" s="77" customFormat="1" ht="97.5">
      <c r="A3862" s="71" t="s">
        <v>4000</v>
      </c>
      <c r="B3862" s="96" t="s">
        <v>4050</v>
      </c>
      <c r="C3862" s="92" t="s">
        <v>4052</v>
      </c>
      <c r="D3862" s="41" t="s">
        <v>4003</v>
      </c>
      <c r="E3862" s="93">
        <v>285</v>
      </c>
      <c r="F3862" s="74" t="s">
        <v>18</v>
      </c>
      <c r="G3862" s="94"/>
      <c r="H3862" s="44" t="s">
        <v>3489</v>
      </c>
      <c r="I3862" s="99"/>
      <c r="J3862" s="4" t="str">
        <f t="shared" si="120"/>
        <v>社會福利支出計畫/社會福利支出/會費、捐助、補助、分攤、照護、救濟與交流活動費/捐助、補助與獎助/捐助國內團體</v>
      </c>
      <c r="K3862" s="4" t="str">
        <f t="shared" si="121"/>
        <v>補助非營利團體辦理弱勢兒少課後照顧服務計畫</v>
      </c>
    </row>
    <row r="3863" spans="1:11" s="77" customFormat="1" ht="97.5">
      <c r="A3863" s="71" t="s">
        <v>4000</v>
      </c>
      <c r="B3863" s="96" t="s">
        <v>4050</v>
      </c>
      <c r="C3863" s="92" t="s">
        <v>1010</v>
      </c>
      <c r="D3863" s="41" t="s">
        <v>4003</v>
      </c>
      <c r="E3863" s="93">
        <v>431</v>
      </c>
      <c r="F3863" s="74" t="s">
        <v>18</v>
      </c>
      <c r="G3863" s="94"/>
      <c r="H3863" s="44" t="s">
        <v>3489</v>
      </c>
      <c r="I3863" s="99"/>
      <c r="J3863" s="4" t="str">
        <f t="shared" si="120"/>
        <v>社會福利支出計畫/社會福利支出/會費、捐助、補助、分攤、照護、救濟與交流活動費/捐助、補助與獎助/捐助國內團體</v>
      </c>
      <c r="K3863" s="4" t="str">
        <f t="shared" si="121"/>
        <v>補助非營利團體辦理弱勢兒少課後照顧服務計畫</v>
      </c>
    </row>
    <row r="3864" spans="1:11" s="77" customFormat="1" ht="97.5">
      <c r="A3864" s="71" t="s">
        <v>4000</v>
      </c>
      <c r="B3864" s="96" t="s">
        <v>4050</v>
      </c>
      <c r="C3864" s="92" t="s">
        <v>4051</v>
      </c>
      <c r="D3864" s="41" t="s">
        <v>4003</v>
      </c>
      <c r="E3864" s="93">
        <v>246</v>
      </c>
      <c r="F3864" s="74" t="s">
        <v>18</v>
      </c>
      <c r="G3864" s="94"/>
      <c r="H3864" s="44" t="s">
        <v>3489</v>
      </c>
      <c r="I3864" s="99"/>
      <c r="J3864" s="4" t="str">
        <f t="shared" si="120"/>
        <v>社會福利支出計畫/社會福利支出/會費、捐助、補助、分攤、照護、救濟與交流活動費/捐助、補助與獎助/捐助國內團體</v>
      </c>
      <c r="K3864" s="4" t="str">
        <f t="shared" si="121"/>
        <v>補助非營利團體辦理弱勢兒少課後照顧服務計畫</v>
      </c>
    </row>
    <row r="3865" spans="1:11" s="77" customFormat="1" ht="97.5">
      <c r="A3865" s="71" t="s">
        <v>4000</v>
      </c>
      <c r="B3865" s="96" t="s">
        <v>4050</v>
      </c>
      <c r="C3865" s="92" t="s">
        <v>4053</v>
      </c>
      <c r="D3865" s="41" t="s">
        <v>4003</v>
      </c>
      <c r="E3865" s="93">
        <v>51</v>
      </c>
      <c r="F3865" s="74" t="s">
        <v>18</v>
      </c>
      <c r="G3865" s="94"/>
      <c r="H3865" s="44" t="s">
        <v>3489</v>
      </c>
      <c r="I3865" s="99"/>
      <c r="J3865" s="4" t="str">
        <f t="shared" si="120"/>
        <v>社會福利支出計畫/社會福利支出/會費、捐助、補助、分攤、照護、救濟與交流活動費/捐助、補助與獎助/捐助國內團體</v>
      </c>
      <c r="K3865" s="4" t="str">
        <f t="shared" si="121"/>
        <v>補助非營利團體辦理弱勢兒少課後照顧服務計畫</v>
      </c>
    </row>
    <row r="3866" spans="1:11" s="77" customFormat="1" ht="97.5">
      <c r="A3866" s="71" t="s">
        <v>4000</v>
      </c>
      <c r="B3866" s="96" t="s">
        <v>4050</v>
      </c>
      <c r="C3866" s="92" t="s">
        <v>1016</v>
      </c>
      <c r="D3866" s="41" t="s">
        <v>4003</v>
      </c>
      <c r="E3866" s="93">
        <v>143</v>
      </c>
      <c r="F3866" s="74" t="s">
        <v>18</v>
      </c>
      <c r="G3866" s="94"/>
      <c r="H3866" s="44" t="s">
        <v>3489</v>
      </c>
      <c r="I3866" s="99"/>
      <c r="J3866" s="4" t="str">
        <f t="shared" si="120"/>
        <v>社會福利支出計畫/社會福利支出/會費、捐助、補助、分攤、照護、救濟與交流活動費/捐助、補助與獎助/捐助國內團體</v>
      </c>
      <c r="K3866" s="4" t="str">
        <f t="shared" si="121"/>
        <v>補助非營利團體辦理弱勢兒少課後照顧服務計畫</v>
      </c>
    </row>
    <row r="3867" spans="1:11" s="77" customFormat="1" ht="97.5">
      <c r="A3867" s="71" t="s">
        <v>4000</v>
      </c>
      <c r="B3867" s="96" t="s">
        <v>4050</v>
      </c>
      <c r="C3867" s="92" t="s">
        <v>1405</v>
      </c>
      <c r="D3867" s="41" t="s">
        <v>4003</v>
      </c>
      <c r="E3867" s="93">
        <v>292</v>
      </c>
      <c r="F3867" s="74" t="s">
        <v>18</v>
      </c>
      <c r="G3867" s="94"/>
      <c r="H3867" s="44" t="s">
        <v>3489</v>
      </c>
      <c r="I3867" s="99"/>
      <c r="J3867" s="4" t="str">
        <f t="shared" si="120"/>
        <v>社會福利支出計畫/社會福利支出/會費、捐助、補助、分攤、照護、救濟與交流活動費/捐助、補助與獎助/捐助國內團體</v>
      </c>
      <c r="K3867" s="4" t="str">
        <f t="shared" si="121"/>
        <v>補助非營利團體辦理弱勢兒少課後照顧服務計畫</v>
      </c>
    </row>
    <row r="3868" spans="1:11" s="77" customFormat="1" ht="97.5">
      <c r="A3868" s="71" t="s">
        <v>4000</v>
      </c>
      <c r="B3868" s="96" t="s">
        <v>4050</v>
      </c>
      <c r="C3868" s="92" t="s">
        <v>1486</v>
      </c>
      <c r="D3868" s="41" t="s">
        <v>4003</v>
      </c>
      <c r="E3868" s="93">
        <v>8</v>
      </c>
      <c r="F3868" s="74" t="s">
        <v>18</v>
      </c>
      <c r="G3868" s="94"/>
      <c r="H3868" s="44" t="s">
        <v>3489</v>
      </c>
      <c r="I3868" s="99"/>
      <c r="J3868" s="4" t="str">
        <f t="shared" si="120"/>
        <v>社會福利支出計畫/社會福利支出/會費、捐助、補助、分攤、照護、救濟與交流活動費/捐助、補助與獎助/捐助國內團體</v>
      </c>
      <c r="K3868" s="4" t="str">
        <f t="shared" si="121"/>
        <v>補助非營利團體辦理弱勢兒少課後照顧服務計畫</v>
      </c>
    </row>
    <row r="3869" spans="1:11" s="77" customFormat="1" ht="97.5">
      <c r="A3869" s="71" t="s">
        <v>4000</v>
      </c>
      <c r="B3869" s="96" t="s">
        <v>4050</v>
      </c>
      <c r="C3869" s="92" t="s">
        <v>4054</v>
      </c>
      <c r="D3869" s="41" t="s">
        <v>4003</v>
      </c>
      <c r="E3869" s="93">
        <v>470</v>
      </c>
      <c r="F3869" s="74" t="s">
        <v>18</v>
      </c>
      <c r="G3869" s="94"/>
      <c r="H3869" s="44" t="s">
        <v>3489</v>
      </c>
      <c r="I3869" s="99"/>
      <c r="J3869" s="4" t="str">
        <f t="shared" si="120"/>
        <v>社會福利支出計畫/社會福利支出/會費、捐助、補助、分攤、照護、救濟與交流活動費/捐助、補助與獎助/捐助國內團體</v>
      </c>
      <c r="K3869" s="4" t="str">
        <f t="shared" si="121"/>
        <v>補助非營利團體辦理弱勢兒少課後照顧服務計畫</v>
      </c>
    </row>
    <row r="3870" spans="1:11" s="77" customFormat="1" ht="97.5">
      <c r="A3870" s="71" t="s">
        <v>4000</v>
      </c>
      <c r="B3870" s="96" t="s">
        <v>4050</v>
      </c>
      <c r="C3870" s="92" t="s">
        <v>1536</v>
      </c>
      <c r="D3870" s="41" t="s">
        <v>4003</v>
      </c>
      <c r="E3870" s="93">
        <v>218</v>
      </c>
      <c r="F3870" s="74" t="s">
        <v>18</v>
      </c>
      <c r="G3870" s="94"/>
      <c r="H3870" s="44" t="s">
        <v>3489</v>
      </c>
      <c r="I3870" s="99"/>
      <c r="J3870" s="4" t="str">
        <f t="shared" si="120"/>
        <v>社會福利支出計畫/社會福利支出/會費、捐助、補助、分攤、照護、救濟與交流活動費/捐助、補助與獎助/捐助國內團體</v>
      </c>
      <c r="K3870" s="4" t="str">
        <f t="shared" si="121"/>
        <v>補助非營利團體辦理弱勢兒少課後照顧服務計畫</v>
      </c>
    </row>
    <row r="3871" spans="1:11" s="77" customFormat="1" ht="97.5">
      <c r="A3871" s="71" t="s">
        <v>4000</v>
      </c>
      <c r="B3871" s="96" t="s">
        <v>4050</v>
      </c>
      <c r="C3871" s="92" t="s">
        <v>4055</v>
      </c>
      <c r="D3871" s="41" t="s">
        <v>4003</v>
      </c>
      <c r="E3871" s="93">
        <v>248</v>
      </c>
      <c r="F3871" s="74" t="s">
        <v>18</v>
      </c>
      <c r="G3871" s="94"/>
      <c r="H3871" s="44" t="s">
        <v>3489</v>
      </c>
      <c r="I3871" s="99"/>
      <c r="J3871" s="4" t="str">
        <f t="shared" si="120"/>
        <v>社會福利支出計畫/社會福利支出/會費、捐助、補助、分攤、照護、救濟與交流活動費/捐助、補助與獎助/捐助國內團體</v>
      </c>
      <c r="K3871" s="4" t="str">
        <f t="shared" si="121"/>
        <v>補助非營利團體辦理弱勢兒少課後照顧服務計畫</v>
      </c>
    </row>
    <row r="3872" spans="1:11" s="77" customFormat="1" ht="97.5">
      <c r="A3872" s="71" t="s">
        <v>4000</v>
      </c>
      <c r="B3872" s="96" t="s">
        <v>4050</v>
      </c>
      <c r="C3872" s="92" t="s">
        <v>4056</v>
      </c>
      <c r="D3872" s="41" t="s">
        <v>4003</v>
      </c>
      <c r="E3872" s="93">
        <v>386</v>
      </c>
      <c r="F3872" s="74" t="s">
        <v>18</v>
      </c>
      <c r="G3872" s="94"/>
      <c r="H3872" s="44" t="s">
        <v>3489</v>
      </c>
      <c r="I3872" s="99"/>
      <c r="J3872" s="4" t="str">
        <f t="shared" ref="J3872:J3935" si="122">A3872</f>
        <v>社會福利支出計畫/社會福利支出/會費、捐助、補助、分攤、照護、救濟與交流活動費/捐助、補助與獎助/捐助國內團體</v>
      </c>
      <c r="K3872" s="4" t="str">
        <f t="shared" ref="K3872:K3935" si="123">B3872</f>
        <v>補助非營利團體辦理弱勢兒少課後照顧服務計畫</v>
      </c>
    </row>
    <row r="3873" spans="1:11" s="77" customFormat="1" ht="97.5">
      <c r="A3873" s="71" t="s">
        <v>4000</v>
      </c>
      <c r="B3873" s="96" t="s">
        <v>4050</v>
      </c>
      <c r="C3873" s="92" t="s">
        <v>1016</v>
      </c>
      <c r="D3873" s="41" t="s">
        <v>4003</v>
      </c>
      <c r="E3873" s="93">
        <v>62</v>
      </c>
      <c r="F3873" s="74" t="s">
        <v>18</v>
      </c>
      <c r="G3873" s="94"/>
      <c r="H3873" s="44" t="s">
        <v>3489</v>
      </c>
      <c r="I3873" s="99"/>
      <c r="J3873" s="4" t="str">
        <f t="shared" si="122"/>
        <v>社會福利支出計畫/社會福利支出/會費、捐助、補助、分攤、照護、救濟與交流活動費/捐助、補助與獎助/捐助國內團體</v>
      </c>
      <c r="K3873" s="4" t="str">
        <f t="shared" si="123"/>
        <v>補助非營利團體辦理弱勢兒少課後照顧服務計畫</v>
      </c>
    </row>
    <row r="3874" spans="1:11" s="77" customFormat="1" ht="97.5">
      <c r="A3874" s="71" t="s">
        <v>4000</v>
      </c>
      <c r="B3874" s="96" t="s">
        <v>4050</v>
      </c>
      <c r="C3874" s="92" t="s">
        <v>4057</v>
      </c>
      <c r="D3874" s="41" t="s">
        <v>4003</v>
      </c>
      <c r="E3874" s="93">
        <v>282</v>
      </c>
      <c r="F3874" s="74" t="s">
        <v>18</v>
      </c>
      <c r="G3874" s="94"/>
      <c r="H3874" s="44" t="s">
        <v>3489</v>
      </c>
      <c r="I3874" s="99"/>
      <c r="J3874" s="4" t="str">
        <f t="shared" si="122"/>
        <v>社會福利支出計畫/社會福利支出/會費、捐助、補助、分攤、照護、救濟與交流活動費/捐助、補助與獎助/捐助國內團體</v>
      </c>
      <c r="K3874" s="4" t="str">
        <f t="shared" si="123"/>
        <v>補助非營利團體辦理弱勢兒少課後照顧服務計畫</v>
      </c>
    </row>
    <row r="3875" spans="1:11" s="77" customFormat="1" ht="97.5">
      <c r="A3875" s="71" t="s">
        <v>4000</v>
      </c>
      <c r="B3875" s="96" t="s">
        <v>4050</v>
      </c>
      <c r="C3875" s="92" t="s">
        <v>4058</v>
      </c>
      <c r="D3875" s="41" t="s">
        <v>4003</v>
      </c>
      <c r="E3875" s="93">
        <v>63</v>
      </c>
      <c r="F3875" s="74" t="s">
        <v>18</v>
      </c>
      <c r="G3875" s="94"/>
      <c r="H3875" s="44" t="s">
        <v>3489</v>
      </c>
      <c r="I3875" s="99"/>
      <c r="J3875" s="4" t="str">
        <f t="shared" si="122"/>
        <v>社會福利支出計畫/社會福利支出/會費、捐助、補助、分攤、照護、救濟與交流活動費/捐助、補助與獎助/捐助國內團體</v>
      </c>
      <c r="K3875" s="4" t="str">
        <f t="shared" si="123"/>
        <v>補助非營利團體辦理弱勢兒少課後照顧服務計畫</v>
      </c>
    </row>
    <row r="3876" spans="1:11" s="77" customFormat="1" ht="97.5">
      <c r="A3876" s="71" t="s">
        <v>4000</v>
      </c>
      <c r="B3876" s="96" t="s">
        <v>4050</v>
      </c>
      <c r="C3876" s="92" t="s">
        <v>4059</v>
      </c>
      <c r="D3876" s="41" t="s">
        <v>4003</v>
      </c>
      <c r="E3876" s="93">
        <v>173</v>
      </c>
      <c r="F3876" s="74" t="s">
        <v>18</v>
      </c>
      <c r="G3876" s="94"/>
      <c r="H3876" s="44" t="s">
        <v>3489</v>
      </c>
      <c r="I3876" s="99"/>
      <c r="J3876" s="4" t="str">
        <f t="shared" si="122"/>
        <v>社會福利支出計畫/社會福利支出/會費、捐助、補助、分攤、照護、救濟與交流活動費/捐助、補助與獎助/捐助國內團體</v>
      </c>
      <c r="K3876" s="4" t="str">
        <f t="shared" si="123"/>
        <v>補助非營利團體辦理弱勢兒少課後照顧服務計畫</v>
      </c>
    </row>
    <row r="3877" spans="1:11" s="77" customFormat="1" ht="97.5">
      <c r="A3877" s="71" t="s">
        <v>4000</v>
      </c>
      <c r="B3877" s="96" t="s">
        <v>4050</v>
      </c>
      <c r="C3877" s="92" t="s">
        <v>4060</v>
      </c>
      <c r="D3877" s="41" t="s">
        <v>4003</v>
      </c>
      <c r="E3877" s="93">
        <v>115</v>
      </c>
      <c r="F3877" s="74" t="s">
        <v>18</v>
      </c>
      <c r="G3877" s="94"/>
      <c r="H3877" s="44" t="s">
        <v>3489</v>
      </c>
      <c r="I3877" s="99"/>
      <c r="J3877" s="4" t="str">
        <f t="shared" si="122"/>
        <v>社會福利支出計畫/社會福利支出/會費、捐助、補助、分攤、照護、救濟與交流活動費/捐助、補助與獎助/捐助國內團體</v>
      </c>
      <c r="K3877" s="4" t="str">
        <f t="shared" si="123"/>
        <v>補助非營利團體辦理弱勢兒少課後照顧服務計畫</v>
      </c>
    </row>
    <row r="3878" spans="1:11" s="77" customFormat="1" ht="97.5">
      <c r="A3878" s="71" t="s">
        <v>4000</v>
      </c>
      <c r="B3878" s="96" t="s">
        <v>4050</v>
      </c>
      <c r="C3878" s="92" t="s">
        <v>4061</v>
      </c>
      <c r="D3878" s="41" t="s">
        <v>4003</v>
      </c>
      <c r="E3878" s="93">
        <v>68</v>
      </c>
      <c r="F3878" s="74" t="s">
        <v>18</v>
      </c>
      <c r="G3878" s="94"/>
      <c r="H3878" s="44" t="s">
        <v>3489</v>
      </c>
      <c r="I3878" s="99"/>
      <c r="J3878" s="4" t="str">
        <f t="shared" si="122"/>
        <v>社會福利支出計畫/社會福利支出/會費、捐助、補助、分攤、照護、救濟與交流活動費/捐助、補助與獎助/捐助國內團體</v>
      </c>
      <c r="K3878" s="4" t="str">
        <f t="shared" si="123"/>
        <v>補助非營利團體辦理弱勢兒少課後照顧服務計畫</v>
      </c>
    </row>
    <row r="3879" spans="1:11" s="77" customFormat="1" ht="97.5">
      <c r="A3879" s="71" t="s">
        <v>4000</v>
      </c>
      <c r="B3879" s="96" t="s">
        <v>4050</v>
      </c>
      <c r="C3879" s="92" t="s">
        <v>4062</v>
      </c>
      <c r="D3879" s="41" t="s">
        <v>4003</v>
      </c>
      <c r="E3879" s="93">
        <v>125</v>
      </c>
      <c r="F3879" s="74" t="s">
        <v>18</v>
      </c>
      <c r="G3879" s="94"/>
      <c r="H3879" s="44" t="s">
        <v>3489</v>
      </c>
      <c r="I3879" s="99"/>
      <c r="J3879" s="4" t="str">
        <f t="shared" si="122"/>
        <v>社會福利支出計畫/社會福利支出/會費、捐助、補助、分攤、照護、救濟與交流活動費/捐助、補助與獎助/捐助國內團體</v>
      </c>
      <c r="K3879" s="4" t="str">
        <f t="shared" si="123"/>
        <v>補助非營利團體辦理弱勢兒少課後照顧服務計畫</v>
      </c>
    </row>
    <row r="3880" spans="1:11" s="77" customFormat="1" ht="97.5">
      <c r="A3880" s="71" t="s">
        <v>4000</v>
      </c>
      <c r="B3880" s="96" t="s">
        <v>4050</v>
      </c>
      <c r="C3880" s="92" t="s">
        <v>4062</v>
      </c>
      <c r="D3880" s="41" t="s">
        <v>4003</v>
      </c>
      <c r="E3880" s="93">
        <v>134</v>
      </c>
      <c r="F3880" s="74" t="s">
        <v>18</v>
      </c>
      <c r="G3880" s="94"/>
      <c r="H3880" s="44" t="s">
        <v>3489</v>
      </c>
      <c r="I3880" s="99"/>
      <c r="J3880" s="4" t="str">
        <f t="shared" si="122"/>
        <v>社會福利支出計畫/社會福利支出/會費、捐助、補助、分攤、照護、救濟與交流活動費/捐助、補助與獎助/捐助國內團體</v>
      </c>
      <c r="K3880" s="4" t="str">
        <f t="shared" si="123"/>
        <v>補助非營利團體辦理弱勢兒少課後照顧服務計畫</v>
      </c>
    </row>
    <row r="3881" spans="1:11" s="77" customFormat="1" ht="97.5">
      <c r="A3881" s="71" t="s">
        <v>4000</v>
      </c>
      <c r="B3881" s="96" t="s">
        <v>4050</v>
      </c>
      <c r="C3881" s="92" t="s">
        <v>4063</v>
      </c>
      <c r="D3881" s="41" t="s">
        <v>4003</v>
      </c>
      <c r="E3881" s="93">
        <v>216</v>
      </c>
      <c r="F3881" s="74" t="s">
        <v>18</v>
      </c>
      <c r="G3881" s="94"/>
      <c r="H3881" s="44" t="s">
        <v>3489</v>
      </c>
      <c r="I3881" s="99"/>
      <c r="J3881" s="4" t="str">
        <f t="shared" si="122"/>
        <v>社會福利支出計畫/社會福利支出/會費、捐助、補助、分攤、照護、救濟與交流活動費/捐助、補助與獎助/捐助國內團體</v>
      </c>
      <c r="K3881" s="4" t="str">
        <f t="shared" si="123"/>
        <v>補助非營利團體辦理弱勢兒少課後照顧服務計畫</v>
      </c>
    </row>
    <row r="3882" spans="1:11" s="77" customFormat="1" ht="97.5">
      <c r="A3882" s="71" t="s">
        <v>4000</v>
      </c>
      <c r="B3882" s="96" t="s">
        <v>4050</v>
      </c>
      <c r="C3882" s="92" t="s">
        <v>4064</v>
      </c>
      <c r="D3882" s="41" t="s">
        <v>4003</v>
      </c>
      <c r="E3882" s="93">
        <v>236</v>
      </c>
      <c r="F3882" s="74" t="s">
        <v>18</v>
      </c>
      <c r="G3882" s="94"/>
      <c r="H3882" s="44" t="s">
        <v>3489</v>
      </c>
      <c r="I3882" s="99"/>
      <c r="J3882" s="4" t="str">
        <f t="shared" si="122"/>
        <v>社會福利支出計畫/社會福利支出/會費、捐助、補助、分攤、照護、救濟與交流活動費/捐助、補助與獎助/捐助國內團體</v>
      </c>
      <c r="K3882" s="4" t="str">
        <f t="shared" si="123"/>
        <v>補助非營利團體辦理弱勢兒少課後照顧服務計畫</v>
      </c>
    </row>
    <row r="3883" spans="1:11" s="77" customFormat="1" ht="117">
      <c r="A3883" s="71" t="s">
        <v>4000</v>
      </c>
      <c r="B3883" s="92" t="s">
        <v>4065</v>
      </c>
      <c r="C3883" s="92" t="s">
        <v>4066</v>
      </c>
      <c r="D3883" s="41" t="s">
        <v>4003</v>
      </c>
      <c r="E3883" s="93">
        <v>22</v>
      </c>
      <c r="F3883" s="74" t="s">
        <v>18</v>
      </c>
      <c r="G3883" s="94"/>
      <c r="H3883" s="44" t="s">
        <v>3489</v>
      </c>
      <c r="I3883" s="95"/>
      <c r="J3883" s="4" t="str">
        <f t="shared" si="122"/>
        <v>社會福利支出計畫/社會福利支出/會費、捐助、補助、分攤、照護、救濟與交流活動費/捐助、補助與獎助/捐助國內團體</v>
      </c>
      <c r="K3883" s="4" t="str">
        <f t="shared" si="123"/>
        <v>臺中市政府社會局補助民間團體辦理社會福利類志願服務教育訓練推動計畫</v>
      </c>
    </row>
    <row r="3884" spans="1:11" s="77" customFormat="1" ht="117">
      <c r="A3884" s="71" t="s">
        <v>4000</v>
      </c>
      <c r="B3884" s="92" t="s">
        <v>4065</v>
      </c>
      <c r="C3884" s="92" t="s">
        <v>4067</v>
      </c>
      <c r="D3884" s="41" t="s">
        <v>4003</v>
      </c>
      <c r="E3884" s="93">
        <v>11</v>
      </c>
      <c r="F3884" s="74" t="s">
        <v>18</v>
      </c>
      <c r="G3884" s="94"/>
      <c r="H3884" s="44" t="s">
        <v>3489</v>
      </c>
      <c r="I3884" s="95"/>
      <c r="J3884" s="4" t="str">
        <f t="shared" si="122"/>
        <v>社會福利支出計畫/社會福利支出/會費、捐助、補助、分攤、照護、救濟與交流活動費/捐助、補助與獎助/捐助國內團體</v>
      </c>
      <c r="K3884" s="4" t="str">
        <f t="shared" si="123"/>
        <v>臺中市政府社會局補助民間團體辦理社會福利類志願服務教育訓練推動計畫</v>
      </c>
    </row>
    <row r="3885" spans="1:11" s="77" customFormat="1" ht="117">
      <c r="A3885" s="71" t="s">
        <v>4000</v>
      </c>
      <c r="B3885" s="92" t="s">
        <v>4065</v>
      </c>
      <c r="C3885" s="92" t="s">
        <v>2148</v>
      </c>
      <c r="D3885" s="41" t="s">
        <v>4003</v>
      </c>
      <c r="E3885" s="93">
        <v>44</v>
      </c>
      <c r="F3885" s="74" t="s">
        <v>18</v>
      </c>
      <c r="G3885" s="94"/>
      <c r="H3885" s="44" t="s">
        <v>3489</v>
      </c>
      <c r="I3885" s="99"/>
      <c r="J3885" s="4" t="str">
        <f t="shared" si="122"/>
        <v>社會福利支出計畫/社會福利支出/會費、捐助、補助、分攤、照護、救濟與交流活動費/捐助、補助與獎助/捐助國內團體</v>
      </c>
      <c r="K3885" s="4" t="str">
        <f t="shared" si="123"/>
        <v>臺中市政府社會局補助民間團體辦理社會福利類志願服務教育訓練推動計畫</v>
      </c>
    </row>
    <row r="3886" spans="1:11" s="77" customFormat="1" ht="117">
      <c r="A3886" s="71" t="s">
        <v>4000</v>
      </c>
      <c r="B3886" s="92" t="s">
        <v>4065</v>
      </c>
      <c r="C3886" s="92" t="s">
        <v>1461</v>
      </c>
      <c r="D3886" s="41" t="s">
        <v>4003</v>
      </c>
      <c r="E3886" s="93">
        <v>29</v>
      </c>
      <c r="F3886" s="74" t="s">
        <v>18</v>
      </c>
      <c r="G3886" s="94"/>
      <c r="H3886" s="44" t="s">
        <v>3489</v>
      </c>
      <c r="I3886" s="99"/>
      <c r="J3886" s="4" t="str">
        <f t="shared" si="122"/>
        <v>社會福利支出計畫/社會福利支出/會費、捐助、補助、分攤、照護、救濟與交流活動費/捐助、補助與獎助/捐助國內團體</v>
      </c>
      <c r="K3886" s="4" t="str">
        <f t="shared" si="123"/>
        <v>臺中市政府社會局補助民間團體辦理社會福利類志願服務教育訓練推動計畫</v>
      </c>
    </row>
    <row r="3887" spans="1:11" s="77" customFormat="1" ht="117">
      <c r="A3887" s="71" t="s">
        <v>4000</v>
      </c>
      <c r="B3887" s="92" t="s">
        <v>4065</v>
      </c>
      <c r="C3887" s="92" t="s">
        <v>4068</v>
      </c>
      <c r="D3887" s="41" t="s">
        <v>4003</v>
      </c>
      <c r="E3887" s="93">
        <v>22</v>
      </c>
      <c r="F3887" s="74" t="s">
        <v>18</v>
      </c>
      <c r="G3887" s="94"/>
      <c r="H3887" s="44" t="s">
        <v>3489</v>
      </c>
      <c r="I3887" s="99"/>
      <c r="J3887" s="4" t="str">
        <f t="shared" si="122"/>
        <v>社會福利支出計畫/社會福利支出/會費、捐助、補助、分攤、照護、救濟與交流活動費/捐助、補助與獎助/捐助國內團體</v>
      </c>
      <c r="K3887" s="4" t="str">
        <f t="shared" si="123"/>
        <v>臺中市政府社會局補助民間團體辦理社會福利類志願服務教育訓練推動計畫</v>
      </c>
    </row>
    <row r="3888" spans="1:11" s="77" customFormat="1" ht="117">
      <c r="A3888" s="71" t="s">
        <v>4000</v>
      </c>
      <c r="B3888" s="92" t="s">
        <v>4065</v>
      </c>
      <c r="C3888" s="92" t="s">
        <v>4069</v>
      </c>
      <c r="D3888" s="41" t="s">
        <v>4003</v>
      </c>
      <c r="E3888" s="93">
        <v>45</v>
      </c>
      <c r="F3888" s="74" t="s">
        <v>18</v>
      </c>
      <c r="G3888" s="94"/>
      <c r="H3888" s="44" t="s">
        <v>3489</v>
      </c>
      <c r="I3888" s="99"/>
      <c r="J3888" s="4" t="str">
        <f t="shared" si="122"/>
        <v>社會福利支出計畫/社會福利支出/會費、捐助、補助、分攤、照護、救濟與交流活動費/捐助、補助與獎助/捐助國內團體</v>
      </c>
      <c r="K3888" s="4" t="str">
        <f t="shared" si="123"/>
        <v>臺中市政府社會局補助民間團體辦理社會福利類志願服務教育訓練推動計畫</v>
      </c>
    </row>
    <row r="3889" spans="1:11" s="77" customFormat="1" ht="117">
      <c r="A3889" s="71" t="s">
        <v>4000</v>
      </c>
      <c r="B3889" s="92" t="s">
        <v>4065</v>
      </c>
      <c r="C3889" s="92" t="s">
        <v>4070</v>
      </c>
      <c r="D3889" s="41" t="s">
        <v>4003</v>
      </c>
      <c r="E3889" s="93">
        <v>44</v>
      </c>
      <c r="F3889" s="74" t="s">
        <v>18</v>
      </c>
      <c r="G3889" s="94"/>
      <c r="H3889" s="44" t="s">
        <v>3489</v>
      </c>
      <c r="I3889" s="99"/>
      <c r="J3889" s="4" t="str">
        <f t="shared" si="122"/>
        <v>社會福利支出計畫/社會福利支出/會費、捐助、補助、分攤、照護、救濟與交流活動費/捐助、補助與獎助/捐助國內團體</v>
      </c>
      <c r="K3889" s="4" t="str">
        <f t="shared" si="123"/>
        <v>臺中市政府社會局補助民間團體辦理社會福利類志願服務教育訓練推動計畫</v>
      </c>
    </row>
    <row r="3890" spans="1:11" s="77" customFormat="1" ht="117">
      <c r="A3890" s="71" t="s">
        <v>4000</v>
      </c>
      <c r="B3890" s="92" t="s">
        <v>4065</v>
      </c>
      <c r="C3890" s="92" t="s">
        <v>2148</v>
      </c>
      <c r="D3890" s="41" t="s">
        <v>4003</v>
      </c>
      <c r="E3890" s="93">
        <v>36</v>
      </c>
      <c r="F3890" s="74" t="s">
        <v>18</v>
      </c>
      <c r="G3890" s="94"/>
      <c r="H3890" s="44" t="s">
        <v>3489</v>
      </c>
      <c r="I3890" s="99"/>
      <c r="J3890" s="4" t="str">
        <f t="shared" si="122"/>
        <v>社會福利支出計畫/社會福利支出/會費、捐助、補助、分攤、照護、救濟與交流活動費/捐助、補助與獎助/捐助國內團體</v>
      </c>
      <c r="K3890" s="4" t="str">
        <f t="shared" si="123"/>
        <v>臺中市政府社會局補助民間團體辦理社會福利類志願服務教育訓練推動計畫</v>
      </c>
    </row>
    <row r="3891" spans="1:11" s="77" customFormat="1" ht="117">
      <c r="A3891" s="71" t="s">
        <v>4000</v>
      </c>
      <c r="B3891" s="92" t="s">
        <v>4065</v>
      </c>
      <c r="C3891" s="92" t="s">
        <v>1449</v>
      </c>
      <c r="D3891" s="41" t="s">
        <v>4003</v>
      </c>
      <c r="E3891" s="93">
        <v>36</v>
      </c>
      <c r="F3891" s="74" t="s">
        <v>18</v>
      </c>
      <c r="G3891" s="94"/>
      <c r="H3891" s="44" t="s">
        <v>3489</v>
      </c>
      <c r="I3891" s="99"/>
      <c r="J3891" s="4" t="str">
        <f t="shared" si="122"/>
        <v>社會福利支出計畫/社會福利支出/會費、捐助、補助、分攤、照護、救濟與交流活動費/捐助、補助與獎助/捐助國內團體</v>
      </c>
      <c r="K3891" s="4" t="str">
        <f t="shared" si="123"/>
        <v>臺中市政府社會局補助民間團體辦理社會福利類志願服務教育訓練推動計畫</v>
      </c>
    </row>
    <row r="3892" spans="1:11" s="77" customFormat="1" ht="117">
      <c r="A3892" s="71" t="s">
        <v>4000</v>
      </c>
      <c r="B3892" s="92" t="s">
        <v>4065</v>
      </c>
      <c r="C3892" s="92" t="s">
        <v>2148</v>
      </c>
      <c r="D3892" s="41" t="s">
        <v>4003</v>
      </c>
      <c r="E3892" s="93">
        <v>32</v>
      </c>
      <c r="F3892" s="74" t="s">
        <v>18</v>
      </c>
      <c r="G3892" s="94"/>
      <c r="H3892" s="44" t="s">
        <v>3489</v>
      </c>
      <c r="I3892" s="99"/>
      <c r="J3892" s="4" t="str">
        <f t="shared" si="122"/>
        <v>社會福利支出計畫/社會福利支出/會費、捐助、補助、分攤、照護、救濟與交流活動費/捐助、補助與獎助/捐助國內團體</v>
      </c>
      <c r="K3892" s="4" t="str">
        <f t="shared" si="123"/>
        <v>臺中市政府社會局補助民間團體辦理社會福利類志願服務教育訓練推動計畫</v>
      </c>
    </row>
    <row r="3893" spans="1:11" s="77" customFormat="1" ht="117">
      <c r="A3893" s="71" t="s">
        <v>4000</v>
      </c>
      <c r="B3893" s="92" t="s">
        <v>4065</v>
      </c>
      <c r="C3893" s="92" t="s">
        <v>2148</v>
      </c>
      <c r="D3893" s="41" t="s">
        <v>4003</v>
      </c>
      <c r="E3893" s="93">
        <v>36</v>
      </c>
      <c r="F3893" s="74" t="s">
        <v>18</v>
      </c>
      <c r="G3893" s="94"/>
      <c r="H3893" s="44" t="s">
        <v>3489</v>
      </c>
      <c r="I3893" s="99"/>
      <c r="J3893" s="4" t="str">
        <f t="shared" si="122"/>
        <v>社會福利支出計畫/社會福利支出/會費、捐助、補助、分攤、照護、救濟與交流活動費/捐助、補助與獎助/捐助國內團體</v>
      </c>
      <c r="K3893" s="4" t="str">
        <f t="shared" si="123"/>
        <v>臺中市政府社會局補助民間團體辦理社會福利類志願服務教育訓練推動計畫</v>
      </c>
    </row>
    <row r="3894" spans="1:11" s="77" customFormat="1" ht="117">
      <c r="A3894" s="71" t="s">
        <v>4000</v>
      </c>
      <c r="B3894" s="92" t="s">
        <v>4065</v>
      </c>
      <c r="C3894" s="92" t="s">
        <v>2221</v>
      </c>
      <c r="D3894" s="41" t="s">
        <v>4003</v>
      </c>
      <c r="E3894" s="93">
        <v>45</v>
      </c>
      <c r="F3894" s="74" t="s">
        <v>18</v>
      </c>
      <c r="G3894" s="94"/>
      <c r="H3894" s="44" t="s">
        <v>3489</v>
      </c>
      <c r="I3894" s="99"/>
      <c r="J3894" s="4" t="str">
        <f t="shared" si="122"/>
        <v>社會福利支出計畫/社會福利支出/會費、捐助、補助、分攤、照護、救濟與交流活動費/捐助、補助與獎助/捐助國內團體</v>
      </c>
      <c r="K3894" s="4" t="str">
        <f t="shared" si="123"/>
        <v>臺中市政府社會局補助民間團體辦理社會福利類志願服務教育訓練推動計畫</v>
      </c>
    </row>
    <row r="3895" spans="1:11" s="77" customFormat="1" ht="117">
      <c r="A3895" s="71" t="s">
        <v>4000</v>
      </c>
      <c r="B3895" s="96" t="s">
        <v>4065</v>
      </c>
      <c r="C3895" s="92" t="s">
        <v>2293</v>
      </c>
      <c r="D3895" s="41" t="s">
        <v>4003</v>
      </c>
      <c r="E3895" s="93">
        <v>40</v>
      </c>
      <c r="F3895" s="74" t="s">
        <v>18</v>
      </c>
      <c r="G3895" s="94"/>
      <c r="H3895" s="44" t="s">
        <v>3489</v>
      </c>
      <c r="I3895" s="99"/>
      <c r="J3895" s="4" t="str">
        <f t="shared" si="122"/>
        <v>社會福利支出計畫/社會福利支出/會費、捐助、補助、分攤、照護、救濟與交流活動費/捐助、補助與獎助/捐助國內團體</v>
      </c>
      <c r="K3895" s="4" t="str">
        <f t="shared" si="123"/>
        <v>臺中市政府社會局補助民間團體辦理社會福利類志願服務教育訓練推動計畫</v>
      </c>
    </row>
    <row r="3896" spans="1:11" s="77" customFormat="1" ht="117">
      <c r="A3896" s="71" t="s">
        <v>4000</v>
      </c>
      <c r="B3896" s="96" t="s">
        <v>4065</v>
      </c>
      <c r="C3896" s="92" t="s">
        <v>4071</v>
      </c>
      <c r="D3896" s="41" t="s">
        <v>4003</v>
      </c>
      <c r="E3896" s="93">
        <v>50</v>
      </c>
      <c r="F3896" s="74" t="s">
        <v>18</v>
      </c>
      <c r="G3896" s="94"/>
      <c r="H3896" s="44" t="s">
        <v>3489</v>
      </c>
      <c r="I3896" s="99"/>
      <c r="J3896" s="4" t="str">
        <f t="shared" si="122"/>
        <v>社會福利支出計畫/社會福利支出/會費、捐助、補助、分攤、照護、救濟與交流活動費/捐助、補助與獎助/捐助國內團體</v>
      </c>
      <c r="K3896" s="4" t="str">
        <f t="shared" si="123"/>
        <v>臺中市政府社會局補助民間團體辦理社會福利類志願服務教育訓練推動計畫</v>
      </c>
    </row>
    <row r="3897" spans="1:11" s="77" customFormat="1" ht="97.5">
      <c r="A3897" s="71" t="s">
        <v>4000</v>
      </c>
      <c r="B3897" s="92" t="s">
        <v>4072</v>
      </c>
      <c r="C3897" s="92" t="s">
        <v>814</v>
      </c>
      <c r="D3897" s="41" t="s">
        <v>4003</v>
      </c>
      <c r="E3897" s="93">
        <v>12</v>
      </c>
      <c r="F3897" s="74" t="s">
        <v>18</v>
      </c>
      <c r="G3897" s="94"/>
      <c r="H3897" s="44" t="s">
        <v>3489</v>
      </c>
      <c r="I3897" s="99"/>
      <c r="J3897" s="4" t="str">
        <f t="shared" si="122"/>
        <v>社會福利支出計畫/社會福利支出/會費、捐助、補助、分攤、照護、救濟與交流活動費/捐助、補助與獎助/捐助國內團體</v>
      </c>
      <c r="K3897" s="4" t="str">
        <f t="shared" si="123"/>
        <v>臺中市新住民社區服務據點培力計畫</v>
      </c>
    </row>
    <row r="3898" spans="1:11" s="77" customFormat="1" ht="97.5">
      <c r="A3898" s="71" t="s">
        <v>4000</v>
      </c>
      <c r="B3898" s="92" t="s">
        <v>4072</v>
      </c>
      <c r="C3898" s="92" t="s">
        <v>4007</v>
      </c>
      <c r="D3898" s="41" t="s">
        <v>4003</v>
      </c>
      <c r="E3898" s="93">
        <v>40</v>
      </c>
      <c r="F3898" s="74" t="s">
        <v>18</v>
      </c>
      <c r="G3898" s="94"/>
      <c r="H3898" s="44" t="s">
        <v>3489</v>
      </c>
      <c r="I3898" s="99"/>
      <c r="J3898" s="4" t="str">
        <f t="shared" si="122"/>
        <v>社會福利支出計畫/社會福利支出/會費、捐助、補助、分攤、照護、救濟與交流活動費/捐助、補助與獎助/捐助國內團體</v>
      </c>
      <c r="K3898" s="4" t="str">
        <f t="shared" si="123"/>
        <v>臺中市新住民社區服務據點培力計畫</v>
      </c>
    </row>
    <row r="3899" spans="1:11" s="77" customFormat="1" ht="97.5">
      <c r="A3899" s="71" t="s">
        <v>4000</v>
      </c>
      <c r="B3899" s="92" t="s">
        <v>4072</v>
      </c>
      <c r="C3899" s="92" t="s">
        <v>1405</v>
      </c>
      <c r="D3899" s="41" t="s">
        <v>4003</v>
      </c>
      <c r="E3899" s="93">
        <v>28</v>
      </c>
      <c r="F3899" s="74" t="s">
        <v>18</v>
      </c>
      <c r="G3899" s="94"/>
      <c r="H3899" s="44" t="s">
        <v>3489</v>
      </c>
      <c r="I3899" s="99"/>
      <c r="J3899" s="4" t="str">
        <f t="shared" si="122"/>
        <v>社會福利支出計畫/社會福利支出/會費、捐助、補助、分攤、照護、救濟與交流活動費/捐助、補助與獎助/捐助國內團體</v>
      </c>
      <c r="K3899" s="4" t="str">
        <f t="shared" si="123"/>
        <v>臺中市新住民社區服務據點培力計畫</v>
      </c>
    </row>
    <row r="3900" spans="1:11" s="77" customFormat="1" ht="97.5">
      <c r="A3900" s="71" t="s">
        <v>4000</v>
      </c>
      <c r="B3900" s="92" t="s">
        <v>4072</v>
      </c>
      <c r="C3900" s="92" t="s">
        <v>814</v>
      </c>
      <c r="D3900" s="41" t="s">
        <v>4003</v>
      </c>
      <c r="E3900" s="93">
        <v>12</v>
      </c>
      <c r="F3900" s="74" t="s">
        <v>18</v>
      </c>
      <c r="G3900" s="94"/>
      <c r="H3900" s="44" t="s">
        <v>3489</v>
      </c>
      <c r="I3900" s="99"/>
      <c r="J3900" s="4" t="str">
        <f t="shared" si="122"/>
        <v>社會福利支出計畫/社會福利支出/會費、捐助、補助、分攤、照護、救濟與交流活動費/捐助、補助與獎助/捐助國內團體</v>
      </c>
      <c r="K3900" s="4" t="str">
        <f t="shared" si="123"/>
        <v>臺中市新住民社區服務據點培力計畫</v>
      </c>
    </row>
    <row r="3901" spans="1:11" s="77" customFormat="1" ht="97.5">
      <c r="A3901" s="71" t="s">
        <v>4000</v>
      </c>
      <c r="B3901" s="92" t="s">
        <v>4072</v>
      </c>
      <c r="C3901" s="92" t="s">
        <v>814</v>
      </c>
      <c r="D3901" s="41" t="s">
        <v>4003</v>
      </c>
      <c r="E3901" s="93">
        <v>12</v>
      </c>
      <c r="F3901" s="74" t="s">
        <v>18</v>
      </c>
      <c r="G3901" s="94"/>
      <c r="H3901" s="44" t="s">
        <v>3489</v>
      </c>
      <c r="I3901" s="99"/>
      <c r="J3901" s="4" t="str">
        <f t="shared" si="122"/>
        <v>社會福利支出計畫/社會福利支出/會費、捐助、補助、分攤、照護、救濟與交流活動費/捐助、補助與獎助/捐助國內團體</v>
      </c>
      <c r="K3901" s="4" t="str">
        <f t="shared" si="123"/>
        <v>臺中市新住民社區服務據點培力計畫</v>
      </c>
    </row>
    <row r="3902" spans="1:11" s="77" customFormat="1" ht="97.5">
      <c r="A3902" s="71" t="s">
        <v>4000</v>
      </c>
      <c r="B3902" s="92" t="s">
        <v>4072</v>
      </c>
      <c r="C3902" s="92" t="s">
        <v>1405</v>
      </c>
      <c r="D3902" s="41" t="s">
        <v>4003</v>
      </c>
      <c r="E3902" s="93">
        <v>32</v>
      </c>
      <c r="F3902" s="74" t="s">
        <v>18</v>
      </c>
      <c r="G3902" s="94"/>
      <c r="H3902" s="44" t="s">
        <v>3489</v>
      </c>
      <c r="I3902" s="99"/>
      <c r="J3902" s="4" t="str">
        <f t="shared" si="122"/>
        <v>社會福利支出計畫/社會福利支出/會費、捐助、補助、分攤、照護、救濟與交流活動費/捐助、補助與獎助/捐助國內團體</v>
      </c>
      <c r="K3902" s="4" t="str">
        <f t="shared" si="123"/>
        <v>臺中市新住民社區服務據點培力計畫</v>
      </c>
    </row>
    <row r="3903" spans="1:11" s="77" customFormat="1" ht="97.5">
      <c r="A3903" s="71" t="s">
        <v>4000</v>
      </c>
      <c r="B3903" s="92" t="s">
        <v>4072</v>
      </c>
      <c r="C3903" s="92" t="s">
        <v>814</v>
      </c>
      <c r="D3903" s="41" t="s">
        <v>4003</v>
      </c>
      <c r="E3903" s="93">
        <v>12</v>
      </c>
      <c r="F3903" s="74" t="s">
        <v>18</v>
      </c>
      <c r="G3903" s="94"/>
      <c r="H3903" s="44" t="s">
        <v>3489</v>
      </c>
      <c r="I3903" s="99"/>
      <c r="J3903" s="4" t="str">
        <f t="shared" si="122"/>
        <v>社會福利支出計畫/社會福利支出/會費、捐助、補助、分攤、照護、救濟與交流活動費/捐助、補助與獎助/捐助國內團體</v>
      </c>
      <c r="K3903" s="4" t="str">
        <f t="shared" si="123"/>
        <v>臺中市新住民社區服務據點培力計畫</v>
      </c>
    </row>
    <row r="3904" spans="1:11" s="77" customFormat="1" ht="97.5">
      <c r="A3904" s="71" t="s">
        <v>4000</v>
      </c>
      <c r="B3904" s="92" t="s">
        <v>4072</v>
      </c>
      <c r="C3904" s="92" t="s">
        <v>999</v>
      </c>
      <c r="D3904" s="41" t="s">
        <v>4003</v>
      </c>
      <c r="E3904" s="93">
        <v>16</v>
      </c>
      <c r="F3904" s="74" t="s">
        <v>18</v>
      </c>
      <c r="G3904" s="94"/>
      <c r="H3904" s="44" t="s">
        <v>3489</v>
      </c>
      <c r="I3904" s="99"/>
      <c r="J3904" s="4" t="str">
        <f t="shared" si="122"/>
        <v>社會福利支出計畫/社會福利支出/會費、捐助、補助、分攤、照護、救濟與交流活動費/捐助、補助與獎助/捐助國內團體</v>
      </c>
      <c r="K3904" s="4" t="str">
        <f t="shared" si="123"/>
        <v>臺中市新住民社區服務據點培力計畫</v>
      </c>
    </row>
    <row r="3905" spans="1:11" s="77" customFormat="1" ht="97.5">
      <c r="A3905" s="71" t="s">
        <v>4000</v>
      </c>
      <c r="B3905" s="92" t="s">
        <v>4072</v>
      </c>
      <c r="C3905" s="92" t="s">
        <v>4073</v>
      </c>
      <c r="D3905" s="41" t="s">
        <v>4003</v>
      </c>
      <c r="E3905" s="93">
        <v>20</v>
      </c>
      <c r="F3905" s="74" t="s">
        <v>18</v>
      </c>
      <c r="G3905" s="94"/>
      <c r="H3905" s="44" t="s">
        <v>3489</v>
      </c>
      <c r="I3905" s="99"/>
      <c r="J3905" s="4" t="str">
        <f t="shared" si="122"/>
        <v>社會福利支出計畫/社會福利支出/會費、捐助、補助、分攤、照護、救濟與交流活動費/捐助、補助與獎助/捐助國內團體</v>
      </c>
      <c r="K3905" s="4" t="str">
        <f t="shared" si="123"/>
        <v>臺中市新住民社區服務據點培力計畫</v>
      </c>
    </row>
    <row r="3906" spans="1:11" s="77" customFormat="1" ht="97.5">
      <c r="A3906" s="71" t="s">
        <v>4000</v>
      </c>
      <c r="B3906" s="92" t="s">
        <v>4072</v>
      </c>
      <c r="C3906" s="92" t="s">
        <v>4074</v>
      </c>
      <c r="D3906" s="41" t="s">
        <v>4003</v>
      </c>
      <c r="E3906" s="93">
        <v>40</v>
      </c>
      <c r="F3906" s="74" t="s">
        <v>18</v>
      </c>
      <c r="G3906" s="94"/>
      <c r="H3906" s="44" t="s">
        <v>3489</v>
      </c>
      <c r="I3906" s="99"/>
      <c r="J3906" s="4" t="str">
        <f t="shared" si="122"/>
        <v>社會福利支出計畫/社會福利支出/會費、捐助、補助、分攤、照護、救濟與交流活動費/捐助、補助與獎助/捐助國內團體</v>
      </c>
      <c r="K3906" s="4" t="str">
        <f t="shared" si="123"/>
        <v>臺中市新住民社區服務據點培力計畫</v>
      </c>
    </row>
    <row r="3907" spans="1:11" s="77" customFormat="1" ht="97.5">
      <c r="A3907" s="71" t="s">
        <v>4000</v>
      </c>
      <c r="B3907" s="92" t="s">
        <v>4072</v>
      </c>
      <c r="C3907" s="92" t="s">
        <v>814</v>
      </c>
      <c r="D3907" s="41" t="s">
        <v>4003</v>
      </c>
      <c r="E3907" s="93">
        <v>12</v>
      </c>
      <c r="F3907" s="74" t="s">
        <v>18</v>
      </c>
      <c r="G3907" s="94"/>
      <c r="H3907" s="44" t="s">
        <v>3489</v>
      </c>
      <c r="I3907" s="99"/>
      <c r="J3907" s="4" t="str">
        <f t="shared" si="122"/>
        <v>社會福利支出計畫/社會福利支出/會費、捐助、補助、分攤、照護、救濟與交流活動費/捐助、補助與獎助/捐助國內團體</v>
      </c>
      <c r="K3907" s="4" t="str">
        <f t="shared" si="123"/>
        <v>臺中市新住民社區服務據點培力計畫</v>
      </c>
    </row>
    <row r="3908" spans="1:11" s="77" customFormat="1" ht="97.5">
      <c r="A3908" s="71" t="s">
        <v>4000</v>
      </c>
      <c r="B3908" s="92" t="s">
        <v>4072</v>
      </c>
      <c r="C3908" s="92" t="s">
        <v>1405</v>
      </c>
      <c r="D3908" s="41" t="s">
        <v>4003</v>
      </c>
      <c r="E3908" s="93">
        <v>32</v>
      </c>
      <c r="F3908" s="74" t="s">
        <v>18</v>
      </c>
      <c r="G3908" s="94"/>
      <c r="H3908" s="44" t="s">
        <v>3489</v>
      </c>
      <c r="I3908" s="99"/>
      <c r="J3908" s="4" t="str">
        <f t="shared" si="122"/>
        <v>社會福利支出計畫/社會福利支出/會費、捐助、補助、分攤、照護、救濟與交流活動費/捐助、補助與獎助/捐助國內團體</v>
      </c>
      <c r="K3908" s="4" t="str">
        <f t="shared" si="123"/>
        <v>臺中市新住民社區服務據點培力計畫</v>
      </c>
    </row>
    <row r="3909" spans="1:11" s="77" customFormat="1" ht="97.5">
      <c r="A3909" s="71" t="s">
        <v>4000</v>
      </c>
      <c r="B3909" s="92" t="s">
        <v>4072</v>
      </c>
      <c r="C3909" s="92" t="s">
        <v>999</v>
      </c>
      <c r="D3909" s="41" t="s">
        <v>4003</v>
      </c>
      <c r="E3909" s="93">
        <v>16</v>
      </c>
      <c r="F3909" s="74" t="s">
        <v>18</v>
      </c>
      <c r="G3909" s="94"/>
      <c r="H3909" s="44" t="s">
        <v>3489</v>
      </c>
      <c r="I3909" s="99"/>
      <c r="J3909" s="4" t="str">
        <f t="shared" si="122"/>
        <v>社會福利支出計畫/社會福利支出/會費、捐助、補助、分攤、照護、救濟與交流活動費/捐助、補助與獎助/捐助國內團體</v>
      </c>
      <c r="K3909" s="4" t="str">
        <f t="shared" si="123"/>
        <v>臺中市新住民社區服務據點培力計畫</v>
      </c>
    </row>
    <row r="3910" spans="1:11" s="77" customFormat="1" ht="97.5">
      <c r="A3910" s="71" t="s">
        <v>4000</v>
      </c>
      <c r="B3910" s="92" t="s">
        <v>4072</v>
      </c>
      <c r="C3910" s="92" t="s">
        <v>973</v>
      </c>
      <c r="D3910" s="41" t="s">
        <v>4003</v>
      </c>
      <c r="E3910" s="93">
        <v>20</v>
      </c>
      <c r="F3910" s="74" t="s">
        <v>18</v>
      </c>
      <c r="G3910" s="94"/>
      <c r="H3910" s="44" t="s">
        <v>3489</v>
      </c>
      <c r="I3910" s="99"/>
      <c r="J3910" s="4" t="str">
        <f t="shared" si="122"/>
        <v>社會福利支出計畫/社會福利支出/會費、捐助、補助、分攤、照護、救濟與交流活動費/捐助、補助與獎助/捐助國內團體</v>
      </c>
      <c r="K3910" s="4" t="str">
        <f t="shared" si="123"/>
        <v>臺中市新住民社區服務據點培力計畫</v>
      </c>
    </row>
    <row r="3911" spans="1:11" s="77" customFormat="1" ht="97.5">
      <c r="A3911" s="71" t="s">
        <v>4000</v>
      </c>
      <c r="B3911" s="92" t="s">
        <v>4072</v>
      </c>
      <c r="C3911" s="92" t="s">
        <v>1486</v>
      </c>
      <c r="D3911" s="41" t="s">
        <v>4003</v>
      </c>
      <c r="E3911" s="93">
        <v>36</v>
      </c>
      <c r="F3911" s="74" t="s">
        <v>18</v>
      </c>
      <c r="G3911" s="94"/>
      <c r="H3911" s="44" t="s">
        <v>3489</v>
      </c>
      <c r="I3911" s="99"/>
      <c r="J3911" s="4" t="str">
        <f t="shared" si="122"/>
        <v>社會福利支出計畫/社會福利支出/會費、捐助、補助、分攤、照護、救濟與交流活動費/捐助、補助與獎助/捐助國內團體</v>
      </c>
      <c r="K3911" s="4" t="str">
        <f t="shared" si="123"/>
        <v>臺中市新住民社區服務據點培力計畫</v>
      </c>
    </row>
    <row r="3912" spans="1:11" s="77" customFormat="1" ht="97.5">
      <c r="A3912" s="71" t="s">
        <v>4000</v>
      </c>
      <c r="B3912" s="92" t="s">
        <v>4072</v>
      </c>
      <c r="C3912" s="92" t="s">
        <v>1471</v>
      </c>
      <c r="D3912" s="41" t="s">
        <v>4003</v>
      </c>
      <c r="E3912" s="93">
        <v>24</v>
      </c>
      <c r="F3912" s="74" t="s">
        <v>18</v>
      </c>
      <c r="G3912" s="94"/>
      <c r="H3912" s="44" t="s">
        <v>3489</v>
      </c>
      <c r="I3912" s="99"/>
      <c r="J3912" s="4" t="str">
        <f t="shared" si="122"/>
        <v>社會福利支出計畫/社會福利支出/會費、捐助、補助、分攤、照護、救濟與交流活動費/捐助、補助與獎助/捐助國內團體</v>
      </c>
      <c r="K3912" s="4" t="str">
        <f t="shared" si="123"/>
        <v>臺中市新住民社區服務據點培力計畫</v>
      </c>
    </row>
    <row r="3913" spans="1:11" s="77" customFormat="1" ht="97.5">
      <c r="A3913" s="71" t="s">
        <v>4000</v>
      </c>
      <c r="B3913" s="96" t="s">
        <v>4072</v>
      </c>
      <c r="C3913" s="92" t="s">
        <v>1486</v>
      </c>
      <c r="D3913" s="41" t="s">
        <v>4003</v>
      </c>
      <c r="E3913" s="93">
        <v>20</v>
      </c>
      <c r="F3913" s="74" t="s">
        <v>18</v>
      </c>
      <c r="G3913" s="94"/>
      <c r="H3913" s="44" t="s">
        <v>3489</v>
      </c>
      <c r="I3913" s="99"/>
      <c r="J3913" s="4" t="str">
        <f t="shared" si="122"/>
        <v>社會福利支出計畫/社會福利支出/會費、捐助、補助、分攤、照護、救濟與交流活動費/捐助、補助與獎助/捐助國內團體</v>
      </c>
      <c r="K3913" s="4" t="str">
        <f t="shared" si="123"/>
        <v>臺中市新住民社區服務據點培力計畫</v>
      </c>
    </row>
    <row r="3914" spans="1:11" s="77" customFormat="1" ht="97.5">
      <c r="A3914" s="71" t="s">
        <v>4000</v>
      </c>
      <c r="B3914" s="96" t="s">
        <v>4072</v>
      </c>
      <c r="C3914" s="92" t="s">
        <v>1471</v>
      </c>
      <c r="D3914" s="41" t="s">
        <v>4003</v>
      </c>
      <c r="E3914" s="93">
        <v>28</v>
      </c>
      <c r="F3914" s="74" t="s">
        <v>18</v>
      </c>
      <c r="G3914" s="94"/>
      <c r="H3914" s="44" t="s">
        <v>3489</v>
      </c>
      <c r="I3914" s="99"/>
      <c r="J3914" s="4" t="str">
        <f t="shared" si="122"/>
        <v>社會福利支出計畫/社會福利支出/會費、捐助、補助、分攤、照護、救濟與交流活動費/捐助、補助與獎助/捐助國內團體</v>
      </c>
      <c r="K3914" s="4" t="str">
        <f t="shared" si="123"/>
        <v>臺中市新住民社區服務據點培力計畫</v>
      </c>
    </row>
    <row r="3915" spans="1:11" s="77" customFormat="1" ht="97.5">
      <c r="A3915" s="71" t="s">
        <v>4000</v>
      </c>
      <c r="B3915" s="96" t="s">
        <v>4072</v>
      </c>
      <c r="C3915" s="92" t="s">
        <v>4075</v>
      </c>
      <c r="D3915" s="41" t="s">
        <v>4003</v>
      </c>
      <c r="E3915" s="93">
        <v>30</v>
      </c>
      <c r="F3915" s="74" t="s">
        <v>18</v>
      </c>
      <c r="G3915" s="94"/>
      <c r="H3915" s="44" t="s">
        <v>3489</v>
      </c>
      <c r="I3915" s="99"/>
      <c r="J3915" s="4" t="str">
        <f t="shared" si="122"/>
        <v>社會福利支出計畫/社會福利支出/會費、捐助、補助、分攤、照護、救濟與交流活動費/捐助、補助與獎助/捐助國內團體</v>
      </c>
      <c r="K3915" s="4" t="str">
        <f t="shared" si="123"/>
        <v>臺中市新住民社區服務據點培力計畫</v>
      </c>
    </row>
    <row r="3916" spans="1:11" s="77" customFormat="1" ht="97.5">
      <c r="A3916" s="71" t="s">
        <v>4000</v>
      </c>
      <c r="B3916" s="96" t="s">
        <v>4072</v>
      </c>
      <c r="C3916" s="92" t="s">
        <v>814</v>
      </c>
      <c r="D3916" s="41" t="s">
        <v>4003</v>
      </c>
      <c r="E3916" s="93">
        <v>16</v>
      </c>
      <c r="F3916" s="74" t="s">
        <v>18</v>
      </c>
      <c r="G3916" s="94"/>
      <c r="H3916" s="44" t="s">
        <v>3489</v>
      </c>
      <c r="I3916" s="99"/>
      <c r="J3916" s="4" t="str">
        <f t="shared" si="122"/>
        <v>社會福利支出計畫/社會福利支出/會費、捐助、補助、分攤、照護、救濟與交流活動費/捐助、補助與獎助/捐助國內團體</v>
      </c>
      <c r="K3916" s="4" t="str">
        <f t="shared" si="123"/>
        <v>臺中市新住民社區服務據點培力計畫</v>
      </c>
    </row>
    <row r="3917" spans="1:11" s="77" customFormat="1" ht="97.5">
      <c r="A3917" s="71" t="s">
        <v>4000</v>
      </c>
      <c r="B3917" s="96" t="s">
        <v>4072</v>
      </c>
      <c r="C3917" s="92" t="s">
        <v>4073</v>
      </c>
      <c r="D3917" s="41" t="s">
        <v>4003</v>
      </c>
      <c r="E3917" s="93">
        <v>50</v>
      </c>
      <c r="F3917" s="74" t="s">
        <v>18</v>
      </c>
      <c r="G3917" s="94"/>
      <c r="H3917" s="44" t="s">
        <v>3489</v>
      </c>
      <c r="I3917" s="99"/>
      <c r="J3917" s="4" t="str">
        <f t="shared" si="122"/>
        <v>社會福利支出計畫/社會福利支出/會費、捐助、補助、分攤、照護、救濟與交流活動費/捐助、補助與獎助/捐助國內團體</v>
      </c>
      <c r="K3917" s="4" t="str">
        <f t="shared" si="123"/>
        <v>臺中市新住民社區服務據點培力計畫</v>
      </c>
    </row>
    <row r="3918" spans="1:11" s="77" customFormat="1" ht="97.5">
      <c r="A3918" s="71" t="s">
        <v>4000</v>
      </c>
      <c r="B3918" s="96" t="s">
        <v>4072</v>
      </c>
      <c r="C3918" s="92" t="s">
        <v>973</v>
      </c>
      <c r="D3918" s="41" t="s">
        <v>4003</v>
      </c>
      <c r="E3918" s="93">
        <v>20</v>
      </c>
      <c r="F3918" s="74" t="s">
        <v>18</v>
      </c>
      <c r="G3918" s="94"/>
      <c r="H3918" s="44" t="s">
        <v>3489</v>
      </c>
      <c r="I3918" s="99"/>
      <c r="J3918" s="4" t="str">
        <f t="shared" si="122"/>
        <v>社會福利支出計畫/社會福利支出/會費、捐助、補助、分攤、照護、救濟與交流活動費/捐助、補助與獎助/捐助國內團體</v>
      </c>
      <c r="K3918" s="4" t="str">
        <f t="shared" si="123"/>
        <v>臺中市新住民社區服務據點培力計畫</v>
      </c>
    </row>
    <row r="3919" spans="1:11" s="77" customFormat="1" ht="97.5">
      <c r="A3919" s="71" t="s">
        <v>4000</v>
      </c>
      <c r="B3919" s="96" t="s">
        <v>4072</v>
      </c>
      <c r="C3919" s="92" t="s">
        <v>973</v>
      </c>
      <c r="D3919" s="41" t="s">
        <v>4003</v>
      </c>
      <c r="E3919" s="93">
        <v>20</v>
      </c>
      <c r="F3919" s="74" t="s">
        <v>18</v>
      </c>
      <c r="G3919" s="94"/>
      <c r="H3919" s="44" t="s">
        <v>3489</v>
      </c>
      <c r="I3919" s="99"/>
      <c r="J3919" s="4" t="str">
        <f t="shared" si="122"/>
        <v>社會福利支出計畫/社會福利支出/會費、捐助、補助、分攤、照護、救濟與交流活動費/捐助、補助與獎助/捐助國內團體</v>
      </c>
      <c r="K3919" s="4" t="str">
        <f t="shared" si="123"/>
        <v>臺中市新住民社區服務據點培力計畫</v>
      </c>
    </row>
    <row r="3920" spans="1:11" s="77" customFormat="1" ht="97.5">
      <c r="A3920" s="71" t="s">
        <v>4000</v>
      </c>
      <c r="B3920" s="96" t="s">
        <v>4072</v>
      </c>
      <c r="C3920" s="92" t="s">
        <v>814</v>
      </c>
      <c r="D3920" s="41" t="s">
        <v>4003</v>
      </c>
      <c r="E3920" s="93">
        <v>44</v>
      </c>
      <c r="F3920" s="74" t="s">
        <v>18</v>
      </c>
      <c r="G3920" s="94"/>
      <c r="H3920" s="44" t="s">
        <v>3489</v>
      </c>
      <c r="I3920" s="99"/>
      <c r="J3920" s="4" t="str">
        <f t="shared" si="122"/>
        <v>社會福利支出計畫/社會福利支出/會費、捐助、補助、分攤、照護、救濟與交流活動費/捐助、補助與獎助/捐助國內團體</v>
      </c>
      <c r="K3920" s="4" t="str">
        <f t="shared" si="123"/>
        <v>臺中市新住民社區服務據點培力計畫</v>
      </c>
    </row>
    <row r="3921" spans="1:11" s="77" customFormat="1" ht="97.5">
      <c r="A3921" s="71" t="s">
        <v>4000</v>
      </c>
      <c r="B3921" s="96" t="s">
        <v>4072</v>
      </c>
      <c r="C3921" s="92" t="s">
        <v>810</v>
      </c>
      <c r="D3921" s="41" t="s">
        <v>4003</v>
      </c>
      <c r="E3921" s="93">
        <v>20</v>
      </c>
      <c r="F3921" s="74" t="s">
        <v>18</v>
      </c>
      <c r="G3921" s="94"/>
      <c r="H3921" s="44" t="s">
        <v>3489</v>
      </c>
      <c r="I3921" s="99"/>
      <c r="J3921" s="4" t="str">
        <f t="shared" si="122"/>
        <v>社會福利支出計畫/社會福利支出/會費、捐助、補助、分攤、照護、救濟與交流活動費/捐助、補助與獎助/捐助國內團體</v>
      </c>
      <c r="K3921" s="4" t="str">
        <f t="shared" si="123"/>
        <v>臺中市新住民社區服務據點培力計畫</v>
      </c>
    </row>
    <row r="3922" spans="1:11" s="77" customFormat="1" ht="97.5">
      <c r="A3922" s="71" t="s">
        <v>4000</v>
      </c>
      <c r="B3922" s="96" t="s">
        <v>4072</v>
      </c>
      <c r="C3922" s="92" t="s">
        <v>977</v>
      </c>
      <c r="D3922" s="41" t="s">
        <v>4003</v>
      </c>
      <c r="E3922" s="93">
        <v>20</v>
      </c>
      <c r="F3922" s="74" t="s">
        <v>18</v>
      </c>
      <c r="G3922" s="94"/>
      <c r="H3922" s="44" t="s">
        <v>3489</v>
      </c>
      <c r="I3922" s="99"/>
      <c r="J3922" s="4" t="str">
        <f t="shared" si="122"/>
        <v>社會福利支出計畫/社會福利支出/會費、捐助、補助、分攤、照護、救濟與交流活動費/捐助、補助與獎助/捐助國內團體</v>
      </c>
      <c r="K3922" s="4" t="str">
        <f t="shared" si="123"/>
        <v>臺中市新住民社區服務據點培力計畫</v>
      </c>
    </row>
    <row r="3923" spans="1:11" s="77" customFormat="1" ht="97.5">
      <c r="A3923" s="71" t="s">
        <v>4000</v>
      </c>
      <c r="B3923" s="96" t="s">
        <v>4072</v>
      </c>
      <c r="C3923" s="92" t="s">
        <v>4076</v>
      </c>
      <c r="D3923" s="41" t="s">
        <v>4003</v>
      </c>
      <c r="E3923" s="93">
        <v>48</v>
      </c>
      <c r="F3923" s="74" t="s">
        <v>18</v>
      </c>
      <c r="G3923" s="94"/>
      <c r="H3923" s="44" t="s">
        <v>3489</v>
      </c>
      <c r="I3923" s="99"/>
      <c r="J3923" s="4" t="str">
        <f t="shared" si="122"/>
        <v>社會福利支出計畫/社會福利支出/會費、捐助、補助、分攤、照護、救濟與交流活動費/捐助、補助與獎助/捐助國內團體</v>
      </c>
      <c r="K3923" s="4" t="str">
        <f t="shared" si="123"/>
        <v>臺中市新住民社區服務據點培力計畫</v>
      </c>
    </row>
    <row r="3924" spans="1:11" s="77" customFormat="1" ht="97.5">
      <c r="A3924" s="71" t="s">
        <v>4000</v>
      </c>
      <c r="B3924" s="96" t="s">
        <v>4072</v>
      </c>
      <c r="C3924" s="92" t="s">
        <v>1405</v>
      </c>
      <c r="D3924" s="41" t="s">
        <v>4003</v>
      </c>
      <c r="E3924" s="93">
        <v>44</v>
      </c>
      <c r="F3924" s="74" t="s">
        <v>18</v>
      </c>
      <c r="G3924" s="94"/>
      <c r="H3924" s="44" t="s">
        <v>3489</v>
      </c>
      <c r="I3924" s="99"/>
      <c r="J3924" s="4" t="str">
        <f t="shared" si="122"/>
        <v>社會福利支出計畫/社會福利支出/會費、捐助、補助、分攤、照護、救濟與交流活動費/捐助、補助與獎助/捐助國內團體</v>
      </c>
      <c r="K3924" s="4" t="str">
        <f t="shared" si="123"/>
        <v>臺中市新住民社區服務據點培力計畫</v>
      </c>
    </row>
    <row r="3925" spans="1:11" s="77" customFormat="1" ht="97.5">
      <c r="A3925" s="71" t="s">
        <v>4000</v>
      </c>
      <c r="B3925" s="96" t="s">
        <v>4072</v>
      </c>
      <c r="C3925" s="92" t="s">
        <v>808</v>
      </c>
      <c r="D3925" s="41" t="s">
        <v>4003</v>
      </c>
      <c r="E3925" s="93">
        <v>20</v>
      </c>
      <c r="F3925" s="74" t="s">
        <v>18</v>
      </c>
      <c r="G3925" s="94"/>
      <c r="H3925" s="44" t="s">
        <v>3489</v>
      </c>
      <c r="I3925" s="99"/>
      <c r="J3925" s="4" t="str">
        <f t="shared" si="122"/>
        <v>社會福利支出計畫/社會福利支出/會費、捐助、補助、分攤、照護、救濟與交流活動費/捐助、補助與獎助/捐助國內團體</v>
      </c>
      <c r="K3925" s="4" t="str">
        <f t="shared" si="123"/>
        <v>臺中市新住民社區服務據點培力計畫</v>
      </c>
    </row>
    <row r="3926" spans="1:11" s="77" customFormat="1" ht="97.5">
      <c r="A3926" s="71" t="s">
        <v>4000</v>
      </c>
      <c r="B3926" s="96" t="s">
        <v>4077</v>
      </c>
      <c r="C3926" s="92" t="s">
        <v>1176</v>
      </c>
      <c r="D3926" s="41" t="s">
        <v>4003</v>
      </c>
      <c r="E3926" s="93">
        <v>65</v>
      </c>
      <c r="F3926" s="74" t="s">
        <v>18</v>
      </c>
      <c r="G3926" s="94"/>
      <c r="H3926" s="44" t="s">
        <v>3489</v>
      </c>
      <c r="I3926" s="99"/>
      <c r="J3926" s="4" t="str">
        <f t="shared" si="122"/>
        <v>社會福利支出計畫/社會福利支出/會費、捐助、補助、分攤、照護、救濟與交流活動費/捐助、補助與獎助/捐助國內團體</v>
      </c>
      <c r="K3926" s="4" t="str">
        <f t="shared" si="123"/>
        <v>臺中市社區照顧關懷據點加值服務計畫</v>
      </c>
    </row>
    <row r="3927" spans="1:11" s="77" customFormat="1" ht="97.5">
      <c r="A3927" s="71" t="s">
        <v>4000</v>
      </c>
      <c r="B3927" s="96" t="s">
        <v>4077</v>
      </c>
      <c r="C3927" s="92" t="s">
        <v>4078</v>
      </c>
      <c r="D3927" s="41" t="s">
        <v>4003</v>
      </c>
      <c r="E3927" s="93">
        <v>15</v>
      </c>
      <c r="F3927" s="74" t="s">
        <v>18</v>
      </c>
      <c r="G3927" s="94"/>
      <c r="H3927" s="44" t="s">
        <v>3489</v>
      </c>
      <c r="I3927" s="99"/>
      <c r="J3927" s="4" t="str">
        <f t="shared" si="122"/>
        <v>社會福利支出計畫/社會福利支出/會費、捐助、補助、分攤、照護、救濟與交流活動費/捐助、補助與獎助/捐助國內團體</v>
      </c>
      <c r="K3927" s="4" t="str">
        <f t="shared" si="123"/>
        <v>臺中市社區照顧關懷據點加值服務計畫</v>
      </c>
    </row>
    <row r="3928" spans="1:11" s="77" customFormat="1" ht="97.5">
      <c r="A3928" s="71" t="s">
        <v>4000</v>
      </c>
      <c r="B3928" s="96" t="s">
        <v>4077</v>
      </c>
      <c r="C3928" s="92" t="s">
        <v>1188</v>
      </c>
      <c r="D3928" s="41" t="s">
        <v>4003</v>
      </c>
      <c r="E3928" s="93">
        <v>50</v>
      </c>
      <c r="F3928" s="74" t="s">
        <v>18</v>
      </c>
      <c r="G3928" s="94"/>
      <c r="H3928" s="44" t="s">
        <v>3489</v>
      </c>
      <c r="I3928" s="99"/>
      <c r="J3928" s="4" t="str">
        <f t="shared" si="122"/>
        <v>社會福利支出計畫/社會福利支出/會費、捐助、補助、分攤、照護、救濟與交流活動費/捐助、補助與獎助/捐助國內團體</v>
      </c>
      <c r="K3928" s="4" t="str">
        <f t="shared" si="123"/>
        <v>臺中市社區照顧關懷據點加值服務計畫</v>
      </c>
    </row>
    <row r="3929" spans="1:11" s="77" customFormat="1" ht="97.5">
      <c r="A3929" s="71" t="s">
        <v>4000</v>
      </c>
      <c r="B3929" s="96" t="s">
        <v>4077</v>
      </c>
      <c r="C3929" s="92" t="s">
        <v>4079</v>
      </c>
      <c r="D3929" s="41" t="s">
        <v>4003</v>
      </c>
      <c r="E3929" s="93">
        <v>28</v>
      </c>
      <c r="F3929" s="74" t="s">
        <v>18</v>
      </c>
      <c r="G3929" s="94"/>
      <c r="H3929" s="44" t="s">
        <v>3489</v>
      </c>
      <c r="I3929" s="99"/>
      <c r="J3929" s="4" t="str">
        <f t="shared" si="122"/>
        <v>社會福利支出計畫/社會福利支出/會費、捐助、補助、分攤、照護、救濟與交流活動費/捐助、補助與獎助/捐助國內團體</v>
      </c>
      <c r="K3929" s="4" t="str">
        <f t="shared" si="123"/>
        <v>臺中市社區照顧關懷據點加值服務計畫</v>
      </c>
    </row>
    <row r="3930" spans="1:11" s="77" customFormat="1" ht="97.5">
      <c r="A3930" s="71" t="s">
        <v>4000</v>
      </c>
      <c r="B3930" s="92" t="s">
        <v>4080</v>
      </c>
      <c r="C3930" s="92" t="s">
        <v>962</v>
      </c>
      <c r="D3930" s="41" t="s">
        <v>4003</v>
      </c>
      <c r="E3930" s="93">
        <v>201</v>
      </c>
      <c r="F3930" s="74" t="s">
        <v>18</v>
      </c>
      <c r="G3930" s="94"/>
      <c r="H3930" s="44" t="s">
        <v>3489</v>
      </c>
      <c r="I3930" s="99"/>
      <c r="J3930" s="4" t="str">
        <f t="shared" si="122"/>
        <v>社會福利支出計畫/社會福利支出/會費、捐助、補助、分攤、照護、救濟與交流活動費/捐助、補助與獎助/捐助國內團體</v>
      </c>
      <c r="K3930" s="4" t="str">
        <f t="shared" si="123"/>
        <v>中低收入獨居老人營養餐飲服務計畫</v>
      </c>
    </row>
    <row r="3931" spans="1:11" s="77" customFormat="1" ht="97.5">
      <c r="A3931" s="71" t="s">
        <v>4000</v>
      </c>
      <c r="B3931" s="92" t="s">
        <v>4080</v>
      </c>
      <c r="C3931" s="92" t="s">
        <v>4081</v>
      </c>
      <c r="D3931" s="41" t="s">
        <v>4003</v>
      </c>
      <c r="E3931" s="93">
        <v>178</v>
      </c>
      <c r="F3931" s="74" t="s">
        <v>18</v>
      </c>
      <c r="G3931" s="94"/>
      <c r="H3931" s="44" t="s">
        <v>3489</v>
      </c>
      <c r="I3931" s="99"/>
      <c r="J3931" s="4" t="str">
        <f t="shared" si="122"/>
        <v>社會福利支出計畫/社會福利支出/會費、捐助、補助、分攤、照護、救濟與交流活動費/捐助、補助與獎助/捐助國內團體</v>
      </c>
      <c r="K3931" s="4" t="str">
        <f t="shared" si="123"/>
        <v>中低收入獨居老人營養餐飲服務計畫</v>
      </c>
    </row>
    <row r="3932" spans="1:11" s="77" customFormat="1" ht="97.5">
      <c r="A3932" s="71" t="s">
        <v>4000</v>
      </c>
      <c r="B3932" s="92" t="s">
        <v>4080</v>
      </c>
      <c r="C3932" s="92" t="s">
        <v>993</v>
      </c>
      <c r="D3932" s="41" t="s">
        <v>4003</v>
      </c>
      <c r="E3932" s="93">
        <v>705</v>
      </c>
      <c r="F3932" s="74" t="s">
        <v>18</v>
      </c>
      <c r="G3932" s="94"/>
      <c r="H3932" s="44" t="s">
        <v>3489</v>
      </c>
      <c r="I3932" s="99"/>
      <c r="J3932" s="4" t="str">
        <f t="shared" si="122"/>
        <v>社會福利支出計畫/社會福利支出/會費、捐助、補助、分攤、照護、救濟與交流活動費/捐助、補助與獎助/捐助國內團體</v>
      </c>
      <c r="K3932" s="4" t="str">
        <f t="shared" si="123"/>
        <v>中低收入獨居老人營養餐飲服務計畫</v>
      </c>
    </row>
    <row r="3933" spans="1:11" s="77" customFormat="1" ht="97.5">
      <c r="A3933" s="71" t="s">
        <v>4000</v>
      </c>
      <c r="B3933" s="92" t="s">
        <v>4080</v>
      </c>
      <c r="C3933" s="92" t="s">
        <v>4082</v>
      </c>
      <c r="D3933" s="41" t="s">
        <v>4003</v>
      </c>
      <c r="E3933" s="93">
        <v>527</v>
      </c>
      <c r="F3933" s="74" t="s">
        <v>18</v>
      </c>
      <c r="G3933" s="94"/>
      <c r="H3933" s="44" t="s">
        <v>3489</v>
      </c>
      <c r="I3933" s="99"/>
      <c r="J3933" s="4" t="str">
        <f t="shared" si="122"/>
        <v>社會福利支出計畫/社會福利支出/會費、捐助、補助、分攤、照護、救濟與交流活動費/捐助、補助與獎助/捐助國內團體</v>
      </c>
      <c r="K3933" s="4" t="str">
        <f t="shared" si="123"/>
        <v>中低收入獨居老人營養餐飲服務計畫</v>
      </c>
    </row>
    <row r="3934" spans="1:11" s="77" customFormat="1" ht="97.5">
      <c r="A3934" s="71" t="s">
        <v>4000</v>
      </c>
      <c r="B3934" s="92" t="s">
        <v>4080</v>
      </c>
      <c r="C3934" s="92" t="s">
        <v>1176</v>
      </c>
      <c r="D3934" s="41" t="s">
        <v>4003</v>
      </c>
      <c r="E3934" s="93">
        <v>172</v>
      </c>
      <c r="F3934" s="74" t="s">
        <v>18</v>
      </c>
      <c r="G3934" s="94"/>
      <c r="H3934" s="44" t="s">
        <v>3489</v>
      </c>
      <c r="I3934" s="99"/>
      <c r="J3934" s="4" t="str">
        <f t="shared" si="122"/>
        <v>社會福利支出計畫/社會福利支出/會費、捐助、補助、分攤、照護、救濟與交流活動費/捐助、補助與獎助/捐助國內團體</v>
      </c>
      <c r="K3934" s="4" t="str">
        <f t="shared" si="123"/>
        <v>中低收入獨居老人營養餐飲服務計畫</v>
      </c>
    </row>
    <row r="3935" spans="1:11" s="77" customFormat="1" ht="97.5">
      <c r="A3935" s="71" t="s">
        <v>4000</v>
      </c>
      <c r="B3935" s="96" t="s">
        <v>4080</v>
      </c>
      <c r="C3935" s="92" t="s">
        <v>1176</v>
      </c>
      <c r="D3935" s="41" t="s">
        <v>4003</v>
      </c>
      <c r="E3935" s="93">
        <v>160</v>
      </c>
      <c r="F3935" s="74" t="s">
        <v>18</v>
      </c>
      <c r="G3935" s="94"/>
      <c r="H3935" s="44" t="s">
        <v>3489</v>
      </c>
      <c r="I3935" s="99"/>
      <c r="J3935" s="4" t="str">
        <f t="shared" si="122"/>
        <v>社會福利支出計畫/社會福利支出/會費、捐助、補助、分攤、照護、救濟與交流活動費/捐助、補助與獎助/捐助國內團體</v>
      </c>
      <c r="K3935" s="4" t="str">
        <f t="shared" si="123"/>
        <v>中低收入獨居老人營養餐飲服務計畫</v>
      </c>
    </row>
    <row r="3936" spans="1:11" s="77" customFormat="1" ht="97.5">
      <c r="A3936" s="71" t="s">
        <v>4000</v>
      </c>
      <c r="B3936" s="96" t="s">
        <v>4080</v>
      </c>
      <c r="C3936" s="92" t="s">
        <v>4081</v>
      </c>
      <c r="D3936" s="41" t="s">
        <v>4003</v>
      </c>
      <c r="E3936" s="93">
        <v>173</v>
      </c>
      <c r="F3936" s="74" t="s">
        <v>18</v>
      </c>
      <c r="G3936" s="94"/>
      <c r="H3936" s="44" t="s">
        <v>3489</v>
      </c>
      <c r="I3936" s="99"/>
      <c r="J3936" s="4" t="str">
        <f t="shared" ref="J3936:J3999" si="124">A3936</f>
        <v>社會福利支出計畫/社會福利支出/會費、捐助、補助、分攤、照護、救濟與交流活動費/捐助、補助與獎助/捐助國內團體</v>
      </c>
      <c r="K3936" s="4" t="str">
        <f t="shared" ref="K3936:K3999" si="125">B3936</f>
        <v>中低收入獨居老人營養餐飲服務計畫</v>
      </c>
    </row>
    <row r="3937" spans="1:11" s="77" customFormat="1" ht="97.5">
      <c r="A3937" s="71" t="s">
        <v>4000</v>
      </c>
      <c r="B3937" s="96" t="s">
        <v>4080</v>
      </c>
      <c r="C3937" s="92" t="s">
        <v>962</v>
      </c>
      <c r="D3937" s="41" t="s">
        <v>4003</v>
      </c>
      <c r="E3937" s="93">
        <v>222</v>
      </c>
      <c r="F3937" s="74" t="s">
        <v>18</v>
      </c>
      <c r="G3937" s="94"/>
      <c r="H3937" s="44" t="s">
        <v>3489</v>
      </c>
      <c r="I3937" s="99"/>
      <c r="J3937" s="4" t="str">
        <f t="shared" si="124"/>
        <v>社會福利支出計畫/社會福利支出/會費、捐助、補助、分攤、照護、救濟與交流活動費/捐助、補助與獎助/捐助國內團體</v>
      </c>
      <c r="K3937" s="4" t="str">
        <f t="shared" si="125"/>
        <v>中低收入獨居老人營養餐飲服務計畫</v>
      </c>
    </row>
    <row r="3938" spans="1:11" s="77" customFormat="1" ht="97.5">
      <c r="A3938" s="71" t="s">
        <v>4000</v>
      </c>
      <c r="B3938" s="96" t="s">
        <v>4080</v>
      </c>
      <c r="C3938" s="92" t="s">
        <v>993</v>
      </c>
      <c r="D3938" s="41" t="s">
        <v>4003</v>
      </c>
      <c r="E3938" s="93">
        <v>722</v>
      </c>
      <c r="F3938" s="74" t="s">
        <v>18</v>
      </c>
      <c r="G3938" s="94"/>
      <c r="H3938" s="44" t="s">
        <v>3489</v>
      </c>
      <c r="I3938" s="99"/>
      <c r="J3938" s="4" t="str">
        <f t="shared" si="124"/>
        <v>社會福利支出計畫/社會福利支出/會費、捐助、補助、分攤、照護、救濟與交流活動費/捐助、補助與獎助/捐助國內團體</v>
      </c>
      <c r="K3938" s="4" t="str">
        <f t="shared" si="125"/>
        <v>中低收入獨居老人營養餐飲服務計畫</v>
      </c>
    </row>
    <row r="3939" spans="1:11" s="77" customFormat="1" ht="97.5">
      <c r="A3939" s="71" t="s">
        <v>4000</v>
      </c>
      <c r="B3939" s="96" t="s">
        <v>4080</v>
      </c>
      <c r="C3939" s="92" t="s">
        <v>4082</v>
      </c>
      <c r="D3939" s="41" t="s">
        <v>4003</v>
      </c>
      <c r="E3939" s="93">
        <v>569</v>
      </c>
      <c r="F3939" s="74" t="s">
        <v>18</v>
      </c>
      <c r="G3939" s="94"/>
      <c r="H3939" s="44" t="s">
        <v>3489</v>
      </c>
      <c r="I3939" s="99"/>
      <c r="J3939" s="4" t="str">
        <f t="shared" si="124"/>
        <v>社會福利支出計畫/社會福利支出/會費、捐助、補助、分攤、照護、救濟與交流活動費/捐助、補助與獎助/捐助國內團體</v>
      </c>
      <c r="K3939" s="4" t="str">
        <f t="shared" si="125"/>
        <v>中低收入獨居老人營養餐飲服務計畫</v>
      </c>
    </row>
    <row r="3940" spans="1:11" s="77" customFormat="1" ht="97.5">
      <c r="A3940" s="71" t="s">
        <v>4000</v>
      </c>
      <c r="B3940" s="96" t="s">
        <v>4083</v>
      </c>
      <c r="C3940" s="92" t="s">
        <v>697</v>
      </c>
      <c r="D3940" s="41" t="s">
        <v>4003</v>
      </c>
      <c r="E3940" s="93">
        <v>270</v>
      </c>
      <c r="F3940" s="74" t="s">
        <v>18</v>
      </c>
      <c r="G3940" s="94"/>
      <c r="H3940" s="44" t="s">
        <v>3489</v>
      </c>
      <c r="I3940" s="99"/>
      <c r="J3940" s="4" t="str">
        <f t="shared" si="124"/>
        <v>社會福利支出計畫/社會福利支出/會費、捐助、補助、分攤、照護、救濟與交流活動費/捐助、補助與獎助/捐助國內團體</v>
      </c>
      <c r="K3940" s="4" t="str">
        <f t="shared" si="125"/>
        <v>日間托老服務計畫</v>
      </c>
    </row>
    <row r="3941" spans="1:11" s="77" customFormat="1" ht="97.5">
      <c r="A3941" s="71" t="s">
        <v>4000</v>
      </c>
      <c r="B3941" s="96" t="s">
        <v>4083</v>
      </c>
      <c r="C3941" s="92" t="s">
        <v>962</v>
      </c>
      <c r="D3941" s="41" t="s">
        <v>4003</v>
      </c>
      <c r="E3941" s="93">
        <v>267</v>
      </c>
      <c r="F3941" s="74" t="s">
        <v>18</v>
      </c>
      <c r="G3941" s="94"/>
      <c r="H3941" s="44" t="s">
        <v>3489</v>
      </c>
      <c r="I3941" s="99"/>
      <c r="J3941" s="4" t="str">
        <f t="shared" si="124"/>
        <v>社會福利支出計畫/社會福利支出/會費、捐助、補助、分攤、照護、救濟與交流活動費/捐助、補助與獎助/捐助國內團體</v>
      </c>
      <c r="K3941" s="4" t="str">
        <f t="shared" si="125"/>
        <v>日間托老服務計畫</v>
      </c>
    </row>
    <row r="3942" spans="1:11" s="77" customFormat="1" ht="97.5">
      <c r="A3942" s="71" t="s">
        <v>4000</v>
      </c>
      <c r="B3942" s="96" t="s">
        <v>4083</v>
      </c>
      <c r="C3942" s="92" t="s">
        <v>959</v>
      </c>
      <c r="D3942" s="41" t="s">
        <v>4003</v>
      </c>
      <c r="E3942" s="93">
        <v>244</v>
      </c>
      <c r="F3942" s="74" t="s">
        <v>18</v>
      </c>
      <c r="G3942" s="94"/>
      <c r="H3942" s="44" t="s">
        <v>3489</v>
      </c>
      <c r="I3942" s="99"/>
      <c r="J3942" s="4" t="str">
        <f t="shared" si="124"/>
        <v>社會福利支出計畫/社會福利支出/會費、捐助、補助、分攤、照護、救濟與交流活動費/捐助、補助與獎助/捐助國內團體</v>
      </c>
      <c r="K3942" s="4" t="str">
        <f t="shared" si="125"/>
        <v>日間托老服務計畫</v>
      </c>
    </row>
    <row r="3943" spans="1:11" s="77" customFormat="1" ht="97.5">
      <c r="A3943" s="71" t="s">
        <v>4000</v>
      </c>
      <c r="B3943" s="96" t="s">
        <v>4083</v>
      </c>
      <c r="C3943" s="92" t="s">
        <v>959</v>
      </c>
      <c r="D3943" s="41" t="s">
        <v>4003</v>
      </c>
      <c r="E3943" s="93">
        <v>244</v>
      </c>
      <c r="F3943" s="74" t="s">
        <v>18</v>
      </c>
      <c r="G3943" s="94"/>
      <c r="H3943" s="44" t="s">
        <v>3489</v>
      </c>
      <c r="I3943" s="99"/>
      <c r="J3943" s="4" t="str">
        <f t="shared" si="124"/>
        <v>社會福利支出計畫/社會福利支出/會費、捐助、補助、分攤、照護、救濟與交流活動費/捐助、補助與獎助/捐助國內團體</v>
      </c>
      <c r="K3943" s="4" t="str">
        <f t="shared" si="125"/>
        <v>日間托老服務計畫</v>
      </c>
    </row>
    <row r="3944" spans="1:11" s="77" customFormat="1" ht="97.5">
      <c r="A3944" s="71" t="s">
        <v>4000</v>
      </c>
      <c r="B3944" s="96" t="s">
        <v>4083</v>
      </c>
      <c r="C3944" s="92" t="s">
        <v>2221</v>
      </c>
      <c r="D3944" s="41" t="s">
        <v>4003</v>
      </c>
      <c r="E3944" s="93">
        <v>435</v>
      </c>
      <c r="F3944" s="74" t="s">
        <v>18</v>
      </c>
      <c r="G3944" s="94"/>
      <c r="H3944" s="44" t="s">
        <v>3489</v>
      </c>
      <c r="I3944" s="99"/>
      <c r="J3944" s="4" t="str">
        <f t="shared" si="124"/>
        <v>社會福利支出計畫/社會福利支出/會費、捐助、補助、分攤、照護、救濟與交流活動費/捐助、補助與獎助/捐助國內團體</v>
      </c>
      <c r="K3944" s="4" t="str">
        <f t="shared" si="125"/>
        <v>日間托老服務計畫</v>
      </c>
    </row>
    <row r="3945" spans="1:11" s="77" customFormat="1" ht="97.5">
      <c r="A3945" s="71" t="s">
        <v>4000</v>
      </c>
      <c r="B3945" s="96" t="s">
        <v>4083</v>
      </c>
      <c r="C3945" s="92" t="s">
        <v>705</v>
      </c>
      <c r="D3945" s="41" t="s">
        <v>4003</v>
      </c>
      <c r="E3945" s="93">
        <v>254</v>
      </c>
      <c r="F3945" s="74" t="s">
        <v>18</v>
      </c>
      <c r="G3945" s="94"/>
      <c r="H3945" s="44" t="s">
        <v>3489</v>
      </c>
      <c r="I3945" s="99"/>
      <c r="J3945" s="4" t="str">
        <f t="shared" si="124"/>
        <v>社會福利支出計畫/社會福利支出/會費、捐助、補助、分攤、照護、救濟與交流活動費/捐助、補助與獎助/捐助國內團體</v>
      </c>
      <c r="K3945" s="4" t="str">
        <f t="shared" si="125"/>
        <v>日間托老服務計畫</v>
      </c>
    </row>
    <row r="3946" spans="1:11" s="77" customFormat="1" ht="97.5">
      <c r="A3946" s="71" t="s">
        <v>4000</v>
      </c>
      <c r="B3946" s="96" t="s">
        <v>4083</v>
      </c>
      <c r="C3946" s="92" t="s">
        <v>705</v>
      </c>
      <c r="D3946" s="41" t="s">
        <v>4003</v>
      </c>
      <c r="E3946" s="93">
        <v>325</v>
      </c>
      <c r="F3946" s="74" t="s">
        <v>18</v>
      </c>
      <c r="G3946" s="94"/>
      <c r="H3946" s="44" t="s">
        <v>3489</v>
      </c>
      <c r="I3946" s="99"/>
      <c r="J3946" s="4" t="str">
        <f t="shared" si="124"/>
        <v>社會福利支出計畫/社會福利支出/會費、捐助、補助、分攤、照護、救濟與交流活動費/捐助、補助與獎助/捐助國內團體</v>
      </c>
      <c r="K3946" s="4" t="str">
        <f t="shared" si="125"/>
        <v>日間托老服務計畫</v>
      </c>
    </row>
    <row r="3947" spans="1:11" s="77" customFormat="1" ht="117">
      <c r="A3947" s="71" t="s">
        <v>4005</v>
      </c>
      <c r="B3947" s="96" t="s">
        <v>4083</v>
      </c>
      <c r="C3947" s="92" t="s">
        <v>705</v>
      </c>
      <c r="D3947" s="41" t="s">
        <v>4003</v>
      </c>
      <c r="E3947" s="93">
        <v>30</v>
      </c>
      <c r="F3947" s="74" t="s">
        <v>18</v>
      </c>
      <c r="G3947" s="94"/>
      <c r="H3947" s="44" t="s">
        <v>3489</v>
      </c>
      <c r="I3947" s="99"/>
      <c r="J3947" s="4" t="str">
        <f t="shared" si="124"/>
        <v>一般建築及設備計畫/一般建築及設備/會費、捐助、補助、分攤、照護、救濟與交流活動費/捐助、補助與獎助/捐助國內團體</v>
      </c>
      <c r="K3947" s="4" t="str">
        <f t="shared" si="125"/>
        <v>日間托老服務計畫</v>
      </c>
    </row>
    <row r="3948" spans="1:11" s="77" customFormat="1" ht="117">
      <c r="A3948" s="71" t="s">
        <v>4005</v>
      </c>
      <c r="B3948" s="96" t="s">
        <v>4083</v>
      </c>
      <c r="C3948" s="92" t="s">
        <v>1027</v>
      </c>
      <c r="D3948" s="41" t="s">
        <v>4003</v>
      </c>
      <c r="E3948" s="93">
        <v>23</v>
      </c>
      <c r="F3948" s="74" t="s">
        <v>18</v>
      </c>
      <c r="G3948" s="94"/>
      <c r="H3948" s="44" t="s">
        <v>3489</v>
      </c>
      <c r="I3948" s="99"/>
      <c r="J3948" s="4" t="str">
        <f t="shared" si="124"/>
        <v>一般建築及設備計畫/一般建築及設備/會費、捐助、補助、分攤、照護、救濟與交流活動費/捐助、補助與獎助/捐助國內團體</v>
      </c>
      <c r="K3948" s="4" t="str">
        <f t="shared" si="125"/>
        <v>日間托老服務計畫</v>
      </c>
    </row>
    <row r="3949" spans="1:11" s="77" customFormat="1" ht="97.5">
      <c r="A3949" s="71" t="s">
        <v>4000</v>
      </c>
      <c r="B3949" s="96" t="s">
        <v>4083</v>
      </c>
      <c r="C3949" s="92" t="s">
        <v>1027</v>
      </c>
      <c r="D3949" s="41" t="s">
        <v>4003</v>
      </c>
      <c r="E3949" s="93">
        <v>261</v>
      </c>
      <c r="F3949" s="74" t="s">
        <v>18</v>
      </c>
      <c r="G3949" s="94"/>
      <c r="H3949" s="44" t="s">
        <v>3489</v>
      </c>
      <c r="I3949" s="99"/>
      <c r="J3949" s="4" t="str">
        <f t="shared" si="124"/>
        <v>社會福利支出計畫/社會福利支出/會費、捐助、補助、分攤、照護、救濟與交流活動費/捐助、補助與獎助/捐助國內團體</v>
      </c>
      <c r="K3949" s="4" t="str">
        <f t="shared" si="125"/>
        <v>日間托老服務計畫</v>
      </c>
    </row>
    <row r="3950" spans="1:11" s="77" customFormat="1" ht="97.5">
      <c r="A3950" s="71" t="s">
        <v>4000</v>
      </c>
      <c r="B3950" s="96" t="s">
        <v>4083</v>
      </c>
      <c r="C3950" s="92" t="s">
        <v>962</v>
      </c>
      <c r="D3950" s="41" t="s">
        <v>4003</v>
      </c>
      <c r="E3950" s="93">
        <v>372</v>
      </c>
      <c r="F3950" s="74" t="s">
        <v>18</v>
      </c>
      <c r="G3950" s="94"/>
      <c r="H3950" s="44" t="s">
        <v>3489</v>
      </c>
      <c r="I3950" s="99"/>
      <c r="J3950" s="4" t="str">
        <f t="shared" si="124"/>
        <v>社會福利支出計畫/社會福利支出/會費、捐助、補助、分攤、照護、救濟與交流活動費/捐助、補助與獎助/捐助國內團體</v>
      </c>
      <c r="K3950" s="4" t="str">
        <f t="shared" si="125"/>
        <v>日間托老服務計畫</v>
      </c>
    </row>
    <row r="3951" spans="1:11" s="77" customFormat="1" ht="97.5">
      <c r="A3951" s="71" t="s">
        <v>4000</v>
      </c>
      <c r="B3951" s="96" t="s">
        <v>4083</v>
      </c>
      <c r="C3951" s="92" t="s">
        <v>4084</v>
      </c>
      <c r="D3951" s="41" t="s">
        <v>4003</v>
      </c>
      <c r="E3951" s="93">
        <v>263</v>
      </c>
      <c r="F3951" s="74" t="s">
        <v>18</v>
      </c>
      <c r="G3951" s="94"/>
      <c r="H3951" s="44" t="s">
        <v>3489</v>
      </c>
      <c r="I3951" s="99"/>
      <c r="J3951" s="4" t="str">
        <f t="shared" si="124"/>
        <v>社會福利支出計畫/社會福利支出/會費、捐助、補助、分攤、照護、救濟與交流活動費/捐助、補助與獎助/捐助國內團體</v>
      </c>
      <c r="K3951" s="4" t="str">
        <f t="shared" si="125"/>
        <v>日間托老服務計畫</v>
      </c>
    </row>
    <row r="3952" spans="1:11" s="77" customFormat="1" ht="117">
      <c r="A3952" s="71" t="s">
        <v>4005</v>
      </c>
      <c r="B3952" s="96" t="s">
        <v>4083</v>
      </c>
      <c r="C3952" s="92" t="s">
        <v>1605</v>
      </c>
      <c r="D3952" s="41" t="s">
        <v>4003</v>
      </c>
      <c r="E3952" s="93">
        <v>10</v>
      </c>
      <c r="F3952" s="74" t="s">
        <v>18</v>
      </c>
      <c r="G3952" s="94"/>
      <c r="H3952" s="44" t="s">
        <v>3489</v>
      </c>
      <c r="I3952" s="99"/>
      <c r="J3952" s="4" t="str">
        <f t="shared" si="124"/>
        <v>一般建築及設備計畫/一般建築及設備/會費、捐助、補助、分攤、照護、救濟與交流活動費/捐助、補助與獎助/捐助國內團體</v>
      </c>
      <c r="K3952" s="4" t="str">
        <f t="shared" si="125"/>
        <v>日間托老服務計畫</v>
      </c>
    </row>
    <row r="3953" spans="1:11" s="77" customFormat="1" ht="97.5">
      <c r="A3953" s="71" t="s">
        <v>4000</v>
      </c>
      <c r="B3953" s="96" t="s">
        <v>4083</v>
      </c>
      <c r="C3953" s="92" t="s">
        <v>1010</v>
      </c>
      <c r="D3953" s="41" t="s">
        <v>4003</v>
      </c>
      <c r="E3953" s="93">
        <v>329</v>
      </c>
      <c r="F3953" s="74" t="s">
        <v>18</v>
      </c>
      <c r="G3953" s="94"/>
      <c r="H3953" s="44" t="s">
        <v>3489</v>
      </c>
      <c r="I3953" s="99"/>
      <c r="J3953" s="4" t="str">
        <f t="shared" si="124"/>
        <v>社會福利支出計畫/社會福利支出/會費、捐助、補助、分攤、照護、救濟與交流活動費/捐助、補助與獎助/捐助國內團體</v>
      </c>
      <c r="K3953" s="4" t="str">
        <f t="shared" si="125"/>
        <v>日間托老服務計畫</v>
      </c>
    </row>
    <row r="3954" spans="1:11" s="77" customFormat="1" ht="117">
      <c r="A3954" s="71" t="s">
        <v>4005</v>
      </c>
      <c r="B3954" s="96" t="s">
        <v>4083</v>
      </c>
      <c r="C3954" s="92" t="s">
        <v>1010</v>
      </c>
      <c r="D3954" s="41" t="s">
        <v>4003</v>
      </c>
      <c r="E3954" s="93">
        <v>18</v>
      </c>
      <c r="F3954" s="74" t="s">
        <v>18</v>
      </c>
      <c r="G3954" s="94"/>
      <c r="H3954" s="44" t="s">
        <v>3489</v>
      </c>
      <c r="I3954" s="99"/>
      <c r="J3954" s="4" t="str">
        <f t="shared" si="124"/>
        <v>一般建築及設備計畫/一般建築及設備/會費、捐助、補助、分攤、照護、救濟與交流活動費/捐助、補助與獎助/捐助國內團體</v>
      </c>
      <c r="K3954" s="4" t="str">
        <f t="shared" si="125"/>
        <v>日間托老服務計畫</v>
      </c>
    </row>
    <row r="3955" spans="1:11" s="77" customFormat="1" ht="97.5">
      <c r="A3955" s="71" t="s">
        <v>4000</v>
      </c>
      <c r="B3955" s="92" t="s">
        <v>4085</v>
      </c>
      <c r="C3955" s="92" t="s">
        <v>962</v>
      </c>
      <c r="D3955" s="41" t="s">
        <v>4003</v>
      </c>
      <c r="E3955" s="93">
        <v>123</v>
      </c>
      <c r="F3955" s="74" t="s">
        <v>18</v>
      </c>
      <c r="G3955" s="94"/>
      <c r="H3955" s="44" t="s">
        <v>3489</v>
      </c>
      <c r="I3955" s="99"/>
      <c r="J3955" s="4" t="str">
        <f t="shared" si="124"/>
        <v>社會福利支出計畫/社會福利支出/會費、捐助、補助、分攤、照護、救濟與交流活動費/捐助、補助與獎助/捐助國內團體</v>
      </c>
      <c r="K3955" s="4" t="str">
        <f t="shared" si="125"/>
        <v>身心障礙者營養餐食服務</v>
      </c>
    </row>
    <row r="3956" spans="1:11" s="77" customFormat="1" ht="97.5">
      <c r="A3956" s="71" t="s">
        <v>4000</v>
      </c>
      <c r="B3956" s="92" t="s">
        <v>4085</v>
      </c>
      <c r="C3956" s="92" t="s">
        <v>4081</v>
      </c>
      <c r="D3956" s="41" t="s">
        <v>4003</v>
      </c>
      <c r="E3956" s="93">
        <v>178</v>
      </c>
      <c r="F3956" s="74" t="s">
        <v>18</v>
      </c>
      <c r="G3956" s="94"/>
      <c r="H3956" s="44" t="s">
        <v>3489</v>
      </c>
      <c r="I3956" s="99"/>
      <c r="J3956" s="4" t="str">
        <f t="shared" si="124"/>
        <v>社會福利支出計畫/社會福利支出/會費、捐助、補助、分攤、照護、救濟與交流活動費/捐助、補助與獎助/捐助國內團體</v>
      </c>
      <c r="K3956" s="4" t="str">
        <f t="shared" si="125"/>
        <v>身心障礙者營養餐食服務</v>
      </c>
    </row>
    <row r="3957" spans="1:11" s="77" customFormat="1" ht="97.5">
      <c r="A3957" s="71" t="s">
        <v>4000</v>
      </c>
      <c r="B3957" s="92" t="s">
        <v>4085</v>
      </c>
      <c r="C3957" s="92" t="s">
        <v>993</v>
      </c>
      <c r="D3957" s="41" t="s">
        <v>4003</v>
      </c>
      <c r="E3957" s="93">
        <v>317</v>
      </c>
      <c r="F3957" s="74" t="s">
        <v>18</v>
      </c>
      <c r="G3957" s="94"/>
      <c r="H3957" s="44" t="s">
        <v>3489</v>
      </c>
      <c r="I3957" s="99"/>
      <c r="J3957" s="4" t="str">
        <f t="shared" si="124"/>
        <v>社會福利支出計畫/社會福利支出/會費、捐助、補助、分攤、照護、救濟與交流活動費/捐助、補助與獎助/捐助國內團體</v>
      </c>
      <c r="K3957" s="4" t="str">
        <f t="shared" si="125"/>
        <v>身心障礙者營養餐食服務</v>
      </c>
    </row>
    <row r="3958" spans="1:11" s="77" customFormat="1" ht="97.5">
      <c r="A3958" s="71" t="s">
        <v>4000</v>
      </c>
      <c r="B3958" s="92" t="s">
        <v>4085</v>
      </c>
      <c r="C3958" s="92" t="s">
        <v>4082</v>
      </c>
      <c r="D3958" s="41" t="s">
        <v>4003</v>
      </c>
      <c r="E3958" s="93">
        <v>381</v>
      </c>
      <c r="F3958" s="74" t="s">
        <v>18</v>
      </c>
      <c r="G3958" s="94"/>
      <c r="H3958" s="44" t="s">
        <v>3489</v>
      </c>
      <c r="I3958" s="99"/>
      <c r="J3958" s="4" t="str">
        <f t="shared" si="124"/>
        <v>社會福利支出計畫/社會福利支出/會費、捐助、補助、分攤、照護、救濟與交流活動費/捐助、補助與獎助/捐助國內團體</v>
      </c>
      <c r="K3958" s="4" t="str">
        <f t="shared" si="125"/>
        <v>身心障礙者營養餐食服務</v>
      </c>
    </row>
    <row r="3959" spans="1:11" s="77" customFormat="1" ht="97.5">
      <c r="A3959" s="71" t="s">
        <v>4000</v>
      </c>
      <c r="B3959" s="92" t="s">
        <v>4085</v>
      </c>
      <c r="C3959" s="92" t="s">
        <v>1176</v>
      </c>
      <c r="D3959" s="41" t="s">
        <v>4003</v>
      </c>
      <c r="E3959" s="93">
        <v>51</v>
      </c>
      <c r="F3959" s="74" t="s">
        <v>18</v>
      </c>
      <c r="G3959" s="94"/>
      <c r="H3959" s="44" t="s">
        <v>3489</v>
      </c>
      <c r="I3959" s="99"/>
      <c r="J3959" s="4" t="str">
        <f t="shared" si="124"/>
        <v>社會福利支出計畫/社會福利支出/會費、捐助、補助、分攤、照護、救濟與交流活動費/捐助、補助與獎助/捐助國內團體</v>
      </c>
      <c r="K3959" s="4" t="str">
        <f t="shared" si="125"/>
        <v>身心障礙者營養餐食服務</v>
      </c>
    </row>
    <row r="3960" spans="1:11" s="77" customFormat="1" ht="97.5">
      <c r="A3960" s="71" t="s">
        <v>4000</v>
      </c>
      <c r="B3960" s="96" t="s">
        <v>4085</v>
      </c>
      <c r="C3960" s="92" t="s">
        <v>1176</v>
      </c>
      <c r="D3960" s="41" t="s">
        <v>4003</v>
      </c>
      <c r="E3960" s="93">
        <v>53</v>
      </c>
      <c r="F3960" s="74" t="s">
        <v>18</v>
      </c>
      <c r="G3960" s="94"/>
      <c r="H3960" s="44" t="s">
        <v>3489</v>
      </c>
      <c r="I3960" s="99"/>
      <c r="J3960" s="4" t="str">
        <f t="shared" si="124"/>
        <v>社會福利支出計畫/社會福利支出/會費、捐助、補助、分攤、照護、救濟與交流活動費/捐助、補助與獎助/捐助國內團體</v>
      </c>
      <c r="K3960" s="4" t="str">
        <f t="shared" si="125"/>
        <v>身心障礙者營養餐食服務</v>
      </c>
    </row>
    <row r="3961" spans="1:11" s="77" customFormat="1" ht="97.5">
      <c r="A3961" s="71" t="s">
        <v>4000</v>
      </c>
      <c r="B3961" s="96" t="s">
        <v>4085</v>
      </c>
      <c r="C3961" s="92" t="s">
        <v>4081</v>
      </c>
      <c r="D3961" s="41" t="s">
        <v>4003</v>
      </c>
      <c r="E3961" s="93">
        <v>166</v>
      </c>
      <c r="F3961" s="74" t="s">
        <v>18</v>
      </c>
      <c r="G3961" s="94"/>
      <c r="H3961" s="44" t="s">
        <v>3489</v>
      </c>
      <c r="I3961" s="99"/>
      <c r="J3961" s="4" t="str">
        <f t="shared" si="124"/>
        <v>社會福利支出計畫/社會福利支出/會費、捐助、補助、分攤、照護、救濟與交流活動費/捐助、補助與獎助/捐助國內團體</v>
      </c>
      <c r="K3961" s="4" t="str">
        <f t="shared" si="125"/>
        <v>身心障礙者營養餐食服務</v>
      </c>
    </row>
    <row r="3962" spans="1:11" s="77" customFormat="1" ht="97.5">
      <c r="A3962" s="71" t="s">
        <v>4000</v>
      </c>
      <c r="B3962" s="96" t="s">
        <v>4085</v>
      </c>
      <c r="C3962" s="92" t="s">
        <v>962</v>
      </c>
      <c r="D3962" s="41" t="s">
        <v>4003</v>
      </c>
      <c r="E3962" s="93">
        <v>91</v>
      </c>
      <c r="F3962" s="74" t="s">
        <v>18</v>
      </c>
      <c r="G3962" s="94"/>
      <c r="H3962" s="44" t="s">
        <v>3489</v>
      </c>
      <c r="I3962" s="99"/>
      <c r="J3962" s="4" t="str">
        <f t="shared" si="124"/>
        <v>社會福利支出計畫/社會福利支出/會費、捐助、補助、分攤、照護、救濟與交流活動費/捐助、補助與獎助/捐助國內團體</v>
      </c>
      <c r="K3962" s="4" t="str">
        <f t="shared" si="125"/>
        <v>身心障礙者營養餐食服務</v>
      </c>
    </row>
    <row r="3963" spans="1:11" s="77" customFormat="1" ht="97.5">
      <c r="A3963" s="71" t="s">
        <v>4000</v>
      </c>
      <c r="B3963" s="96" t="s">
        <v>4085</v>
      </c>
      <c r="C3963" s="92" t="s">
        <v>993</v>
      </c>
      <c r="D3963" s="41" t="s">
        <v>4003</v>
      </c>
      <c r="E3963" s="93">
        <v>309</v>
      </c>
      <c r="F3963" s="74" t="s">
        <v>18</v>
      </c>
      <c r="G3963" s="94"/>
      <c r="H3963" s="44" t="s">
        <v>3489</v>
      </c>
      <c r="I3963" s="99"/>
      <c r="J3963" s="4" t="str">
        <f t="shared" si="124"/>
        <v>社會福利支出計畫/社會福利支出/會費、捐助、補助、分攤、照護、救濟與交流活動費/捐助、補助與獎助/捐助國內團體</v>
      </c>
      <c r="K3963" s="4" t="str">
        <f t="shared" si="125"/>
        <v>身心障礙者營養餐食服務</v>
      </c>
    </row>
    <row r="3964" spans="1:11" s="77" customFormat="1" ht="97.5">
      <c r="A3964" s="71" t="s">
        <v>4000</v>
      </c>
      <c r="B3964" s="96" t="s">
        <v>4085</v>
      </c>
      <c r="C3964" s="92" t="s">
        <v>4082</v>
      </c>
      <c r="D3964" s="41" t="s">
        <v>4003</v>
      </c>
      <c r="E3964" s="93">
        <v>349</v>
      </c>
      <c r="F3964" s="74" t="s">
        <v>18</v>
      </c>
      <c r="G3964" s="94"/>
      <c r="H3964" s="44" t="s">
        <v>3489</v>
      </c>
      <c r="I3964" s="99"/>
      <c r="J3964" s="4" t="str">
        <f t="shared" si="124"/>
        <v>社會福利支出計畫/社會福利支出/會費、捐助、補助、分攤、照護、救濟與交流活動費/捐助、補助與獎助/捐助國內團體</v>
      </c>
      <c r="K3964" s="4" t="str">
        <f t="shared" si="125"/>
        <v>身心障礙者營養餐食服務</v>
      </c>
    </row>
    <row r="3965" spans="1:11" s="77" customFormat="1" ht="97.5">
      <c r="A3965" s="71" t="s">
        <v>4000</v>
      </c>
      <c r="B3965" s="92" t="s">
        <v>4086</v>
      </c>
      <c r="C3965" s="92" t="s">
        <v>4053</v>
      </c>
      <c r="D3965" s="41" t="s">
        <v>4003</v>
      </c>
      <c r="E3965" s="93">
        <v>94</v>
      </c>
      <c r="F3965" s="74" t="s">
        <v>18</v>
      </c>
      <c r="G3965" s="94"/>
      <c r="H3965" s="44" t="s">
        <v>3489</v>
      </c>
      <c r="I3965" s="99"/>
      <c r="J3965" s="4" t="str">
        <f t="shared" si="124"/>
        <v>社會福利支出計畫/社會福利支出/會費、捐助、補助、分攤、照護、救濟與交流活動費/捐助、補助與獎助/捐助國內團體</v>
      </c>
      <c r="K3965" s="4" t="str">
        <f t="shared" si="125"/>
        <v>身心障礙者社區式日間照顧服務</v>
      </c>
    </row>
    <row r="3966" spans="1:11" s="77" customFormat="1" ht="97.5">
      <c r="A3966" s="71" t="s">
        <v>4000</v>
      </c>
      <c r="B3966" s="92" t="s">
        <v>4086</v>
      </c>
      <c r="C3966" s="92" t="s">
        <v>4087</v>
      </c>
      <c r="D3966" s="41" t="s">
        <v>4003</v>
      </c>
      <c r="E3966" s="93">
        <v>626</v>
      </c>
      <c r="F3966" s="74" t="s">
        <v>18</v>
      </c>
      <c r="G3966" s="94"/>
      <c r="H3966" s="44" t="s">
        <v>3489</v>
      </c>
      <c r="I3966" s="99"/>
      <c r="J3966" s="4" t="str">
        <f t="shared" si="124"/>
        <v>社會福利支出計畫/社會福利支出/會費、捐助、補助、分攤、照護、救濟與交流活動費/捐助、補助與獎助/捐助國內團體</v>
      </c>
      <c r="K3966" s="4" t="str">
        <f t="shared" si="125"/>
        <v>身心障礙者社區式日間照顧服務</v>
      </c>
    </row>
    <row r="3967" spans="1:11" s="77" customFormat="1" ht="97.5">
      <c r="A3967" s="71" t="s">
        <v>4000</v>
      </c>
      <c r="B3967" s="92" t="s">
        <v>4086</v>
      </c>
      <c r="C3967" s="92" t="s">
        <v>4088</v>
      </c>
      <c r="D3967" s="41" t="s">
        <v>4003</v>
      </c>
      <c r="E3967" s="93">
        <v>621</v>
      </c>
      <c r="F3967" s="74" t="s">
        <v>18</v>
      </c>
      <c r="G3967" s="94"/>
      <c r="H3967" s="44" t="s">
        <v>3489</v>
      </c>
      <c r="I3967" s="99"/>
      <c r="J3967" s="4" t="str">
        <f t="shared" si="124"/>
        <v>社會福利支出計畫/社會福利支出/會費、捐助、補助、分攤、照護、救濟與交流活動費/捐助、補助與獎助/捐助國內團體</v>
      </c>
      <c r="K3967" s="4" t="str">
        <f t="shared" si="125"/>
        <v>身心障礙者社區式日間照顧服務</v>
      </c>
    </row>
    <row r="3968" spans="1:11" s="77" customFormat="1" ht="97.5">
      <c r="A3968" s="71" t="s">
        <v>4000</v>
      </c>
      <c r="B3968" s="92" t="s">
        <v>4086</v>
      </c>
      <c r="C3968" s="92" t="s">
        <v>1213</v>
      </c>
      <c r="D3968" s="41" t="s">
        <v>4003</v>
      </c>
      <c r="E3968" s="93">
        <v>737</v>
      </c>
      <c r="F3968" s="74" t="s">
        <v>18</v>
      </c>
      <c r="G3968" s="94"/>
      <c r="H3968" s="44" t="s">
        <v>3489</v>
      </c>
      <c r="I3968" s="99"/>
      <c r="J3968" s="4" t="str">
        <f t="shared" si="124"/>
        <v>社會福利支出計畫/社會福利支出/會費、捐助、補助、分攤、照護、救濟與交流活動費/捐助、補助與獎助/捐助國內團體</v>
      </c>
      <c r="K3968" s="4" t="str">
        <f t="shared" si="125"/>
        <v>身心障礙者社區式日間照顧服務</v>
      </c>
    </row>
    <row r="3969" spans="1:11" s="77" customFormat="1" ht="97.5">
      <c r="A3969" s="71" t="s">
        <v>4000</v>
      </c>
      <c r="B3969" s="92" t="s">
        <v>4086</v>
      </c>
      <c r="C3969" s="92" t="s">
        <v>1638</v>
      </c>
      <c r="D3969" s="41" t="s">
        <v>4003</v>
      </c>
      <c r="E3969" s="93">
        <v>302</v>
      </c>
      <c r="F3969" s="74" t="s">
        <v>18</v>
      </c>
      <c r="G3969" s="94"/>
      <c r="H3969" s="44" t="s">
        <v>3489</v>
      </c>
      <c r="I3969" s="99"/>
      <c r="J3969" s="4" t="str">
        <f t="shared" si="124"/>
        <v>社會福利支出計畫/社會福利支出/會費、捐助、補助、分攤、照護、救濟與交流活動費/捐助、補助與獎助/捐助國內團體</v>
      </c>
      <c r="K3969" s="4" t="str">
        <f t="shared" si="125"/>
        <v>身心障礙者社區式日間照顧服務</v>
      </c>
    </row>
    <row r="3970" spans="1:11" s="77" customFormat="1" ht="97.5">
      <c r="A3970" s="71" t="s">
        <v>4000</v>
      </c>
      <c r="B3970" s="92" t="s">
        <v>4086</v>
      </c>
      <c r="C3970" s="92" t="s">
        <v>1631</v>
      </c>
      <c r="D3970" s="41" t="s">
        <v>4003</v>
      </c>
      <c r="E3970" s="93">
        <v>839</v>
      </c>
      <c r="F3970" s="74" t="s">
        <v>18</v>
      </c>
      <c r="G3970" s="94"/>
      <c r="H3970" s="44" t="s">
        <v>3489</v>
      </c>
      <c r="I3970" s="99"/>
      <c r="J3970" s="4" t="str">
        <f t="shared" si="124"/>
        <v>社會福利支出計畫/社會福利支出/會費、捐助、補助、分攤、照護、救濟與交流活動費/捐助、補助與獎助/捐助國內團體</v>
      </c>
      <c r="K3970" s="4" t="str">
        <f t="shared" si="125"/>
        <v>身心障礙者社區式日間照顧服務</v>
      </c>
    </row>
    <row r="3971" spans="1:11" s="77" customFormat="1" ht="97.5">
      <c r="A3971" s="71" t="s">
        <v>4000</v>
      </c>
      <c r="B3971" s="92" t="s">
        <v>4086</v>
      </c>
      <c r="C3971" s="92" t="s">
        <v>1161</v>
      </c>
      <c r="D3971" s="41" t="s">
        <v>4003</v>
      </c>
      <c r="E3971" s="93">
        <v>630</v>
      </c>
      <c r="F3971" s="74" t="s">
        <v>18</v>
      </c>
      <c r="G3971" s="94"/>
      <c r="H3971" s="44" t="s">
        <v>3489</v>
      </c>
      <c r="I3971" s="99"/>
      <c r="J3971" s="4" t="str">
        <f t="shared" si="124"/>
        <v>社會福利支出計畫/社會福利支出/會費、捐助、補助、分攤、照護、救濟與交流活動費/捐助、補助與獎助/捐助國內團體</v>
      </c>
      <c r="K3971" s="4" t="str">
        <f t="shared" si="125"/>
        <v>身心障礙者社區式日間照顧服務</v>
      </c>
    </row>
    <row r="3972" spans="1:11" s="77" customFormat="1" ht="97.5">
      <c r="A3972" s="71" t="s">
        <v>4000</v>
      </c>
      <c r="B3972" s="92" t="s">
        <v>4086</v>
      </c>
      <c r="C3972" s="92" t="s">
        <v>1637</v>
      </c>
      <c r="D3972" s="41" t="s">
        <v>4003</v>
      </c>
      <c r="E3972" s="93">
        <v>72</v>
      </c>
      <c r="F3972" s="74" t="s">
        <v>18</v>
      </c>
      <c r="G3972" s="94"/>
      <c r="H3972" s="44" t="s">
        <v>3489</v>
      </c>
      <c r="I3972" s="99"/>
      <c r="J3972" s="4" t="str">
        <f t="shared" si="124"/>
        <v>社會福利支出計畫/社會福利支出/會費、捐助、補助、分攤、照護、救濟與交流活動費/捐助、補助與獎助/捐助國內團體</v>
      </c>
      <c r="K3972" s="4" t="str">
        <f t="shared" si="125"/>
        <v>身心障礙者社區式日間照顧服務</v>
      </c>
    </row>
    <row r="3973" spans="1:11" s="77" customFormat="1" ht="97.5">
      <c r="A3973" s="71" t="s">
        <v>4000</v>
      </c>
      <c r="B3973" s="92" t="s">
        <v>4086</v>
      </c>
      <c r="C3973" s="92" t="s">
        <v>1212</v>
      </c>
      <c r="D3973" s="41" t="s">
        <v>4003</v>
      </c>
      <c r="E3973" s="93">
        <v>297</v>
      </c>
      <c r="F3973" s="74" t="s">
        <v>18</v>
      </c>
      <c r="G3973" s="94"/>
      <c r="H3973" s="44" t="s">
        <v>3489</v>
      </c>
      <c r="I3973" s="99"/>
      <c r="J3973" s="4" t="str">
        <f t="shared" si="124"/>
        <v>社會福利支出計畫/社會福利支出/會費、捐助、補助、分攤、照護、救濟與交流活動費/捐助、補助與獎助/捐助國內團體</v>
      </c>
      <c r="K3973" s="4" t="str">
        <f t="shared" si="125"/>
        <v>身心障礙者社區式日間照顧服務</v>
      </c>
    </row>
    <row r="3974" spans="1:11" s="77" customFormat="1" ht="97.5">
      <c r="A3974" s="71" t="s">
        <v>4000</v>
      </c>
      <c r="B3974" s="92" t="s">
        <v>4086</v>
      </c>
      <c r="C3974" s="92" t="s">
        <v>1110</v>
      </c>
      <c r="D3974" s="41" t="s">
        <v>4003</v>
      </c>
      <c r="E3974" s="93">
        <v>296</v>
      </c>
      <c r="F3974" s="74" t="s">
        <v>18</v>
      </c>
      <c r="G3974" s="94"/>
      <c r="H3974" s="44" t="s">
        <v>3489</v>
      </c>
      <c r="I3974" s="99"/>
      <c r="J3974" s="4" t="str">
        <f t="shared" si="124"/>
        <v>社會福利支出計畫/社會福利支出/會費、捐助、補助、分攤、照護、救濟與交流活動費/捐助、補助與獎助/捐助國內團體</v>
      </c>
      <c r="K3974" s="4" t="str">
        <f t="shared" si="125"/>
        <v>身心障礙者社區式日間照顧服務</v>
      </c>
    </row>
    <row r="3975" spans="1:11" s="77" customFormat="1" ht="97.5">
      <c r="A3975" s="71" t="s">
        <v>4000</v>
      </c>
      <c r="B3975" s="92" t="s">
        <v>4086</v>
      </c>
      <c r="C3975" s="92" t="s">
        <v>1639</v>
      </c>
      <c r="D3975" s="41" t="s">
        <v>4003</v>
      </c>
      <c r="E3975" s="93">
        <v>191</v>
      </c>
      <c r="F3975" s="74" t="s">
        <v>18</v>
      </c>
      <c r="G3975" s="94"/>
      <c r="H3975" s="44" t="s">
        <v>3489</v>
      </c>
      <c r="I3975" s="99"/>
      <c r="J3975" s="4" t="str">
        <f t="shared" si="124"/>
        <v>社會福利支出計畫/社會福利支出/會費、捐助、補助、分攤、照護、救濟與交流活動費/捐助、補助與獎助/捐助國內團體</v>
      </c>
      <c r="K3975" s="4" t="str">
        <f t="shared" si="125"/>
        <v>身心障礙者社區式日間照顧服務</v>
      </c>
    </row>
    <row r="3976" spans="1:11" s="77" customFormat="1" ht="97.5">
      <c r="A3976" s="71" t="s">
        <v>4000</v>
      </c>
      <c r="B3976" s="92" t="s">
        <v>4086</v>
      </c>
      <c r="C3976" s="92" t="s">
        <v>1110</v>
      </c>
      <c r="D3976" s="41" t="s">
        <v>4003</v>
      </c>
      <c r="E3976" s="93">
        <v>477</v>
      </c>
      <c r="F3976" s="74" t="s">
        <v>18</v>
      </c>
      <c r="G3976" s="94"/>
      <c r="H3976" s="44" t="s">
        <v>3489</v>
      </c>
      <c r="I3976" s="99"/>
      <c r="J3976" s="4" t="str">
        <f t="shared" si="124"/>
        <v>社會福利支出計畫/社會福利支出/會費、捐助、補助、分攤、照護、救濟與交流活動費/捐助、補助與獎助/捐助國內團體</v>
      </c>
      <c r="K3976" s="4" t="str">
        <f t="shared" si="125"/>
        <v>身心障礙者社區式日間照顧服務</v>
      </c>
    </row>
    <row r="3977" spans="1:11" s="77" customFormat="1" ht="97.5">
      <c r="A3977" s="71" t="s">
        <v>4000</v>
      </c>
      <c r="B3977" s="96" t="s">
        <v>4086</v>
      </c>
      <c r="C3977" s="92" t="s">
        <v>4053</v>
      </c>
      <c r="D3977" s="41" t="s">
        <v>4003</v>
      </c>
      <c r="E3977" s="93">
        <v>75</v>
      </c>
      <c r="F3977" s="74" t="s">
        <v>18</v>
      </c>
      <c r="G3977" s="94"/>
      <c r="H3977" s="44" t="s">
        <v>3489</v>
      </c>
      <c r="I3977" s="99"/>
      <c r="J3977" s="4" t="str">
        <f t="shared" si="124"/>
        <v>社會福利支出計畫/社會福利支出/會費、捐助、補助、分攤、照護、救濟與交流活動費/捐助、補助與獎助/捐助國內團體</v>
      </c>
      <c r="K3977" s="4" t="str">
        <f t="shared" si="125"/>
        <v>身心障礙者社區式日間照顧服務</v>
      </c>
    </row>
    <row r="3978" spans="1:11" s="77" customFormat="1" ht="97.5">
      <c r="A3978" s="71" t="s">
        <v>4000</v>
      </c>
      <c r="B3978" s="96" t="s">
        <v>4086</v>
      </c>
      <c r="C3978" s="92" t="s">
        <v>4087</v>
      </c>
      <c r="D3978" s="41" t="s">
        <v>4003</v>
      </c>
      <c r="E3978" s="93">
        <v>657</v>
      </c>
      <c r="F3978" s="74" t="s">
        <v>18</v>
      </c>
      <c r="G3978" s="94"/>
      <c r="H3978" s="44" t="s">
        <v>3489</v>
      </c>
      <c r="I3978" s="99"/>
      <c r="J3978" s="4" t="str">
        <f t="shared" si="124"/>
        <v>社會福利支出計畫/社會福利支出/會費、捐助、補助、分攤、照護、救濟與交流活動費/捐助、補助與獎助/捐助國內團體</v>
      </c>
      <c r="K3978" s="4" t="str">
        <f t="shared" si="125"/>
        <v>身心障礙者社區式日間照顧服務</v>
      </c>
    </row>
    <row r="3979" spans="1:11" s="77" customFormat="1" ht="97.5">
      <c r="A3979" s="71" t="s">
        <v>4000</v>
      </c>
      <c r="B3979" s="96" t="s">
        <v>4086</v>
      </c>
      <c r="C3979" s="92" t="s">
        <v>1161</v>
      </c>
      <c r="D3979" s="41" t="s">
        <v>4003</v>
      </c>
      <c r="E3979" s="93">
        <v>645</v>
      </c>
      <c r="F3979" s="74" t="s">
        <v>18</v>
      </c>
      <c r="G3979" s="94"/>
      <c r="H3979" s="44" t="s">
        <v>3489</v>
      </c>
      <c r="I3979" s="99"/>
      <c r="J3979" s="4" t="str">
        <f t="shared" si="124"/>
        <v>社會福利支出計畫/社會福利支出/會費、捐助、補助、分攤、照護、救濟與交流活動費/捐助、補助與獎助/捐助國內團體</v>
      </c>
      <c r="K3979" s="4" t="str">
        <f t="shared" si="125"/>
        <v>身心障礙者社區式日間照顧服務</v>
      </c>
    </row>
    <row r="3980" spans="1:11" s="77" customFormat="1" ht="97.5">
      <c r="A3980" s="71" t="s">
        <v>4000</v>
      </c>
      <c r="B3980" s="96" t="s">
        <v>4086</v>
      </c>
      <c r="C3980" s="92" t="s">
        <v>1631</v>
      </c>
      <c r="D3980" s="41" t="s">
        <v>4003</v>
      </c>
      <c r="E3980" s="93">
        <v>866</v>
      </c>
      <c r="F3980" s="74" t="s">
        <v>18</v>
      </c>
      <c r="G3980" s="94"/>
      <c r="H3980" s="44" t="s">
        <v>3489</v>
      </c>
      <c r="I3980" s="99"/>
      <c r="J3980" s="4" t="str">
        <f t="shared" si="124"/>
        <v>社會福利支出計畫/社會福利支出/會費、捐助、補助、分攤、照護、救濟與交流活動費/捐助、補助與獎助/捐助國內團體</v>
      </c>
      <c r="K3980" s="4" t="str">
        <f t="shared" si="125"/>
        <v>身心障礙者社區式日間照顧服務</v>
      </c>
    </row>
    <row r="3981" spans="1:11" s="77" customFormat="1" ht="97.5">
      <c r="A3981" s="71" t="s">
        <v>4000</v>
      </c>
      <c r="B3981" s="96" t="s">
        <v>4086</v>
      </c>
      <c r="C3981" s="92" t="s">
        <v>1636</v>
      </c>
      <c r="D3981" s="41" t="s">
        <v>4003</v>
      </c>
      <c r="E3981" s="93">
        <v>689</v>
      </c>
      <c r="F3981" s="74" t="s">
        <v>18</v>
      </c>
      <c r="G3981" s="94"/>
      <c r="H3981" s="44" t="s">
        <v>3489</v>
      </c>
      <c r="I3981" s="99"/>
      <c r="J3981" s="4" t="str">
        <f t="shared" si="124"/>
        <v>社會福利支出計畫/社會福利支出/會費、捐助、補助、分攤、照護、救濟與交流活動費/捐助、補助與獎助/捐助國內團體</v>
      </c>
      <c r="K3981" s="4" t="str">
        <f t="shared" si="125"/>
        <v>身心障礙者社區式日間照顧服務</v>
      </c>
    </row>
    <row r="3982" spans="1:11" s="77" customFormat="1" ht="97.5">
      <c r="A3982" s="71" t="s">
        <v>4000</v>
      </c>
      <c r="B3982" s="96" t="s">
        <v>4086</v>
      </c>
      <c r="C3982" s="92" t="s">
        <v>4088</v>
      </c>
      <c r="D3982" s="41" t="s">
        <v>4003</v>
      </c>
      <c r="E3982" s="93">
        <v>640</v>
      </c>
      <c r="F3982" s="74" t="s">
        <v>18</v>
      </c>
      <c r="G3982" s="94"/>
      <c r="H3982" s="44" t="s">
        <v>3489</v>
      </c>
      <c r="I3982" s="99"/>
      <c r="J3982" s="4" t="str">
        <f t="shared" si="124"/>
        <v>社會福利支出計畫/社會福利支出/會費、捐助、補助、分攤、照護、救濟與交流活動費/捐助、補助與獎助/捐助國內團體</v>
      </c>
      <c r="K3982" s="4" t="str">
        <f t="shared" si="125"/>
        <v>身心障礙者社區式日間照顧服務</v>
      </c>
    </row>
    <row r="3983" spans="1:11" s="77" customFormat="1" ht="97.5">
      <c r="A3983" s="71" t="s">
        <v>4000</v>
      </c>
      <c r="B3983" s="96" t="s">
        <v>4086</v>
      </c>
      <c r="C3983" s="92" t="s">
        <v>1637</v>
      </c>
      <c r="D3983" s="41" t="s">
        <v>4003</v>
      </c>
      <c r="E3983" s="93">
        <v>71</v>
      </c>
      <c r="F3983" s="74" t="s">
        <v>18</v>
      </c>
      <c r="G3983" s="94"/>
      <c r="H3983" s="44" t="s">
        <v>3489</v>
      </c>
      <c r="I3983" s="99"/>
      <c r="J3983" s="4" t="str">
        <f t="shared" si="124"/>
        <v>社會福利支出計畫/社會福利支出/會費、捐助、補助、分攤、照護、救濟與交流活動費/捐助、補助與獎助/捐助國內團體</v>
      </c>
      <c r="K3983" s="4" t="str">
        <f t="shared" si="125"/>
        <v>身心障礙者社區式日間照顧服務</v>
      </c>
    </row>
    <row r="3984" spans="1:11" s="77" customFormat="1" ht="97.5">
      <c r="A3984" s="71" t="s">
        <v>4000</v>
      </c>
      <c r="B3984" s="96" t="s">
        <v>4086</v>
      </c>
      <c r="C3984" s="92" t="s">
        <v>1212</v>
      </c>
      <c r="D3984" s="41" t="s">
        <v>4003</v>
      </c>
      <c r="E3984" s="93">
        <v>298</v>
      </c>
      <c r="F3984" s="74" t="s">
        <v>18</v>
      </c>
      <c r="G3984" s="94"/>
      <c r="H3984" s="44" t="s">
        <v>3489</v>
      </c>
      <c r="I3984" s="99"/>
      <c r="J3984" s="4" t="str">
        <f t="shared" si="124"/>
        <v>社會福利支出計畫/社會福利支出/會費、捐助、補助、分攤、照護、救濟與交流活動費/捐助、補助與獎助/捐助國內團體</v>
      </c>
      <c r="K3984" s="4" t="str">
        <f t="shared" si="125"/>
        <v>身心障礙者社區式日間照顧服務</v>
      </c>
    </row>
    <row r="3985" spans="1:11" s="77" customFormat="1" ht="97.5">
      <c r="A3985" s="71" t="s">
        <v>4000</v>
      </c>
      <c r="B3985" s="96" t="s">
        <v>4086</v>
      </c>
      <c r="C3985" s="92" t="s">
        <v>1639</v>
      </c>
      <c r="D3985" s="41" t="s">
        <v>4003</v>
      </c>
      <c r="E3985" s="93">
        <v>190</v>
      </c>
      <c r="F3985" s="74" t="s">
        <v>18</v>
      </c>
      <c r="G3985" s="94"/>
      <c r="H3985" s="44" t="s">
        <v>3489</v>
      </c>
      <c r="I3985" s="99"/>
      <c r="J3985" s="4" t="str">
        <f t="shared" si="124"/>
        <v>社會福利支出計畫/社會福利支出/會費、捐助、補助、分攤、照護、救濟與交流活動費/捐助、補助與獎助/捐助國內團體</v>
      </c>
      <c r="K3985" s="4" t="str">
        <f t="shared" si="125"/>
        <v>身心障礙者社區式日間照顧服務</v>
      </c>
    </row>
    <row r="3986" spans="1:11" s="77" customFormat="1" ht="97.5">
      <c r="A3986" s="71" t="s">
        <v>4000</v>
      </c>
      <c r="B3986" s="96" t="s">
        <v>4086</v>
      </c>
      <c r="C3986" s="92" t="s">
        <v>1213</v>
      </c>
      <c r="D3986" s="41" t="s">
        <v>4003</v>
      </c>
      <c r="E3986" s="93">
        <v>751</v>
      </c>
      <c r="F3986" s="74" t="s">
        <v>18</v>
      </c>
      <c r="G3986" s="94"/>
      <c r="H3986" s="44" t="s">
        <v>3489</v>
      </c>
      <c r="I3986" s="99"/>
      <c r="J3986" s="4" t="str">
        <f t="shared" si="124"/>
        <v>社會福利支出計畫/社會福利支出/會費、捐助、補助、分攤、照護、救濟與交流活動費/捐助、補助與獎助/捐助國內團體</v>
      </c>
      <c r="K3986" s="4" t="str">
        <f t="shared" si="125"/>
        <v>身心障礙者社區式日間照顧服務</v>
      </c>
    </row>
    <row r="3987" spans="1:11" s="77" customFormat="1" ht="97.5">
      <c r="A3987" s="71" t="s">
        <v>4000</v>
      </c>
      <c r="B3987" s="96" t="s">
        <v>4086</v>
      </c>
      <c r="C3987" s="92" t="s">
        <v>1638</v>
      </c>
      <c r="D3987" s="41" t="s">
        <v>4003</v>
      </c>
      <c r="E3987" s="93">
        <v>73</v>
      </c>
      <c r="F3987" s="74" t="s">
        <v>18</v>
      </c>
      <c r="G3987" s="94"/>
      <c r="H3987" s="44" t="s">
        <v>3489</v>
      </c>
      <c r="I3987" s="99"/>
      <c r="J3987" s="4" t="str">
        <f t="shared" si="124"/>
        <v>社會福利支出計畫/社會福利支出/會費、捐助、補助、分攤、照護、救濟與交流活動費/捐助、補助與獎助/捐助國內團體</v>
      </c>
      <c r="K3987" s="4" t="str">
        <f t="shared" si="125"/>
        <v>身心障礙者社區式日間照顧服務</v>
      </c>
    </row>
    <row r="3988" spans="1:11" s="77" customFormat="1" ht="97.5">
      <c r="A3988" s="71" t="s">
        <v>4000</v>
      </c>
      <c r="B3988" s="96" t="s">
        <v>4086</v>
      </c>
      <c r="C3988" s="92" t="s">
        <v>1631</v>
      </c>
      <c r="D3988" s="41" t="s">
        <v>4003</v>
      </c>
      <c r="E3988" s="93">
        <v>608</v>
      </c>
      <c r="F3988" s="74" t="s">
        <v>18</v>
      </c>
      <c r="G3988" s="94"/>
      <c r="H3988" s="44" t="s">
        <v>3489</v>
      </c>
      <c r="I3988" s="99"/>
      <c r="J3988" s="4" t="str">
        <f t="shared" si="124"/>
        <v>社會福利支出計畫/社會福利支出/會費、捐助、補助、分攤、照護、救濟與交流活動費/捐助、補助與獎助/捐助國內團體</v>
      </c>
      <c r="K3988" s="4" t="str">
        <f t="shared" si="125"/>
        <v>身心障礙者社區式日間照顧服務</v>
      </c>
    </row>
    <row r="3989" spans="1:11" s="77" customFormat="1" ht="97.5">
      <c r="A3989" s="71" t="s">
        <v>4000</v>
      </c>
      <c r="B3989" s="96" t="s">
        <v>4086</v>
      </c>
      <c r="C3989" s="92" t="s">
        <v>1636</v>
      </c>
      <c r="D3989" s="41" t="s">
        <v>4003</v>
      </c>
      <c r="E3989" s="93">
        <v>653</v>
      </c>
      <c r="F3989" s="74" t="s">
        <v>18</v>
      </c>
      <c r="G3989" s="94"/>
      <c r="H3989" s="44" t="s">
        <v>3489</v>
      </c>
      <c r="I3989" s="99"/>
      <c r="J3989" s="4" t="str">
        <f t="shared" si="124"/>
        <v>社會福利支出計畫/社會福利支出/會費、捐助、補助、分攤、照護、救濟與交流活動費/捐助、補助與獎助/捐助國內團體</v>
      </c>
      <c r="K3989" s="4" t="str">
        <f t="shared" si="125"/>
        <v>身心障礙者社區式日間照顧服務</v>
      </c>
    </row>
    <row r="3990" spans="1:11" s="77" customFormat="1" ht="97.5">
      <c r="A3990" s="71" t="s">
        <v>4000</v>
      </c>
      <c r="B3990" s="96" t="s">
        <v>4086</v>
      </c>
      <c r="C3990" s="92" t="s">
        <v>1110</v>
      </c>
      <c r="D3990" s="41" t="s">
        <v>4003</v>
      </c>
      <c r="E3990" s="93">
        <v>532</v>
      </c>
      <c r="F3990" s="74" t="s">
        <v>18</v>
      </c>
      <c r="G3990" s="94"/>
      <c r="H3990" s="44" t="s">
        <v>3489</v>
      </c>
      <c r="I3990" s="99"/>
      <c r="J3990" s="4" t="str">
        <f t="shared" si="124"/>
        <v>社會福利支出計畫/社會福利支出/會費、捐助、補助、分攤、照護、救濟與交流活動費/捐助、補助與獎助/捐助國內團體</v>
      </c>
      <c r="K3990" s="4" t="str">
        <f t="shared" si="125"/>
        <v>身心障礙者社區式日間照顧服務</v>
      </c>
    </row>
    <row r="3991" spans="1:11" s="77" customFormat="1" ht="97.5">
      <c r="A3991" s="71" t="s">
        <v>4000</v>
      </c>
      <c r="B3991" s="96" t="s">
        <v>4086</v>
      </c>
      <c r="C3991" s="92" t="s">
        <v>1110</v>
      </c>
      <c r="D3991" s="41" t="s">
        <v>4003</v>
      </c>
      <c r="E3991" s="93">
        <v>280</v>
      </c>
      <c r="F3991" s="74" t="s">
        <v>18</v>
      </c>
      <c r="G3991" s="94"/>
      <c r="H3991" s="44" t="s">
        <v>3489</v>
      </c>
      <c r="I3991" s="99"/>
      <c r="J3991" s="4" t="str">
        <f t="shared" si="124"/>
        <v>社會福利支出計畫/社會福利支出/會費、捐助、補助、分攤、照護、救濟與交流活動費/捐助、補助與獎助/捐助國內團體</v>
      </c>
      <c r="K3991" s="4" t="str">
        <f t="shared" si="125"/>
        <v>身心障礙者社區式日間照顧服務</v>
      </c>
    </row>
    <row r="3992" spans="1:11" s="77" customFormat="1" ht="97.5">
      <c r="A3992" s="71" t="s">
        <v>4000</v>
      </c>
      <c r="B3992" s="92" t="s">
        <v>4089</v>
      </c>
      <c r="C3992" s="92" t="s">
        <v>1192</v>
      </c>
      <c r="D3992" s="41" t="s">
        <v>4003</v>
      </c>
      <c r="E3992" s="93">
        <v>404</v>
      </c>
      <c r="F3992" s="74" t="s">
        <v>18</v>
      </c>
      <c r="G3992" s="94"/>
      <c r="H3992" s="44" t="s">
        <v>3489</v>
      </c>
      <c r="I3992" s="99"/>
      <c r="J3992" s="4" t="str">
        <f t="shared" si="124"/>
        <v>社會福利支出計畫/社會福利支出/會費、捐助、補助、分攤、照護、救濟與交流活動費/捐助、補助與獎助/捐助國內團體</v>
      </c>
      <c r="K3992" s="4" t="str">
        <f t="shared" si="125"/>
        <v>身心障礙者暨老人監護職務服務</v>
      </c>
    </row>
    <row r="3993" spans="1:11" s="77" customFormat="1" ht="97.5">
      <c r="A3993" s="71" t="s">
        <v>4000</v>
      </c>
      <c r="B3993" s="96" t="s">
        <v>4089</v>
      </c>
      <c r="C3993" s="92" t="s">
        <v>1192</v>
      </c>
      <c r="D3993" s="41" t="s">
        <v>4003</v>
      </c>
      <c r="E3993" s="93">
        <v>500</v>
      </c>
      <c r="F3993" s="74" t="s">
        <v>18</v>
      </c>
      <c r="G3993" s="94"/>
      <c r="H3993" s="44" t="s">
        <v>3489</v>
      </c>
      <c r="I3993" s="99"/>
      <c r="J3993" s="4" t="str">
        <f t="shared" si="124"/>
        <v>社會福利支出計畫/社會福利支出/會費、捐助、補助、分攤、照護、救濟與交流活動費/捐助、補助與獎助/捐助國內團體</v>
      </c>
      <c r="K3993" s="4" t="str">
        <f t="shared" si="125"/>
        <v>身心障礙者暨老人監護職務服務</v>
      </c>
    </row>
    <row r="3994" spans="1:11" s="77" customFormat="1" ht="97.5">
      <c r="A3994" s="71" t="s">
        <v>4000</v>
      </c>
      <c r="B3994" s="92" t="s">
        <v>4090</v>
      </c>
      <c r="C3994" s="92" t="s">
        <v>1631</v>
      </c>
      <c r="D3994" s="41" t="s">
        <v>4003</v>
      </c>
      <c r="E3994" s="93">
        <v>136</v>
      </c>
      <c r="F3994" s="74" t="s">
        <v>18</v>
      </c>
      <c r="G3994" s="94"/>
      <c r="H3994" s="44" t="s">
        <v>3489</v>
      </c>
      <c r="I3994" s="99"/>
      <c r="J3994" s="4" t="str">
        <f t="shared" si="124"/>
        <v>社會福利支出計畫/社會福利支出/會費、捐助、補助、分攤、照護、救濟與交流活動費/捐助、補助與獎助/捐助國內團體</v>
      </c>
      <c r="K3994" s="4" t="str">
        <f t="shared" si="125"/>
        <v>身心障礙者個人生活重建服務</v>
      </c>
    </row>
    <row r="3995" spans="1:11" s="77" customFormat="1" ht="97.5">
      <c r="A3995" s="71" t="s">
        <v>4000</v>
      </c>
      <c r="B3995" s="92" t="s">
        <v>4090</v>
      </c>
      <c r="C3995" s="92" t="s">
        <v>4091</v>
      </c>
      <c r="D3995" s="41" t="s">
        <v>4003</v>
      </c>
      <c r="E3995" s="93">
        <v>169</v>
      </c>
      <c r="F3995" s="74" t="s">
        <v>18</v>
      </c>
      <c r="G3995" s="94"/>
      <c r="H3995" s="44" t="s">
        <v>3489</v>
      </c>
      <c r="I3995" s="99"/>
      <c r="J3995" s="4" t="str">
        <f t="shared" si="124"/>
        <v>社會福利支出計畫/社會福利支出/會費、捐助、補助、分攤、照護、救濟與交流活動費/捐助、補助與獎助/捐助國內團體</v>
      </c>
      <c r="K3995" s="4" t="str">
        <f t="shared" si="125"/>
        <v>身心障礙者個人生活重建服務</v>
      </c>
    </row>
    <row r="3996" spans="1:11" s="77" customFormat="1" ht="97.5">
      <c r="A3996" s="71" t="s">
        <v>4000</v>
      </c>
      <c r="B3996" s="96" t="s">
        <v>4090</v>
      </c>
      <c r="C3996" s="92" t="s">
        <v>1631</v>
      </c>
      <c r="D3996" s="41" t="s">
        <v>4003</v>
      </c>
      <c r="E3996" s="93">
        <v>130</v>
      </c>
      <c r="F3996" s="74" t="s">
        <v>18</v>
      </c>
      <c r="G3996" s="94"/>
      <c r="H3996" s="44" t="s">
        <v>3489</v>
      </c>
      <c r="I3996" s="99"/>
      <c r="J3996" s="4" t="str">
        <f t="shared" si="124"/>
        <v>社會福利支出計畫/社會福利支出/會費、捐助、補助、分攤、照護、救濟與交流活動費/捐助、補助與獎助/捐助國內團體</v>
      </c>
      <c r="K3996" s="4" t="str">
        <f t="shared" si="125"/>
        <v>身心障礙者個人生活重建服務</v>
      </c>
    </row>
    <row r="3997" spans="1:11" s="77" customFormat="1" ht="97.5">
      <c r="A3997" s="71" t="s">
        <v>4000</v>
      </c>
      <c r="B3997" s="96" t="s">
        <v>4090</v>
      </c>
      <c r="C3997" s="92" t="s">
        <v>4091</v>
      </c>
      <c r="D3997" s="41" t="s">
        <v>4003</v>
      </c>
      <c r="E3997" s="93">
        <v>168</v>
      </c>
      <c r="F3997" s="74" t="s">
        <v>18</v>
      </c>
      <c r="G3997" s="94"/>
      <c r="H3997" s="44" t="s">
        <v>3489</v>
      </c>
      <c r="I3997" s="99"/>
      <c r="J3997" s="4" t="str">
        <f t="shared" si="124"/>
        <v>社會福利支出計畫/社會福利支出/會費、捐助、補助、分攤、照護、救濟與交流活動費/捐助、補助與獎助/捐助國內團體</v>
      </c>
      <c r="K3997" s="4" t="str">
        <f t="shared" si="125"/>
        <v>身心障礙者個人生活重建服務</v>
      </c>
    </row>
    <row r="3998" spans="1:11" s="77" customFormat="1" ht="97.5">
      <c r="A3998" s="71" t="s">
        <v>4000</v>
      </c>
      <c r="B3998" s="96" t="s">
        <v>4092</v>
      </c>
      <c r="C3998" s="92" t="s">
        <v>1594</v>
      </c>
      <c r="D3998" s="41" t="s">
        <v>4003</v>
      </c>
      <c r="E3998" s="93">
        <v>329</v>
      </c>
      <c r="F3998" s="74" t="s">
        <v>18</v>
      </c>
      <c r="G3998" s="94"/>
      <c r="H3998" s="44" t="s">
        <v>3489</v>
      </c>
      <c r="I3998" s="99"/>
      <c r="J3998" s="4" t="str">
        <f t="shared" si="124"/>
        <v>社會福利支出計畫/社會福利支出/會費、捐助、補助、分攤、照護、救濟與交流活動費/捐助、補助與獎助/捐助國內團體</v>
      </c>
      <c r="K3998" s="4" t="str">
        <f t="shared" si="125"/>
        <v>身心障礙家庭照顧者支持服務</v>
      </c>
    </row>
    <row r="3999" spans="1:11" s="77" customFormat="1" ht="97.5">
      <c r="A3999" s="71" t="s">
        <v>4000</v>
      </c>
      <c r="B3999" s="96" t="s">
        <v>4092</v>
      </c>
      <c r="C3999" s="92" t="s">
        <v>1594</v>
      </c>
      <c r="D3999" s="41" t="s">
        <v>4003</v>
      </c>
      <c r="E3999" s="93">
        <v>396</v>
      </c>
      <c r="F3999" s="74" t="s">
        <v>18</v>
      </c>
      <c r="G3999" s="94"/>
      <c r="H3999" s="44" t="s">
        <v>3489</v>
      </c>
      <c r="I3999" s="99"/>
      <c r="J3999" s="4" t="str">
        <f t="shared" si="124"/>
        <v>社會福利支出計畫/社會福利支出/會費、捐助、補助、分攤、照護、救濟與交流活動費/捐助、補助與獎助/捐助國內團體</v>
      </c>
      <c r="K3999" s="4" t="str">
        <f t="shared" si="125"/>
        <v>身心障礙家庭照顧者支持服務</v>
      </c>
    </row>
    <row r="4000" spans="1:11" s="77" customFormat="1" ht="97.5">
      <c r="A4000" s="71" t="s">
        <v>4000</v>
      </c>
      <c r="B4000" s="92" t="s">
        <v>4093</v>
      </c>
      <c r="C4000" s="92" t="s">
        <v>4094</v>
      </c>
      <c r="D4000" s="41" t="s">
        <v>4003</v>
      </c>
      <c r="E4000" s="93">
        <v>897</v>
      </c>
      <c r="F4000" s="74" t="s">
        <v>18</v>
      </c>
      <c r="G4000" s="94"/>
      <c r="H4000" s="44" t="s">
        <v>3489</v>
      </c>
      <c r="I4000" s="99"/>
      <c r="J4000" s="4" t="str">
        <f t="shared" ref="J4000:J4063" si="126">A4000</f>
        <v>社會福利支出計畫/社會福利支出/會費、捐助、補助、分攤、照護、救濟與交流活動費/捐助、補助與獎助/捐助國內團體</v>
      </c>
      <c r="K4000" s="4" t="str">
        <f t="shared" ref="K4000:K4063" si="127">B4000</f>
        <v>視覺障礙者生活重建及生活訓練服務</v>
      </c>
    </row>
    <row r="4001" spans="1:11" s="77" customFormat="1" ht="97.5">
      <c r="A4001" s="71" t="s">
        <v>4000</v>
      </c>
      <c r="B4001" s="96" t="s">
        <v>4093</v>
      </c>
      <c r="C4001" s="92" t="s">
        <v>4094</v>
      </c>
      <c r="D4001" s="41" t="s">
        <v>4003</v>
      </c>
      <c r="E4001" s="93">
        <v>16</v>
      </c>
      <c r="F4001" s="74" t="s">
        <v>18</v>
      </c>
      <c r="G4001" s="94"/>
      <c r="H4001" s="44" t="s">
        <v>3489</v>
      </c>
      <c r="I4001" s="99"/>
      <c r="J4001" s="4" t="str">
        <f t="shared" si="126"/>
        <v>社會福利支出計畫/社會福利支出/會費、捐助、補助、分攤、照護、救濟與交流活動費/捐助、補助與獎助/捐助國內團體</v>
      </c>
      <c r="K4001" s="4" t="str">
        <f t="shared" si="127"/>
        <v>視覺障礙者生活重建及生活訓練服務</v>
      </c>
    </row>
    <row r="4002" spans="1:11" s="77" customFormat="1" ht="97.5">
      <c r="A4002" s="71" t="s">
        <v>4000</v>
      </c>
      <c r="B4002" s="92" t="s">
        <v>4095</v>
      </c>
      <c r="C4002" s="92" t="s">
        <v>1630</v>
      </c>
      <c r="D4002" s="41" t="s">
        <v>4003</v>
      </c>
      <c r="E4002" s="93">
        <v>129</v>
      </c>
      <c r="F4002" s="74" t="s">
        <v>18</v>
      </c>
      <c r="G4002" s="94"/>
      <c r="H4002" s="44" t="s">
        <v>3489</v>
      </c>
      <c r="I4002" s="99"/>
      <c r="J4002" s="4" t="str">
        <f t="shared" si="126"/>
        <v>社會福利支出計畫/社會福利支出/會費、捐助、補助、分攤、照護、救濟與交流活動費/捐助、補助與獎助/捐助國內團體</v>
      </c>
      <c r="K4002" s="4" t="str">
        <f t="shared" si="127"/>
        <v>身心障礙者臨時及短期照顧服務</v>
      </c>
    </row>
    <row r="4003" spans="1:11" s="77" customFormat="1" ht="97.5">
      <c r="A4003" s="71" t="s">
        <v>4000</v>
      </c>
      <c r="B4003" s="96" t="s">
        <v>4095</v>
      </c>
      <c r="C4003" s="92" t="s">
        <v>1205</v>
      </c>
      <c r="D4003" s="41" t="s">
        <v>4003</v>
      </c>
      <c r="E4003" s="93">
        <v>107</v>
      </c>
      <c r="F4003" s="74" t="s">
        <v>18</v>
      </c>
      <c r="G4003" s="94"/>
      <c r="H4003" s="44" t="s">
        <v>3489</v>
      </c>
      <c r="I4003" s="99"/>
      <c r="J4003" s="4" t="str">
        <f t="shared" si="126"/>
        <v>社會福利支出計畫/社會福利支出/會費、捐助、補助、分攤、照護、救濟與交流活動費/捐助、補助與獎助/捐助國內團體</v>
      </c>
      <c r="K4003" s="4" t="str">
        <f t="shared" si="127"/>
        <v>身心障礙者臨時及短期照顧服務</v>
      </c>
    </row>
    <row r="4004" spans="1:11" s="77" customFormat="1" ht="97.5">
      <c r="A4004" s="71" t="s">
        <v>4000</v>
      </c>
      <c r="B4004" s="96" t="s">
        <v>4095</v>
      </c>
      <c r="C4004" s="92" t="s">
        <v>648</v>
      </c>
      <c r="D4004" s="41" t="s">
        <v>4003</v>
      </c>
      <c r="E4004" s="93">
        <v>110</v>
      </c>
      <c r="F4004" s="74" t="s">
        <v>18</v>
      </c>
      <c r="G4004" s="94"/>
      <c r="H4004" s="44" t="s">
        <v>3489</v>
      </c>
      <c r="I4004" s="99"/>
      <c r="J4004" s="4" t="str">
        <f t="shared" si="126"/>
        <v>社會福利支出計畫/社會福利支出/會費、捐助、補助、分攤、照護、救濟與交流活動費/捐助、補助與獎助/捐助國內團體</v>
      </c>
      <c r="K4004" s="4" t="str">
        <f t="shared" si="127"/>
        <v>身心障礙者臨時及短期照顧服務</v>
      </c>
    </row>
    <row r="4005" spans="1:11" s="77" customFormat="1" ht="97.5">
      <c r="A4005" s="71" t="s">
        <v>4000</v>
      </c>
      <c r="B4005" s="96" t="s">
        <v>4095</v>
      </c>
      <c r="C4005" s="92" t="s">
        <v>1630</v>
      </c>
      <c r="D4005" s="41" t="s">
        <v>4003</v>
      </c>
      <c r="E4005" s="93">
        <v>37</v>
      </c>
      <c r="F4005" s="74" t="s">
        <v>18</v>
      </c>
      <c r="G4005" s="94"/>
      <c r="H4005" s="44" t="s">
        <v>3489</v>
      </c>
      <c r="I4005" s="99"/>
      <c r="J4005" s="4" t="str">
        <f t="shared" si="126"/>
        <v>社會福利支出計畫/社會福利支出/會費、捐助、補助、分攤、照護、救濟與交流活動費/捐助、補助與獎助/捐助國內團體</v>
      </c>
      <c r="K4005" s="4" t="str">
        <f t="shared" si="127"/>
        <v>身心障礙者臨時及短期照顧服務</v>
      </c>
    </row>
    <row r="4006" spans="1:11" s="77" customFormat="1" ht="97.5">
      <c r="A4006" s="71" t="s">
        <v>4000</v>
      </c>
      <c r="B4006" s="96" t="s">
        <v>4095</v>
      </c>
      <c r="C4006" s="92" t="s">
        <v>1207</v>
      </c>
      <c r="D4006" s="41" t="s">
        <v>4003</v>
      </c>
      <c r="E4006" s="93">
        <v>25</v>
      </c>
      <c r="F4006" s="74" t="s">
        <v>18</v>
      </c>
      <c r="G4006" s="94"/>
      <c r="H4006" s="44" t="s">
        <v>3489</v>
      </c>
      <c r="I4006" s="99"/>
      <c r="J4006" s="4" t="str">
        <f t="shared" si="126"/>
        <v>社會福利支出計畫/社會福利支出/會費、捐助、補助、分攤、照護、救濟與交流活動費/捐助、補助與獎助/捐助國內團體</v>
      </c>
      <c r="K4006" s="4" t="str">
        <f t="shared" si="127"/>
        <v>身心障礙者臨時及短期照顧服務</v>
      </c>
    </row>
    <row r="4007" spans="1:11" s="77" customFormat="1" ht="97.5">
      <c r="A4007" s="71" t="s">
        <v>4000</v>
      </c>
      <c r="B4007" s="96" t="s">
        <v>4095</v>
      </c>
      <c r="C4007" s="92" t="s">
        <v>1218</v>
      </c>
      <c r="D4007" s="41" t="s">
        <v>4003</v>
      </c>
      <c r="E4007" s="93">
        <v>151</v>
      </c>
      <c r="F4007" s="74" t="s">
        <v>18</v>
      </c>
      <c r="G4007" s="94"/>
      <c r="H4007" s="44" t="s">
        <v>3489</v>
      </c>
      <c r="I4007" s="99"/>
      <c r="J4007" s="4" t="str">
        <f t="shared" si="126"/>
        <v>社會福利支出計畫/社會福利支出/會費、捐助、補助、分攤、照護、救濟與交流活動費/捐助、補助與獎助/捐助國內團體</v>
      </c>
      <c r="K4007" s="4" t="str">
        <f t="shared" si="127"/>
        <v>身心障礙者臨時及短期照顧服務</v>
      </c>
    </row>
    <row r="4008" spans="1:11" s="77" customFormat="1" ht="97.5">
      <c r="A4008" s="71" t="s">
        <v>4000</v>
      </c>
      <c r="B4008" s="96" t="s">
        <v>4095</v>
      </c>
      <c r="C4008" s="92" t="s">
        <v>1215</v>
      </c>
      <c r="D4008" s="41" t="s">
        <v>4003</v>
      </c>
      <c r="E4008" s="93">
        <v>92</v>
      </c>
      <c r="F4008" s="74" t="s">
        <v>18</v>
      </c>
      <c r="G4008" s="94"/>
      <c r="H4008" s="44" t="s">
        <v>3489</v>
      </c>
      <c r="I4008" s="99"/>
      <c r="J4008" s="4" t="str">
        <f t="shared" si="126"/>
        <v>社會福利支出計畫/社會福利支出/會費、捐助、補助、分攤、照護、救濟與交流活動費/捐助、補助與獎助/捐助國內團體</v>
      </c>
      <c r="K4008" s="4" t="str">
        <f t="shared" si="127"/>
        <v>身心障礙者臨時及短期照顧服務</v>
      </c>
    </row>
    <row r="4009" spans="1:11" s="77" customFormat="1" ht="97.5">
      <c r="A4009" s="71" t="s">
        <v>4000</v>
      </c>
      <c r="B4009" s="96" t="s">
        <v>4095</v>
      </c>
      <c r="C4009" s="92" t="s">
        <v>1219</v>
      </c>
      <c r="D4009" s="41" t="s">
        <v>4003</v>
      </c>
      <c r="E4009" s="93">
        <v>95</v>
      </c>
      <c r="F4009" s="74" t="s">
        <v>18</v>
      </c>
      <c r="G4009" s="94"/>
      <c r="H4009" s="44" t="s">
        <v>3489</v>
      </c>
      <c r="I4009" s="99"/>
      <c r="J4009" s="4" t="str">
        <f t="shared" si="126"/>
        <v>社會福利支出計畫/社會福利支出/會費、捐助、補助、分攤、照護、救濟與交流活動費/捐助、補助與獎助/捐助國內團體</v>
      </c>
      <c r="K4009" s="4" t="str">
        <f t="shared" si="127"/>
        <v>身心障礙者臨時及短期照顧服務</v>
      </c>
    </row>
    <row r="4010" spans="1:11" s="77" customFormat="1" ht="117">
      <c r="A4010" s="71" t="s">
        <v>4000</v>
      </c>
      <c r="B4010" s="96" t="s">
        <v>4095</v>
      </c>
      <c r="C4010" s="92" t="s">
        <v>1217</v>
      </c>
      <c r="D4010" s="41" t="s">
        <v>4003</v>
      </c>
      <c r="E4010" s="93">
        <v>20</v>
      </c>
      <c r="F4010" s="74" t="s">
        <v>18</v>
      </c>
      <c r="G4010" s="94"/>
      <c r="H4010" s="44" t="s">
        <v>3489</v>
      </c>
      <c r="I4010" s="99"/>
      <c r="J4010" s="4" t="str">
        <f t="shared" si="126"/>
        <v>社會福利支出計畫/社會福利支出/會費、捐助、補助、分攤、照護、救濟與交流活動費/捐助、補助與獎助/捐助國內團體</v>
      </c>
      <c r="K4010" s="4" t="str">
        <f t="shared" si="127"/>
        <v>身心障礙者臨時及短期照顧服務</v>
      </c>
    </row>
    <row r="4011" spans="1:11" s="77" customFormat="1" ht="97.5">
      <c r="A4011" s="71" t="s">
        <v>4000</v>
      </c>
      <c r="B4011" s="96" t="s">
        <v>4095</v>
      </c>
      <c r="C4011" s="92" t="s">
        <v>4096</v>
      </c>
      <c r="D4011" s="41" t="s">
        <v>4003</v>
      </c>
      <c r="E4011" s="93">
        <v>45</v>
      </c>
      <c r="F4011" s="74" t="s">
        <v>18</v>
      </c>
      <c r="G4011" s="94"/>
      <c r="H4011" s="44" t="s">
        <v>3489</v>
      </c>
      <c r="I4011" s="99"/>
      <c r="J4011" s="4" t="str">
        <f t="shared" si="126"/>
        <v>社會福利支出計畫/社會福利支出/會費、捐助、補助、分攤、照護、救濟與交流活動費/捐助、補助與獎助/捐助國內團體</v>
      </c>
      <c r="K4011" s="4" t="str">
        <f t="shared" si="127"/>
        <v>身心障礙者臨時及短期照顧服務</v>
      </c>
    </row>
    <row r="4012" spans="1:11" s="77" customFormat="1" ht="97.5">
      <c r="A4012" s="71" t="s">
        <v>4000</v>
      </c>
      <c r="B4012" s="96" t="s">
        <v>4095</v>
      </c>
      <c r="C4012" s="92" t="s">
        <v>4097</v>
      </c>
      <c r="D4012" s="41" t="s">
        <v>4003</v>
      </c>
      <c r="E4012" s="93">
        <v>8</v>
      </c>
      <c r="F4012" s="74" t="s">
        <v>18</v>
      </c>
      <c r="G4012" s="94"/>
      <c r="H4012" s="44" t="s">
        <v>3489</v>
      </c>
      <c r="I4012" s="99"/>
      <c r="J4012" s="4" t="str">
        <f t="shared" si="126"/>
        <v>社會福利支出計畫/社會福利支出/會費、捐助、補助、分攤、照護、救濟與交流活動費/捐助、補助與獎助/捐助國內團體</v>
      </c>
      <c r="K4012" s="4" t="str">
        <f t="shared" si="127"/>
        <v>身心障礙者臨時及短期照顧服務</v>
      </c>
    </row>
    <row r="4013" spans="1:11" s="77" customFormat="1" ht="97.5">
      <c r="A4013" s="71" t="s">
        <v>4000</v>
      </c>
      <c r="B4013" s="96" t="s">
        <v>4095</v>
      </c>
      <c r="C4013" s="92" t="s">
        <v>1202</v>
      </c>
      <c r="D4013" s="41" t="s">
        <v>4003</v>
      </c>
      <c r="E4013" s="93">
        <v>78</v>
      </c>
      <c r="F4013" s="74" t="s">
        <v>18</v>
      </c>
      <c r="G4013" s="94"/>
      <c r="H4013" s="44" t="s">
        <v>3489</v>
      </c>
      <c r="I4013" s="99"/>
      <c r="J4013" s="4" t="str">
        <f t="shared" si="126"/>
        <v>社會福利支出計畫/社會福利支出/會費、捐助、補助、分攤、照護、救濟與交流活動費/捐助、補助與獎助/捐助國內團體</v>
      </c>
      <c r="K4013" s="4" t="str">
        <f t="shared" si="127"/>
        <v>身心障礙者臨時及短期照顧服務</v>
      </c>
    </row>
    <row r="4014" spans="1:11" s="77" customFormat="1" ht="97.5">
      <c r="A4014" s="71" t="s">
        <v>4000</v>
      </c>
      <c r="B4014" s="96" t="s">
        <v>4095</v>
      </c>
      <c r="C4014" s="92" t="s">
        <v>1204</v>
      </c>
      <c r="D4014" s="41" t="s">
        <v>4003</v>
      </c>
      <c r="E4014" s="93">
        <v>67</v>
      </c>
      <c r="F4014" s="74" t="s">
        <v>18</v>
      </c>
      <c r="G4014" s="94"/>
      <c r="H4014" s="44" t="s">
        <v>3489</v>
      </c>
      <c r="I4014" s="99"/>
      <c r="J4014" s="4" t="str">
        <f t="shared" si="126"/>
        <v>社會福利支出計畫/社會福利支出/會費、捐助、補助、分攤、照護、救濟與交流活動費/捐助、補助與獎助/捐助國內團體</v>
      </c>
      <c r="K4014" s="4" t="str">
        <f t="shared" si="127"/>
        <v>身心障礙者臨時及短期照顧服務</v>
      </c>
    </row>
    <row r="4015" spans="1:11" s="77" customFormat="1" ht="117">
      <c r="A4015" s="71" t="s">
        <v>4005</v>
      </c>
      <c r="B4015" s="92" t="s">
        <v>1201</v>
      </c>
      <c r="C4015" s="92" t="s">
        <v>1202</v>
      </c>
      <c r="D4015" s="41" t="s">
        <v>4003</v>
      </c>
      <c r="E4015" s="93">
        <v>170</v>
      </c>
      <c r="F4015" s="74" t="s">
        <v>18</v>
      </c>
      <c r="G4015" s="94"/>
      <c r="H4015" s="44" t="s">
        <v>3489</v>
      </c>
      <c r="I4015" s="99"/>
      <c r="J4015" s="4" t="str">
        <f t="shared" si="126"/>
        <v>一般建築及設備計畫/一般建築及設備/會費、捐助、補助、分攤、照護、救濟與交流活動費/捐助、補助與獎助/捐助國內團體</v>
      </c>
      <c r="K4015" s="4" t="str">
        <f t="shared" si="127"/>
        <v>身心障礙者家庭托顧服務</v>
      </c>
    </row>
    <row r="4016" spans="1:11" s="77" customFormat="1" ht="97.5">
      <c r="A4016" s="71" t="s">
        <v>4000</v>
      </c>
      <c r="B4016" s="92" t="s">
        <v>1201</v>
      </c>
      <c r="C4016" s="92" t="s">
        <v>1202</v>
      </c>
      <c r="D4016" s="41" t="s">
        <v>4003</v>
      </c>
      <c r="E4016" s="93">
        <v>1570</v>
      </c>
      <c r="F4016" s="74" t="s">
        <v>18</v>
      </c>
      <c r="G4016" s="94"/>
      <c r="H4016" s="44" t="s">
        <v>3489</v>
      </c>
      <c r="I4016" s="99"/>
      <c r="J4016" s="4" t="str">
        <f t="shared" si="126"/>
        <v>社會福利支出計畫/社會福利支出/會費、捐助、補助、分攤、照護、救濟與交流活動費/捐助、補助與獎助/捐助國內團體</v>
      </c>
      <c r="K4016" s="4" t="str">
        <f t="shared" si="127"/>
        <v>身心障礙者家庭托顧服務</v>
      </c>
    </row>
    <row r="4017" spans="1:11" s="77" customFormat="1" ht="97.5">
      <c r="A4017" s="71" t="s">
        <v>4000</v>
      </c>
      <c r="B4017" s="92" t="s">
        <v>1201</v>
      </c>
      <c r="C4017" s="92" t="s">
        <v>1203</v>
      </c>
      <c r="D4017" s="41" t="s">
        <v>4003</v>
      </c>
      <c r="E4017" s="93">
        <v>1570</v>
      </c>
      <c r="F4017" s="74" t="s">
        <v>18</v>
      </c>
      <c r="G4017" s="94"/>
      <c r="H4017" s="44" t="s">
        <v>3489</v>
      </c>
      <c r="I4017" s="99"/>
      <c r="J4017" s="4" t="str">
        <f t="shared" si="126"/>
        <v>社會福利支出計畫/社會福利支出/會費、捐助、補助、分攤、照護、救濟與交流活動費/捐助、補助與獎助/捐助國內團體</v>
      </c>
      <c r="K4017" s="4" t="str">
        <f t="shared" si="127"/>
        <v>身心障礙者家庭托顧服務</v>
      </c>
    </row>
    <row r="4018" spans="1:11" s="77" customFormat="1" ht="117">
      <c r="A4018" s="71" t="s">
        <v>4005</v>
      </c>
      <c r="B4018" s="92" t="s">
        <v>1201</v>
      </c>
      <c r="C4018" s="92" t="s">
        <v>1202</v>
      </c>
      <c r="D4018" s="41" t="s">
        <v>4003</v>
      </c>
      <c r="E4018" s="93">
        <f>231+1</f>
        <v>232</v>
      </c>
      <c r="F4018" s="74" t="s">
        <v>18</v>
      </c>
      <c r="G4018" s="94"/>
      <c r="H4018" s="44" t="s">
        <v>3489</v>
      </c>
      <c r="I4018" s="99"/>
      <c r="J4018" s="4" t="str">
        <f t="shared" si="126"/>
        <v>一般建築及設備計畫/一般建築及設備/會費、捐助、補助、分攤、照護、救濟與交流活動費/捐助、補助與獎助/捐助國內團體</v>
      </c>
      <c r="K4018" s="4" t="str">
        <f t="shared" si="127"/>
        <v>身心障礙者家庭托顧服務</v>
      </c>
    </row>
    <row r="4019" spans="1:11" s="77" customFormat="1" ht="97.5">
      <c r="A4019" s="71" t="s">
        <v>4000</v>
      </c>
      <c r="B4019" s="92" t="s">
        <v>1201</v>
      </c>
      <c r="C4019" s="92" t="s">
        <v>1202</v>
      </c>
      <c r="D4019" s="41" t="s">
        <v>4003</v>
      </c>
      <c r="E4019" s="93">
        <v>1570</v>
      </c>
      <c r="F4019" s="74" t="s">
        <v>18</v>
      </c>
      <c r="G4019" s="94"/>
      <c r="H4019" s="44" t="s">
        <v>3489</v>
      </c>
      <c r="I4019" s="99"/>
      <c r="J4019" s="4" t="str">
        <f t="shared" si="126"/>
        <v>社會福利支出計畫/社會福利支出/會費、捐助、補助、分攤、照護、救濟與交流活動費/捐助、補助與獎助/捐助國內團體</v>
      </c>
      <c r="K4019" s="4" t="str">
        <f t="shared" si="127"/>
        <v>身心障礙者家庭托顧服務</v>
      </c>
    </row>
    <row r="4020" spans="1:11" s="77" customFormat="1" ht="117">
      <c r="A4020" s="71" t="s">
        <v>4005</v>
      </c>
      <c r="B4020" s="96" t="s">
        <v>1201</v>
      </c>
      <c r="C4020" s="92" t="s">
        <v>1202</v>
      </c>
      <c r="D4020" s="41" t="s">
        <v>4003</v>
      </c>
      <c r="E4020" s="93">
        <v>20</v>
      </c>
      <c r="F4020" s="74" t="s">
        <v>18</v>
      </c>
      <c r="G4020" s="94"/>
      <c r="H4020" s="44" t="s">
        <v>3489</v>
      </c>
      <c r="I4020" s="99"/>
      <c r="J4020" s="4" t="str">
        <f t="shared" si="126"/>
        <v>一般建築及設備計畫/一般建築及設備/會費、捐助、補助、分攤、照護、救濟與交流活動費/捐助、補助與獎助/捐助國內團體</v>
      </c>
      <c r="K4020" s="4" t="str">
        <f t="shared" si="127"/>
        <v>身心障礙者家庭托顧服務</v>
      </c>
    </row>
    <row r="4021" spans="1:11" s="77" customFormat="1" ht="117">
      <c r="A4021" s="71" t="s">
        <v>4005</v>
      </c>
      <c r="B4021" s="96" t="s">
        <v>1201</v>
      </c>
      <c r="C4021" s="92" t="s">
        <v>1202</v>
      </c>
      <c r="D4021" s="41" t="s">
        <v>4003</v>
      </c>
      <c r="E4021" s="93">
        <v>130</v>
      </c>
      <c r="F4021" s="74" t="s">
        <v>18</v>
      </c>
      <c r="G4021" s="94"/>
      <c r="H4021" s="44" t="s">
        <v>3489</v>
      </c>
      <c r="I4021" s="99"/>
      <c r="J4021" s="4" t="str">
        <f t="shared" si="126"/>
        <v>一般建築及設備計畫/一般建築及設備/會費、捐助、補助、分攤、照護、救濟與交流活動費/捐助、補助與獎助/捐助國內團體</v>
      </c>
      <c r="K4021" s="4" t="str">
        <f t="shared" si="127"/>
        <v>身心障礙者家庭托顧服務</v>
      </c>
    </row>
    <row r="4022" spans="1:11" s="77" customFormat="1" ht="117">
      <c r="A4022" s="71" t="s">
        <v>4005</v>
      </c>
      <c r="B4022" s="96" t="s">
        <v>1201</v>
      </c>
      <c r="C4022" s="92" t="s">
        <v>1203</v>
      </c>
      <c r="D4022" s="41" t="s">
        <v>4003</v>
      </c>
      <c r="E4022" s="93">
        <v>218</v>
      </c>
      <c r="F4022" s="74" t="s">
        <v>18</v>
      </c>
      <c r="G4022" s="94"/>
      <c r="H4022" s="44" t="s">
        <v>3489</v>
      </c>
      <c r="I4022" s="99"/>
      <c r="J4022" s="4" t="str">
        <f t="shared" si="126"/>
        <v>一般建築及設備計畫/一般建築及設備/會費、捐助、補助、分攤、照護、救濟與交流活動費/捐助、補助與獎助/捐助國內團體</v>
      </c>
      <c r="K4022" s="4" t="str">
        <f t="shared" si="127"/>
        <v>身心障礙者家庭托顧服務</v>
      </c>
    </row>
    <row r="4023" spans="1:11" s="77" customFormat="1" ht="97.5">
      <c r="A4023" s="71" t="s">
        <v>4000</v>
      </c>
      <c r="B4023" s="92" t="s">
        <v>4098</v>
      </c>
      <c r="C4023" s="92" t="s">
        <v>1629</v>
      </c>
      <c r="D4023" s="41" t="s">
        <v>4003</v>
      </c>
      <c r="E4023" s="93">
        <f>364-1</f>
        <v>363</v>
      </c>
      <c r="F4023" s="74" t="s">
        <v>18</v>
      </c>
      <c r="G4023" s="94"/>
      <c r="H4023" s="44" t="s">
        <v>3489</v>
      </c>
      <c r="I4023" s="99"/>
      <c r="J4023" s="4" t="str">
        <f t="shared" si="126"/>
        <v>社會福利支出計畫/社會福利支出/會費、捐助、補助、分攤、照護、救濟與交流活動費/捐助、補助與獎助/捐助國內團體</v>
      </c>
      <c r="K4023" s="4" t="str">
        <f t="shared" si="127"/>
        <v>公設民營身心障礙福利機構營運服務</v>
      </c>
    </row>
    <row r="4024" spans="1:11" s="77" customFormat="1" ht="97.5">
      <c r="A4024" s="71" t="s">
        <v>4000</v>
      </c>
      <c r="B4024" s="92" t="s">
        <v>4098</v>
      </c>
      <c r="C4024" s="92" t="s">
        <v>1213</v>
      </c>
      <c r="D4024" s="41" t="s">
        <v>4003</v>
      </c>
      <c r="E4024" s="93">
        <v>114</v>
      </c>
      <c r="F4024" s="74" t="s">
        <v>18</v>
      </c>
      <c r="G4024" s="94"/>
      <c r="H4024" s="44" t="s">
        <v>3489</v>
      </c>
      <c r="I4024" s="99"/>
      <c r="J4024" s="4" t="str">
        <f t="shared" si="126"/>
        <v>社會福利支出計畫/社會福利支出/會費、捐助、補助、分攤、照護、救濟與交流活動費/捐助、補助與獎助/捐助國內團體</v>
      </c>
      <c r="K4024" s="4" t="str">
        <f t="shared" si="127"/>
        <v>公設民營身心障礙福利機構營運服務</v>
      </c>
    </row>
    <row r="4025" spans="1:11" s="77" customFormat="1" ht="97.5">
      <c r="A4025" s="71" t="s">
        <v>4000</v>
      </c>
      <c r="B4025" s="92" t="s">
        <v>4098</v>
      </c>
      <c r="C4025" s="92" t="s">
        <v>1629</v>
      </c>
      <c r="D4025" s="41" t="s">
        <v>4003</v>
      </c>
      <c r="E4025" s="93">
        <v>715</v>
      </c>
      <c r="F4025" s="74" t="s">
        <v>18</v>
      </c>
      <c r="G4025" s="94"/>
      <c r="H4025" s="44" t="s">
        <v>3489</v>
      </c>
      <c r="I4025" s="99"/>
      <c r="J4025" s="4" t="str">
        <f t="shared" si="126"/>
        <v>社會福利支出計畫/社會福利支出/會費、捐助、補助、分攤、照護、救濟與交流活動費/捐助、補助與獎助/捐助國內團體</v>
      </c>
      <c r="K4025" s="4" t="str">
        <f t="shared" si="127"/>
        <v>公設民營身心障礙福利機構營運服務</v>
      </c>
    </row>
    <row r="4026" spans="1:11" s="77" customFormat="1" ht="117">
      <c r="A4026" s="71" t="s">
        <v>4005</v>
      </c>
      <c r="B4026" s="92" t="s">
        <v>4098</v>
      </c>
      <c r="C4026" s="92" t="s">
        <v>1629</v>
      </c>
      <c r="D4026" s="41" t="s">
        <v>4003</v>
      </c>
      <c r="E4026" s="93">
        <v>285</v>
      </c>
      <c r="F4026" s="74" t="s">
        <v>18</v>
      </c>
      <c r="G4026" s="94"/>
      <c r="H4026" s="44" t="s">
        <v>3489</v>
      </c>
      <c r="I4026" s="99"/>
      <c r="J4026" s="4" t="str">
        <f t="shared" si="126"/>
        <v>一般建築及設備計畫/一般建築及設備/會費、捐助、補助、分攤、照護、救濟與交流活動費/捐助、補助與獎助/捐助國內團體</v>
      </c>
      <c r="K4026" s="4" t="str">
        <f t="shared" si="127"/>
        <v>公設民營身心障礙福利機構營運服務</v>
      </c>
    </row>
    <row r="4027" spans="1:11" s="77" customFormat="1" ht="97.5">
      <c r="A4027" s="71" t="s">
        <v>4000</v>
      </c>
      <c r="B4027" s="96" t="s">
        <v>4098</v>
      </c>
      <c r="C4027" s="92" t="s">
        <v>1161</v>
      </c>
      <c r="D4027" s="41" t="s">
        <v>4003</v>
      </c>
      <c r="E4027" s="93">
        <v>1652</v>
      </c>
      <c r="F4027" s="74" t="s">
        <v>18</v>
      </c>
      <c r="G4027" s="94"/>
      <c r="H4027" s="44" t="s">
        <v>3489</v>
      </c>
      <c r="I4027" s="99"/>
      <c r="J4027" s="4" t="str">
        <f t="shared" si="126"/>
        <v>社會福利支出計畫/社會福利支出/會費、捐助、補助、分攤、照護、救濟與交流活動費/捐助、補助與獎助/捐助國內團體</v>
      </c>
      <c r="K4027" s="4" t="str">
        <f t="shared" si="127"/>
        <v>公設民營身心障礙福利機構營運服務</v>
      </c>
    </row>
    <row r="4028" spans="1:11" s="77" customFormat="1" ht="117">
      <c r="A4028" s="71" t="s">
        <v>4005</v>
      </c>
      <c r="B4028" s="96" t="s">
        <v>4098</v>
      </c>
      <c r="C4028" s="92" t="s">
        <v>1161</v>
      </c>
      <c r="D4028" s="41" t="s">
        <v>4003</v>
      </c>
      <c r="E4028" s="93">
        <v>959</v>
      </c>
      <c r="F4028" s="74" t="s">
        <v>18</v>
      </c>
      <c r="G4028" s="94"/>
      <c r="H4028" s="44" t="s">
        <v>3489</v>
      </c>
      <c r="I4028" s="99"/>
      <c r="J4028" s="4" t="str">
        <f t="shared" si="126"/>
        <v>一般建築及設備計畫/一般建築及設備/會費、捐助、補助、分攤、照護、救濟與交流活動費/捐助、補助與獎助/捐助國內團體</v>
      </c>
      <c r="K4028" s="4" t="str">
        <f t="shared" si="127"/>
        <v>公設民營身心障礙福利機構營運服務</v>
      </c>
    </row>
    <row r="4029" spans="1:11" s="77" customFormat="1" ht="97.5">
      <c r="A4029" s="71" t="s">
        <v>4000</v>
      </c>
      <c r="B4029" s="96" t="s">
        <v>4098</v>
      </c>
      <c r="C4029" s="92" t="s">
        <v>1629</v>
      </c>
      <c r="D4029" s="41" t="s">
        <v>4003</v>
      </c>
      <c r="E4029" s="93">
        <v>1269</v>
      </c>
      <c r="F4029" s="74" t="s">
        <v>18</v>
      </c>
      <c r="G4029" s="94"/>
      <c r="H4029" s="44" t="s">
        <v>3489</v>
      </c>
      <c r="I4029" s="99"/>
      <c r="J4029" s="4" t="str">
        <f t="shared" si="126"/>
        <v>社會福利支出計畫/社會福利支出/會費、捐助、補助、分攤、照護、救濟與交流活動費/捐助、補助與獎助/捐助國內團體</v>
      </c>
      <c r="K4029" s="4" t="str">
        <f t="shared" si="127"/>
        <v>公設民營身心障礙福利機構營運服務</v>
      </c>
    </row>
    <row r="4030" spans="1:11" s="77" customFormat="1" ht="97.5">
      <c r="A4030" s="71" t="s">
        <v>4000</v>
      </c>
      <c r="B4030" s="96" t="s">
        <v>4098</v>
      </c>
      <c r="C4030" s="92" t="s">
        <v>1161</v>
      </c>
      <c r="D4030" s="41" t="s">
        <v>4003</v>
      </c>
      <c r="E4030" s="93">
        <v>7</v>
      </c>
      <c r="F4030" s="74" t="s">
        <v>18</v>
      </c>
      <c r="G4030" s="94"/>
      <c r="H4030" s="44" t="s">
        <v>3489</v>
      </c>
      <c r="I4030" s="99"/>
      <c r="J4030" s="4" t="str">
        <f t="shared" si="126"/>
        <v>社會福利支出計畫/社會福利支出/會費、捐助、補助、分攤、照護、救濟與交流活動費/捐助、補助與獎助/捐助國內團體</v>
      </c>
      <c r="K4030" s="4" t="str">
        <f t="shared" si="127"/>
        <v>公設民營身心障礙福利機構營運服務</v>
      </c>
    </row>
    <row r="4031" spans="1:11" s="77" customFormat="1" ht="97.5">
      <c r="A4031" s="71" t="s">
        <v>4000</v>
      </c>
      <c r="B4031" s="92" t="s">
        <v>4099</v>
      </c>
      <c r="C4031" s="92" t="s">
        <v>971</v>
      </c>
      <c r="D4031" s="41" t="s">
        <v>4003</v>
      </c>
      <c r="E4031" s="93">
        <f>3-1</f>
        <v>2</v>
      </c>
      <c r="F4031" s="74" t="s">
        <v>18</v>
      </c>
      <c r="G4031" s="94"/>
      <c r="H4031" s="44" t="s">
        <v>3489</v>
      </c>
      <c r="I4031" s="99"/>
      <c r="J4031" s="4" t="str">
        <f t="shared" si="126"/>
        <v>社會福利支出計畫/社會福利支出/會費、捐助、補助、分攤、照護、救濟與交流活動費/捐助、補助與獎助/捐助國內團體</v>
      </c>
      <c r="K4031" s="4" t="str">
        <f t="shared" si="127"/>
        <v>臺中市社會福利類志願服務小隊志工保險補助計畫</v>
      </c>
    </row>
    <row r="4032" spans="1:11" s="77" customFormat="1" ht="97.5">
      <c r="A4032" s="71" t="s">
        <v>4000</v>
      </c>
      <c r="B4032" s="92" t="s">
        <v>4099</v>
      </c>
      <c r="C4032" s="92" t="s">
        <v>1024</v>
      </c>
      <c r="D4032" s="41" t="s">
        <v>4003</v>
      </c>
      <c r="E4032" s="93">
        <f>6-1</f>
        <v>5</v>
      </c>
      <c r="F4032" s="74" t="s">
        <v>18</v>
      </c>
      <c r="G4032" s="94"/>
      <c r="H4032" s="44" t="s">
        <v>3489</v>
      </c>
      <c r="I4032" s="99"/>
      <c r="J4032" s="4" t="str">
        <f t="shared" si="126"/>
        <v>社會福利支出計畫/社會福利支出/會費、捐助、補助、分攤、照護、救濟與交流活動費/捐助、補助與獎助/捐助國內團體</v>
      </c>
      <c r="K4032" s="4" t="str">
        <f t="shared" si="127"/>
        <v>臺中市社會福利類志願服務小隊志工保險補助計畫</v>
      </c>
    </row>
    <row r="4033" spans="1:11" s="77" customFormat="1" ht="97.5">
      <c r="A4033" s="71" t="s">
        <v>4000</v>
      </c>
      <c r="B4033" s="92" t="s">
        <v>4099</v>
      </c>
      <c r="C4033" s="92" t="s">
        <v>1552</v>
      </c>
      <c r="D4033" s="41" t="s">
        <v>4003</v>
      </c>
      <c r="E4033" s="93">
        <v>4</v>
      </c>
      <c r="F4033" s="74" t="s">
        <v>18</v>
      </c>
      <c r="G4033" s="94"/>
      <c r="H4033" s="44" t="s">
        <v>3489</v>
      </c>
      <c r="I4033" s="99"/>
      <c r="J4033" s="4" t="str">
        <f t="shared" si="126"/>
        <v>社會福利支出計畫/社會福利支出/會費、捐助、補助、分攤、照護、救濟與交流活動費/捐助、補助與獎助/捐助國內團體</v>
      </c>
      <c r="K4033" s="4" t="str">
        <f t="shared" si="127"/>
        <v>臺中市社會福利類志願服務小隊志工保險補助計畫</v>
      </c>
    </row>
    <row r="4034" spans="1:11" s="77" customFormat="1" ht="97.5">
      <c r="A4034" s="71" t="s">
        <v>4000</v>
      </c>
      <c r="B4034" s="92" t="s">
        <v>4099</v>
      </c>
      <c r="C4034" s="92" t="s">
        <v>1136</v>
      </c>
      <c r="D4034" s="41" t="s">
        <v>4003</v>
      </c>
      <c r="E4034" s="93">
        <v>3</v>
      </c>
      <c r="F4034" s="74" t="s">
        <v>18</v>
      </c>
      <c r="G4034" s="94"/>
      <c r="H4034" s="44" t="s">
        <v>3489</v>
      </c>
      <c r="I4034" s="99"/>
      <c r="J4034" s="4" t="str">
        <f t="shared" si="126"/>
        <v>社會福利支出計畫/社會福利支出/會費、捐助、補助、分攤、照護、救濟與交流活動費/捐助、補助與獎助/捐助國內團體</v>
      </c>
      <c r="K4034" s="4" t="str">
        <f t="shared" si="127"/>
        <v>臺中市社會福利類志願服務小隊志工保險補助計畫</v>
      </c>
    </row>
    <row r="4035" spans="1:11" s="77" customFormat="1" ht="97.5">
      <c r="A4035" s="71" t="s">
        <v>4000</v>
      </c>
      <c r="B4035" s="92" t="s">
        <v>4099</v>
      </c>
      <c r="C4035" s="92" t="s">
        <v>4100</v>
      </c>
      <c r="D4035" s="41" t="s">
        <v>4003</v>
      </c>
      <c r="E4035" s="93">
        <v>2</v>
      </c>
      <c r="F4035" s="74" t="s">
        <v>18</v>
      </c>
      <c r="G4035" s="94"/>
      <c r="H4035" s="44" t="s">
        <v>3489</v>
      </c>
      <c r="I4035" s="99"/>
      <c r="J4035" s="4" t="str">
        <f t="shared" si="126"/>
        <v>社會福利支出計畫/社會福利支出/會費、捐助、補助、分攤、照護、救濟與交流活動費/捐助、補助與獎助/捐助國內團體</v>
      </c>
      <c r="K4035" s="4" t="str">
        <f t="shared" si="127"/>
        <v>臺中市社會福利類志願服務小隊志工保險補助計畫</v>
      </c>
    </row>
    <row r="4036" spans="1:11" s="77" customFormat="1" ht="97.5">
      <c r="A4036" s="71" t="s">
        <v>4000</v>
      </c>
      <c r="B4036" s="92" t="s">
        <v>4099</v>
      </c>
      <c r="C4036" s="92" t="s">
        <v>4101</v>
      </c>
      <c r="D4036" s="41" t="s">
        <v>4003</v>
      </c>
      <c r="E4036" s="93">
        <v>3</v>
      </c>
      <c r="F4036" s="74" t="s">
        <v>18</v>
      </c>
      <c r="G4036" s="94"/>
      <c r="H4036" s="44" t="s">
        <v>3489</v>
      </c>
      <c r="I4036" s="99"/>
      <c r="J4036" s="4" t="str">
        <f t="shared" si="126"/>
        <v>社會福利支出計畫/社會福利支出/會費、捐助、補助、分攤、照護、救濟與交流活動費/捐助、補助與獎助/捐助國內團體</v>
      </c>
      <c r="K4036" s="4" t="str">
        <f t="shared" si="127"/>
        <v>臺中市社會福利類志願服務小隊志工保險補助計畫</v>
      </c>
    </row>
    <row r="4037" spans="1:11" s="77" customFormat="1" ht="97.5">
      <c r="A4037" s="71" t="s">
        <v>4000</v>
      </c>
      <c r="B4037" s="92" t="s">
        <v>4099</v>
      </c>
      <c r="C4037" s="92" t="s">
        <v>4102</v>
      </c>
      <c r="D4037" s="41" t="s">
        <v>4003</v>
      </c>
      <c r="E4037" s="93">
        <v>1</v>
      </c>
      <c r="F4037" s="74" t="s">
        <v>18</v>
      </c>
      <c r="G4037" s="94"/>
      <c r="H4037" s="44" t="s">
        <v>3489</v>
      </c>
      <c r="I4037" s="99"/>
      <c r="J4037" s="4" t="str">
        <f t="shared" si="126"/>
        <v>社會福利支出計畫/社會福利支出/會費、捐助、補助、分攤、照護、救濟與交流活動費/捐助、補助與獎助/捐助國內團體</v>
      </c>
      <c r="K4037" s="4" t="str">
        <f t="shared" si="127"/>
        <v>臺中市社會福利類志願服務小隊志工保險補助計畫</v>
      </c>
    </row>
    <row r="4038" spans="1:11" s="77" customFormat="1" ht="97.5">
      <c r="A4038" s="71" t="s">
        <v>4000</v>
      </c>
      <c r="B4038" s="92" t="s">
        <v>4099</v>
      </c>
      <c r="C4038" s="92" t="s">
        <v>4103</v>
      </c>
      <c r="D4038" s="41" t="s">
        <v>4003</v>
      </c>
      <c r="E4038" s="93">
        <v>1</v>
      </c>
      <c r="F4038" s="74" t="s">
        <v>18</v>
      </c>
      <c r="G4038" s="94"/>
      <c r="H4038" s="44" t="s">
        <v>3489</v>
      </c>
      <c r="I4038" s="99"/>
      <c r="J4038" s="4" t="str">
        <f t="shared" si="126"/>
        <v>社會福利支出計畫/社會福利支出/會費、捐助、補助、分攤、照護、救濟與交流活動費/捐助、補助與獎助/捐助國內團體</v>
      </c>
      <c r="K4038" s="4" t="str">
        <f t="shared" si="127"/>
        <v>臺中市社會福利類志願服務小隊志工保險補助計畫</v>
      </c>
    </row>
    <row r="4039" spans="1:11" s="77" customFormat="1" ht="97.5">
      <c r="A4039" s="71" t="s">
        <v>4000</v>
      </c>
      <c r="B4039" s="92" t="s">
        <v>4099</v>
      </c>
      <c r="C4039" s="92" t="s">
        <v>4104</v>
      </c>
      <c r="D4039" s="41" t="s">
        <v>4003</v>
      </c>
      <c r="E4039" s="93">
        <v>6</v>
      </c>
      <c r="F4039" s="74" t="s">
        <v>18</v>
      </c>
      <c r="G4039" s="94"/>
      <c r="H4039" s="44" t="s">
        <v>3489</v>
      </c>
      <c r="I4039" s="99"/>
      <c r="J4039" s="4" t="str">
        <f t="shared" si="126"/>
        <v>社會福利支出計畫/社會福利支出/會費、捐助、補助、分攤、照護、救濟與交流活動費/捐助、補助與獎助/捐助國內團體</v>
      </c>
      <c r="K4039" s="4" t="str">
        <f t="shared" si="127"/>
        <v>臺中市社會福利類志願服務小隊志工保險補助計畫</v>
      </c>
    </row>
    <row r="4040" spans="1:11" s="77" customFormat="1" ht="97.5">
      <c r="A4040" s="71" t="s">
        <v>4000</v>
      </c>
      <c r="B4040" s="92" t="s">
        <v>4099</v>
      </c>
      <c r="C4040" s="92" t="s">
        <v>1144</v>
      </c>
      <c r="D4040" s="41" t="s">
        <v>4003</v>
      </c>
      <c r="E4040" s="93">
        <v>8</v>
      </c>
      <c r="F4040" s="74" t="s">
        <v>18</v>
      </c>
      <c r="G4040" s="94"/>
      <c r="H4040" s="44" t="s">
        <v>3489</v>
      </c>
      <c r="I4040" s="99"/>
      <c r="J4040" s="4" t="str">
        <f t="shared" si="126"/>
        <v>社會福利支出計畫/社會福利支出/會費、捐助、補助、分攤、照護、救濟與交流活動費/捐助、補助與獎助/捐助國內團體</v>
      </c>
      <c r="K4040" s="4" t="str">
        <f t="shared" si="127"/>
        <v>臺中市社會福利類志願服務小隊志工保險補助計畫</v>
      </c>
    </row>
    <row r="4041" spans="1:11" s="77" customFormat="1" ht="97.5">
      <c r="A4041" s="71" t="s">
        <v>4000</v>
      </c>
      <c r="B4041" s="92" t="s">
        <v>4099</v>
      </c>
      <c r="C4041" s="92" t="s">
        <v>4105</v>
      </c>
      <c r="D4041" s="41" t="s">
        <v>4003</v>
      </c>
      <c r="E4041" s="93">
        <v>1</v>
      </c>
      <c r="F4041" s="74" t="s">
        <v>18</v>
      </c>
      <c r="G4041" s="94"/>
      <c r="H4041" s="44" t="s">
        <v>3489</v>
      </c>
      <c r="I4041" s="99"/>
      <c r="J4041" s="4" t="str">
        <f t="shared" si="126"/>
        <v>社會福利支出計畫/社會福利支出/會費、捐助、補助、分攤、照護、救濟與交流活動費/捐助、補助與獎助/捐助國內團體</v>
      </c>
      <c r="K4041" s="4" t="str">
        <f t="shared" si="127"/>
        <v>臺中市社會福利類志願服務小隊志工保險補助計畫</v>
      </c>
    </row>
    <row r="4042" spans="1:11" s="77" customFormat="1" ht="97.5">
      <c r="A4042" s="71" t="s">
        <v>4000</v>
      </c>
      <c r="B4042" s="92" t="s">
        <v>4099</v>
      </c>
      <c r="C4042" s="92" t="s">
        <v>1545</v>
      </c>
      <c r="D4042" s="41" t="s">
        <v>4003</v>
      </c>
      <c r="E4042" s="93">
        <v>4</v>
      </c>
      <c r="F4042" s="74" t="s">
        <v>18</v>
      </c>
      <c r="G4042" s="94"/>
      <c r="H4042" s="44" t="s">
        <v>3489</v>
      </c>
      <c r="I4042" s="99"/>
      <c r="J4042" s="4" t="str">
        <f t="shared" si="126"/>
        <v>社會福利支出計畫/社會福利支出/會費、捐助、補助、分攤、照護、救濟與交流活動費/捐助、補助與獎助/捐助國內團體</v>
      </c>
      <c r="K4042" s="4" t="str">
        <f t="shared" si="127"/>
        <v>臺中市社會福利類志願服務小隊志工保險補助計畫</v>
      </c>
    </row>
    <row r="4043" spans="1:11" s="77" customFormat="1" ht="97.5">
      <c r="A4043" s="71" t="s">
        <v>4000</v>
      </c>
      <c r="B4043" s="92" t="s">
        <v>4099</v>
      </c>
      <c r="C4043" s="92" t="s">
        <v>4106</v>
      </c>
      <c r="D4043" s="41" t="s">
        <v>4003</v>
      </c>
      <c r="E4043" s="93">
        <f>3-1</f>
        <v>2</v>
      </c>
      <c r="F4043" s="74" t="s">
        <v>18</v>
      </c>
      <c r="G4043" s="94"/>
      <c r="H4043" s="44" t="s">
        <v>3489</v>
      </c>
      <c r="I4043" s="99"/>
      <c r="J4043" s="4" t="str">
        <f t="shared" si="126"/>
        <v>社會福利支出計畫/社會福利支出/會費、捐助、補助、分攤、照護、救濟與交流活動費/捐助、補助與獎助/捐助國內團體</v>
      </c>
      <c r="K4043" s="4" t="str">
        <f t="shared" si="127"/>
        <v>臺中市社會福利類志願服務小隊志工保險補助計畫</v>
      </c>
    </row>
    <row r="4044" spans="1:11" s="77" customFormat="1" ht="97.5">
      <c r="A4044" s="71" t="s">
        <v>4000</v>
      </c>
      <c r="B4044" s="92" t="s">
        <v>4099</v>
      </c>
      <c r="C4044" s="92" t="s">
        <v>972</v>
      </c>
      <c r="D4044" s="41" t="s">
        <v>4003</v>
      </c>
      <c r="E4044" s="93">
        <v>3</v>
      </c>
      <c r="F4044" s="74" t="s">
        <v>18</v>
      </c>
      <c r="G4044" s="94"/>
      <c r="H4044" s="44" t="s">
        <v>3489</v>
      </c>
      <c r="I4044" s="99"/>
      <c r="J4044" s="4" t="str">
        <f t="shared" si="126"/>
        <v>社會福利支出計畫/社會福利支出/會費、捐助、補助、分攤、照護、救濟與交流活動費/捐助、補助與獎助/捐助國內團體</v>
      </c>
      <c r="K4044" s="4" t="str">
        <f t="shared" si="127"/>
        <v>臺中市社會福利類志願服務小隊志工保險補助計畫</v>
      </c>
    </row>
    <row r="4045" spans="1:11" s="77" customFormat="1" ht="97.5">
      <c r="A4045" s="71" t="s">
        <v>4000</v>
      </c>
      <c r="B4045" s="92" t="s">
        <v>4099</v>
      </c>
      <c r="C4045" s="92" t="s">
        <v>952</v>
      </c>
      <c r="D4045" s="41" t="s">
        <v>4003</v>
      </c>
      <c r="E4045" s="93">
        <v>2</v>
      </c>
      <c r="F4045" s="74" t="s">
        <v>18</v>
      </c>
      <c r="G4045" s="94"/>
      <c r="H4045" s="44" t="s">
        <v>3489</v>
      </c>
      <c r="I4045" s="99"/>
      <c r="J4045" s="4" t="str">
        <f t="shared" si="126"/>
        <v>社會福利支出計畫/社會福利支出/會費、捐助、補助、分攤、照護、救濟與交流活動費/捐助、補助與獎助/捐助國內團體</v>
      </c>
      <c r="K4045" s="4" t="str">
        <f t="shared" si="127"/>
        <v>臺中市社會福利類志願服務小隊志工保險補助計畫</v>
      </c>
    </row>
    <row r="4046" spans="1:11" s="77" customFormat="1" ht="97.5">
      <c r="A4046" s="71" t="s">
        <v>4000</v>
      </c>
      <c r="B4046" s="92" t="s">
        <v>4099</v>
      </c>
      <c r="C4046" s="92" t="s">
        <v>954</v>
      </c>
      <c r="D4046" s="41" t="s">
        <v>4003</v>
      </c>
      <c r="E4046" s="93">
        <v>2</v>
      </c>
      <c r="F4046" s="74" t="s">
        <v>18</v>
      </c>
      <c r="G4046" s="94"/>
      <c r="H4046" s="44" t="s">
        <v>3489</v>
      </c>
      <c r="I4046" s="99"/>
      <c r="J4046" s="4" t="str">
        <f t="shared" si="126"/>
        <v>社會福利支出計畫/社會福利支出/會費、捐助、補助、分攤、照護、救濟與交流活動費/捐助、補助與獎助/捐助國內團體</v>
      </c>
      <c r="K4046" s="4" t="str">
        <f t="shared" si="127"/>
        <v>臺中市社會福利類志願服務小隊志工保險補助計畫</v>
      </c>
    </row>
    <row r="4047" spans="1:11" s="77" customFormat="1" ht="97.5">
      <c r="A4047" s="71" t="s">
        <v>4000</v>
      </c>
      <c r="B4047" s="92" t="s">
        <v>4099</v>
      </c>
      <c r="C4047" s="92" t="s">
        <v>4107</v>
      </c>
      <c r="D4047" s="41" t="s">
        <v>4003</v>
      </c>
      <c r="E4047" s="93">
        <v>1</v>
      </c>
      <c r="F4047" s="74" t="s">
        <v>18</v>
      </c>
      <c r="G4047" s="94"/>
      <c r="H4047" s="44" t="s">
        <v>3489</v>
      </c>
      <c r="I4047" s="99"/>
      <c r="J4047" s="4" t="str">
        <f t="shared" si="126"/>
        <v>社會福利支出計畫/社會福利支出/會費、捐助、補助、分攤、照護、救濟與交流活動費/捐助、補助與獎助/捐助國內團體</v>
      </c>
      <c r="K4047" s="4" t="str">
        <f t="shared" si="127"/>
        <v>臺中市社會福利類志願服務小隊志工保險補助計畫</v>
      </c>
    </row>
    <row r="4048" spans="1:11" s="77" customFormat="1" ht="97.5">
      <c r="A4048" s="71" t="s">
        <v>4000</v>
      </c>
      <c r="B4048" s="92" t="s">
        <v>4099</v>
      </c>
      <c r="C4048" s="92" t="s">
        <v>4108</v>
      </c>
      <c r="D4048" s="41" t="s">
        <v>4003</v>
      </c>
      <c r="E4048" s="93">
        <v>19</v>
      </c>
      <c r="F4048" s="74" t="s">
        <v>18</v>
      </c>
      <c r="G4048" s="94"/>
      <c r="H4048" s="44" t="s">
        <v>3489</v>
      </c>
      <c r="I4048" s="99"/>
      <c r="J4048" s="4" t="str">
        <f t="shared" si="126"/>
        <v>社會福利支出計畫/社會福利支出/會費、捐助、補助、分攤、照護、救濟與交流活動費/捐助、補助與獎助/捐助國內團體</v>
      </c>
      <c r="K4048" s="4" t="str">
        <f t="shared" si="127"/>
        <v>臺中市社會福利類志願服務小隊志工保險補助計畫</v>
      </c>
    </row>
    <row r="4049" spans="1:11" s="77" customFormat="1" ht="97.5">
      <c r="A4049" s="71" t="s">
        <v>4000</v>
      </c>
      <c r="B4049" s="92" t="s">
        <v>4099</v>
      </c>
      <c r="C4049" s="92" t="s">
        <v>4109</v>
      </c>
      <c r="D4049" s="41" t="s">
        <v>4003</v>
      </c>
      <c r="E4049" s="93">
        <v>6</v>
      </c>
      <c r="F4049" s="74" t="s">
        <v>18</v>
      </c>
      <c r="G4049" s="94"/>
      <c r="H4049" s="44" t="s">
        <v>3489</v>
      </c>
      <c r="I4049" s="99"/>
      <c r="J4049" s="4" t="str">
        <f t="shared" si="126"/>
        <v>社會福利支出計畫/社會福利支出/會費、捐助、補助、分攤、照護、救濟與交流活動費/捐助、補助與獎助/捐助國內團體</v>
      </c>
      <c r="K4049" s="4" t="str">
        <f t="shared" si="127"/>
        <v>臺中市社會福利類志願服務小隊志工保險補助計畫</v>
      </c>
    </row>
    <row r="4050" spans="1:11" s="77" customFormat="1" ht="97.5">
      <c r="A4050" s="71" t="s">
        <v>4000</v>
      </c>
      <c r="B4050" s="92" t="s">
        <v>4099</v>
      </c>
      <c r="C4050" s="92" t="s">
        <v>1016</v>
      </c>
      <c r="D4050" s="41" t="s">
        <v>4003</v>
      </c>
      <c r="E4050" s="93">
        <v>3</v>
      </c>
      <c r="F4050" s="74" t="s">
        <v>18</v>
      </c>
      <c r="G4050" s="94"/>
      <c r="H4050" s="44" t="s">
        <v>3489</v>
      </c>
      <c r="I4050" s="99"/>
      <c r="J4050" s="4" t="str">
        <f t="shared" si="126"/>
        <v>社會福利支出計畫/社會福利支出/會費、捐助、補助、分攤、照護、救濟與交流活動費/捐助、補助與獎助/捐助國內團體</v>
      </c>
      <c r="K4050" s="4" t="str">
        <f t="shared" si="127"/>
        <v>臺中市社會福利類志願服務小隊志工保險補助計畫</v>
      </c>
    </row>
    <row r="4051" spans="1:11" s="77" customFormat="1" ht="97.5">
      <c r="A4051" s="71" t="s">
        <v>4000</v>
      </c>
      <c r="B4051" s="92" t="s">
        <v>4099</v>
      </c>
      <c r="C4051" s="92" t="s">
        <v>962</v>
      </c>
      <c r="D4051" s="41" t="s">
        <v>4003</v>
      </c>
      <c r="E4051" s="93">
        <v>5</v>
      </c>
      <c r="F4051" s="74" t="s">
        <v>18</v>
      </c>
      <c r="G4051" s="94"/>
      <c r="H4051" s="44" t="s">
        <v>3489</v>
      </c>
      <c r="I4051" s="99"/>
      <c r="J4051" s="4" t="str">
        <f t="shared" si="126"/>
        <v>社會福利支出計畫/社會福利支出/會費、捐助、補助、分攤、照護、救濟與交流活動費/捐助、補助與獎助/捐助國內團體</v>
      </c>
      <c r="K4051" s="4" t="str">
        <f t="shared" si="127"/>
        <v>臺中市社會福利類志願服務小隊志工保險補助計畫</v>
      </c>
    </row>
    <row r="4052" spans="1:11" s="77" customFormat="1" ht="97.5">
      <c r="A4052" s="71" t="s">
        <v>4000</v>
      </c>
      <c r="B4052" s="92" t="s">
        <v>4099</v>
      </c>
      <c r="C4052" s="92" t="s">
        <v>4110</v>
      </c>
      <c r="D4052" s="41" t="s">
        <v>4003</v>
      </c>
      <c r="E4052" s="93">
        <v>2</v>
      </c>
      <c r="F4052" s="74" t="s">
        <v>18</v>
      </c>
      <c r="G4052" s="94"/>
      <c r="H4052" s="44" t="s">
        <v>3489</v>
      </c>
      <c r="I4052" s="99"/>
      <c r="J4052" s="4" t="str">
        <f t="shared" si="126"/>
        <v>社會福利支出計畫/社會福利支出/會費、捐助、補助、分攤、照護、救濟與交流活動費/捐助、補助與獎助/捐助國內團體</v>
      </c>
      <c r="K4052" s="4" t="str">
        <f t="shared" si="127"/>
        <v>臺中市社會福利類志願服務小隊志工保險補助計畫</v>
      </c>
    </row>
    <row r="4053" spans="1:11" s="77" customFormat="1" ht="97.5">
      <c r="A4053" s="71" t="s">
        <v>4000</v>
      </c>
      <c r="B4053" s="92" t="s">
        <v>4099</v>
      </c>
      <c r="C4053" s="92" t="s">
        <v>1094</v>
      </c>
      <c r="D4053" s="41" t="s">
        <v>4003</v>
      </c>
      <c r="E4053" s="93">
        <v>2</v>
      </c>
      <c r="F4053" s="74" t="s">
        <v>18</v>
      </c>
      <c r="G4053" s="94"/>
      <c r="H4053" s="44" t="s">
        <v>3489</v>
      </c>
      <c r="I4053" s="99"/>
      <c r="J4053" s="4" t="str">
        <f t="shared" si="126"/>
        <v>社會福利支出計畫/社會福利支出/會費、捐助、補助、分攤、照護、救濟與交流活動費/捐助、補助與獎助/捐助國內團體</v>
      </c>
      <c r="K4053" s="4" t="str">
        <f t="shared" si="127"/>
        <v>臺中市社會福利類志願服務小隊志工保險補助計畫</v>
      </c>
    </row>
    <row r="4054" spans="1:11" s="77" customFormat="1" ht="97.5">
      <c r="A4054" s="71" t="s">
        <v>4000</v>
      </c>
      <c r="B4054" s="92" t="s">
        <v>4099</v>
      </c>
      <c r="C4054" s="92" t="s">
        <v>1449</v>
      </c>
      <c r="D4054" s="41" t="s">
        <v>4003</v>
      </c>
      <c r="E4054" s="93">
        <v>5</v>
      </c>
      <c r="F4054" s="74" t="s">
        <v>18</v>
      </c>
      <c r="G4054" s="94"/>
      <c r="H4054" s="44" t="s">
        <v>3489</v>
      </c>
      <c r="I4054" s="99"/>
      <c r="J4054" s="4" t="str">
        <f t="shared" si="126"/>
        <v>社會福利支出計畫/社會福利支出/會費、捐助、補助、分攤、照護、救濟與交流活動費/捐助、補助與獎助/捐助國內團體</v>
      </c>
      <c r="K4054" s="4" t="str">
        <f t="shared" si="127"/>
        <v>臺中市社會福利類志願服務小隊志工保險補助計畫</v>
      </c>
    </row>
    <row r="4055" spans="1:11" s="77" customFormat="1" ht="97.5">
      <c r="A4055" s="71" t="s">
        <v>4000</v>
      </c>
      <c r="B4055" s="92" t="s">
        <v>4099</v>
      </c>
      <c r="C4055" s="92" t="s">
        <v>1257</v>
      </c>
      <c r="D4055" s="41" t="s">
        <v>4003</v>
      </c>
      <c r="E4055" s="93">
        <v>4</v>
      </c>
      <c r="F4055" s="74" t="s">
        <v>18</v>
      </c>
      <c r="G4055" s="94"/>
      <c r="H4055" s="44" t="s">
        <v>3489</v>
      </c>
      <c r="I4055" s="99"/>
      <c r="J4055" s="4" t="str">
        <f t="shared" si="126"/>
        <v>社會福利支出計畫/社會福利支出/會費、捐助、補助、分攤、照護、救濟與交流活動費/捐助、補助與獎助/捐助國內團體</v>
      </c>
      <c r="K4055" s="4" t="str">
        <f t="shared" si="127"/>
        <v>臺中市社會福利類志願服務小隊志工保險補助計畫</v>
      </c>
    </row>
    <row r="4056" spans="1:11" s="77" customFormat="1" ht="97.5">
      <c r="A4056" s="71" t="s">
        <v>4000</v>
      </c>
      <c r="B4056" s="92" t="s">
        <v>4099</v>
      </c>
      <c r="C4056" s="92" t="s">
        <v>2307</v>
      </c>
      <c r="D4056" s="41" t="s">
        <v>4003</v>
      </c>
      <c r="E4056" s="93">
        <v>15</v>
      </c>
      <c r="F4056" s="74" t="s">
        <v>18</v>
      </c>
      <c r="G4056" s="94"/>
      <c r="H4056" s="44" t="s">
        <v>3489</v>
      </c>
      <c r="I4056" s="99"/>
      <c r="J4056" s="4" t="str">
        <f t="shared" si="126"/>
        <v>社會福利支出計畫/社會福利支出/會費、捐助、補助、分攤、照護、救濟與交流活動費/捐助、補助與獎助/捐助國內團體</v>
      </c>
      <c r="K4056" s="4" t="str">
        <f t="shared" si="127"/>
        <v>臺中市社會福利類志願服務小隊志工保險補助計畫</v>
      </c>
    </row>
    <row r="4057" spans="1:11" s="77" customFormat="1" ht="97.5">
      <c r="A4057" s="71" t="s">
        <v>4000</v>
      </c>
      <c r="B4057" s="92" t="s">
        <v>4099</v>
      </c>
      <c r="C4057" s="92" t="s">
        <v>1485</v>
      </c>
      <c r="D4057" s="41" t="s">
        <v>4003</v>
      </c>
      <c r="E4057" s="93">
        <v>2</v>
      </c>
      <c r="F4057" s="74" t="s">
        <v>18</v>
      </c>
      <c r="G4057" s="94"/>
      <c r="H4057" s="44" t="s">
        <v>3489</v>
      </c>
      <c r="I4057" s="99"/>
      <c r="J4057" s="4" t="str">
        <f t="shared" si="126"/>
        <v>社會福利支出計畫/社會福利支出/會費、捐助、補助、分攤、照護、救濟與交流活動費/捐助、補助與獎助/捐助國內團體</v>
      </c>
      <c r="K4057" s="4" t="str">
        <f t="shared" si="127"/>
        <v>臺中市社會福利類志願服務小隊志工保險補助計畫</v>
      </c>
    </row>
    <row r="4058" spans="1:11" s="77" customFormat="1" ht="97.5">
      <c r="A4058" s="71" t="s">
        <v>4000</v>
      </c>
      <c r="B4058" s="92" t="s">
        <v>4099</v>
      </c>
      <c r="C4058" s="92" t="s">
        <v>4111</v>
      </c>
      <c r="D4058" s="41" t="s">
        <v>4003</v>
      </c>
      <c r="E4058" s="93">
        <v>4</v>
      </c>
      <c r="F4058" s="74" t="s">
        <v>18</v>
      </c>
      <c r="G4058" s="94"/>
      <c r="H4058" s="44" t="s">
        <v>3489</v>
      </c>
      <c r="I4058" s="99"/>
      <c r="J4058" s="4" t="str">
        <f t="shared" si="126"/>
        <v>社會福利支出計畫/社會福利支出/會費、捐助、補助、分攤、照護、救濟與交流活動費/捐助、補助與獎助/捐助國內團體</v>
      </c>
      <c r="K4058" s="4" t="str">
        <f t="shared" si="127"/>
        <v>臺中市社會福利類志願服務小隊志工保險補助計畫</v>
      </c>
    </row>
    <row r="4059" spans="1:11" s="77" customFormat="1" ht="97.5">
      <c r="A4059" s="71" t="s">
        <v>4000</v>
      </c>
      <c r="B4059" s="92" t="s">
        <v>4099</v>
      </c>
      <c r="C4059" s="92" t="s">
        <v>4112</v>
      </c>
      <c r="D4059" s="41" t="s">
        <v>4003</v>
      </c>
      <c r="E4059" s="93">
        <v>12</v>
      </c>
      <c r="F4059" s="74" t="s">
        <v>18</v>
      </c>
      <c r="G4059" s="94"/>
      <c r="H4059" s="44" t="s">
        <v>3489</v>
      </c>
      <c r="I4059" s="99"/>
      <c r="J4059" s="4" t="str">
        <f t="shared" si="126"/>
        <v>社會福利支出計畫/社會福利支出/會費、捐助、補助、分攤、照護、救濟與交流活動費/捐助、補助與獎助/捐助國內團體</v>
      </c>
      <c r="K4059" s="4" t="str">
        <f t="shared" si="127"/>
        <v>臺中市社會福利類志願服務小隊志工保險補助計畫</v>
      </c>
    </row>
    <row r="4060" spans="1:11" s="77" customFormat="1" ht="97.5">
      <c r="A4060" s="71" t="s">
        <v>4000</v>
      </c>
      <c r="B4060" s="92" t="s">
        <v>4099</v>
      </c>
      <c r="C4060" s="92" t="s">
        <v>4113</v>
      </c>
      <c r="D4060" s="41" t="s">
        <v>4003</v>
      </c>
      <c r="E4060" s="93">
        <v>5</v>
      </c>
      <c r="F4060" s="74" t="s">
        <v>18</v>
      </c>
      <c r="G4060" s="94"/>
      <c r="H4060" s="44" t="s">
        <v>3489</v>
      </c>
      <c r="I4060" s="99"/>
      <c r="J4060" s="4" t="str">
        <f t="shared" si="126"/>
        <v>社會福利支出計畫/社會福利支出/會費、捐助、補助、分攤、照護、救濟與交流活動費/捐助、補助與獎助/捐助國內團體</v>
      </c>
      <c r="K4060" s="4" t="str">
        <f t="shared" si="127"/>
        <v>臺中市社會福利類志願服務小隊志工保險補助計畫</v>
      </c>
    </row>
    <row r="4061" spans="1:11" s="77" customFormat="1" ht="97.5">
      <c r="A4061" s="71" t="s">
        <v>4000</v>
      </c>
      <c r="B4061" s="92" t="s">
        <v>4099</v>
      </c>
      <c r="C4061" s="92" t="s">
        <v>1065</v>
      </c>
      <c r="D4061" s="41" t="s">
        <v>4003</v>
      </c>
      <c r="E4061" s="93">
        <v>3</v>
      </c>
      <c r="F4061" s="74" t="s">
        <v>18</v>
      </c>
      <c r="G4061" s="94"/>
      <c r="H4061" s="44" t="s">
        <v>3489</v>
      </c>
      <c r="I4061" s="99"/>
      <c r="J4061" s="4" t="str">
        <f t="shared" si="126"/>
        <v>社會福利支出計畫/社會福利支出/會費、捐助、補助、分攤、照護、救濟與交流活動費/捐助、補助與獎助/捐助國內團體</v>
      </c>
      <c r="K4061" s="4" t="str">
        <f t="shared" si="127"/>
        <v>臺中市社會福利類志願服務小隊志工保險補助計畫</v>
      </c>
    </row>
    <row r="4062" spans="1:11" s="77" customFormat="1" ht="97.5">
      <c r="A4062" s="71" t="s">
        <v>4000</v>
      </c>
      <c r="B4062" s="92" t="s">
        <v>4099</v>
      </c>
      <c r="C4062" s="92" t="s">
        <v>1097</v>
      </c>
      <c r="D4062" s="41" t="s">
        <v>4003</v>
      </c>
      <c r="E4062" s="93">
        <v>5</v>
      </c>
      <c r="F4062" s="74" t="s">
        <v>18</v>
      </c>
      <c r="G4062" s="94"/>
      <c r="H4062" s="44" t="s">
        <v>3489</v>
      </c>
      <c r="I4062" s="99"/>
      <c r="J4062" s="4" t="str">
        <f t="shared" si="126"/>
        <v>社會福利支出計畫/社會福利支出/會費、捐助、補助、分攤、照護、救濟與交流活動費/捐助、補助與獎助/捐助國內團體</v>
      </c>
      <c r="K4062" s="4" t="str">
        <f t="shared" si="127"/>
        <v>臺中市社會福利類志願服務小隊志工保險補助計畫</v>
      </c>
    </row>
    <row r="4063" spans="1:11" s="77" customFormat="1" ht="97.5">
      <c r="A4063" s="71" t="s">
        <v>4000</v>
      </c>
      <c r="B4063" s="92" t="s">
        <v>4099</v>
      </c>
      <c r="C4063" s="92" t="s">
        <v>4114</v>
      </c>
      <c r="D4063" s="41" t="s">
        <v>4003</v>
      </c>
      <c r="E4063" s="93">
        <v>3</v>
      </c>
      <c r="F4063" s="74" t="s">
        <v>18</v>
      </c>
      <c r="G4063" s="94"/>
      <c r="H4063" s="44" t="s">
        <v>3489</v>
      </c>
      <c r="I4063" s="99"/>
      <c r="J4063" s="4" t="str">
        <f t="shared" si="126"/>
        <v>社會福利支出計畫/社會福利支出/會費、捐助、補助、分攤、照護、救濟與交流活動費/捐助、補助與獎助/捐助國內團體</v>
      </c>
      <c r="K4063" s="4" t="str">
        <f t="shared" si="127"/>
        <v>臺中市社會福利類志願服務小隊志工保險補助計畫</v>
      </c>
    </row>
    <row r="4064" spans="1:11" s="77" customFormat="1" ht="97.5">
      <c r="A4064" s="71" t="s">
        <v>4000</v>
      </c>
      <c r="B4064" s="92" t="s">
        <v>4099</v>
      </c>
      <c r="C4064" s="92" t="s">
        <v>1030</v>
      </c>
      <c r="D4064" s="41" t="s">
        <v>4003</v>
      </c>
      <c r="E4064" s="93">
        <v>1</v>
      </c>
      <c r="F4064" s="74" t="s">
        <v>18</v>
      </c>
      <c r="G4064" s="94"/>
      <c r="H4064" s="44" t="s">
        <v>3489</v>
      </c>
      <c r="I4064" s="99"/>
      <c r="J4064" s="4" t="str">
        <f t="shared" ref="J4064:J4127" si="128">A4064</f>
        <v>社會福利支出計畫/社會福利支出/會費、捐助、補助、分攤、照護、救濟與交流活動費/捐助、補助與獎助/捐助國內團體</v>
      </c>
      <c r="K4064" s="4" t="str">
        <f t="shared" ref="K4064:K4127" si="129">B4064</f>
        <v>臺中市社會福利類志願服務小隊志工保險補助計畫</v>
      </c>
    </row>
    <row r="4065" spans="1:11" s="77" customFormat="1" ht="97.5">
      <c r="A4065" s="71" t="s">
        <v>4000</v>
      </c>
      <c r="B4065" s="92" t="s">
        <v>4099</v>
      </c>
      <c r="C4065" s="92" t="s">
        <v>1039</v>
      </c>
      <c r="D4065" s="41" t="s">
        <v>4003</v>
      </c>
      <c r="E4065" s="93">
        <v>4</v>
      </c>
      <c r="F4065" s="74" t="s">
        <v>18</v>
      </c>
      <c r="G4065" s="94"/>
      <c r="H4065" s="44" t="s">
        <v>3489</v>
      </c>
      <c r="I4065" s="99"/>
      <c r="J4065" s="4" t="str">
        <f t="shared" si="128"/>
        <v>社會福利支出計畫/社會福利支出/會費、捐助、補助、分攤、照護、救濟與交流活動費/捐助、補助與獎助/捐助國內團體</v>
      </c>
      <c r="K4065" s="4" t="str">
        <f t="shared" si="129"/>
        <v>臺中市社會福利類志願服務小隊志工保險補助計畫</v>
      </c>
    </row>
    <row r="4066" spans="1:11" s="77" customFormat="1" ht="97.5">
      <c r="A4066" s="71" t="s">
        <v>4000</v>
      </c>
      <c r="B4066" s="92" t="s">
        <v>4099</v>
      </c>
      <c r="C4066" s="92" t="s">
        <v>4115</v>
      </c>
      <c r="D4066" s="41" t="s">
        <v>4003</v>
      </c>
      <c r="E4066" s="93">
        <v>4</v>
      </c>
      <c r="F4066" s="74" t="s">
        <v>18</v>
      </c>
      <c r="G4066" s="94"/>
      <c r="H4066" s="44" t="s">
        <v>3489</v>
      </c>
      <c r="I4066" s="99"/>
      <c r="J4066" s="4" t="str">
        <f t="shared" si="128"/>
        <v>社會福利支出計畫/社會福利支出/會費、捐助、補助、分攤、照護、救濟與交流活動費/捐助、補助與獎助/捐助國內團體</v>
      </c>
      <c r="K4066" s="4" t="str">
        <f t="shared" si="129"/>
        <v>臺中市社會福利類志願服務小隊志工保險補助計畫</v>
      </c>
    </row>
    <row r="4067" spans="1:11" s="77" customFormat="1" ht="97.5">
      <c r="A4067" s="71" t="s">
        <v>4000</v>
      </c>
      <c r="B4067" s="92" t="s">
        <v>4099</v>
      </c>
      <c r="C4067" s="92" t="s">
        <v>1035</v>
      </c>
      <c r="D4067" s="41" t="s">
        <v>4003</v>
      </c>
      <c r="E4067" s="93">
        <v>5</v>
      </c>
      <c r="F4067" s="74" t="s">
        <v>18</v>
      </c>
      <c r="G4067" s="94"/>
      <c r="H4067" s="44" t="s">
        <v>3489</v>
      </c>
      <c r="I4067" s="99"/>
      <c r="J4067" s="4" t="str">
        <f t="shared" si="128"/>
        <v>社會福利支出計畫/社會福利支出/會費、捐助、補助、分攤、照護、救濟與交流活動費/捐助、補助與獎助/捐助國內團體</v>
      </c>
      <c r="K4067" s="4" t="str">
        <f t="shared" si="129"/>
        <v>臺中市社會福利類志願服務小隊志工保險補助計畫</v>
      </c>
    </row>
    <row r="4068" spans="1:11" s="77" customFormat="1" ht="97.5">
      <c r="A4068" s="71" t="s">
        <v>4000</v>
      </c>
      <c r="B4068" s="92" t="s">
        <v>4099</v>
      </c>
      <c r="C4068" s="92" t="s">
        <v>4116</v>
      </c>
      <c r="D4068" s="41" t="s">
        <v>4003</v>
      </c>
      <c r="E4068" s="93">
        <v>3</v>
      </c>
      <c r="F4068" s="74" t="s">
        <v>18</v>
      </c>
      <c r="G4068" s="94"/>
      <c r="H4068" s="44" t="s">
        <v>3489</v>
      </c>
      <c r="I4068" s="99"/>
      <c r="J4068" s="4" t="str">
        <f t="shared" si="128"/>
        <v>社會福利支出計畫/社會福利支出/會費、捐助、補助、分攤、照護、救濟與交流活動費/捐助、補助與獎助/捐助國內團體</v>
      </c>
      <c r="K4068" s="4" t="str">
        <f t="shared" si="129"/>
        <v>臺中市社會福利類志願服務小隊志工保險補助計畫</v>
      </c>
    </row>
    <row r="4069" spans="1:11" s="77" customFormat="1" ht="97.5">
      <c r="A4069" s="71" t="s">
        <v>4000</v>
      </c>
      <c r="B4069" s="92" t="s">
        <v>4099</v>
      </c>
      <c r="C4069" s="92" t="s">
        <v>1198</v>
      </c>
      <c r="D4069" s="41" t="s">
        <v>4003</v>
      </c>
      <c r="E4069" s="93">
        <v>1</v>
      </c>
      <c r="F4069" s="74" t="s">
        <v>18</v>
      </c>
      <c r="G4069" s="94"/>
      <c r="H4069" s="44" t="s">
        <v>3489</v>
      </c>
      <c r="I4069" s="99"/>
      <c r="J4069" s="4" t="str">
        <f t="shared" si="128"/>
        <v>社會福利支出計畫/社會福利支出/會費、捐助、補助、分攤、照護、救濟與交流活動費/捐助、補助與獎助/捐助國內團體</v>
      </c>
      <c r="K4069" s="4" t="str">
        <f t="shared" si="129"/>
        <v>臺中市社會福利類志願服務小隊志工保險補助計畫</v>
      </c>
    </row>
    <row r="4070" spans="1:11" s="77" customFormat="1" ht="97.5">
      <c r="A4070" s="71" t="s">
        <v>4000</v>
      </c>
      <c r="B4070" s="92" t="s">
        <v>4099</v>
      </c>
      <c r="C4070" s="92" t="s">
        <v>2279</v>
      </c>
      <c r="D4070" s="41" t="s">
        <v>4003</v>
      </c>
      <c r="E4070" s="93">
        <v>2</v>
      </c>
      <c r="F4070" s="74" t="s">
        <v>18</v>
      </c>
      <c r="G4070" s="94"/>
      <c r="H4070" s="44" t="s">
        <v>3489</v>
      </c>
      <c r="I4070" s="99"/>
      <c r="J4070" s="4" t="str">
        <f t="shared" si="128"/>
        <v>社會福利支出計畫/社會福利支出/會費、捐助、補助、分攤、照護、救濟與交流活動費/捐助、補助與獎助/捐助國內團體</v>
      </c>
      <c r="K4070" s="4" t="str">
        <f t="shared" si="129"/>
        <v>臺中市社會福利類志願服務小隊志工保險補助計畫</v>
      </c>
    </row>
    <row r="4071" spans="1:11" s="77" customFormat="1" ht="97.5">
      <c r="A4071" s="71" t="s">
        <v>4000</v>
      </c>
      <c r="B4071" s="92" t="s">
        <v>4099</v>
      </c>
      <c r="C4071" s="92" t="s">
        <v>4117</v>
      </c>
      <c r="D4071" s="41" t="s">
        <v>4003</v>
      </c>
      <c r="E4071" s="93">
        <v>2</v>
      </c>
      <c r="F4071" s="74" t="s">
        <v>18</v>
      </c>
      <c r="G4071" s="94"/>
      <c r="H4071" s="44" t="s">
        <v>3489</v>
      </c>
      <c r="I4071" s="99"/>
      <c r="J4071" s="4" t="str">
        <f t="shared" si="128"/>
        <v>社會福利支出計畫/社會福利支出/會費、捐助、補助、分攤、照護、救濟與交流活動費/捐助、補助與獎助/捐助國內團體</v>
      </c>
      <c r="K4071" s="4" t="str">
        <f t="shared" si="129"/>
        <v>臺中市社會福利類志願服務小隊志工保險補助計畫</v>
      </c>
    </row>
    <row r="4072" spans="1:11" s="77" customFormat="1" ht="97.5">
      <c r="A4072" s="71" t="s">
        <v>4000</v>
      </c>
      <c r="B4072" s="92" t="s">
        <v>4099</v>
      </c>
      <c r="C4072" s="92" t="s">
        <v>4118</v>
      </c>
      <c r="D4072" s="41" t="s">
        <v>4003</v>
      </c>
      <c r="E4072" s="93">
        <v>3</v>
      </c>
      <c r="F4072" s="74" t="s">
        <v>18</v>
      </c>
      <c r="G4072" s="94"/>
      <c r="H4072" s="44" t="s">
        <v>3489</v>
      </c>
      <c r="I4072" s="99"/>
      <c r="J4072" s="4" t="str">
        <f t="shared" si="128"/>
        <v>社會福利支出計畫/社會福利支出/會費、捐助、補助、分攤、照護、救濟與交流活動費/捐助、補助與獎助/捐助國內團體</v>
      </c>
      <c r="K4072" s="4" t="str">
        <f t="shared" si="129"/>
        <v>臺中市社會福利類志願服務小隊志工保險補助計畫</v>
      </c>
    </row>
    <row r="4073" spans="1:11" s="77" customFormat="1" ht="97.5">
      <c r="A4073" s="71" t="s">
        <v>4000</v>
      </c>
      <c r="B4073" s="92" t="s">
        <v>4099</v>
      </c>
      <c r="C4073" s="92" t="s">
        <v>1008</v>
      </c>
      <c r="D4073" s="41" t="s">
        <v>4003</v>
      </c>
      <c r="E4073" s="93">
        <v>3</v>
      </c>
      <c r="F4073" s="74" t="s">
        <v>18</v>
      </c>
      <c r="G4073" s="94"/>
      <c r="H4073" s="44" t="s">
        <v>3489</v>
      </c>
      <c r="I4073" s="99"/>
      <c r="J4073" s="4" t="str">
        <f t="shared" si="128"/>
        <v>社會福利支出計畫/社會福利支出/會費、捐助、補助、分攤、照護、救濟與交流活動費/捐助、補助與獎助/捐助國內團體</v>
      </c>
      <c r="K4073" s="4" t="str">
        <f t="shared" si="129"/>
        <v>臺中市社會福利類志願服務小隊志工保險補助計畫</v>
      </c>
    </row>
    <row r="4074" spans="1:11" s="77" customFormat="1" ht="97.5">
      <c r="A4074" s="71" t="s">
        <v>4000</v>
      </c>
      <c r="B4074" s="92" t="s">
        <v>4099</v>
      </c>
      <c r="C4074" s="92" t="s">
        <v>4119</v>
      </c>
      <c r="D4074" s="41" t="s">
        <v>4003</v>
      </c>
      <c r="E4074" s="93">
        <f>5-1</f>
        <v>4</v>
      </c>
      <c r="F4074" s="74" t="s">
        <v>18</v>
      </c>
      <c r="G4074" s="94"/>
      <c r="H4074" s="44" t="s">
        <v>3489</v>
      </c>
      <c r="I4074" s="99"/>
      <c r="J4074" s="4" t="str">
        <f t="shared" si="128"/>
        <v>社會福利支出計畫/社會福利支出/會費、捐助、補助、分攤、照護、救濟與交流活動費/捐助、補助與獎助/捐助國內團體</v>
      </c>
      <c r="K4074" s="4" t="str">
        <f t="shared" si="129"/>
        <v>臺中市社會福利類志願服務小隊志工保險補助計畫</v>
      </c>
    </row>
    <row r="4075" spans="1:11" s="77" customFormat="1" ht="97.5">
      <c r="A4075" s="71" t="s">
        <v>4000</v>
      </c>
      <c r="B4075" s="92" t="s">
        <v>4099</v>
      </c>
      <c r="C4075" s="92" t="s">
        <v>4120</v>
      </c>
      <c r="D4075" s="41" t="s">
        <v>4003</v>
      </c>
      <c r="E4075" s="93">
        <v>3</v>
      </c>
      <c r="F4075" s="74" t="s">
        <v>18</v>
      </c>
      <c r="G4075" s="94"/>
      <c r="H4075" s="44" t="s">
        <v>3489</v>
      </c>
      <c r="I4075" s="99"/>
      <c r="J4075" s="4" t="str">
        <f t="shared" si="128"/>
        <v>社會福利支出計畫/社會福利支出/會費、捐助、補助、分攤、照護、救濟與交流活動費/捐助、補助與獎助/捐助國內團體</v>
      </c>
      <c r="K4075" s="4" t="str">
        <f t="shared" si="129"/>
        <v>臺中市社會福利類志願服務小隊志工保險補助計畫</v>
      </c>
    </row>
    <row r="4076" spans="1:11" s="77" customFormat="1" ht="97.5">
      <c r="A4076" s="71" t="s">
        <v>4000</v>
      </c>
      <c r="B4076" s="92" t="s">
        <v>4099</v>
      </c>
      <c r="C4076" s="92" t="s">
        <v>1465</v>
      </c>
      <c r="D4076" s="41" t="s">
        <v>4003</v>
      </c>
      <c r="E4076" s="93">
        <v>3</v>
      </c>
      <c r="F4076" s="74" t="s">
        <v>18</v>
      </c>
      <c r="G4076" s="94"/>
      <c r="H4076" s="44" t="s">
        <v>3489</v>
      </c>
      <c r="I4076" s="99"/>
      <c r="J4076" s="4" t="str">
        <f t="shared" si="128"/>
        <v>社會福利支出計畫/社會福利支出/會費、捐助、補助、分攤、照護、救濟與交流活動費/捐助、補助與獎助/捐助國內團體</v>
      </c>
      <c r="K4076" s="4" t="str">
        <f t="shared" si="129"/>
        <v>臺中市社會福利類志願服務小隊志工保險補助計畫</v>
      </c>
    </row>
    <row r="4077" spans="1:11" s="77" customFormat="1" ht="97.5">
      <c r="A4077" s="71" t="s">
        <v>4000</v>
      </c>
      <c r="B4077" s="92" t="s">
        <v>4099</v>
      </c>
      <c r="C4077" s="92" t="s">
        <v>2422</v>
      </c>
      <c r="D4077" s="41" t="s">
        <v>4003</v>
      </c>
      <c r="E4077" s="93">
        <v>3</v>
      </c>
      <c r="F4077" s="74" t="s">
        <v>18</v>
      </c>
      <c r="G4077" s="94"/>
      <c r="H4077" s="44" t="s">
        <v>3489</v>
      </c>
      <c r="I4077" s="99"/>
      <c r="J4077" s="4" t="str">
        <f t="shared" si="128"/>
        <v>社會福利支出計畫/社會福利支出/會費、捐助、補助、分攤、照護、救濟與交流活動費/捐助、補助與獎助/捐助國內團體</v>
      </c>
      <c r="K4077" s="4" t="str">
        <f t="shared" si="129"/>
        <v>臺中市社會福利類志願服務小隊志工保險補助計畫</v>
      </c>
    </row>
    <row r="4078" spans="1:11" s="77" customFormat="1" ht="97.5">
      <c r="A4078" s="71" t="s">
        <v>4000</v>
      </c>
      <c r="B4078" s="92" t="s">
        <v>4099</v>
      </c>
      <c r="C4078" s="92" t="s">
        <v>1060</v>
      </c>
      <c r="D4078" s="41" t="s">
        <v>4003</v>
      </c>
      <c r="E4078" s="93">
        <v>3</v>
      </c>
      <c r="F4078" s="74" t="s">
        <v>18</v>
      </c>
      <c r="G4078" s="94"/>
      <c r="H4078" s="44" t="s">
        <v>3489</v>
      </c>
      <c r="I4078" s="99"/>
      <c r="J4078" s="4" t="str">
        <f t="shared" si="128"/>
        <v>社會福利支出計畫/社會福利支出/會費、捐助、補助、分攤、照護、救濟與交流活動費/捐助、補助與獎助/捐助國內團體</v>
      </c>
      <c r="K4078" s="4" t="str">
        <f t="shared" si="129"/>
        <v>臺中市社會福利類志願服務小隊志工保險補助計畫</v>
      </c>
    </row>
    <row r="4079" spans="1:11" s="77" customFormat="1" ht="97.5">
      <c r="A4079" s="71" t="s">
        <v>4000</v>
      </c>
      <c r="B4079" s="92" t="s">
        <v>4099</v>
      </c>
      <c r="C4079" s="92" t="s">
        <v>1173</v>
      </c>
      <c r="D4079" s="41" t="s">
        <v>4003</v>
      </c>
      <c r="E4079" s="93">
        <v>4</v>
      </c>
      <c r="F4079" s="74" t="s">
        <v>18</v>
      </c>
      <c r="G4079" s="94"/>
      <c r="H4079" s="44" t="s">
        <v>3489</v>
      </c>
      <c r="I4079" s="99"/>
      <c r="J4079" s="4" t="str">
        <f t="shared" si="128"/>
        <v>社會福利支出計畫/社會福利支出/會費、捐助、補助、分攤、照護、救濟與交流活動費/捐助、補助與獎助/捐助國內團體</v>
      </c>
      <c r="K4079" s="4" t="str">
        <f t="shared" si="129"/>
        <v>臺中市社會福利類志願服務小隊志工保險補助計畫</v>
      </c>
    </row>
    <row r="4080" spans="1:11" s="77" customFormat="1" ht="97.5">
      <c r="A4080" s="71" t="s">
        <v>4000</v>
      </c>
      <c r="B4080" s="92" t="s">
        <v>4099</v>
      </c>
      <c r="C4080" s="92" t="s">
        <v>648</v>
      </c>
      <c r="D4080" s="41" t="s">
        <v>4003</v>
      </c>
      <c r="E4080" s="93">
        <f>32-1</f>
        <v>31</v>
      </c>
      <c r="F4080" s="74" t="s">
        <v>18</v>
      </c>
      <c r="G4080" s="94"/>
      <c r="H4080" s="44" t="s">
        <v>3489</v>
      </c>
      <c r="I4080" s="99"/>
      <c r="J4080" s="4" t="str">
        <f t="shared" si="128"/>
        <v>社會福利支出計畫/社會福利支出/會費、捐助、補助、分攤、照護、救濟與交流活動費/捐助、補助與獎助/捐助國內團體</v>
      </c>
      <c r="K4080" s="4" t="str">
        <f t="shared" si="129"/>
        <v>臺中市社會福利類志願服務小隊志工保險補助計畫</v>
      </c>
    </row>
    <row r="4081" spans="1:11" s="77" customFormat="1" ht="97.5">
      <c r="A4081" s="71" t="s">
        <v>4000</v>
      </c>
      <c r="B4081" s="92" t="s">
        <v>4099</v>
      </c>
      <c r="C4081" s="92" t="s">
        <v>1067</v>
      </c>
      <c r="D4081" s="41" t="s">
        <v>4003</v>
      </c>
      <c r="E4081" s="93">
        <v>25</v>
      </c>
      <c r="F4081" s="74" t="s">
        <v>18</v>
      </c>
      <c r="G4081" s="94"/>
      <c r="H4081" s="44" t="s">
        <v>3489</v>
      </c>
      <c r="I4081" s="99"/>
      <c r="J4081" s="4" t="str">
        <f t="shared" si="128"/>
        <v>社會福利支出計畫/社會福利支出/會費、捐助、補助、分攤、照護、救濟與交流活動費/捐助、補助與獎助/捐助國內團體</v>
      </c>
      <c r="K4081" s="4" t="str">
        <f t="shared" si="129"/>
        <v>臺中市社會福利類志願服務小隊志工保險補助計畫</v>
      </c>
    </row>
    <row r="4082" spans="1:11" s="77" customFormat="1" ht="97.5">
      <c r="A4082" s="71" t="s">
        <v>4000</v>
      </c>
      <c r="B4082" s="92" t="s">
        <v>4099</v>
      </c>
      <c r="C4082" s="92" t="s">
        <v>1537</v>
      </c>
      <c r="D4082" s="41" t="s">
        <v>4003</v>
      </c>
      <c r="E4082" s="93">
        <f>3-1</f>
        <v>2</v>
      </c>
      <c r="F4082" s="74" t="s">
        <v>18</v>
      </c>
      <c r="G4082" s="94"/>
      <c r="H4082" s="44" t="s">
        <v>3489</v>
      </c>
      <c r="I4082" s="99"/>
      <c r="J4082" s="4" t="str">
        <f t="shared" si="128"/>
        <v>社會福利支出計畫/社會福利支出/會費、捐助、補助、分攤、照護、救濟與交流活動費/捐助、補助與獎助/捐助國內團體</v>
      </c>
      <c r="K4082" s="4" t="str">
        <f t="shared" si="129"/>
        <v>臺中市社會福利類志願服務小隊志工保險補助計畫</v>
      </c>
    </row>
    <row r="4083" spans="1:11" s="77" customFormat="1" ht="97.5">
      <c r="A4083" s="71" t="s">
        <v>4000</v>
      </c>
      <c r="B4083" s="92" t="s">
        <v>4099</v>
      </c>
      <c r="C4083" s="92" t="s">
        <v>1130</v>
      </c>
      <c r="D4083" s="41" t="s">
        <v>4003</v>
      </c>
      <c r="E4083" s="93">
        <f>6-1</f>
        <v>5</v>
      </c>
      <c r="F4083" s="74" t="s">
        <v>18</v>
      </c>
      <c r="G4083" s="94"/>
      <c r="H4083" s="44" t="s">
        <v>3489</v>
      </c>
      <c r="I4083" s="99"/>
      <c r="J4083" s="4" t="str">
        <f t="shared" si="128"/>
        <v>社會福利支出計畫/社會福利支出/會費、捐助、補助、分攤、照護、救濟與交流活動費/捐助、補助與獎助/捐助國內團體</v>
      </c>
      <c r="K4083" s="4" t="str">
        <f t="shared" si="129"/>
        <v>臺中市社會福利類志願服務小隊志工保險補助計畫</v>
      </c>
    </row>
    <row r="4084" spans="1:11" s="77" customFormat="1" ht="97.5">
      <c r="A4084" s="71" t="s">
        <v>4000</v>
      </c>
      <c r="B4084" s="92" t="s">
        <v>4099</v>
      </c>
      <c r="C4084" s="92" t="s">
        <v>4121</v>
      </c>
      <c r="D4084" s="41" t="s">
        <v>4003</v>
      </c>
      <c r="E4084" s="93">
        <v>3</v>
      </c>
      <c r="F4084" s="74" t="s">
        <v>18</v>
      </c>
      <c r="G4084" s="94"/>
      <c r="H4084" s="44" t="s">
        <v>3489</v>
      </c>
      <c r="I4084" s="99"/>
      <c r="J4084" s="4" t="str">
        <f t="shared" si="128"/>
        <v>社會福利支出計畫/社會福利支出/會費、捐助、補助、分攤、照護、救濟與交流活動費/捐助、補助與獎助/捐助國內團體</v>
      </c>
      <c r="K4084" s="4" t="str">
        <f t="shared" si="129"/>
        <v>臺中市社會福利類志願服務小隊志工保險補助計畫</v>
      </c>
    </row>
    <row r="4085" spans="1:11" s="77" customFormat="1" ht="97.5">
      <c r="A4085" s="71" t="s">
        <v>4000</v>
      </c>
      <c r="B4085" s="92" t="s">
        <v>4099</v>
      </c>
      <c r="C4085" s="92" t="s">
        <v>4122</v>
      </c>
      <c r="D4085" s="41" t="s">
        <v>4003</v>
      </c>
      <c r="E4085" s="93">
        <v>3</v>
      </c>
      <c r="F4085" s="74" t="s">
        <v>18</v>
      </c>
      <c r="G4085" s="94"/>
      <c r="H4085" s="44" t="s">
        <v>3489</v>
      </c>
      <c r="I4085" s="99"/>
      <c r="J4085" s="4" t="str">
        <f t="shared" si="128"/>
        <v>社會福利支出計畫/社會福利支出/會費、捐助、補助、分攤、照護、救濟與交流活動費/捐助、補助與獎助/捐助國內團體</v>
      </c>
      <c r="K4085" s="4" t="str">
        <f t="shared" si="129"/>
        <v>臺中市社會福利類志願服務小隊志工保險補助計畫</v>
      </c>
    </row>
    <row r="4086" spans="1:11" s="77" customFormat="1" ht="97.5">
      <c r="A4086" s="71" t="s">
        <v>4000</v>
      </c>
      <c r="B4086" s="92" t="s">
        <v>4099</v>
      </c>
      <c r="C4086" s="92" t="s">
        <v>4123</v>
      </c>
      <c r="D4086" s="41" t="s">
        <v>4003</v>
      </c>
      <c r="E4086" s="93">
        <v>2</v>
      </c>
      <c r="F4086" s="74" t="s">
        <v>18</v>
      </c>
      <c r="G4086" s="94"/>
      <c r="H4086" s="44" t="s">
        <v>3489</v>
      </c>
      <c r="I4086" s="99"/>
      <c r="J4086" s="4" t="str">
        <f t="shared" si="128"/>
        <v>社會福利支出計畫/社會福利支出/會費、捐助、補助、分攤、照護、救濟與交流活動費/捐助、補助與獎助/捐助國內團體</v>
      </c>
      <c r="K4086" s="4" t="str">
        <f t="shared" si="129"/>
        <v>臺中市社會福利類志願服務小隊志工保險補助計畫</v>
      </c>
    </row>
    <row r="4087" spans="1:11" s="77" customFormat="1" ht="97.5">
      <c r="A4087" s="71" t="s">
        <v>4000</v>
      </c>
      <c r="B4087" s="96" t="s">
        <v>4099</v>
      </c>
      <c r="C4087" s="92" t="s">
        <v>4124</v>
      </c>
      <c r="D4087" s="41" t="s">
        <v>4003</v>
      </c>
      <c r="E4087" s="93">
        <v>3</v>
      </c>
      <c r="F4087" s="74" t="s">
        <v>18</v>
      </c>
      <c r="G4087" s="94"/>
      <c r="H4087" s="44" t="s">
        <v>3489</v>
      </c>
      <c r="I4087" s="99"/>
      <c r="J4087" s="4" t="str">
        <f t="shared" si="128"/>
        <v>社會福利支出計畫/社會福利支出/會費、捐助、補助、分攤、照護、救濟與交流活動費/捐助、補助與獎助/捐助國內團體</v>
      </c>
      <c r="K4087" s="4" t="str">
        <f t="shared" si="129"/>
        <v>臺中市社會福利類志願服務小隊志工保險補助計畫</v>
      </c>
    </row>
    <row r="4088" spans="1:11" s="77" customFormat="1" ht="97.5">
      <c r="A4088" s="71" t="s">
        <v>4000</v>
      </c>
      <c r="B4088" s="96" t="s">
        <v>4099</v>
      </c>
      <c r="C4088" s="92" t="s">
        <v>4125</v>
      </c>
      <c r="D4088" s="41" t="s">
        <v>4003</v>
      </c>
      <c r="E4088" s="93">
        <v>5</v>
      </c>
      <c r="F4088" s="74" t="s">
        <v>18</v>
      </c>
      <c r="G4088" s="94"/>
      <c r="H4088" s="44" t="s">
        <v>3489</v>
      </c>
      <c r="I4088" s="99"/>
      <c r="J4088" s="4" t="str">
        <f t="shared" si="128"/>
        <v>社會福利支出計畫/社會福利支出/會費、捐助、補助、分攤、照護、救濟與交流活動費/捐助、補助與獎助/捐助國內團體</v>
      </c>
      <c r="K4088" s="4" t="str">
        <f t="shared" si="129"/>
        <v>臺中市社會福利類志願服務小隊志工保險補助計畫</v>
      </c>
    </row>
    <row r="4089" spans="1:11" s="77" customFormat="1" ht="97.5">
      <c r="A4089" s="71" t="s">
        <v>4000</v>
      </c>
      <c r="B4089" s="96" t="s">
        <v>4099</v>
      </c>
      <c r="C4089" s="92" t="s">
        <v>3140</v>
      </c>
      <c r="D4089" s="41" t="s">
        <v>4003</v>
      </c>
      <c r="E4089" s="93">
        <v>6</v>
      </c>
      <c r="F4089" s="74" t="s">
        <v>18</v>
      </c>
      <c r="G4089" s="94"/>
      <c r="H4089" s="44" t="s">
        <v>3489</v>
      </c>
      <c r="I4089" s="99"/>
      <c r="J4089" s="4" t="str">
        <f t="shared" si="128"/>
        <v>社會福利支出計畫/社會福利支出/會費、捐助、補助、分攤、照護、救濟與交流活動費/捐助、補助與獎助/捐助國內團體</v>
      </c>
      <c r="K4089" s="4" t="str">
        <f t="shared" si="129"/>
        <v>臺中市社會福利類志願服務小隊志工保險補助計畫</v>
      </c>
    </row>
    <row r="4090" spans="1:11" s="77" customFormat="1" ht="97.5">
      <c r="A4090" s="71" t="s">
        <v>4000</v>
      </c>
      <c r="B4090" s="96" t="s">
        <v>4099</v>
      </c>
      <c r="C4090" s="92" t="s">
        <v>4126</v>
      </c>
      <c r="D4090" s="41" t="s">
        <v>4003</v>
      </c>
      <c r="E4090" s="93">
        <v>5</v>
      </c>
      <c r="F4090" s="74" t="s">
        <v>18</v>
      </c>
      <c r="G4090" s="94"/>
      <c r="H4090" s="44" t="s">
        <v>3489</v>
      </c>
      <c r="I4090" s="99"/>
      <c r="J4090" s="4" t="str">
        <f t="shared" si="128"/>
        <v>社會福利支出計畫/社會福利支出/會費、捐助、補助、分攤、照護、救濟與交流活動費/捐助、補助與獎助/捐助國內團體</v>
      </c>
      <c r="K4090" s="4" t="str">
        <f t="shared" si="129"/>
        <v>臺中市社會福利類志願服務小隊志工保險補助計畫</v>
      </c>
    </row>
    <row r="4091" spans="1:11" s="77" customFormat="1" ht="97.5">
      <c r="A4091" s="71" t="s">
        <v>4000</v>
      </c>
      <c r="B4091" s="96" t="s">
        <v>4099</v>
      </c>
      <c r="C4091" s="92" t="s">
        <v>4127</v>
      </c>
      <c r="D4091" s="41" t="s">
        <v>4003</v>
      </c>
      <c r="E4091" s="93">
        <v>2</v>
      </c>
      <c r="F4091" s="74" t="s">
        <v>18</v>
      </c>
      <c r="G4091" s="94"/>
      <c r="H4091" s="44" t="s">
        <v>3489</v>
      </c>
      <c r="I4091" s="99"/>
      <c r="J4091" s="4" t="str">
        <f t="shared" si="128"/>
        <v>社會福利支出計畫/社會福利支出/會費、捐助、補助、分攤、照護、救濟與交流活動費/捐助、補助與獎助/捐助國內團體</v>
      </c>
      <c r="K4091" s="4" t="str">
        <f t="shared" si="129"/>
        <v>臺中市社會福利類志願服務小隊志工保險補助計畫</v>
      </c>
    </row>
    <row r="4092" spans="1:11" s="77" customFormat="1" ht="97.5">
      <c r="A4092" s="71" t="s">
        <v>4000</v>
      </c>
      <c r="B4092" s="96" t="s">
        <v>4099</v>
      </c>
      <c r="C4092" s="92" t="s">
        <v>4128</v>
      </c>
      <c r="D4092" s="41" t="s">
        <v>4003</v>
      </c>
      <c r="E4092" s="93">
        <v>23</v>
      </c>
      <c r="F4092" s="74" t="s">
        <v>18</v>
      </c>
      <c r="G4092" s="94"/>
      <c r="H4092" s="44" t="s">
        <v>3489</v>
      </c>
      <c r="I4092" s="99"/>
      <c r="J4092" s="4" t="str">
        <f t="shared" si="128"/>
        <v>社會福利支出計畫/社會福利支出/會費、捐助、補助、分攤、照護、救濟與交流活動費/捐助、補助與獎助/捐助國內團體</v>
      </c>
      <c r="K4092" s="4" t="str">
        <f t="shared" si="129"/>
        <v>臺中市社會福利類志願服務小隊志工保險補助計畫</v>
      </c>
    </row>
    <row r="4093" spans="1:11" s="77" customFormat="1" ht="97.5">
      <c r="A4093" s="71" t="s">
        <v>4000</v>
      </c>
      <c r="B4093" s="96" t="s">
        <v>4099</v>
      </c>
      <c r="C4093" s="92" t="s">
        <v>4129</v>
      </c>
      <c r="D4093" s="41" t="s">
        <v>4003</v>
      </c>
      <c r="E4093" s="93">
        <v>5</v>
      </c>
      <c r="F4093" s="74" t="s">
        <v>18</v>
      </c>
      <c r="G4093" s="94"/>
      <c r="H4093" s="44" t="s">
        <v>3489</v>
      </c>
      <c r="I4093" s="99"/>
      <c r="J4093" s="4" t="str">
        <f t="shared" si="128"/>
        <v>社會福利支出計畫/社會福利支出/會費、捐助、補助、分攤、照護、救濟與交流活動費/捐助、補助與獎助/捐助國內團體</v>
      </c>
      <c r="K4093" s="4" t="str">
        <f t="shared" si="129"/>
        <v>臺中市社會福利類志願服務小隊志工保險補助計畫</v>
      </c>
    </row>
    <row r="4094" spans="1:11" s="77" customFormat="1" ht="97.5">
      <c r="A4094" s="71" t="s">
        <v>4000</v>
      </c>
      <c r="B4094" s="96" t="s">
        <v>4099</v>
      </c>
      <c r="C4094" s="92" t="s">
        <v>4130</v>
      </c>
      <c r="D4094" s="41" t="s">
        <v>4003</v>
      </c>
      <c r="E4094" s="93">
        <v>2</v>
      </c>
      <c r="F4094" s="74" t="s">
        <v>18</v>
      </c>
      <c r="G4094" s="94"/>
      <c r="H4094" s="44" t="s">
        <v>3489</v>
      </c>
      <c r="I4094" s="99"/>
      <c r="J4094" s="4" t="str">
        <f t="shared" si="128"/>
        <v>社會福利支出計畫/社會福利支出/會費、捐助、補助、分攤、照護、救濟與交流活動費/捐助、補助與獎助/捐助國內團體</v>
      </c>
      <c r="K4094" s="4" t="str">
        <f t="shared" si="129"/>
        <v>臺中市社會福利類志願服務小隊志工保險補助計畫</v>
      </c>
    </row>
    <row r="4095" spans="1:11" s="77" customFormat="1" ht="97.5">
      <c r="A4095" s="71" t="s">
        <v>4000</v>
      </c>
      <c r="B4095" s="96" t="s">
        <v>4099</v>
      </c>
      <c r="C4095" s="92" t="s">
        <v>1508</v>
      </c>
      <c r="D4095" s="41" t="s">
        <v>4003</v>
      </c>
      <c r="E4095" s="93">
        <v>4</v>
      </c>
      <c r="F4095" s="74" t="s">
        <v>18</v>
      </c>
      <c r="G4095" s="94"/>
      <c r="H4095" s="44" t="s">
        <v>3489</v>
      </c>
      <c r="I4095" s="99"/>
      <c r="J4095" s="4" t="str">
        <f t="shared" si="128"/>
        <v>社會福利支出計畫/社會福利支出/會費、捐助、補助、分攤、照護、救濟與交流活動費/捐助、補助與獎助/捐助國內團體</v>
      </c>
      <c r="K4095" s="4" t="str">
        <f t="shared" si="129"/>
        <v>臺中市社會福利類志願服務小隊志工保險補助計畫</v>
      </c>
    </row>
    <row r="4096" spans="1:11" s="77" customFormat="1" ht="97.5">
      <c r="A4096" s="71" t="s">
        <v>4000</v>
      </c>
      <c r="B4096" s="96" t="s">
        <v>4099</v>
      </c>
      <c r="C4096" s="92" t="s">
        <v>4131</v>
      </c>
      <c r="D4096" s="41" t="s">
        <v>4003</v>
      </c>
      <c r="E4096" s="93">
        <v>2</v>
      </c>
      <c r="F4096" s="74" t="s">
        <v>18</v>
      </c>
      <c r="G4096" s="94"/>
      <c r="H4096" s="44" t="s">
        <v>3489</v>
      </c>
      <c r="I4096" s="99"/>
      <c r="J4096" s="4" t="str">
        <f t="shared" si="128"/>
        <v>社會福利支出計畫/社會福利支出/會費、捐助、補助、分攤、照護、救濟與交流活動費/捐助、補助與獎助/捐助國內團體</v>
      </c>
      <c r="K4096" s="4" t="str">
        <f t="shared" si="129"/>
        <v>臺中市社會福利類志願服務小隊志工保險補助計畫</v>
      </c>
    </row>
    <row r="4097" spans="1:11" s="77" customFormat="1" ht="97.5">
      <c r="A4097" s="71" t="s">
        <v>4000</v>
      </c>
      <c r="B4097" s="96" t="s">
        <v>4099</v>
      </c>
      <c r="C4097" s="92" t="s">
        <v>4132</v>
      </c>
      <c r="D4097" s="41" t="s">
        <v>4003</v>
      </c>
      <c r="E4097" s="93">
        <v>2</v>
      </c>
      <c r="F4097" s="74" t="s">
        <v>18</v>
      </c>
      <c r="G4097" s="94"/>
      <c r="H4097" s="44" t="s">
        <v>3489</v>
      </c>
      <c r="I4097" s="99"/>
      <c r="J4097" s="4" t="str">
        <f t="shared" si="128"/>
        <v>社會福利支出計畫/社會福利支出/會費、捐助、補助、分攤、照護、救濟與交流活動費/捐助、補助與獎助/捐助國內團體</v>
      </c>
      <c r="K4097" s="4" t="str">
        <f t="shared" si="129"/>
        <v>臺中市社會福利類志願服務小隊志工保險補助計畫</v>
      </c>
    </row>
    <row r="4098" spans="1:11" s="77" customFormat="1" ht="97.5">
      <c r="A4098" s="71" t="s">
        <v>4000</v>
      </c>
      <c r="B4098" s="96" t="s">
        <v>4099</v>
      </c>
      <c r="C4098" s="92" t="s">
        <v>1005</v>
      </c>
      <c r="D4098" s="41" t="s">
        <v>4003</v>
      </c>
      <c r="E4098" s="93">
        <v>3</v>
      </c>
      <c r="F4098" s="74" t="s">
        <v>18</v>
      </c>
      <c r="G4098" s="94"/>
      <c r="H4098" s="44" t="s">
        <v>3489</v>
      </c>
      <c r="I4098" s="99"/>
      <c r="J4098" s="4" t="str">
        <f t="shared" si="128"/>
        <v>社會福利支出計畫/社會福利支出/會費、捐助、補助、分攤、照護、救濟與交流活動費/捐助、補助與獎助/捐助國內團體</v>
      </c>
      <c r="K4098" s="4" t="str">
        <f t="shared" si="129"/>
        <v>臺中市社會福利類志願服務小隊志工保險補助計畫</v>
      </c>
    </row>
    <row r="4099" spans="1:11" s="77" customFormat="1" ht="97.5">
      <c r="A4099" s="71" t="s">
        <v>4000</v>
      </c>
      <c r="B4099" s="96" t="s">
        <v>4099</v>
      </c>
      <c r="C4099" s="92" t="s">
        <v>4133</v>
      </c>
      <c r="D4099" s="41" t="s">
        <v>4003</v>
      </c>
      <c r="E4099" s="93">
        <v>2</v>
      </c>
      <c r="F4099" s="74" t="s">
        <v>18</v>
      </c>
      <c r="G4099" s="94"/>
      <c r="H4099" s="44" t="s">
        <v>3489</v>
      </c>
      <c r="I4099" s="99"/>
      <c r="J4099" s="4" t="str">
        <f t="shared" si="128"/>
        <v>社會福利支出計畫/社會福利支出/會費、捐助、補助、分攤、照護、救濟與交流活動費/捐助、補助與獎助/捐助國內團體</v>
      </c>
      <c r="K4099" s="4" t="str">
        <f t="shared" si="129"/>
        <v>臺中市社會福利類志願服務小隊志工保險補助計畫</v>
      </c>
    </row>
    <row r="4100" spans="1:11" s="77" customFormat="1" ht="97.5">
      <c r="A4100" s="71" t="s">
        <v>4000</v>
      </c>
      <c r="B4100" s="96" t="s">
        <v>4099</v>
      </c>
      <c r="C4100" s="92" t="s">
        <v>4134</v>
      </c>
      <c r="D4100" s="41" t="s">
        <v>4003</v>
      </c>
      <c r="E4100" s="93">
        <v>1</v>
      </c>
      <c r="F4100" s="74" t="s">
        <v>18</v>
      </c>
      <c r="G4100" s="94"/>
      <c r="H4100" s="44" t="s">
        <v>3489</v>
      </c>
      <c r="I4100" s="99"/>
      <c r="J4100" s="4" t="str">
        <f t="shared" si="128"/>
        <v>社會福利支出計畫/社會福利支出/會費、捐助、補助、分攤、照護、救濟與交流活動費/捐助、補助與獎助/捐助國內團體</v>
      </c>
      <c r="K4100" s="4" t="str">
        <f t="shared" si="129"/>
        <v>臺中市社會福利類志願服務小隊志工保險補助計畫</v>
      </c>
    </row>
    <row r="4101" spans="1:11" s="77" customFormat="1" ht="97.5">
      <c r="A4101" s="71" t="s">
        <v>4000</v>
      </c>
      <c r="B4101" s="96" t="s">
        <v>4099</v>
      </c>
      <c r="C4101" s="92" t="s">
        <v>4135</v>
      </c>
      <c r="D4101" s="41" t="s">
        <v>4003</v>
      </c>
      <c r="E4101" s="93">
        <v>3</v>
      </c>
      <c r="F4101" s="74" t="s">
        <v>18</v>
      </c>
      <c r="G4101" s="94"/>
      <c r="H4101" s="44" t="s">
        <v>3489</v>
      </c>
      <c r="I4101" s="99"/>
      <c r="J4101" s="4" t="str">
        <f t="shared" si="128"/>
        <v>社會福利支出計畫/社會福利支出/會費、捐助、補助、分攤、照護、救濟與交流活動費/捐助、補助與獎助/捐助國內團體</v>
      </c>
      <c r="K4101" s="4" t="str">
        <f t="shared" si="129"/>
        <v>臺中市社會福利類志願服務小隊志工保險補助計畫</v>
      </c>
    </row>
    <row r="4102" spans="1:11" s="77" customFormat="1" ht="97.5">
      <c r="A4102" s="71" t="s">
        <v>4000</v>
      </c>
      <c r="B4102" s="96" t="s">
        <v>4099</v>
      </c>
      <c r="C4102" s="92" t="s">
        <v>1169</v>
      </c>
      <c r="D4102" s="41" t="s">
        <v>4003</v>
      </c>
      <c r="E4102" s="93">
        <v>3</v>
      </c>
      <c r="F4102" s="74" t="s">
        <v>18</v>
      </c>
      <c r="G4102" s="94"/>
      <c r="H4102" s="44" t="s">
        <v>3489</v>
      </c>
      <c r="I4102" s="99"/>
      <c r="J4102" s="4" t="str">
        <f t="shared" si="128"/>
        <v>社會福利支出計畫/社會福利支出/會費、捐助、補助、分攤、照護、救濟與交流活動費/捐助、補助與獎助/捐助國內團體</v>
      </c>
      <c r="K4102" s="4" t="str">
        <f t="shared" si="129"/>
        <v>臺中市社會福利類志願服務小隊志工保險補助計畫</v>
      </c>
    </row>
    <row r="4103" spans="1:11" s="77" customFormat="1" ht="97.5">
      <c r="A4103" s="71" t="s">
        <v>4000</v>
      </c>
      <c r="B4103" s="96" t="s">
        <v>4099</v>
      </c>
      <c r="C4103" s="92" t="s">
        <v>1185</v>
      </c>
      <c r="D4103" s="41" t="s">
        <v>4003</v>
      </c>
      <c r="E4103" s="93">
        <v>2</v>
      </c>
      <c r="F4103" s="74" t="s">
        <v>18</v>
      </c>
      <c r="G4103" s="94"/>
      <c r="H4103" s="44" t="s">
        <v>3489</v>
      </c>
      <c r="I4103" s="99"/>
      <c r="J4103" s="4" t="str">
        <f t="shared" si="128"/>
        <v>社會福利支出計畫/社會福利支出/會費、捐助、補助、分攤、照護、救濟與交流活動費/捐助、補助與獎助/捐助國內團體</v>
      </c>
      <c r="K4103" s="4" t="str">
        <f t="shared" si="129"/>
        <v>臺中市社會福利類志願服務小隊志工保險補助計畫</v>
      </c>
    </row>
    <row r="4104" spans="1:11" s="77" customFormat="1" ht="97.5">
      <c r="A4104" s="71" t="s">
        <v>4000</v>
      </c>
      <c r="B4104" s="96" t="s">
        <v>4099</v>
      </c>
      <c r="C4104" s="92" t="s">
        <v>4082</v>
      </c>
      <c r="D4104" s="41" t="s">
        <v>4003</v>
      </c>
      <c r="E4104" s="93">
        <v>8</v>
      </c>
      <c r="F4104" s="74" t="s">
        <v>18</v>
      </c>
      <c r="G4104" s="94"/>
      <c r="H4104" s="44" t="s">
        <v>3489</v>
      </c>
      <c r="I4104" s="99"/>
      <c r="J4104" s="4" t="str">
        <f t="shared" si="128"/>
        <v>社會福利支出計畫/社會福利支出/會費、捐助、補助、分攤、照護、救濟與交流活動費/捐助、補助與獎助/捐助國內團體</v>
      </c>
      <c r="K4104" s="4" t="str">
        <f t="shared" si="129"/>
        <v>臺中市社會福利類志願服務小隊志工保險補助計畫</v>
      </c>
    </row>
    <row r="4105" spans="1:11" s="77" customFormat="1" ht="97.5">
      <c r="A4105" s="71" t="s">
        <v>4000</v>
      </c>
      <c r="B4105" s="96" t="s">
        <v>4099</v>
      </c>
      <c r="C4105" s="92" t="s">
        <v>1469</v>
      </c>
      <c r="D4105" s="41" t="s">
        <v>4003</v>
      </c>
      <c r="E4105" s="93">
        <v>4</v>
      </c>
      <c r="F4105" s="74" t="s">
        <v>18</v>
      </c>
      <c r="G4105" s="94"/>
      <c r="H4105" s="44" t="s">
        <v>3489</v>
      </c>
      <c r="I4105" s="99"/>
      <c r="J4105" s="4" t="str">
        <f t="shared" si="128"/>
        <v>社會福利支出計畫/社會福利支出/會費、捐助、補助、分攤、照護、救濟與交流活動費/捐助、補助與獎助/捐助國內團體</v>
      </c>
      <c r="K4105" s="4" t="str">
        <f t="shared" si="129"/>
        <v>臺中市社會福利類志願服務小隊志工保險補助計畫</v>
      </c>
    </row>
    <row r="4106" spans="1:11" s="77" customFormat="1" ht="97.5">
      <c r="A4106" s="71" t="s">
        <v>4000</v>
      </c>
      <c r="B4106" s="96" t="s">
        <v>4099</v>
      </c>
      <c r="C4106" s="92" t="s">
        <v>1520</v>
      </c>
      <c r="D4106" s="41" t="s">
        <v>4003</v>
      </c>
      <c r="E4106" s="93">
        <v>7</v>
      </c>
      <c r="F4106" s="74" t="s">
        <v>18</v>
      </c>
      <c r="G4106" s="94"/>
      <c r="H4106" s="44" t="s">
        <v>3489</v>
      </c>
      <c r="I4106" s="99"/>
      <c r="J4106" s="4" t="str">
        <f t="shared" si="128"/>
        <v>社會福利支出計畫/社會福利支出/會費、捐助、補助、分攤、照護、救濟與交流活動費/捐助、補助與獎助/捐助國內團體</v>
      </c>
      <c r="K4106" s="4" t="str">
        <f t="shared" si="129"/>
        <v>臺中市社會福利類志願服務小隊志工保險補助計畫</v>
      </c>
    </row>
    <row r="4107" spans="1:11" s="77" customFormat="1" ht="97.5">
      <c r="A4107" s="71" t="s">
        <v>4000</v>
      </c>
      <c r="B4107" s="96" t="s">
        <v>4099</v>
      </c>
      <c r="C4107" s="92" t="s">
        <v>735</v>
      </c>
      <c r="D4107" s="41" t="s">
        <v>4003</v>
      </c>
      <c r="E4107" s="93">
        <v>1</v>
      </c>
      <c r="F4107" s="74" t="s">
        <v>18</v>
      </c>
      <c r="G4107" s="94"/>
      <c r="H4107" s="44" t="s">
        <v>3489</v>
      </c>
      <c r="I4107" s="99"/>
      <c r="J4107" s="4" t="str">
        <f t="shared" si="128"/>
        <v>社會福利支出計畫/社會福利支出/會費、捐助、補助、分攤、照護、救濟與交流活動費/捐助、補助與獎助/捐助國內團體</v>
      </c>
      <c r="K4107" s="4" t="str">
        <f t="shared" si="129"/>
        <v>臺中市社會福利類志願服務小隊志工保險補助計畫</v>
      </c>
    </row>
    <row r="4108" spans="1:11" s="77" customFormat="1" ht="97.5">
      <c r="A4108" s="71" t="s">
        <v>4000</v>
      </c>
      <c r="B4108" s="96" t="s">
        <v>4099</v>
      </c>
      <c r="C4108" s="92" t="s">
        <v>4136</v>
      </c>
      <c r="D4108" s="41" t="s">
        <v>4003</v>
      </c>
      <c r="E4108" s="93">
        <v>2</v>
      </c>
      <c r="F4108" s="74" t="s">
        <v>18</v>
      </c>
      <c r="G4108" s="94"/>
      <c r="H4108" s="44" t="s">
        <v>3489</v>
      </c>
      <c r="I4108" s="99"/>
      <c r="J4108" s="4" t="str">
        <f t="shared" si="128"/>
        <v>社會福利支出計畫/社會福利支出/會費、捐助、補助、分攤、照護、救濟與交流活動費/捐助、補助與獎助/捐助國內團體</v>
      </c>
      <c r="K4108" s="4" t="str">
        <f t="shared" si="129"/>
        <v>臺中市社會福利類志願服務小隊志工保險補助計畫</v>
      </c>
    </row>
    <row r="4109" spans="1:11" s="77" customFormat="1" ht="97.5">
      <c r="A4109" s="71" t="s">
        <v>4000</v>
      </c>
      <c r="B4109" s="96" t="s">
        <v>4099</v>
      </c>
      <c r="C4109" s="92" t="s">
        <v>755</v>
      </c>
      <c r="D4109" s="41" t="s">
        <v>4003</v>
      </c>
      <c r="E4109" s="93">
        <v>0.5</v>
      </c>
      <c r="F4109" s="74" t="s">
        <v>18</v>
      </c>
      <c r="G4109" s="94"/>
      <c r="H4109" s="44" t="s">
        <v>3489</v>
      </c>
      <c r="I4109" s="99"/>
      <c r="J4109" s="4" t="str">
        <f t="shared" si="128"/>
        <v>社會福利支出計畫/社會福利支出/會費、捐助、補助、分攤、照護、救濟與交流活動費/捐助、補助與獎助/捐助國內團體</v>
      </c>
      <c r="K4109" s="4" t="str">
        <f t="shared" si="129"/>
        <v>臺中市社會福利類志願服務小隊志工保險補助計畫</v>
      </c>
    </row>
    <row r="4110" spans="1:11" s="77" customFormat="1" ht="97.5">
      <c r="A4110" s="71" t="s">
        <v>4000</v>
      </c>
      <c r="B4110" s="96" t="s">
        <v>4099</v>
      </c>
      <c r="C4110" s="92" t="s">
        <v>1381</v>
      </c>
      <c r="D4110" s="41" t="s">
        <v>4003</v>
      </c>
      <c r="E4110" s="93">
        <v>3</v>
      </c>
      <c r="F4110" s="74" t="s">
        <v>18</v>
      </c>
      <c r="G4110" s="94"/>
      <c r="H4110" s="44" t="s">
        <v>3489</v>
      </c>
      <c r="I4110" s="99"/>
      <c r="J4110" s="4" t="str">
        <f t="shared" si="128"/>
        <v>社會福利支出計畫/社會福利支出/會費、捐助、補助、分攤、照護、救濟與交流活動費/捐助、補助與獎助/捐助國內團體</v>
      </c>
      <c r="K4110" s="4" t="str">
        <f t="shared" si="129"/>
        <v>臺中市社會福利類志願服務小隊志工保險補助計畫</v>
      </c>
    </row>
    <row r="4111" spans="1:11" s="77" customFormat="1" ht="97.5">
      <c r="A4111" s="71" t="s">
        <v>4000</v>
      </c>
      <c r="B4111" s="96" t="s">
        <v>4099</v>
      </c>
      <c r="C4111" s="92" t="s">
        <v>4137</v>
      </c>
      <c r="D4111" s="41" t="s">
        <v>4003</v>
      </c>
      <c r="E4111" s="93">
        <v>4</v>
      </c>
      <c r="F4111" s="74" t="s">
        <v>18</v>
      </c>
      <c r="G4111" s="94"/>
      <c r="H4111" s="44" t="s">
        <v>3489</v>
      </c>
      <c r="I4111" s="99"/>
      <c r="J4111" s="4" t="str">
        <f t="shared" si="128"/>
        <v>社會福利支出計畫/社會福利支出/會費、捐助、補助、分攤、照護、救濟與交流活動費/捐助、補助與獎助/捐助國內團體</v>
      </c>
      <c r="K4111" s="4" t="str">
        <f t="shared" si="129"/>
        <v>臺中市社會福利類志願服務小隊志工保險補助計畫</v>
      </c>
    </row>
    <row r="4112" spans="1:11" s="77" customFormat="1" ht="97.5">
      <c r="A4112" s="71" t="s">
        <v>4000</v>
      </c>
      <c r="B4112" s="96" t="s">
        <v>4099</v>
      </c>
      <c r="C4112" s="92" t="s">
        <v>4138</v>
      </c>
      <c r="D4112" s="41" t="s">
        <v>4003</v>
      </c>
      <c r="E4112" s="93">
        <v>140</v>
      </c>
      <c r="F4112" s="74" t="s">
        <v>18</v>
      </c>
      <c r="G4112" s="94"/>
      <c r="H4112" s="44" t="s">
        <v>3489</v>
      </c>
      <c r="I4112" s="99"/>
      <c r="J4112" s="4" t="str">
        <f t="shared" si="128"/>
        <v>社會福利支出計畫/社會福利支出/會費、捐助、補助、分攤、照護、救濟與交流活動費/捐助、補助與獎助/捐助國內團體</v>
      </c>
      <c r="K4112" s="4" t="str">
        <f t="shared" si="129"/>
        <v>臺中市社會福利類志願服務小隊志工保險補助計畫</v>
      </c>
    </row>
    <row r="4113" spans="1:11" s="77" customFormat="1" ht="97.5">
      <c r="A4113" s="71" t="s">
        <v>4000</v>
      </c>
      <c r="B4113" s="96" t="s">
        <v>4099</v>
      </c>
      <c r="C4113" s="92" t="s">
        <v>4139</v>
      </c>
      <c r="D4113" s="41" t="s">
        <v>4003</v>
      </c>
      <c r="E4113" s="93">
        <v>1</v>
      </c>
      <c r="F4113" s="74" t="s">
        <v>18</v>
      </c>
      <c r="G4113" s="94"/>
      <c r="H4113" s="44" t="s">
        <v>3489</v>
      </c>
      <c r="I4113" s="99"/>
      <c r="J4113" s="4" t="str">
        <f t="shared" si="128"/>
        <v>社會福利支出計畫/社會福利支出/會費、捐助、補助、分攤、照護、救濟與交流活動費/捐助、補助與獎助/捐助國內團體</v>
      </c>
      <c r="K4113" s="4" t="str">
        <f t="shared" si="129"/>
        <v>臺中市社會福利類志願服務小隊志工保險補助計畫</v>
      </c>
    </row>
    <row r="4114" spans="1:11" s="77" customFormat="1" ht="97.5">
      <c r="A4114" s="71" t="s">
        <v>4000</v>
      </c>
      <c r="B4114" s="96" t="s">
        <v>4099</v>
      </c>
      <c r="C4114" s="92" t="s">
        <v>4140</v>
      </c>
      <c r="D4114" s="41" t="s">
        <v>4003</v>
      </c>
      <c r="E4114" s="93">
        <v>12</v>
      </c>
      <c r="F4114" s="74" t="s">
        <v>18</v>
      </c>
      <c r="G4114" s="94"/>
      <c r="H4114" s="44" t="s">
        <v>3489</v>
      </c>
      <c r="I4114" s="99"/>
      <c r="J4114" s="4" t="str">
        <f t="shared" si="128"/>
        <v>社會福利支出計畫/社會福利支出/會費、捐助、補助、分攤、照護、救濟與交流活動費/捐助、補助與獎助/捐助國內團體</v>
      </c>
      <c r="K4114" s="4" t="str">
        <f t="shared" si="129"/>
        <v>臺中市社會福利類志願服務小隊志工保險補助計畫</v>
      </c>
    </row>
    <row r="4115" spans="1:11" s="77" customFormat="1" ht="97.5">
      <c r="A4115" s="71" t="s">
        <v>4000</v>
      </c>
      <c r="B4115" s="96" t="s">
        <v>4099</v>
      </c>
      <c r="C4115" s="92" t="s">
        <v>4141</v>
      </c>
      <c r="D4115" s="41" t="s">
        <v>4003</v>
      </c>
      <c r="E4115" s="93">
        <v>7</v>
      </c>
      <c r="F4115" s="74" t="s">
        <v>18</v>
      </c>
      <c r="G4115" s="94"/>
      <c r="H4115" s="44" t="s">
        <v>3489</v>
      </c>
      <c r="I4115" s="99"/>
      <c r="J4115" s="4" t="str">
        <f t="shared" si="128"/>
        <v>社會福利支出計畫/社會福利支出/會費、捐助、補助、分攤、照護、救濟與交流活動費/捐助、補助與獎助/捐助國內團體</v>
      </c>
      <c r="K4115" s="4" t="str">
        <f t="shared" si="129"/>
        <v>臺中市社會福利類志願服務小隊志工保險補助計畫</v>
      </c>
    </row>
    <row r="4116" spans="1:11" s="77" customFormat="1" ht="97.5">
      <c r="A4116" s="71" t="s">
        <v>4000</v>
      </c>
      <c r="B4116" s="96" t="s">
        <v>4099</v>
      </c>
      <c r="C4116" s="92" t="s">
        <v>1050</v>
      </c>
      <c r="D4116" s="41" t="s">
        <v>4003</v>
      </c>
      <c r="E4116" s="93">
        <v>3</v>
      </c>
      <c r="F4116" s="74" t="s">
        <v>18</v>
      </c>
      <c r="G4116" s="94"/>
      <c r="H4116" s="44" t="s">
        <v>3489</v>
      </c>
      <c r="I4116" s="99"/>
      <c r="J4116" s="4" t="str">
        <f t="shared" si="128"/>
        <v>社會福利支出計畫/社會福利支出/會費、捐助、補助、分攤、照護、救濟與交流活動費/捐助、補助與獎助/捐助國內團體</v>
      </c>
      <c r="K4116" s="4" t="str">
        <f t="shared" si="129"/>
        <v>臺中市社會福利類志願服務小隊志工保險補助計畫</v>
      </c>
    </row>
    <row r="4117" spans="1:11" s="77" customFormat="1" ht="97.5">
      <c r="A4117" s="71" t="s">
        <v>4000</v>
      </c>
      <c r="B4117" s="96" t="s">
        <v>4099</v>
      </c>
      <c r="C4117" s="92" t="s">
        <v>739</v>
      </c>
      <c r="D4117" s="41" t="s">
        <v>4003</v>
      </c>
      <c r="E4117" s="93">
        <v>1</v>
      </c>
      <c r="F4117" s="74" t="s">
        <v>18</v>
      </c>
      <c r="G4117" s="94"/>
      <c r="H4117" s="44" t="s">
        <v>3489</v>
      </c>
      <c r="I4117" s="99"/>
      <c r="J4117" s="4" t="str">
        <f t="shared" si="128"/>
        <v>社會福利支出計畫/社會福利支出/會費、捐助、補助、分攤、照護、救濟與交流活動費/捐助、補助與獎助/捐助國內團體</v>
      </c>
      <c r="K4117" s="4" t="str">
        <f t="shared" si="129"/>
        <v>臺中市社會福利類志願服務小隊志工保險補助計畫</v>
      </c>
    </row>
    <row r="4118" spans="1:11" s="77" customFormat="1" ht="97.5">
      <c r="A4118" s="71" t="s">
        <v>4000</v>
      </c>
      <c r="B4118" s="96" t="s">
        <v>4099</v>
      </c>
      <c r="C4118" s="92" t="s">
        <v>4142</v>
      </c>
      <c r="D4118" s="41" t="s">
        <v>4003</v>
      </c>
      <c r="E4118" s="93">
        <v>1</v>
      </c>
      <c r="F4118" s="74" t="s">
        <v>18</v>
      </c>
      <c r="G4118" s="94"/>
      <c r="H4118" s="44" t="s">
        <v>3489</v>
      </c>
      <c r="I4118" s="99"/>
      <c r="J4118" s="4" t="str">
        <f t="shared" si="128"/>
        <v>社會福利支出計畫/社會福利支出/會費、捐助、補助、分攤、照護、救濟與交流活動費/捐助、補助與獎助/捐助國內團體</v>
      </c>
      <c r="K4118" s="4" t="str">
        <f t="shared" si="129"/>
        <v>臺中市社會福利類志願服務小隊志工保險補助計畫</v>
      </c>
    </row>
    <row r="4119" spans="1:11" s="77" customFormat="1" ht="97.5">
      <c r="A4119" s="71" t="s">
        <v>4000</v>
      </c>
      <c r="B4119" s="96" t="s">
        <v>4099</v>
      </c>
      <c r="C4119" s="92" t="s">
        <v>1267</v>
      </c>
      <c r="D4119" s="41" t="s">
        <v>4003</v>
      </c>
      <c r="E4119" s="93">
        <v>2</v>
      </c>
      <c r="F4119" s="74" t="s">
        <v>18</v>
      </c>
      <c r="G4119" s="94"/>
      <c r="H4119" s="44" t="s">
        <v>3489</v>
      </c>
      <c r="I4119" s="99"/>
      <c r="J4119" s="4" t="str">
        <f t="shared" si="128"/>
        <v>社會福利支出計畫/社會福利支出/會費、捐助、補助、分攤、照護、救濟與交流活動費/捐助、補助與獎助/捐助國內團體</v>
      </c>
      <c r="K4119" s="4" t="str">
        <f t="shared" si="129"/>
        <v>臺中市社會福利類志願服務小隊志工保險補助計畫</v>
      </c>
    </row>
    <row r="4120" spans="1:11" s="77" customFormat="1" ht="97.5">
      <c r="A4120" s="71" t="s">
        <v>4000</v>
      </c>
      <c r="B4120" s="96" t="s">
        <v>4099</v>
      </c>
      <c r="C4120" s="92" t="s">
        <v>4143</v>
      </c>
      <c r="D4120" s="41" t="s">
        <v>4003</v>
      </c>
      <c r="E4120" s="93">
        <v>2</v>
      </c>
      <c r="F4120" s="74" t="s">
        <v>18</v>
      </c>
      <c r="G4120" s="94"/>
      <c r="H4120" s="44" t="s">
        <v>3489</v>
      </c>
      <c r="I4120" s="99"/>
      <c r="J4120" s="4" t="str">
        <f t="shared" si="128"/>
        <v>社會福利支出計畫/社會福利支出/會費、捐助、補助、分攤、照護、救濟與交流活動費/捐助、補助與獎助/捐助國內團體</v>
      </c>
      <c r="K4120" s="4" t="str">
        <f t="shared" si="129"/>
        <v>臺中市社會福利類志願服務小隊志工保險補助計畫</v>
      </c>
    </row>
    <row r="4121" spans="1:11" s="77" customFormat="1" ht="97.5">
      <c r="A4121" s="71" t="s">
        <v>4000</v>
      </c>
      <c r="B4121" s="96" t="s">
        <v>4099</v>
      </c>
      <c r="C4121" s="92" t="s">
        <v>2152</v>
      </c>
      <c r="D4121" s="41" t="s">
        <v>4003</v>
      </c>
      <c r="E4121" s="93">
        <v>1</v>
      </c>
      <c r="F4121" s="74" t="s">
        <v>18</v>
      </c>
      <c r="G4121" s="94"/>
      <c r="H4121" s="44" t="s">
        <v>3489</v>
      </c>
      <c r="I4121" s="99"/>
      <c r="J4121" s="4" t="str">
        <f t="shared" si="128"/>
        <v>社會福利支出計畫/社會福利支出/會費、捐助、補助、分攤、照護、救濟與交流活動費/捐助、補助與獎助/捐助國內團體</v>
      </c>
      <c r="K4121" s="4" t="str">
        <f t="shared" si="129"/>
        <v>臺中市社會福利類志願服務小隊志工保險補助計畫</v>
      </c>
    </row>
    <row r="4122" spans="1:11" s="77" customFormat="1" ht="97.5">
      <c r="A4122" s="71" t="s">
        <v>4000</v>
      </c>
      <c r="B4122" s="96" t="s">
        <v>4099</v>
      </c>
      <c r="C4122" s="92" t="s">
        <v>4144</v>
      </c>
      <c r="D4122" s="41" t="s">
        <v>4003</v>
      </c>
      <c r="E4122" s="93">
        <v>25</v>
      </c>
      <c r="F4122" s="74" t="s">
        <v>18</v>
      </c>
      <c r="G4122" s="94"/>
      <c r="H4122" s="44" t="s">
        <v>3489</v>
      </c>
      <c r="I4122" s="99"/>
      <c r="J4122" s="4" t="str">
        <f t="shared" si="128"/>
        <v>社會福利支出計畫/社會福利支出/會費、捐助、補助、分攤、照護、救濟與交流活動費/捐助、補助與獎助/捐助國內團體</v>
      </c>
      <c r="K4122" s="4" t="str">
        <f t="shared" si="129"/>
        <v>臺中市社會福利類志願服務小隊志工保險補助計畫</v>
      </c>
    </row>
    <row r="4123" spans="1:11" s="77" customFormat="1" ht="97.5">
      <c r="A4123" s="71" t="s">
        <v>4000</v>
      </c>
      <c r="B4123" s="96" t="s">
        <v>4099</v>
      </c>
      <c r="C4123" s="92" t="s">
        <v>4145</v>
      </c>
      <c r="D4123" s="41" t="s">
        <v>4003</v>
      </c>
      <c r="E4123" s="93">
        <v>10</v>
      </c>
      <c r="F4123" s="74" t="s">
        <v>18</v>
      </c>
      <c r="G4123" s="94"/>
      <c r="H4123" s="44" t="s">
        <v>3489</v>
      </c>
      <c r="I4123" s="99"/>
      <c r="J4123" s="4" t="str">
        <f t="shared" si="128"/>
        <v>社會福利支出計畫/社會福利支出/會費、捐助、補助、分攤、照護、救濟與交流活動費/捐助、補助與獎助/捐助國內團體</v>
      </c>
      <c r="K4123" s="4" t="str">
        <f t="shared" si="129"/>
        <v>臺中市社會福利類志願服務小隊志工保險補助計畫</v>
      </c>
    </row>
    <row r="4124" spans="1:11" s="77" customFormat="1" ht="97.5">
      <c r="A4124" s="71" t="s">
        <v>4000</v>
      </c>
      <c r="B4124" s="96" t="s">
        <v>4099</v>
      </c>
      <c r="C4124" s="92" t="s">
        <v>4146</v>
      </c>
      <c r="D4124" s="41" t="s">
        <v>4003</v>
      </c>
      <c r="E4124" s="93">
        <v>1</v>
      </c>
      <c r="F4124" s="74" t="s">
        <v>18</v>
      </c>
      <c r="G4124" s="94"/>
      <c r="H4124" s="44" t="s">
        <v>3489</v>
      </c>
      <c r="I4124" s="99"/>
      <c r="J4124" s="4" t="str">
        <f t="shared" si="128"/>
        <v>社會福利支出計畫/社會福利支出/會費、捐助、補助、分攤、照護、救濟與交流活動費/捐助、補助與獎助/捐助國內團體</v>
      </c>
      <c r="K4124" s="4" t="str">
        <f t="shared" si="129"/>
        <v>臺中市社會福利類志願服務小隊志工保險補助計畫</v>
      </c>
    </row>
    <row r="4125" spans="1:11" s="77" customFormat="1" ht="97.5">
      <c r="A4125" s="71" t="s">
        <v>4000</v>
      </c>
      <c r="B4125" s="96" t="s">
        <v>4099</v>
      </c>
      <c r="C4125" s="92" t="s">
        <v>4053</v>
      </c>
      <c r="D4125" s="41" t="s">
        <v>4003</v>
      </c>
      <c r="E4125" s="93">
        <v>2</v>
      </c>
      <c r="F4125" s="74" t="s">
        <v>18</v>
      </c>
      <c r="G4125" s="94"/>
      <c r="H4125" s="44" t="s">
        <v>3489</v>
      </c>
      <c r="I4125" s="99"/>
      <c r="J4125" s="4" t="str">
        <f t="shared" si="128"/>
        <v>社會福利支出計畫/社會福利支出/會費、捐助、補助、分攤、照護、救濟與交流活動費/捐助、補助與獎助/捐助國內團體</v>
      </c>
      <c r="K4125" s="4" t="str">
        <f t="shared" si="129"/>
        <v>臺中市社會福利類志願服務小隊志工保險補助計畫</v>
      </c>
    </row>
    <row r="4126" spans="1:11" s="77" customFormat="1" ht="97.5">
      <c r="A4126" s="71" t="s">
        <v>4000</v>
      </c>
      <c r="B4126" s="96" t="s">
        <v>4099</v>
      </c>
      <c r="C4126" s="92" t="s">
        <v>2742</v>
      </c>
      <c r="D4126" s="41" t="s">
        <v>4003</v>
      </c>
      <c r="E4126" s="93">
        <v>5</v>
      </c>
      <c r="F4126" s="74" t="s">
        <v>18</v>
      </c>
      <c r="G4126" s="94"/>
      <c r="H4126" s="44" t="s">
        <v>3489</v>
      </c>
      <c r="I4126" s="99"/>
      <c r="J4126" s="4" t="str">
        <f t="shared" si="128"/>
        <v>社會福利支出計畫/社會福利支出/會費、捐助、補助、分攤、照護、救濟與交流活動費/捐助、補助與獎助/捐助國內團體</v>
      </c>
      <c r="K4126" s="4" t="str">
        <f t="shared" si="129"/>
        <v>臺中市社會福利類志願服務小隊志工保險補助計畫</v>
      </c>
    </row>
    <row r="4127" spans="1:11" s="77" customFormat="1" ht="97.5">
      <c r="A4127" s="71" t="s">
        <v>4000</v>
      </c>
      <c r="B4127" s="96" t="s">
        <v>4099</v>
      </c>
      <c r="C4127" s="92" t="s">
        <v>1597</v>
      </c>
      <c r="D4127" s="41" t="s">
        <v>4003</v>
      </c>
      <c r="E4127" s="93">
        <v>6</v>
      </c>
      <c r="F4127" s="74" t="s">
        <v>18</v>
      </c>
      <c r="G4127" s="94"/>
      <c r="H4127" s="44" t="s">
        <v>3489</v>
      </c>
      <c r="I4127" s="99"/>
      <c r="J4127" s="4" t="str">
        <f t="shared" si="128"/>
        <v>社會福利支出計畫/社會福利支出/會費、捐助、補助、分攤、照護、救濟與交流活動費/捐助、補助與獎助/捐助國內團體</v>
      </c>
      <c r="K4127" s="4" t="str">
        <f t="shared" si="129"/>
        <v>臺中市社會福利類志願服務小隊志工保險補助計畫</v>
      </c>
    </row>
    <row r="4128" spans="1:11" s="77" customFormat="1" ht="97.5">
      <c r="A4128" s="71" t="s">
        <v>4000</v>
      </c>
      <c r="B4128" s="96" t="s">
        <v>4099</v>
      </c>
      <c r="C4128" s="92" t="s">
        <v>1458</v>
      </c>
      <c r="D4128" s="41" t="s">
        <v>4003</v>
      </c>
      <c r="E4128" s="93">
        <v>4</v>
      </c>
      <c r="F4128" s="74" t="s">
        <v>18</v>
      </c>
      <c r="G4128" s="94"/>
      <c r="H4128" s="44" t="s">
        <v>3489</v>
      </c>
      <c r="I4128" s="99"/>
      <c r="J4128" s="4" t="str">
        <f t="shared" ref="J4128:J4191" si="130">A4128</f>
        <v>社會福利支出計畫/社會福利支出/會費、捐助、補助、分攤、照護、救濟與交流活動費/捐助、補助與獎助/捐助國內團體</v>
      </c>
      <c r="K4128" s="4" t="str">
        <f t="shared" ref="K4128:K4191" si="131">B4128</f>
        <v>臺中市社會福利類志願服務小隊志工保險補助計畫</v>
      </c>
    </row>
    <row r="4129" spans="1:11" s="77" customFormat="1" ht="97.5">
      <c r="A4129" s="71" t="s">
        <v>4000</v>
      </c>
      <c r="B4129" s="96" t="s">
        <v>4099</v>
      </c>
      <c r="C4129" s="92" t="s">
        <v>4094</v>
      </c>
      <c r="D4129" s="41" t="s">
        <v>4003</v>
      </c>
      <c r="E4129" s="93">
        <v>2</v>
      </c>
      <c r="F4129" s="74" t="s">
        <v>18</v>
      </c>
      <c r="G4129" s="94"/>
      <c r="H4129" s="44" t="s">
        <v>3489</v>
      </c>
      <c r="I4129" s="99"/>
      <c r="J4129" s="4" t="str">
        <f t="shared" si="130"/>
        <v>社會福利支出計畫/社會福利支出/會費、捐助、補助、分攤、照護、救濟與交流活動費/捐助、補助與獎助/捐助國內團體</v>
      </c>
      <c r="K4129" s="4" t="str">
        <f t="shared" si="131"/>
        <v>臺中市社會福利類志願服務小隊志工保險補助計畫</v>
      </c>
    </row>
    <row r="4130" spans="1:11" s="77" customFormat="1" ht="97.5">
      <c r="A4130" s="71" t="s">
        <v>4000</v>
      </c>
      <c r="B4130" s="96" t="s">
        <v>4099</v>
      </c>
      <c r="C4130" s="92" t="s">
        <v>989</v>
      </c>
      <c r="D4130" s="41" t="s">
        <v>4003</v>
      </c>
      <c r="E4130" s="93">
        <v>4</v>
      </c>
      <c r="F4130" s="74" t="s">
        <v>18</v>
      </c>
      <c r="G4130" s="94"/>
      <c r="H4130" s="44" t="s">
        <v>3489</v>
      </c>
      <c r="I4130" s="99"/>
      <c r="J4130" s="4" t="str">
        <f t="shared" si="130"/>
        <v>社會福利支出計畫/社會福利支出/會費、捐助、補助、分攤、照護、救濟與交流活動費/捐助、補助與獎助/捐助國內團體</v>
      </c>
      <c r="K4130" s="4" t="str">
        <f t="shared" si="131"/>
        <v>臺中市社會福利類志願服務小隊志工保險補助計畫</v>
      </c>
    </row>
    <row r="4131" spans="1:11" s="77" customFormat="1" ht="97.5">
      <c r="A4131" s="71" t="s">
        <v>4000</v>
      </c>
      <c r="B4131" s="96" t="s">
        <v>4099</v>
      </c>
      <c r="C4131" s="92" t="s">
        <v>2293</v>
      </c>
      <c r="D4131" s="41" t="s">
        <v>4003</v>
      </c>
      <c r="E4131" s="93">
        <v>9</v>
      </c>
      <c r="F4131" s="74" t="s">
        <v>18</v>
      </c>
      <c r="G4131" s="94"/>
      <c r="H4131" s="44" t="s">
        <v>3489</v>
      </c>
      <c r="I4131" s="99"/>
      <c r="J4131" s="4" t="str">
        <f t="shared" si="130"/>
        <v>社會福利支出計畫/社會福利支出/會費、捐助、補助、分攤、照護、救濟與交流活動費/捐助、補助與獎助/捐助國內團體</v>
      </c>
      <c r="K4131" s="4" t="str">
        <f t="shared" si="131"/>
        <v>臺中市社會福利類志願服務小隊志工保險補助計畫</v>
      </c>
    </row>
    <row r="4132" spans="1:11" s="77" customFormat="1" ht="97.5">
      <c r="A4132" s="71" t="s">
        <v>4000</v>
      </c>
      <c r="B4132" s="96" t="s">
        <v>4099</v>
      </c>
      <c r="C4132" s="92" t="s">
        <v>1135</v>
      </c>
      <c r="D4132" s="41" t="s">
        <v>4003</v>
      </c>
      <c r="E4132" s="93">
        <v>2</v>
      </c>
      <c r="F4132" s="74" t="s">
        <v>18</v>
      </c>
      <c r="G4132" s="94"/>
      <c r="H4132" s="44" t="s">
        <v>3489</v>
      </c>
      <c r="I4132" s="99"/>
      <c r="J4132" s="4" t="str">
        <f t="shared" si="130"/>
        <v>社會福利支出計畫/社會福利支出/會費、捐助、補助、分攤、照護、救濟與交流活動費/捐助、補助與獎助/捐助國內團體</v>
      </c>
      <c r="K4132" s="4" t="str">
        <f t="shared" si="131"/>
        <v>臺中市社會福利類志願服務小隊志工保險補助計畫</v>
      </c>
    </row>
    <row r="4133" spans="1:11" s="77" customFormat="1" ht="97.5">
      <c r="A4133" s="71" t="s">
        <v>4000</v>
      </c>
      <c r="B4133" s="96" t="s">
        <v>4147</v>
      </c>
      <c r="C4133" s="92" t="s">
        <v>945</v>
      </c>
      <c r="D4133" s="41" t="s">
        <v>4003</v>
      </c>
      <c r="E4133" s="93">
        <v>119</v>
      </c>
      <c r="F4133" s="74" t="s">
        <v>18</v>
      </c>
      <c r="G4133" s="94"/>
      <c r="H4133" s="44" t="s">
        <v>3489</v>
      </c>
      <c r="I4133" s="99"/>
      <c r="J4133" s="4" t="str">
        <f t="shared" si="130"/>
        <v>社會福利支出計畫/社會福利支出/會費、捐助、補助、分攤、照護、救濟與交流活動費/捐助、補助與獎助/捐助國內團體</v>
      </c>
      <c r="K4133" s="4" t="str">
        <f t="shared" si="131"/>
        <v>身心障礙者社區關懷據點服務</v>
      </c>
    </row>
    <row r="4134" spans="1:11" s="77" customFormat="1" ht="97.5">
      <c r="A4134" s="71" t="s">
        <v>4000</v>
      </c>
      <c r="B4134" s="96" t="s">
        <v>4147</v>
      </c>
      <c r="C4134" s="92" t="s">
        <v>1514</v>
      </c>
      <c r="D4134" s="41" t="s">
        <v>4003</v>
      </c>
      <c r="E4134" s="93">
        <v>135</v>
      </c>
      <c r="F4134" s="74" t="s">
        <v>18</v>
      </c>
      <c r="G4134" s="94"/>
      <c r="H4134" s="44" t="s">
        <v>3489</v>
      </c>
      <c r="I4134" s="99"/>
      <c r="J4134" s="4" t="str">
        <f t="shared" si="130"/>
        <v>社會福利支出計畫/社會福利支出/會費、捐助、補助、分攤、照護、救濟與交流活動費/捐助、補助與獎助/捐助國內團體</v>
      </c>
      <c r="K4134" s="4" t="str">
        <f t="shared" si="131"/>
        <v>身心障礙者社區關懷據點服務</v>
      </c>
    </row>
    <row r="4135" spans="1:11" s="77" customFormat="1" ht="97.5">
      <c r="A4135" s="71" t="s">
        <v>4000</v>
      </c>
      <c r="B4135" s="96" t="s">
        <v>4147</v>
      </c>
      <c r="C4135" s="92" t="s">
        <v>1202</v>
      </c>
      <c r="D4135" s="41" t="s">
        <v>4003</v>
      </c>
      <c r="E4135" s="93">
        <v>100</v>
      </c>
      <c r="F4135" s="74" t="s">
        <v>18</v>
      </c>
      <c r="G4135" s="94"/>
      <c r="H4135" s="44" t="s">
        <v>3489</v>
      </c>
      <c r="I4135" s="99"/>
      <c r="J4135" s="4" t="str">
        <f t="shared" si="130"/>
        <v>社會福利支出計畫/社會福利支出/會費、捐助、補助、分攤、照護、救濟與交流活動費/捐助、補助與獎助/捐助國內團體</v>
      </c>
      <c r="K4135" s="4" t="str">
        <f t="shared" si="131"/>
        <v>身心障礙者社區關懷據點服務</v>
      </c>
    </row>
    <row r="4136" spans="1:11" s="77" customFormat="1" ht="97.5">
      <c r="A4136" s="71" t="s">
        <v>4000</v>
      </c>
      <c r="B4136" s="96" t="s">
        <v>4147</v>
      </c>
      <c r="C4136" s="92" t="s">
        <v>1159</v>
      </c>
      <c r="D4136" s="41" t="s">
        <v>4003</v>
      </c>
      <c r="E4136" s="93">
        <v>184</v>
      </c>
      <c r="F4136" s="74" t="s">
        <v>18</v>
      </c>
      <c r="G4136" s="94"/>
      <c r="H4136" s="44" t="s">
        <v>3489</v>
      </c>
      <c r="I4136" s="99"/>
      <c r="J4136" s="4" t="str">
        <f t="shared" si="130"/>
        <v>社會福利支出計畫/社會福利支出/會費、捐助、補助、分攤、照護、救濟與交流活動費/捐助、補助與獎助/捐助國內團體</v>
      </c>
      <c r="K4136" s="4" t="str">
        <f t="shared" si="131"/>
        <v>身心障礙者社區關懷據點服務</v>
      </c>
    </row>
    <row r="4137" spans="1:11" s="77" customFormat="1" ht="97.5">
      <c r="A4137" s="71" t="s">
        <v>4000</v>
      </c>
      <c r="B4137" s="96" t="s">
        <v>4147</v>
      </c>
      <c r="C4137" s="92" t="s">
        <v>1132</v>
      </c>
      <c r="D4137" s="41" t="s">
        <v>4003</v>
      </c>
      <c r="E4137" s="93">
        <v>113</v>
      </c>
      <c r="F4137" s="74" t="s">
        <v>18</v>
      </c>
      <c r="G4137" s="94"/>
      <c r="H4137" s="44" t="s">
        <v>3489</v>
      </c>
      <c r="I4137" s="99"/>
      <c r="J4137" s="4" t="str">
        <f t="shared" si="130"/>
        <v>社會福利支出計畫/社會福利支出/會費、捐助、補助、分攤、照護、救濟與交流活動費/捐助、補助與獎助/捐助國內團體</v>
      </c>
      <c r="K4137" s="4" t="str">
        <f t="shared" si="131"/>
        <v>身心障礙者社區關懷據點服務</v>
      </c>
    </row>
    <row r="4138" spans="1:11" s="77" customFormat="1" ht="97.5">
      <c r="A4138" s="71" t="s">
        <v>4000</v>
      </c>
      <c r="B4138" s="96" t="s">
        <v>4147</v>
      </c>
      <c r="C4138" s="92" t="s">
        <v>1212</v>
      </c>
      <c r="D4138" s="41" t="s">
        <v>4003</v>
      </c>
      <c r="E4138" s="93">
        <v>498</v>
      </c>
      <c r="F4138" s="74" t="s">
        <v>18</v>
      </c>
      <c r="G4138" s="94"/>
      <c r="H4138" s="44" t="s">
        <v>3489</v>
      </c>
      <c r="I4138" s="99"/>
      <c r="J4138" s="4" t="str">
        <f t="shared" si="130"/>
        <v>社會福利支出計畫/社會福利支出/會費、捐助、補助、分攤、照護、救濟與交流活動費/捐助、補助與獎助/捐助國內團體</v>
      </c>
      <c r="K4138" s="4" t="str">
        <f t="shared" si="131"/>
        <v>身心障礙者社區關懷據點服務</v>
      </c>
    </row>
    <row r="4139" spans="1:11" s="77" customFormat="1" ht="97.5">
      <c r="A4139" s="71" t="s">
        <v>4000</v>
      </c>
      <c r="B4139" s="96" t="s">
        <v>4147</v>
      </c>
      <c r="C4139" s="92" t="s">
        <v>4148</v>
      </c>
      <c r="D4139" s="41" t="s">
        <v>4003</v>
      </c>
      <c r="E4139" s="93">
        <v>154</v>
      </c>
      <c r="F4139" s="74" t="s">
        <v>18</v>
      </c>
      <c r="G4139" s="94"/>
      <c r="H4139" s="44" t="s">
        <v>3489</v>
      </c>
      <c r="I4139" s="99"/>
      <c r="J4139" s="4" t="str">
        <f t="shared" si="130"/>
        <v>社會福利支出計畫/社會福利支出/會費、捐助、補助、分攤、照護、救濟與交流活動費/捐助、補助與獎助/捐助國內團體</v>
      </c>
      <c r="K4139" s="4" t="str">
        <f t="shared" si="131"/>
        <v>身心障礙者社區關懷據點服務</v>
      </c>
    </row>
    <row r="4140" spans="1:11" s="77" customFormat="1" ht="97.5">
      <c r="A4140" s="71" t="s">
        <v>4000</v>
      </c>
      <c r="B4140" s="96" t="s">
        <v>4147</v>
      </c>
      <c r="C4140" s="92" t="s">
        <v>1536</v>
      </c>
      <c r="D4140" s="41" t="s">
        <v>4003</v>
      </c>
      <c r="E4140" s="93">
        <v>117</v>
      </c>
      <c r="F4140" s="74" t="s">
        <v>18</v>
      </c>
      <c r="G4140" s="94"/>
      <c r="H4140" s="44" t="s">
        <v>3489</v>
      </c>
      <c r="I4140" s="99"/>
      <c r="J4140" s="4" t="str">
        <f t="shared" si="130"/>
        <v>社會福利支出計畫/社會福利支出/會費、捐助、補助、分攤、照護、救濟與交流活動費/捐助、補助與獎助/捐助國內團體</v>
      </c>
      <c r="K4140" s="4" t="str">
        <f t="shared" si="131"/>
        <v>身心障礙者社區關懷據點服務</v>
      </c>
    </row>
    <row r="4141" spans="1:11" s="77" customFormat="1" ht="97.5">
      <c r="A4141" s="71" t="s">
        <v>4000</v>
      </c>
      <c r="B4141" s="96" t="s">
        <v>4147</v>
      </c>
      <c r="C4141" s="92" t="s">
        <v>1471</v>
      </c>
      <c r="D4141" s="41" t="s">
        <v>4003</v>
      </c>
      <c r="E4141" s="93">
        <v>167</v>
      </c>
      <c r="F4141" s="74" t="s">
        <v>18</v>
      </c>
      <c r="G4141" s="94"/>
      <c r="H4141" s="44" t="s">
        <v>3489</v>
      </c>
      <c r="I4141" s="99"/>
      <c r="J4141" s="4" t="str">
        <f t="shared" si="130"/>
        <v>社會福利支出計畫/社會福利支出/會費、捐助、補助、分攤、照護、救濟與交流活動費/捐助、補助與獎助/捐助國內團體</v>
      </c>
      <c r="K4141" s="4" t="str">
        <f t="shared" si="131"/>
        <v>身心障礙者社區關懷據點服務</v>
      </c>
    </row>
    <row r="4142" spans="1:11" s="77" customFormat="1" ht="97.5">
      <c r="A4142" s="71" t="s">
        <v>4000</v>
      </c>
      <c r="B4142" s="96" t="s">
        <v>4147</v>
      </c>
      <c r="C4142" s="92" t="s">
        <v>1449</v>
      </c>
      <c r="D4142" s="41" t="s">
        <v>4003</v>
      </c>
      <c r="E4142" s="93">
        <v>94</v>
      </c>
      <c r="F4142" s="74" t="s">
        <v>18</v>
      </c>
      <c r="G4142" s="94"/>
      <c r="H4142" s="44" t="s">
        <v>3489</v>
      </c>
      <c r="I4142" s="99"/>
      <c r="J4142" s="4" t="str">
        <f t="shared" si="130"/>
        <v>社會福利支出計畫/社會福利支出/會費、捐助、補助、分攤、照護、救濟與交流活動費/捐助、補助與獎助/捐助國內團體</v>
      </c>
      <c r="K4142" s="4" t="str">
        <f t="shared" si="131"/>
        <v>身心障礙者社區關懷據點服務</v>
      </c>
    </row>
    <row r="4143" spans="1:11" s="77" customFormat="1" ht="97.5">
      <c r="A4143" s="71" t="s">
        <v>4000</v>
      </c>
      <c r="B4143" s="96" t="s">
        <v>4147</v>
      </c>
      <c r="C4143" s="92" t="s">
        <v>1212</v>
      </c>
      <c r="D4143" s="41" t="s">
        <v>4003</v>
      </c>
      <c r="E4143" s="93">
        <v>175</v>
      </c>
      <c r="F4143" s="74" t="s">
        <v>18</v>
      </c>
      <c r="G4143" s="94"/>
      <c r="H4143" s="44" t="s">
        <v>3489</v>
      </c>
      <c r="I4143" s="99"/>
      <c r="J4143" s="4" t="str">
        <f t="shared" si="130"/>
        <v>社會福利支出計畫/社會福利支出/會費、捐助、補助、分攤、照護、救濟與交流活動費/捐助、補助與獎助/捐助國內團體</v>
      </c>
      <c r="K4143" s="4" t="str">
        <f t="shared" si="131"/>
        <v>身心障礙者社區關懷據點服務</v>
      </c>
    </row>
    <row r="4144" spans="1:11" s="77" customFormat="1" ht="97.5">
      <c r="A4144" s="71" t="s">
        <v>4000</v>
      </c>
      <c r="B4144" s="96" t="s">
        <v>4147</v>
      </c>
      <c r="C4144" s="92" t="s">
        <v>4149</v>
      </c>
      <c r="D4144" s="41" t="s">
        <v>4003</v>
      </c>
      <c r="E4144" s="93">
        <v>113</v>
      </c>
      <c r="F4144" s="74" t="s">
        <v>18</v>
      </c>
      <c r="G4144" s="94"/>
      <c r="H4144" s="44" t="s">
        <v>3489</v>
      </c>
      <c r="I4144" s="99"/>
      <c r="J4144" s="4" t="str">
        <f t="shared" si="130"/>
        <v>社會福利支出計畫/社會福利支出/會費、捐助、補助、分攤、照護、救濟與交流活動費/捐助、補助與獎助/捐助國內團體</v>
      </c>
      <c r="K4144" s="4" t="str">
        <f t="shared" si="131"/>
        <v>身心障礙者社區關懷據點服務</v>
      </c>
    </row>
    <row r="4145" spans="1:11" s="77" customFormat="1" ht="97.5">
      <c r="A4145" s="71" t="s">
        <v>4000</v>
      </c>
      <c r="B4145" s="96" t="s">
        <v>4147</v>
      </c>
      <c r="C4145" s="92" t="s">
        <v>4150</v>
      </c>
      <c r="D4145" s="41" t="s">
        <v>4003</v>
      </c>
      <c r="E4145" s="93">
        <v>100</v>
      </c>
      <c r="F4145" s="74" t="s">
        <v>18</v>
      </c>
      <c r="G4145" s="94"/>
      <c r="H4145" s="44" t="s">
        <v>3489</v>
      </c>
      <c r="I4145" s="99"/>
      <c r="J4145" s="4" t="str">
        <f t="shared" si="130"/>
        <v>社會福利支出計畫/社會福利支出/會費、捐助、補助、分攤、照護、救濟與交流活動費/捐助、補助與獎助/捐助國內團體</v>
      </c>
      <c r="K4145" s="4" t="str">
        <f t="shared" si="131"/>
        <v>身心障礙者社區關懷據點服務</v>
      </c>
    </row>
    <row r="4146" spans="1:11" s="77" customFormat="1" ht="97.5">
      <c r="A4146" s="71" t="s">
        <v>4000</v>
      </c>
      <c r="B4146" s="96" t="s">
        <v>4147</v>
      </c>
      <c r="C4146" s="92" t="s">
        <v>1636</v>
      </c>
      <c r="D4146" s="41" t="s">
        <v>4003</v>
      </c>
      <c r="E4146" s="93">
        <v>296</v>
      </c>
      <c r="F4146" s="74" t="s">
        <v>18</v>
      </c>
      <c r="G4146" s="94"/>
      <c r="H4146" s="44" t="s">
        <v>3489</v>
      </c>
      <c r="I4146" s="99"/>
      <c r="J4146" s="4" t="str">
        <f t="shared" si="130"/>
        <v>社會福利支出計畫/社會福利支出/會費、捐助、補助、分攤、照護、救濟與交流活動費/捐助、補助與獎助/捐助國內團體</v>
      </c>
      <c r="K4146" s="4" t="str">
        <f t="shared" si="131"/>
        <v>身心障礙者社區關懷據點服務</v>
      </c>
    </row>
    <row r="4147" spans="1:11" s="77" customFormat="1" ht="97.5">
      <c r="A4147" s="71" t="s">
        <v>4000</v>
      </c>
      <c r="B4147" s="96" t="s">
        <v>4147</v>
      </c>
      <c r="C4147" s="92" t="s">
        <v>1535</v>
      </c>
      <c r="D4147" s="41" t="s">
        <v>4003</v>
      </c>
      <c r="E4147" s="93">
        <v>98</v>
      </c>
      <c r="F4147" s="74" t="s">
        <v>18</v>
      </c>
      <c r="G4147" s="94"/>
      <c r="H4147" s="44" t="s">
        <v>3489</v>
      </c>
      <c r="I4147" s="99"/>
      <c r="J4147" s="4" t="str">
        <f t="shared" si="130"/>
        <v>社會福利支出計畫/社會福利支出/會費、捐助、補助、分攤、照護、救濟與交流活動費/捐助、補助與獎助/捐助國內團體</v>
      </c>
      <c r="K4147" s="4" t="str">
        <f t="shared" si="131"/>
        <v>身心障礙者社區關懷據點服務</v>
      </c>
    </row>
    <row r="4148" spans="1:11" s="77" customFormat="1" ht="97.5">
      <c r="A4148" s="71" t="s">
        <v>4000</v>
      </c>
      <c r="B4148" s="96" t="s">
        <v>4147</v>
      </c>
      <c r="C4148" s="92" t="s">
        <v>1146</v>
      </c>
      <c r="D4148" s="41" t="s">
        <v>4003</v>
      </c>
      <c r="E4148" s="93">
        <v>105</v>
      </c>
      <c r="F4148" s="74" t="s">
        <v>18</v>
      </c>
      <c r="G4148" s="94"/>
      <c r="H4148" s="44" t="s">
        <v>3489</v>
      </c>
      <c r="I4148" s="99"/>
      <c r="J4148" s="4" t="str">
        <f t="shared" si="130"/>
        <v>社會福利支出計畫/社會福利支出/會費、捐助、補助、分攤、照護、救濟與交流活動費/捐助、補助與獎助/捐助國內團體</v>
      </c>
      <c r="K4148" s="4" t="str">
        <f t="shared" si="131"/>
        <v>身心障礙者社區關懷據點服務</v>
      </c>
    </row>
    <row r="4149" spans="1:11" s="77" customFormat="1" ht="97.5">
      <c r="A4149" s="71" t="s">
        <v>4000</v>
      </c>
      <c r="B4149" s="96" t="s">
        <v>4147</v>
      </c>
      <c r="C4149" s="92" t="s">
        <v>1517</v>
      </c>
      <c r="D4149" s="41" t="s">
        <v>4003</v>
      </c>
      <c r="E4149" s="93">
        <v>149</v>
      </c>
      <c r="F4149" s="74" t="s">
        <v>18</v>
      </c>
      <c r="G4149" s="94"/>
      <c r="H4149" s="44" t="s">
        <v>3489</v>
      </c>
      <c r="I4149" s="99"/>
      <c r="J4149" s="4" t="str">
        <f t="shared" si="130"/>
        <v>社會福利支出計畫/社會福利支出/會費、捐助、補助、分攤、照護、救濟與交流活動費/捐助、補助與獎助/捐助國內團體</v>
      </c>
      <c r="K4149" s="4" t="str">
        <f t="shared" si="131"/>
        <v>身心障礙者社區關懷據點服務</v>
      </c>
    </row>
    <row r="4150" spans="1:11" s="77" customFormat="1" ht="97.5">
      <c r="A4150" s="71" t="s">
        <v>4000</v>
      </c>
      <c r="B4150" s="96" t="s">
        <v>4147</v>
      </c>
      <c r="C4150" s="92" t="s">
        <v>4151</v>
      </c>
      <c r="D4150" s="41" t="s">
        <v>4003</v>
      </c>
      <c r="E4150" s="93">
        <v>173</v>
      </c>
      <c r="F4150" s="74" t="s">
        <v>18</v>
      </c>
      <c r="G4150" s="94"/>
      <c r="H4150" s="44" t="s">
        <v>3489</v>
      </c>
      <c r="I4150" s="99"/>
      <c r="J4150" s="4" t="str">
        <f t="shared" si="130"/>
        <v>社會福利支出計畫/社會福利支出/會費、捐助、補助、分攤、照護、救濟與交流活動費/捐助、補助與獎助/捐助國內團體</v>
      </c>
      <c r="K4150" s="4" t="str">
        <f t="shared" si="131"/>
        <v>身心障礙者社區關懷據點服務</v>
      </c>
    </row>
    <row r="4151" spans="1:11" s="77" customFormat="1" ht="97.5">
      <c r="A4151" s="71" t="s">
        <v>4000</v>
      </c>
      <c r="B4151" s="96" t="s">
        <v>4147</v>
      </c>
      <c r="C4151" s="92" t="s">
        <v>1520</v>
      </c>
      <c r="D4151" s="41" t="s">
        <v>4003</v>
      </c>
      <c r="E4151" s="93">
        <v>131</v>
      </c>
      <c r="F4151" s="74" t="s">
        <v>18</v>
      </c>
      <c r="G4151" s="94"/>
      <c r="H4151" s="44" t="s">
        <v>3489</v>
      </c>
      <c r="I4151" s="99"/>
      <c r="J4151" s="4" t="str">
        <f t="shared" si="130"/>
        <v>社會福利支出計畫/社會福利支出/會費、捐助、補助、分攤、照護、救濟與交流活動費/捐助、補助與獎助/捐助國內團體</v>
      </c>
      <c r="K4151" s="4" t="str">
        <f t="shared" si="131"/>
        <v>身心障礙者社區關懷據點服務</v>
      </c>
    </row>
    <row r="4152" spans="1:11" s="77" customFormat="1" ht="97.5">
      <c r="A4152" s="71" t="s">
        <v>4000</v>
      </c>
      <c r="B4152" s="96" t="s">
        <v>4147</v>
      </c>
      <c r="C4152" s="92" t="s">
        <v>1005</v>
      </c>
      <c r="D4152" s="41" t="s">
        <v>4003</v>
      </c>
      <c r="E4152" s="93">
        <v>91</v>
      </c>
      <c r="F4152" s="74" t="s">
        <v>18</v>
      </c>
      <c r="G4152" s="94"/>
      <c r="H4152" s="44" t="s">
        <v>3489</v>
      </c>
      <c r="I4152" s="99"/>
      <c r="J4152" s="4" t="str">
        <f t="shared" si="130"/>
        <v>社會福利支出計畫/社會福利支出/會費、捐助、補助、分攤、照護、救濟與交流活動費/捐助、補助與獎助/捐助國內團體</v>
      </c>
      <c r="K4152" s="4" t="str">
        <f t="shared" si="131"/>
        <v>身心障礙者社區關懷據點服務</v>
      </c>
    </row>
    <row r="4153" spans="1:11" s="77" customFormat="1" ht="97.5">
      <c r="A4153" s="71" t="s">
        <v>4000</v>
      </c>
      <c r="B4153" s="96" t="s">
        <v>4147</v>
      </c>
      <c r="C4153" s="92" t="s">
        <v>4152</v>
      </c>
      <c r="D4153" s="41" t="s">
        <v>4003</v>
      </c>
      <c r="E4153" s="93">
        <v>100</v>
      </c>
      <c r="F4153" s="74" t="s">
        <v>18</v>
      </c>
      <c r="G4153" s="94"/>
      <c r="H4153" s="44" t="s">
        <v>3489</v>
      </c>
      <c r="I4153" s="99"/>
      <c r="J4153" s="4" t="str">
        <f t="shared" si="130"/>
        <v>社會福利支出計畫/社會福利支出/會費、捐助、補助、分攤、照護、救濟與交流活動費/捐助、補助與獎助/捐助國內團體</v>
      </c>
      <c r="K4153" s="4" t="str">
        <f t="shared" si="131"/>
        <v>身心障礙者社區關懷據點服務</v>
      </c>
    </row>
    <row r="4154" spans="1:11" s="77" customFormat="1" ht="97.5">
      <c r="A4154" s="71" t="s">
        <v>4000</v>
      </c>
      <c r="B4154" s="96" t="s">
        <v>4147</v>
      </c>
      <c r="C4154" s="92" t="s">
        <v>4153</v>
      </c>
      <c r="D4154" s="41" t="s">
        <v>4003</v>
      </c>
      <c r="E4154" s="93">
        <v>147</v>
      </c>
      <c r="F4154" s="74" t="s">
        <v>18</v>
      </c>
      <c r="G4154" s="94"/>
      <c r="H4154" s="44" t="s">
        <v>3489</v>
      </c>
      <c r="I4154" s="99"/>
      <c r="J4154" s="4" t="str">
        <f t="shared" si="130"/>
        <v>社會福利支出計畫/社會福利支出/會費、捐助、補助、分攤、照護、救濟與交流活動費/捐助、補助與獎助/捐助國內團體</v>
      </c>
      <c r="K4154" s="4" t="str">
        <f t="shared" si="131"/>
        <v>身心障礙者社區關懷據點服務</v>
      </c>
    </row>
    <row r="4155" spans="1:11" s="77" customFormat="1" ht="97.5">
      <c r="A4155" s="71" t="s">
        <v>4000</v>
      </c>
      <c r="B4155" s="96" t="s">
        <v>4147</v>
      </c>
      <c r="C4155" s="92" t="s">
        <v>1548</v>
      </c>
      <c r="D4155" s="41" t="s">
        <v>4003</v>
      </c>
      <c r="E4155" s="93">
        <v>135</v>
      </c>
      <c r="F4155" s="74" t="s">
        <v>18</v>
      </c>
      <c r="G4155" s="94"/>
      <c r="H4155" s="44" t="s">
        <v>3489</v>
      </c>
      <c r="I4155" s="99"/>
      <c r="J4155" s="4" t="str">
        <f t="shared" si="130"/>
        <v>社會福利支出計畫/社會福利支出/會費、捐助、補助、分攤、照護、救濟與交流活動費/捐助、補助與獎助/捐助國內團體</v>
      </c>
      <c r="K4155" s="4" t="str">
        <f t="shared" si="131"/>
        <v>身心障礙者社區關懷據點服務</v>
      </c>
    </row>
    <row r="4156" spans="1:11" s="77" customFormat="1" ht="97.5">
      <c r="A4156" s="71" t="s">
        <v>4000</v>
      </c>
      <c r="B4156" s="96" t="s">
        <v>4147</v>
      </c>
      <c r="C4156" s="92" t="s">
        <v>1211</v>
      </c>
      <c r="D4156" s="41" t="s">
        <v>4003</v>
      </c>
      <c r="E4156" s="93">
        <v>135</v>
      </c>
      <c r="F4156" s="74" t="s">
        <v>18</v>
      </c>
      <c r="G4156" s="94"/>
      <c r="H4156" s="44" t="s">
        <v>3489</v>
      </c>
      <c r="I4156" s="99"/>
      <c r="J4156" s="4" t="str">
        <f t="shared" si="130"/>
        <v>社會福利支出計畫/社會福利支出/會費、捐助、補助、分攤、照護、救濟與交流活動費/捐助、補助與獎助/捐助國內團體</v>
      </c>
      <c r="K4156" s="4" t="str">
        <f t="shared" si="131"/>
        <v>身心障礙者社區關懷據點服務</v>
      </c>
    </row>
    <row r="4157" spans="1:11" s="77" customFormat="1" ht="97.5">
      <c r="A4157" s="71" t="s">
        <v>4000</v>
      </c>
      <c r="B4157" s="96" t="s">
        <v>4147</v>
      </c>
      <c r="C4157" s="92" t="s">
        <v>1465</v>
      </c>
      <c r="D4157" s="41" t="s">
        <v>4003</v>
      </c>
      <c r="E4157" s="93">
        <v>83</v>
      </c>
      <c r="F4157" s="74" t="s">
        <v>18</v>
      </c>
      <c r="G4157" s="94"/>
      <c r="H4157" s="44" t="s">
        <v>3489</v>
      </c>
      <c r="I4157" s="99"/>
      <c r="J4157" s="4" t="str">
        <f t="shared" si="130"/>
        <v>社會福利支出計畫/社會福利支出/會費、捐助、補助、分攤、照護、救濟與交流活動費/捐助、補助與獎助/捐助國內團體</v>
      </c>
      <c r="K4157" s="4" t="str">
        <f t="shared" si="131"/>
        <v>身心障礙者社區關懷據點服務</v>
      </c>
    </row>
    <row r="4158" spans="1:11" s="77" customFormat="1" ht="97.5">
      <c r="A4158" s="71" t="s">
        <v>4000</v>
      </c>
      <c r="B4158" s="96" t="s">
        <v>4147</v>
      </c>
      <c r="C4158" s="92" t="s">
        <v>1214</v>
      </c>
      <c r="D4158" s="41" t="s">
        <v>4003</v>
      </c>
      <c r="E4158" s="93">
        <v>501</v>
      </c>
      <c r="F4158" s="74" t="s">
        <v>18</v>
      </c>
      <c r="G4158" s="94"/>
      <c r="H4158" s="44" t="s">
        <v>3489</v>
      </c>
      <c r="I4158" s="99"/>
      <c r="J4158" s="4" t="str">
        <f t="shared" si="130"/>
        <v>社會福利支出計畫/社會福利支出/會費、捐助、補助、分攤、照護、救濟與交流活動費/捐助、補助與獎助/捐助國內團體</v>
      </c>
      <c r="K4158" s="4" t="str">
        <f t="shared" si="131"/>
        <v>身心障礙者社區關懷據點服務</v>
      </c>
    </row>
    <row r="4159" spans="1:11" s="77" customFormat="1" ht="97.5">
      <c r="A4159" s="71" t="s">
        <v>4000</v>
      </c>
      <c r="B4159" s="96" t="s">
        <v>4147</v>
      </c>
      <c r="C4159" s="92" t="s">
        <v>1605</v>
      </c>
      <c r="D4159" s="41" t="s">
        <v>4003</v>
      </c>
      <c r="E4159" s="93">
        <v>123</v>
      </c>
      <c r="F4159" s="74" t="s">
        <v>18</v>
      </c>
      <c r="G4159" s="94"/>
      <c r="H4159" s="44" t="s">
        <v>3489</v>
      </c>
      <c r="I4159" s="99"/>
      <c r="J4159" s="4" t="str">
        <f t="shared" si="130"/>
        <v>社會福利支出計畫/社會福利支出/會費、捐助、補助、分攤、照護、救濟與交流活動費/捐助、補助與獎助/捐助國內團體</v>
      </c>
      <c r="K4159" s="4" t="str">
        <f t="shared" si="131"/>
        <v>身心障礙者社區關懷據點服務</v>
      </c>
    </row>
    <row r="4160" spans="1:11" s="77" customFormat="1" ht="97.5">
      <c r="A4160" s="71" t="s">
        <v>4000</v>
      </c>
      <c r="B4160" s="96" t="s">
        <v>4147</v>
      </c>
      <c r="C4160" s="92" t="s">
        <v>1599</v>
      </c>
      <c r="D4160" s="41" t="s">
        <v>4003</v>
      </c>
      <c r="E4160" s="93">
        <v>96</v>
      </c>
      <c r="F4160" s="74" t="s">
        <v>18</v>
      </c>
      <c r="G4160" s="94"/>
      <c r="H4160" s="44" t="s">
        <v>3489</v>
      </c>
      <c r="I4160" s="99"/>
      <c r="J4160" s="4" t="str">
        <f t="shared" si="130"/>
        <v>社會福利支出計畫/社會福利支出/會費、捐助、補助、分攤、照護、救濟與交流活動費/捐助、補助與獎助/捐助國內團體</v>
      </c>
      <c r="K4160" s="4" t="str">
        <f t="shared" si="131"/>
        <v>身心障礙者社區關懷據點服務</v>
      </c>
    </row>
    <row r="4161" spans="1:11" s="77" customFormat="1" ht="97.5">
      <c r="A4161" s="71" t="s">
        <v>4000</v>
      </c>
      <c r="B4161" s="96" t="s">
        <v>4147</v>
      </c>
      <c r="C4161" s="92" t="s">
        <v>4154</v>
      </c>
      <c r="D4161" s="41" t="s">
        <v>4003</v>
      </c>
      <c r="E4161" s="93">
        <v>120</v>
      </c>
      <c r="F4161" s="74" t="s">
        <v>18</v>
      </c>
      <c r="G4161" s="94"/>
      <c r="H4161" s="44" t="s">
        <v>3489</v>
      </c>
      <c r="I4161" s="99"/>
      <c r="J4161" s="4" t="str">
        <f t="shared" si="130"/>
        <v>社會福利支出計畫/社會福利支出/會費、捐助、補助、分攤、照護、救濟與交流活動費/捐助、補助與獎助/捐助國內團體</v>
      </c>
      <c r="K4161" s="4" t="str">
        <f t="shared" si="131"/>
        <v>身心障礙者社區關懷據點服務</v>
      </c>
    </row>
    <row r="4162" spans="1:11" s="77" customFormat="1" ht="97.5">
      <c r="A4162" s="71" t="s">
        <v>4000</v>
      </c>
      <c r="B4162" s="96" t="s">
        <v>4147</v>
      </c>
      <c r="C4162" s="92" t="s">
        <v>1529</v>
      </c>
      <c r="D4162" s="41" t="s">
        <v>4003</v>
      </c>
      <c r="E4162" s="93">
        <v>166</v>
      </c>
      <c r="F4162" s="74" t="s">
        <v>18</v>
      </c>
      <c r="G4162" s="94"/>
      <c r="H4162" s="44" t="s">
        <v>3489</v>
      </c>
      <c r="I4162" s="99"/>
      <c r="J4162" s="4" t="str">
        <f t="shared" si="130"/>
        <v>社會福利支出計畫/社會福利支出/會費、捐助、補助、分攤、照護、救濟與交流活動費/捐助、補助與獎助/捐助國內團體</v>
      </c>
      <c r="K4162" s="4" t="str">
        <f t="shared" si="131"/>
        <v>身心障礙者社區關懷據點服務</v>
      </c>
    </row>
    <row r="4163" spans="1:11" s="77" customFormat="1" ht="97.5">
      <c r="A4163" s="71" t="s">
        <v>4000</v>
      </c>
      <c r="B4163" s="96" t="s">
        <v>4147</v>
      </c>
      <c r="C4163" s="92" t="s">
        <v>4155</v>
      </c>
      <c r="D4163" s="41" t="s">
        <v>4003</v>
      </c>
      <c r="E4163" s="93">
        <v>55</v>
      </c>
      <c r="F4163" s="74" t="s">
        <v>18</v>
      </c>
      <c r="G4163" s="94"/>
      <c r="H4163" s="44" t="s">
        <v>3489</v>
      </c>
      <c r="I4163" s="99"/>
      <c r="J4163" s="4" t="str">
        <f t="shared" si="130"/>
        <v>社會福利支出計畫/社會福利支出/會費、捐助、補助、分攤、照護、救濟與交流活動費/捐助、補助與獎助/捐助國內團體</v>
      </c>
      <c r="K4163" s="4" t="str">
        <f t="shared" si="131"/>
        <v>身心障礙者社區關懷據點服務</v>
      </c>
    </row>
    <row r="4164" spans="1:11" s="77" customFormat="1" ht="97.5">
      <c r="A4164" s="71" t="s">
        <v>4000</v>
      </c>
      <c r="B4164" s="96" t="s">
        <v>4147</v>
      </c>
      <c r="C4164" s="92" t="s">
        <v>942</v>
      </c>
      <c r="D4164" s="41" t="s">
        <v>4003</v>
      </c>
      <c r="E4164" s="93">
        <v>114</v>
      </c>
      <c r="F4164" s="74" t="s">
        <v>18</v>
      </c>
      <c r="G4164" s="94"/>
      <c r="H4164" s="44" t="s">
        <v>3489</v>
      </c>
      <c r="I4164" s="99"/>
      <c r="J4164" s="4" t="str">
        <f t="shared" si="130"/>
        <v>社會福利支出計畫/社會福利支出/會費、捐助、補助、分攤、照護、救濟與交流活動費/捐助、補助與獎助/捐助國內團體</v>
      </c>
      <c r="K4164" s="4" t="str">
        <f t="shared" si="131"/>
        <v>身心障礙者社區關懷據點服務</v>
      </c>
    </row>
    <row r="4165" spans="1:11" s="77" customFormat="1" ht="97.5">
      <c r="A4165" s="71" t="s">
        <v>4000</v>
      </c>
      <c r="B4165" s="96" t="s">
        <v>4147</v>
      </c>
      <c r="C4165" s="92" t="s">
        <v>1194</v>
      </c>
      <c r="D4165" s="41" t="s">
        <v>4003</v>
      </c>
      <c r="E4165" s="93">
        <v>33</v>
      </c>
      <c r="F4165" s="74" t="s">
        <v>18</v>
      </c>
      <c r="G4165" s="94"/>
      <c r="H4165" s="44" t="s">
        <v>3489</v>
      </c>
      <c r="I4165" s="99"/>
      <c r="J4165" s="4" t="str">
        <f t="shared" si="130"/>
        <v>社會福利支出計畫/社會福利支出/會費、捐助、補助、分攤、照護、救濟與交流活動費/捐助、補助與獎助/捐助國內團體</v>
      </c>
      <c r="K4165" s="4" t="str">
        <f t="shared" si="131"/>
        <v>身心障礙者社區關懷據點服務</v>
      </c>
    </row>
    <row r="4166" spans="1:11" s="77" customFormat="1" ht="97.5">
      <c r="A4166" s="71" t="s">
        <v>4000</v>
      </c>
      <c r="B4166" s="92" t="s">
        <v>4156</v>
      </c>
      <c r="C4166" s="92" t="s">
        <v>1212</v>
      </c>
      <c r="D4166" s="41" t="s">
        <v>4003</v>
      </c>
      <c r="E4166" s="93">
        <v>529</v>
      </c>
      <c r="F4166" s="74" t="s">
        <v>18</v>
      </c>
      <c r="G4166" s="94"/>
      <c r="H4166" s="44" t="s">
        <v>3489</v>
      </c>
      <c r="I4166" s="99"/>
      <c r="J4166" s="4" t="str">
        <f t="shared" si="130"/>
        <v>社會福利支出計畫/社會福利支出/會費、捐助、補助、分攤、照護、救濟與交流活動費/捐助、補助與獎助/捐助國內團體</v>
      </c>
      <c r="K4166" s="4" t="str">
        <f t="shared" si="131"/>
        <v>身心障礙者社區日間作業設施服務</v>
      </c>
    </row>
    <row r="4167" spans="1:11" s="77" customFormat="1" ht="97.5">
      <c r="A4167" s="71" t="s">
        <v>4000</v>
      </c>
      <c r="B4167" s="92" t="s">
        <v>4156</v>
      </c>
      <c r="C4167" s="92" t="s">
        <v>1214</v>
      </c>
      <c r="D4167" s="41" t="s">
        <v>4003</v>
      </c>
      <c r="E4167" s="93">
        <v>531</v>
      </c>
      <c r="F4167" s="74" t="s">
        <v>18</v>
      </c>
      <c r="G4167" s="94"/>
      <c r="H4167" s="44" t="s">
        <v>3489</v>
      </c>
      <c r="I4167" s="99"/>
      <c r="J4167" s="4" t="str">
        <f t="shared" si="130"/>
        <v>社會福利支出計畫/社會福利支出/會費、捐助、補助、分攤、照護、救濟與交流活動費/捐助、補助與獎助/捐助國內團體</v>
      </c>
      <c r="K4167" s="4" t="str">
        <f t="shared" si="131"/>
        <v>身心障礙者社區日間作業設施服務</v>
      </c>
    </row>
    <row r="4168" spans="1:11" s="77" customFormat="1" ht="97.5">
      <c r="A4168" s="71" t="s">
        <v>4000</v>
      </c>
      <c r="B4168" s="92" t="s">
        <v>4156</v>
      </c>
      <c r="C4168" s="92" t="s">
        <v>1213</v>
      </c>
      <c r="D4168" s="41" t="s">
        <v>4003</v>
      </c>
      <c r="E4168" s="93">
        <v>518</v>
      </c>
      <c r="F4168" s="74" t="s">
        <v>18</v>
      </c>
      <c r="G4168" s="94"/>
      <c r="H4168" s="44" t="s">
        <v>3489</v>
      </c>
      <c r="I4168" s="99"/>
      <c r="J4168" s="4" t="str">
        <f t="shared" si="130"/>
        <v>社會福利支出計畫/社會福利支出/會費、捐助、補助、分攤、照護、救濟與交流活動費/捐助、補助與獎助/捐助國內團體</v>
      </c>
      <c r="K4168" s="4" t="str">
        <f t="shared" si="131"/>
        <v>身心障礙者社區日間作業設施服務</v>
      </c>
    </row>
    <row r="4169" spans="1:11" s="77" customFormat="1" ht="97.5">
      <c r="A4169" s="71" t="s">
        <v>4000</v>
      </c>
      <c r="B4169" s="92" t="s">
        <v>4156</v>
      </c>
      <c r="C4169" s="92" t="s">
        <v>1202</v>
      </c>
      <c r="D4169" s="41" t="s">
        <v>4003</v>
      </c>
      <c r="E4169" s="93">
        <v>528</v>
      </c>
      <c r="F4169" s="74" t="s">
        <v>18</v>
      </c>
      <c r="G4169" s="94"/>
      <c r="H4169" s="44" t="s">
        <v>3489</v>
      </c>
      <c r="I4169" s="99"/>
      <c r="J4169" s="4" t="str">
        <f t="shared" si="130"/>
        <v>社會福利支出計畫/社會福利支出/會費、捐助、補助、分攤、照護、救濟與交流活動費/捐助、補助與獎助/捐助國內團體</v>
      </c>
      <c r="K4169" s="4" t="str">
        <f t="shared" si="131"/>
        <v>身心障礙者社區日間作業設施服務</v>
      </c>
    </row>
    <row r="4170" spans="1:11" s="77" customFormat="1" ht="97.5">
      <c r="A4170" s="71" t="s">
        <v>4000</v>
      </c>
      <c r="B4170" s="92" t="s">
        <v>4156</v>
      </c>
      <c r="C4170" s="92" t="s">
        <v>1202</v>
      </c>
      <c r="D4170" s="41" t="s">
        <v>4003</v>
      </c>
      <c r="E4170" s="93">
        <v>128</v>
      </c>
      <c r="F4170" s="74" t="s">
        <v>18</v>
      </c>
      <c r="G4170" s="94"/>
      <c r="H4170" s="44" t="s">
        <v>3489</v>
      </c>
      <c r="I4170" s="99"/>
      <c r="J4170" s="4" t="str">
        <f t="shared" si="130"/>
        <v>社會福利支出計畫/社會福利支出/會費、捐助、補助、分攤、照護、救濟與交流活動費/捐助、補助與獎助/捐助國內團體</v>
      </c>
      <c r="K4170" s="4" t="str">
        <f t="shared" si="131"/>
        <v>身心障礙者社區日間作業設施服務</v>
      </c>
    </row>
    <row r="4171" spans="1:11" s="77" customFormat="1" ht="97.5">
      <c r="A4171" s="71" t="s">
        <v>4000</v>
      </c>
      <c r="B4171" s="96" t="s">
        <v>4156</v>
      </c>
      <c r="C4171" s="92" t="s">
        <v>1161</v>
      </c>
      <c r="D4171" s="41" t="s">
        <v>4003</v>
      </c>
      <c r="E4171" s="93">
        <v>1237</v>
      </c>
      <c r="F4171" s="74" t="s">
        <v>18</v>
      </c>
      <c r="G4171" s="94"/>
      <c r="H4171" s="44" t="s">
        <v>3489</v>
      </c>
      <c r="I4171" s="99"/>
      <c r="J4171" s="4" t="str">
        <f t="shared" si="130"/>
        <v>社會福利支出計畫/社會福利支出/會費、捐助、補助、分攤、照護、救濟與交流活動費/捐助、補助與獎助/捐助國內團體</v>
      </c>
      <c r="K4171" s="4" t="str">
        <f t="shared" si="131"/>
        <v>身心障礙者社區日間作業設施服務</v>
      </c>
    </row>
    <row r="4172" spans="1:11" s="77" customFormat="1" ht="97.5">
      <c r="A4172" s="71" t="s">
        <v>4000</v>
      </c>
      <c r="B4172" s="96" t="s">
        <v>4156</v>
      </c>
      <c r="C4172" s="92" t="s">
        <v>1214</v>
      </c>
      <c r="D4172" s="41" t="s">
        <v>4003</v>
      </c>
      <c r="E4172" s="93">
        <v>916</v>
      </c>
      <c r="F4172" s="74" t="s">
        <v>18</v>
      </c>
      <c r="G4172" s="94"/>
      <c r="H4172" s="44" t="s">
        <v>3489</v>
      </c>
      <c r="I4172" s="99"/>
      <c r="J4172" s="4" t="str">
        <f t="shared" si="130"/>
        <v>社會福利支出計畫/社會福利支出/會費、捐助、補助、分攤、照護、救濟與交流活動費/捐助、補助與獎助/捐助國內團體</v>
      </c>
      <c r="K4172" s="4" t="str">
        <f t="shared" si="131"/>
        <v>身心障礙者社區日間作業設施服務</v>
      </c>
    </row>
    <row r="4173" spans="1:11" s="77" customFormat="1" ht="97.5">
      <c r="A4173" s="71" t="s">
        <v>4000</v>
      </c>
      <c r="B4173" s="96" t="s">
        <v>4156</v>
      </c>
      <c r="C4173" s="92" t="s">
        <v>1631</v>
      </c>
      <c r="D4173" s="41" t="s">
        <v>4003</v>
      </c>
      <c r="E4173" s="93">
        <v>1522</v>
      </c>
      <c r="F4173" s="74" t="s">
        <v>18</v>
      </c>
      <c r="G4173" s="94"/>
      <c r="H4173" s="44" t="s">
        <v>3489</v>
      </c>
      <c r="I4173" s="99"/>
      <c r="J4173" s="4" t="str">
        <f t="shared" si="130"/>
        <v>社會福利支出計畫/社會福利支出/會費、捐助、補助、分攤、照護、救濟與交流活動費/捐助、補助與獎助/捐助國內團體</v>
      </c>
      <c r="K4173" s="4" t="str">
        <f t="shared" si="131"/>
        <v>身心障礙者社區日間作業設施服務</v>
      </c>
    </row>
    <row r="4174" spans="1:11" s="77" customFormat="1" ht="97.5">
      <c r="A4174" s="71" t="s">
        <v>4000</v>
      </c>
      <c r="B4174" s="96" t="s">
        <v>4156</v>
      </c>
      <c r="C4174" s="92" t="s">
        <v>1634</v>
      </c>
      <c r="D4174" s="41" t="s">
        <v>4003</v>
      </c>
      <c r="E4174" s="93">
        <v>1209</v>
      </c>
      <c r="F4174" s="74" t="s">
        <v>18</v>
      </c>
      <c r="G4174" s="94"/>
      <c r="H4174" s="44" t="s">
        <v>3489</v>
      </c>
      <c r="I4174" s="99"/>
      <c r="J4174" s="4" t="str">
        <f t="shared" si="130"/>
        <v>社會福利支出計畫/社會福利支出/會費、捐助、補助、分攤、照護、救濟與交流活動費/捐助、補助與獎助/捐助國內團體</v>
      </c>
      <c r="K4174" s="4" t="str">
        <f t="shared" si="131"/>
        <v>身心障礙者社區日間作業設施服務</v>
      </c>
    </row>
    <row r="4175" spans="1:11" s="77" customFormat="1" ht="97.5">
      <c r="A4175" s="71" t="s">
        <v>4000</v>
      </c>
      <c r="B4175" s="96" t="s">
        <v>4156</v>
      </c>
      <c r="C4175" s="92" t="s">
        <v>1161</v>
      </c>
      <c r="D4175" s="41" t="s">
        <v>4003</v>
      </c>
      <c r="E4175" s="93">
        <v>1420</v>
      </c>
      <c r="F4175" s="74" t="s">
        <v>18</v>
      </c>
      <c r="G4175" s="94"/>
      <c r="H4175" s="44" t="s">
        <v>3489</v>
      </c>
      <c r="I4175" s="99"/>
      <c r="J4175" s="4" t="str">
        <f t="shared" si="130"/>
        <v>社會福利支出計畫/社會福利支出/會費、捐助、補助、分攤、照護、救濟與交流活動費/捐助、補助與獎助/捐助國內團體</v>
      </c>
      <c r="K4175" s="4" t="str">
        <f t="shared" si="131"/>
        <v>身心障礙者社區日間作業設施服務</v>
      </c>
    </row>
    <row r="4176" spans="1:11" s="77" customFormat="1" ht="97.5">
      <c r="A4176" s="71" t="s">
        <v>4000</v>
      </c>
      <c r="B4176" s="96" t="s">
        <v>4156</v>
      </c>
      <c r="C4176" s="92" t="s">
        <v>1213</v>
      </c>
      <c r="D4176" s="41" t="s">
        <v>4003</v>
      </c>
      <c r="E4176" s="93">
        <v>911</v>
      </c>
      <c r="F4176" s="74" t="s">
        <v>18</v>
      </c>
      <c r="G4176" s="94"/>
      <c r="H4176" s="44" t="s">
        <v>3489</v>
      </c>
      <c r="I4176" s="99"/>
      <c r="J4176" s="4" t="str">
        <f t="shared" si="130"/>
        <v>社會福利支出計畫/社會福利支出/會費、捐助、補助、分攤、照護、救濟與交流活動費/捐助、補助與獎助/捐助國內團體</v>
      </c>
      <c r="K4176" s="4" t="str">
        <f t="shared" si="131"/>
        <v>身心障礙者社區日間作業設施服務</v>
      </c>
    </row>
    <row r="4177" spans="1:11" s="77" customFormat="1" ht="97.5">
      <c r="A4177" s="71" t="s">
        <v>4000</v>
      </c>
      <c r="B4177" s="96" t="s">
        <v>4156</v>
      </c>
      <c r="C4177" s="92" t="s">
        <v>1212</v>
      </c>
      <c r="D4177" s="41" t="s">
        <v>4003</v>
      </c>
      <c r="E4177" s="93">
        <v>936</v>
      </c>
      <c r="F4177" s="74" t="s">
        <v>18</v>
      </c>
      <c r="G4177" s="94"/>
      <c r="H4177" s="44" t="s">
        <v>3489</v>
      </c>
      <c r="I4177" s="99"/>
      <c r="J4177" s="4" t="str">
        <f t="shared" si="130"/>
        <v>社會福利支出計畫/社會福利支出/會費、捐助、補助、分攤、照護、救濟與交流活動費/捐助、補助與獎助/捐助國內團體</v>
      </c>
      <c r="K4177" s="4" t="str">
        <f t="shared" si="131"/>
        <v>身心障礙者社區日間作業設施服務</v>
      </c>
    </row>
    <row r="4178" spans="1:11" s="77" customFormat="1" ht="97.5">
      <c r="A4178" s="71" t="s">
        <v>4000</v>
      </c>
      <c r="B4178" s="96" t="s">
        <v>4156</v>
      </c>
      <c r="C4178" s="92" t="s">
        <v>1638</v>
      </c>
      <c r="D4178" s="41" t="s">
        <v>4003</v>
      </c>
      <c r="E4178" s="93">
        <v>333</v>
      </c>
      <c r="F4178" s="74" t="s">
        <v>18</v>
      </c>
      <c r="G4178" s="94"/>
      <c r="H4178" s="44" t="s">
        <v>3489</v>
      </c>
      <c r="I4178" s="99"/>
      <c r="J4178" s="4" t="str">
        <f t="shared" si="130"/>
        <v>社會福利支出計畫/社會福利支出/會費、捐助、補助、分攤、照護、救濟與交流活動費/捐助、補助與獎助/捐助國內團體</v>
      </c>
      <c r="K4178" s="4" t="str">
        <f t="shared" si="131"/>
        <v>身心障礙者社區日間作業設施服務</v>
      </c>
    </row>
    <row r="4179" spans="1:11" s="77" customFormat="1" ht="97.5">
      <c r="A4179" s="71" t="s">
        <v>4000</v>
      </c>
      <c r="B4179" s="96" t="s">
        <v>4156</v>
      </c>
      <c r="C4179" s="92" t="s">
        <v>1194</v>
      </c>
      <c r="D4179" s="41" t="s">
        <v>4003</v>
      </c>
      <c r="E4179" s="93">
        <v>28</v>
      </c>
      <c r="F4179" s="74" t="s">
        <v>18</v>
      </c>
      <c r="G4179" s="94"/>
      <c r="H4179" s="44" t="s">
        <v>3489</v>
      </c>
      <c r="I4179" s="99"/>
      <c r="J4179" s="4" t="str">
        <f t="shared" si="130"/>
        <v>社會福利支出計畫/社會福利支出/會費、捐助、補助、分攤、照護、救濟與交流活動費/捐助、補助與獎助/捐助國內團體</v>
      </c>
      <c r="K4179" s="4" t="str">
        <f t="shared" si="131"/>
        <v>身心障礙者社區日間作業設施服務</v>
      </c>
    </row>
    <row r="4180" spans="1:11" s="77" customFormat="1" ht="97.5">
      <c r="A4180" s="71" t="s">
        <v>4000</v>
      </c>
      <c r="B4180" s="96" t="s">
        <v>4156</v>
      </c>
      <c r="C4180" s="92" t="s">
        <v>1202</v>
      </c>
      <c r="D4180" s="41" t="s">
        <v>4003</v>
      </c>
      <c r="E4180" s="93">
        <v>943</v>
      </c>
      <c r="F4180" s="74" t="s">
        <v>18</v>
      </c>
      <c r="G4180" s="94"/>
      <c r="H4180" s="44" t="s">
        <v>3489</v>
      </c>
      <c r="I4180" s="99"/>
      <c r="J4180" s="4" t="str">
        <f t="shared" si="130"/>
        <v>社會福利支出計畫/社會福利支出/會費、捐助、補助、分攤、照護、救濟與交流活動費/捐助、補助與獎助/捐助國內團體</v>
      </c>
      <c r="K4180" s="4" t="str">
        <f t="shared" si="131"/>
        <v>身心障礙者社區日間作業設施服務</v>
      </c>
    </row>
    <row r="4181" spans="1:11" s="77" customFormat="1" ht="97.5">
      <c r="A4181" s="71" t="s">
        <v>4000</v>
      </c>
      <c r="B4181" s="96" t="s">
        <v>4156</v>
      </c>
      <c r="C4181" s="92" t="s">
        <v>1635</v>
      </c>
      <c r="D4181" s="41" t="s">
        <v>4003</v>
      </c>
      <c r="E4181" s="93">
        <v>1494</v>
      </c>
      <c r="F4181" s="74" t="s">
        <v>18</v>
      </c>
      <c r="G4181" s="94"/>
      <c r="H4181" s="44" t="s">
        <v>3489</v>
      </c>
      <c r="I4181" s="99"/>
      <c r="J4181" s="4" t="str">
        <f t="shared" si="130"/>
        <v>社會福利支出計畫/社會福利支出/會費、捐助、補助、分攤、照護、救濟與交流活動費/捐助、補助與獎助/捐助國內團體</v>
      </c>
      <c r="K4181" s="4" t="str">
        <f t="shared" si="131"/>
        <v>身心障礙者社區日間作業設施服務</v>
      </c>
    </row>
    <row r="4182" spans="1:11" s="77" customFormat="1" ht="97.5">
      <c r="A4182" s="71" t="s">
        <v>4000</v>
      </c>
      <c r="B4182" s="96" t="s">
        <v>4156</v>
      </c>
      <c r="C4182" s="92" t="s">
        <v>1218</v>
      </c>
      <c r="D4182" s="41" t="s">
        <v>4003</v>
      </c>
      <c r="E4182" s="93">
        <v>256</v>
      </c>
      <c r="F4182" s="74" t="s">
        <v>18</v>
      </c>
      <c r="G4182" s="94"/>
      <c r="H4182" s="44" t="s">
        <v>3489</v>
      </c>
      <c r="I4182" s="99"/>
      <c r="J4182" s="4" t="str">
        <f t="shared" si="130"/>
        <v>社會福利支出計畫/社會福利支出/會費、捐助、補助、分攤、照護、救濟與交流活動費/捐助、補助與獎助/捐助國內團體</v>
      </c>
      <c r="K4182" s="4" t="str">
        <f t="shared" si="131"/>
        <v>身心障礙者社區日間作業設施服務</v>
      </c>
    </row>
    <row r="4183" spans="1:11" s="77" customFormat="1" ht="97.5">
      <c r="A4183" s="71" t="s">
        <v>4000</v>
      </c>
      <c r="B4183" s="96" t="s">
        <v>4156</v>
      </c>
      <c r="C4183" s="92" t="s">
        <v>1631</v>
      </c>
      <c r="D4183" s="41" t="s">
        <v>4003</v>
      </c>
      <c r="E4183" s="93">
        <v>253</v>
      </c>
      <c r="F4183" s="74" t="s">
        <v>18</v>
      </c>
      <c r="G4183" s="94"/>
      <c r="H4183" s="44" t="s">
        <v>3489</v>
      </c>
      <c r="I4183" s="99"/>
      <c r="J4183" s="4" t="str">
        <f t="shared" si="130"/>
        <v>社會福利支出計畫/社會福利支出/會費、捐助、補助、分攤、照護、救濟與交流活動費/捐助、補助與獎助/捐助國內團體</v>
      </c>
      <c r="K4183" s="4" t="str">
        <f t="shared" si="131"/>
        <v>身心障礙者社區日間作業設施服務</v>
      </c>
    </row>
    <row r="4184" spans="1:11" s="77" customFormat="1" ht="97.5">
      <c r="A4184" s="71" t="s">
        <v>4000</v>
      </c>
      <c r="B4184" s="96" t="s">
        <v>4156</v>
      </c>
      <c r="C4184" s="92" t="s">
        <v>1202</v>
      </c>
      <c r="D4184" s="41" t="s">
        <v>4003</v>
      </c>
      <c r="E4184" s="93">
        <v>128</v>
      </c>
      <c r="F4184" s="74" t="s">
        <v>18</v>
      </c>
      <c r="G4184" s="94"/>
      <c r="H4184" s="44" t="s">
        <v>3489</v>
      </c>
      <c r="I4184" s="99"/>
      <c r="J4184" s="4" t="str">
        <f t="shared" si="130"/>
        <v>社會福利支出計畫/社會福利支出/會費、捐助、補助、分攤、照護、救濟與交流活動費/捐助、補助與獎助/捐助國內團體</v>
      </c>
      <c r="K4184" s="4" t="str">
        <f t="shared" si="131"/>
        <v>身心障礙者社區日間作業設施服務</v>
      </c>
    </row>
    <row r="4185" spans="1:11" s="77" customFormat="1" ht="97.5">
      <c r="A4185" s="71" t="s">
        <v>4000</v>
      </c>
      <c r="B4185" s="96" t="s">
        <v>4157</v>
      </c>
      <c r="C4185" s="92" t="s">
        <v>1161</v>
      </c>
      <c r="D4185" s="41" t="s">
        <v>4003</v>
      </c>
      <c r="E4185" s="93">
        <v>486</v>
      </c>
      <c r="F4185" s="74" t="s">
        <v>18</v>
      </c>
      <c r="G4185" s="94"/>
      <c r="H4185" s="44" t="s">
        <v>3489</v>
      </c>
      <c r="I4185" s="99"/>
      <c r="J4185" s="4" t="str">
        <f t="shared" si="130"/>
        <v>社會福利支出計畫/社會福利支出/會費、捐助、補助、分攤、照護、救濟與交流活動費/捐助、補助與獎助/捐助國內團體</v>
      </c>
      <c r="K4185" s="4" t="str">
        <f t="shared" si="131"/>
        <v>成年身心障礙者社區居住與生活服務</v>
      </c>
    </row>
    <row r="4186" spans="1:11" s="77" customFormat="1" ht="97.5">
      <c r="A4186" s="71" t="s">
        <v>4000</v>
      </c>
      <c r="B4186" s="96" t="s">
        <v>4157</v>
      </c>
      <c r="C4186" s="92" t="s">
        <v>1161</v>
      </c>
      <c r="D4186" s="41" t="s">
        <v>4003</v>
      </c>
      <c r="E4186" s="93">
        <v>838</v>
      </c>
      <c r="F4186" s="74" t="s">
        <v>18</v>
      </c>
      <c r="G4186" s="94"/>
      <c r="H4186" s="44" t="s">
        <v>3489</v>
      </c>
      <c r="I4186" s="99"/>
      <c r="J4186" s="4" t="str">
        <f t="shared" si="130"/>
        <v>社會福利支出計畫/社會福利支出/會費、捐助、補助、分攤、照護、救濟與交流活動費/捐助、補助與獎助/捐助國內團體</v>
      </c>
      <c r="K4186" s="4" t="str">
        <f t="shared" si="131"/>
        <v>成年身心障礙者社區居住與生活服務</v>
      </c>
    </row>
    <row r="4187" spans="1:11" s="77" customFormat="1" ht="97.5">
      <c r="A4187" s="71" t="s">
        <v>4000</v>
      </c>
      <c r="B4187" s="96" t="s">
        <v>4157</v>
      </c>
      <c r="C4187" s="92" t="s">
        <v>1213</v>
      </c>
      <c r="D4187" s="41" t="s">
        <v>4003</v>
      </c>
      <c r="E4187" s="93">
        <v>970</v>
      </c>
      <c r="F4187" s="74" t="s">
        <v>18</v>
      </c>
      <c r="G4187" s="94"/>
      <c r="H4187" s="44" t="s">
        <v>3489</v>
      </c>
      <c r="I4187" s="99"/>
      <c r="J4187" s="4" t="str">
        <f t="shared" si="130"/>
        <v>社會福利支出計畫/社會福利支出/會費、捐助、補助、分攤、照護、救濟與交流活動費/捐助、補助與獎助/捐助國內團體</v>
      </c>
      <c r="K4187" s="4" t="str">
        <f t="shared" si="131"/>
        <v>成年身心障礙者社區居住與生活服務</v>
      </c>
    </row>
    <row r="4188" spans="1:11" s="77" customFormat="1" ht="117">
      <c r="A4188" s="71" t="s">
        <v>4005</v>
      </c>
      <c r="B4188" s="96" t="s">
        <v>4157</v>
      </c>
      <c r="C4188" s="92" t="s">
        <v>1200</v>
      </c>
      <c r="D4188" s="41" t="s">
        <v>4003</v>
      </c>
      <c r="E4188" s="93">
        <v>18</v>
      </c>
      <c r="F4188" s="74" t="s">
        <v>18</v>
      </c>
      <c r="G4188" s="94"/>
      <c r="H4188" s="44" t="s">
        <v>3489</v>
      </c>
      <c r="I4188" s="99"/>
      <c r="J4188" s="4" t="str">
        <f t="shared" si="130"/>
        <v>一般建築及設備計畫/一般建築及設備/會費、捐助、補助、分攤、照護、救濟與交流活動費/捐助、補助與獎助/捐助國內團體</v>
      </c>
      <c r="K4188" s="4" t="str">
        <f t="shared" si="131"/>
        <v>成年身心障礙者社區居住與生活服務</v>
      </c>
    </row>
    <row r="4189" spans="1:11" s="77" customFormat="1" ht="117">
      <c r="A4189" s="71" t="s">
        <v>4005</v>
      </c>
      <c r="B4189" s="96" t="s">
        <v>4157</v>
      </c>
      <c r="C4189" s="92" t="s">
        <v>1200</v>
      </c>
      <c r="D4189" s="41" t="s">
        <v>4003</v>
      </c>
      <c r="E4189" s="93">
        <v>22</v>
      </c>
      <c r="F4189" s="74" t="s">
        <v>18</v>
      </c>
      <c r="G4189" s="94"/>
      <c r="H4189" s="44" t="s">
        <v>3489</v>
      </c>
      <c r="I4189" s="99"/>
      <c r="J4189" s="4" t="str">
        <f t="shared" si="130"/>
        <v>一般建築及設備計畫/一般建築及設備/會費、捐助、補助、分攤、照護、救濟與交流活動費/捐助、補助與獎助/捐助國內團體</v>
      </c>
      <c r="K4189" s="4" t="str">
        <f t="shared" si="131"/>
        <v>成年身心障礙者社區居住與生活服務</v>
      </c>
    </row>
    <row r="4190" spans="1:11" s="77" customFormat="1" ht="97.5">
      <c r="A4190" s="71" t="s">
        <v>4000</v>
      </c>
      <c r="B4190" s="96" t="s">
        <v>4157</v>
      </c>
      <c r="C4190" s="92" t="s">
        <v>1200</v>
      </c>
      <c r="D4190" s="41" t="s">
        <v>4003</v>
      </c>
      <c r="E4190" s="93">
        <v>200</v>
      </c>
      <c r="F4190" s="74" t="s">
        <v>18</v>
      </c>
      <c r="G4190" s="94"/>
      <c r="H4190" s="44" t="s">
        <v>3489</v>
      </c>
      <c r="I4190" s="99"/>
      <c r="J4190" s="4" t="str">
        <f t="shared" si="130"/>
        <v>社會福利支出計畫/社會福利支出/會費、捐助、補助、分攤、照護、救濟與交流活動費/捐助、補助與獎助/捐助國內團體</v>
      </c>
      <c r="K4190" s="4" t="str">
        <f t="shared" si="131"/>
        <v>成年身心障礙者社區居住與生活服務</v>
      </c>
    </row>
    <row r="4191" spans="1:11" s="77" customFormat="1" ht="117">
      <c r="A4191" s="71" t="s">
        <v>4005</v>
      </c>
      <c r="B4191" s="96" t="s">
        <v>4157</v>
      </c>
      <c r="C4191" s="92" t="s">
        <v>1200</v>
      </c>
      <c r="D4191" s="41" t="s">
        <v>4003</v>
      </c>
      <c r="E4191" s="93">
        <v>12</v>
      </c>
      <c r="F4191" s="74" t="s">
        <v>18</v>
      </c>
      <c r="G4191" s="94"/>
      <c r="H4191" s="44" t="s">
        <v>3489</v>
      </c>
      <c r="I4191" s="99"/>
      <c r="J4191" s="4" t="str">
        <f t="shared" si="130"/>
        <v>一般建築及設備計畫/一般建築及設備/會費、捐助、補助、分攤、照護、救濟與交流活動費/捐助、補助與獎助/捐助國內團體</v>
      </c>
      <c r="K4191" s="4" t="str">
        <f t="shared" si="131"/>
        <v>成年身心障礙者社區居住與生活服務</v>
      </c>
    </row>
    <row r="4192" spans="1:11" s="77" customFormat="1" ht="117">
      <c r="A4192" s="71" t="s">
        <v>4005</v>
      </c>
      <c r="B4192" s="96" t="s">
        <v>4157</v>
      </c>
      <c r="C4192" s="92" t="s">
        <v>1218</v>
      </c>
      <c r="D4192" s="41" t="s">
        <v>4003</v>
      </c>
      <c r="E4192" s="93">
        <v>14</v>
      </c>
      <c r="F4192" s="74" t="s">
        <v>18</v>
      </c>
      <c r="G4192" s="94"/>
      <c r="H4192" s="44" t="s">
        <v>3489</v>
      </c>
      <c r="I4192" s="99"/>
      <c r="J4192" s="4" t="str">
        <f t="shared" ref="J4192:J4255" si="132">A4192</f>
        <v>一般建築及設備計畫/一般建築及設備/會費、捐助、補助、分攤、照護、救濟與交流活動費/捐助、補助與獎助/捐助國內團體</v>
      </c>
      <c r="K4192" s="4" t="str">
        <f t="shared" ref="K4192:K4255" si="133">B4192</f>
        <v>成年身心障礙者社區居住與生活服務</v>
      </c>
    </row>
    <row r="4193" spans="1:11" s="77" customFormat="1" ht="97.5">
      <c r="A4193" s="71" t="s">
        <v>4000</v>
      </c>
      <c r="B4193" s="96" t="s">
        <v>4157</v>
      </c>
      <c r="C4193" s="92" t="s">
        <v>1218</v>
      </c>
      <c r="D4193" s="41" t="s">
        <v>4003</v>
      </c>
      <c r="E4193" s="93">
        <v>750</v>
      </c>
      <c r="F4193" s="74" t="s">
        <v>18</v>
      </c>
      <c r="G4193" s="94"/>
      <c r="H4193" s="44" t="s">
        <v>3489</v>
      </c>
      <c r="I4193" s="99"/>
      <c r="J4193" s="4" t="str">
        <f t="shared" si="132"/>
        <v>社會福利支出計畫/社會福利支出/會費、捐助、補助、分攤、照護、救濟與交流活動費/捐助、補助與獎助/捐助國內團體</v>
      </c>
      <c r="K4193" s="4" t="str">
        <f t="shared" si="133"/>
        <v>成年身心障礙者社區居住與生活服務</v>
      </c>
    </row>
    <row r="4194" spans="1:11" s="77" customFormat="1" ht="97.5">
      <c r="A4194" s="71" t="s">
        <v>4000</v>
      </c>
      <c r="B4194" s="96" t="s">
        <v>4157</v>
      </c>
      <c r="C4194" s="92" t="s">
        <v>1218</v>
      </c>
      <c r="D4194" s="41" t="s">
        <v>4003</v>
      </c>
      <c r="E4194" s="93">
        <v>890</v>
      </c>
      <c r="F4194" s="74" t="s">
        <v>18</v>
      </c>
      <c r="G4194" s="94"/>
      <c r="H4194" s="44" t="s">
        <v>3489</v>
      </c>
      <c r="I4194" s="99"/>
      <c r="J4194" s="4" t="str">
        <f t="shared" si="132"/>
        <v>社會福利支出計畫/社會福利支出/會費、捐助、補助、分攤、照護、救濟與交流活動費/捐助、補助與獎助/捐助國內團體</v>
      </c>
      <c r="K4194" s="4" t="str">
        <f t="shared" si="133"/>
        <v>成年身心障礙者社區居住與生活服務</v>
      </c>
    </row>
    <row r="4195" spans="1:11" s="77" customFormat="1" ht="117">
      <c r="A4195" s="71" t="s">
        <v>4005</v>
      </c>
      <c r="B4195" s="96" t="s">
        <v>4157</v>
      </c>
      <c r="C4195" s="92" t="s">
        <v>1218</v>
      </c>
      <c r="D4195" s="41" t="s">
        <v>4003</v>
      </c>
      <c r="E4195" s="93">
        <v>38</v>
      </c>
      <c r="F4195" s="74" t="s">
        <v>18</v>
      </c>
      <c r="G4195" s="94"/>
      <c r="H4195" s="44" t="s">
        <v>3489</v>
      </c>
      <c r="I4195" s="99"/>
      <c r="J4195" s="4" t="str">
        <f t="shared" si="132"/>
        <v>一般建築及設備計畫/一般建築及設備/會費、捐助、補助、分攤、照護、救濟與交流活動費/捐助、補助與獎助/捐助國內團體</v>
      </c>
      <c r="K4195" s="4" t="str">
        <f t="shared" si="133"/>
        <v>成年身心障礙者社區居住與生活服務</v>
      </c>
    </row>
    <row r="4196" spans="1:11" s="77" customFormat="1" ht="97.5">
      <c r="A4196" s="71" t="s">
        <v>4000</v>
      </c>
      <c r="B4196" s="96" t="s">
        <v>4158</v>
      </c>
      <c r="C4196" s="92" t="s">
        <v>1631</v>
      </c>
      <c r="D4196" s="41" t="s">
        <v>4003</v>
      </c>
      <c r="E4196" s="93">
        <v>2781</v>
      </c>
      <c r="F4196" s="74" t="s">
        <v>18</v>
      </c>
      <c r="G4196" s="94"/>
      <c r="H4196" s="44" t="s">
        <v>3489</v>
      </c>
      <c r="I4196" s="99"/>
      <c r="J4196" s="4" t="str">
        <f t="shared" si="132"/>
        <v>社會福利支出計畫/社會福利支出/會費、捐助、補助、分攤、照護、救濟與交流活動費/捐助、補助與獎助/捐助國內團體</v>
      </c>
      <c r="K4196" s="4" t="str">
        <f t="shared" si="133"/>
        <v>身心障礙者自立生活支持服務</v>
      </c>
    </row>
    <row r="4197" spans="1:11" s="77" customFormat="1" ht="97.5">
      <c r="A4197" s="71" t="s">
        <v>4000</v>
      </c>
      <c r="B4197" s="92" t="s">
        <v>4159</v>
      </c>
      <c r="C4197" s="92" t="s">
        <v>4160</v>
      </c>
      <c r="D4197" s="41" t="s">
        <v>4003</v>
      </c>
      <c r="E4197" s="93">
        <v>7</v>
      </c>
      <c r="F4197" s="74" t="s">
        <v>18</v>
      </c>
      <c r="G4197" s="94"/>
      <c r="H4197" s="44" t="s">
        <v>3489</v>
      </c>
      <c r="I4197" s="95"/>
      <c r="J4197" s="4" t="str">
        <f t="shared" si="132"/>
        <v>社會福利支出計畫/社會福利支出/會費、捐助、補助、分攤、照護、救濟與交流活動費/捐助、補助與獎助/捐助國內團體</v>
      </c>
      <c r="K4197" s="4" t="str">
        <f t="shared" si="133"/>
        <v>補助社會福利機構團體自辦社會福利方案計畫</v>
      </c>
    </row>
    <row r="4198" spans="1:11" s="77" customFormat="1" ht="97.5">
      <c r="A4198" s="71" t="s">
        <v>4000</v>
      </c>
      <c r="B4198" s="92" t="s">
        <v>4159</v>
      </c>
      <c r="C4198" s="92" t="s">
        <v>4161</v>
      </c>
      <c r="D4198" s="41" t="s">
        <v>4003</v>
      </c>
      <c r="E4198" s="93">
        <v>20</v>
      </c>
      <c r="F4198" s="74" t="s">
        <v>18</v>
      </c>
      <c r="G4198" s="94"/>
      <c r="H4198" s="44" t="s">
        <v>3489</v>
      </c>
      <c r="I4198" s="95"/>
      <c r="J4198" s="4" t="str">
        <f t="shared" si="132"/>
        <v>社會福利支出計畫/社會福利支出/會費、捐助、補助、分攤、照護、救濟與交流活動費/捐助、補助與獎助/捐助國內團體</v>
      </c>
      <c r="K4198" s="4" t="str">
        <f t="shared" si="133"/>
        <v>補助社會福利機構團體自辦社會福利方案計畫</v>
      </c>
    </row>
    <row r="4199" spans="1:11" s="77" customFormat="1" ht="97.5">
      <c r="A4199" s="71" t="s">
        <v>4000</v>
      </c>
      <c r="B4199" s="92" t="s">
        <v>4159</v>
      </c>
      <c r="C4199" s="92" t="s">
        <v>2237</v>
      </c>
      <c r="D4199" s="41" t="s">
        <v>4003</v>
      </c>
      <c r="E4199" s="93">
        <v>20</v>
      </c>
      <c r="F4199" s="74" t="s">
        <v>18</v>
      </c>
      <c r="G4199" s="94"/>
      <c r="H4199" s="44" t="s">
        <v>3489</v>
      </c>
      <c r="I4199" s="95"/>
      <c r="J4199" s="4" t="str">
        <f t="shared" si="132"/>
        <v>社會福利支出計畫/社會福利支出/會費、捐助、補助、分攤、照護、救濟與交流活動費/捐助、補助與獎助/捐助國內團體</v>
      </c>
      <c r="K4199" s="4" t="str">
        <f t="shared" si="133"/>
        <v>補助社會福利機構團體自辦社會福利方案計畫</v>
      </c>
    </row>
    <row r="4200" spans="1:11" s="77" customFormat="1" ht="97.5">
      <c r="A4200" s="71" t="s">
        <v>4000</v>
      </c>
      <c r="B4200" s="92" t="s">
        <v>4159</v>
      </c>
      <c r="C4200" s="92" t="s">
        <v>4088</v>
      </c>
      <c r="D4200" s="41" t="s">
        <v>4003</v>
      </c>
      <c r="E4200" s="93">
        <v>60</v>
      </c>
      <c r="F4200" s="74" t="s">
        <v>18</v>
      </c>
      <c r="G4200" s="94"/>
      <c r="H4200" s="44" t="s">
        <v>3489</v>
      </c>
      <c r="I4200" s="95"/>
      <c r="J4200" s="4" t="str">
        <f t="shared" si="132"/>
        <v>社會福利支出計畫/社會福利支出/會費、捐助、補助、分攤、照護、救濟與交流活動費/捐助、補助與獎助/捐助國內團體</v>
      </c>
      <c r="K4200" s="4" t="str">
        <f t="shared" si="133"/>
        <v>補助社會福利機構團體自辦社會福利方案計畫</v>
      </c>
    </row>
    <row r="4201" spans="1:11" s="77" customFormat="1" ht="97.5">
      <c r="A4201" s="71" t="s">
        <v>4000</v>
      </c>
      <c r="B4201" s="92" t="s">
        <v>4159</v>
      </c>
      <c r="C4201" s="92" t="s">
        <v>4162</v>
      </c>
      <c r="D4201" s="41" t="s">
        <v>4003</v>
      </c>
      <c r="E4201" s="93">
        <v>33</v>
      </c>
      <c r="F4201" s="74" t="s">
        <v>18</v>
      </c>
      <c r="G4201" s="94"/>
      <c r="H4201" s="44" t="s">
        <v>3489</v>
      </c>
      <c r="I4201" s="95"/>
      <c r="J4201" s="4" t="str">
        <f t="shared" si="132"/>
        <v>社會福利支出計畫/社會福利支出/會費、捐助、補助、分攤、照護、救濟與交流活動費/捐助、補助與獎助/捐助國內團體</v>
      </c>
      <c r="K4201" s="4" t="str">
        <f t="shared" si="133"/>
        <v>補助社會福利機構團體自辦社會福利方案計畫</v>
      </c>
    </row>
    <row r="4202" spans="1:11" s="77" customFormat="1" ht="97.5">
      <c r="A4202" s="71" t="s">
        <v>4000</v>
      </c>
      <c r="B4202" s="92" t="s">
        <v>4159</v>
      </c>
      <c r="C4202" s="92" t="s">
        <v>3468</v>
      </c>
      <c r="D4202" s="41" t="s">
        <v>4003</v>
      </c>
      <c r="E4202" s="93">
        <v>18</v>
      </c>
      <c r="F4202" s="74" t="s">
        <v>18</v>
      </c>
      <c r="G4202" s="94"/>
      <c r="H4202" s="44" t="s">
        <v>3489</v>
      </c>
      <c r="I4202" s="95"/>
      <c r="J4202" s="4" t="str">
        <f t="shared" si="132"/>
        <v>社會福利支出計畫/社會福利支出/會費、捐助、補助、分攤、照護、救濟與交流活動費/捐助、補助與獎助/捐助國內團體</v>
      </c>
      <c r="K4202" s="4" t="str">
        <f t="shared" si="133"/>
        <v>補助社會福利機構團體自辦社會福利方案計畫</v>
      </c>
    </row>
    <row r="4203" spans="1:11" s="77" customFormat="1" ht="97.5">
      <c r="A4203" s="71" t="s">
        <v>4000</v>
      </c>
      <c r="B4203" s="92" t="s">
        <v>4159</v>
      </c>
      <c r="C4203" s="92" t="s">
        <v>1203</v>
      </c>
      <c r="D4203" s="41" t="s">
        <v>4003</v>
      </c>
      <c r="E4203" s="93">
        <v>18</v>
      </c>
      <c r="F4203" s="74" t="s">
        <v>18</v>
      </c>
      <c r="G4203" s="94"/>
      <c r="H4203" s="44" t="s">
        <v>3489</v>
      </c>
      <c r="I4203" s="95"/>
      <c r="J4203" s="4" t="str">
        <f t="shared" si="132"/>
        <v>社會福利支出計畫/社會福利支出/會費、捐助、補助、分攤、照護、救濟與交流活動費/捐助、補助與獎助/捐助國內團體</v>
      </c>
      <c r="K4203" s="4" t="str">
        <f t="shared" si="133"/>
        <v>補助社會福利機構團體自辦社會福利方案計畫</v>
      </c>
    </row>
    <row r="4204" spans="1:11" s="77" customFormat="1" ht="117">
      <c r="A4204" s="71" t="s">
        <v>4005</v>
      </c>
      <c r="B4204" s="92" t="s">
        <v>4159</v>
      </c>
      <c r="C4204" s="92" t="s">
        <v>1211</v>
      </c>
      <c r="D4204" s="41" t="s">
        <v>4003</v>
      </c>
      <c r="E4204" s="93">
        <v>60</v>
      </c>
      <c r="F4204" s="74" t="s">
        <v>18</v>
      </c>
      <c r="G4204" s="94"/>
      <c r="H4204" s="44" t="s">
        <v>3489</v>
      </c>
      <c r="I4204" s="95"/>
      <c r="J4204" s="4" t="str">
        <f t="shared" si="132"/>
        <v>一般建築及設備計畫/一般建築及設備/會費、捐助、補助、分攤、照護、救濟與交流活動費/捐助、補助與獎助/捐助國內團體</v>
      </c>
      <c r="K4204" s="4" t="str">
        <f t="shared" si="133"/>
        <v>補助社會福利機構團體自辦社會福利方案計畫</v>
      </c>
    </row>
    <row r="4205" spans="1:11" s="77" customFormat="1" ht="97.5">
      <c r="A4205" s="71" t="s">
        <v>4000</v>
      </c>
      <c r="B4205" s="92" t="s">
        <v>4159</v>
      </c>
      <c r="C4205" s="92" t="s">
        <v>2148</v>
      </c>
      <c r="D4205" s="41" t="s">
        <v>4003</v>
      </c>
      <c r="E4205" s="93">
        <v>14</v>
      </c>
      <c r="F4205" s="74" t="s">
        <v>18</v>
      </c>
      <c r="G4205" s="94"/>
      <c r="H4205" s="44" t="s">
        <v>3489</v>
      </c>
      <c r="I4205" s="95"/>
      <c r="J4205" s="4" t="str">
        <f t="shared" si="132"/>
        <v>社會福利支出計畫/社會福利支出/會費、捐助、補助、分攤、照護、救濟與交流活動費/捐助、補助與獎助/捐助國內團體</v>
      </c>
      <c r="K4205" s="4" t="str">
        <f t="shared" si="133"/>
        <v>補助社會福利機構團體自辦社會福利方案計畫</v>
      </c>
    </row>
    <row r="4206" spans="1:11" s="77" customFormat="1" ht="97.5">
      <c r="A4206" s="71" t="s">
        <v>4000</v>
      </c>
      <c r="B4206" s="92" t="s">
        <v>4159</v>
      </c>
      <c r="C4206" s="92" t="s">
        <v>1594</v>
      </c>
      <c r="D4206" s="41" t="s">
        <v>4003</v>
      </c>
      <c r="E4206" s="93">
        <v>32</v>
      </c>
      <c r="F4206" s="74" t="s">
        <v>18</v>
      </c>
      <c r="G4206" s="94"/>
      <c r="H4206" s="44" t="s">
        <v>3489</v>
      </c>
      <c r="I4206" s="95"/>
      <c r="J4206" s="4" t="str">
        <f t="shared" si="132"/>
        <v>社會福利支出計畫/社會福利支出/會費、捐助、補助、分攤、照護、救濟與交流活動費/捐助、補助與獎助/捐助國內團體</v>
      </c>
      <c r="K4206" s="4" t="str">
        <f t="shared" si="133"/>
        <v>補助社會福利機構團體自辦社會福利方案計畫</v>
      </c>
    </row>
    <row r="4207" spans="1:11" s="77" customFormat="1" ht="97.5">
      <c r="A4207" s="71" t="s">
        <v>4000</v>
      </c>
      <c r="B4207" s="92" t="s">
        <v>4159</v>
      </c>
      <c r="C4207" s="92" t="s">
        <v>334</v>
      </c>
      <c r="D4207" s="41" t="s">
        <v>4003</v>
      </c>
      <c r="E4207" s="93">
        <v>14</v>
      </c>
      <c r="F4207" s="74" t="s">
        <v>18</v>
      </c>
      <c r="G4207" s="94"/>
      <c r="H4207" s="44" t="s">
        <v>3489</v>
      </c>
      <c r="I4207" s="95"/>
      <c r="J4207" s="4" t="str">
        <f t="shared" si="132"/>
        <v>社會福利支出計畫/社會福利支出/會費、捐助、補助、分攤、照護、救濟與交流活動費/捐助、補助與獎助/捐助國內團體</v>
      </c>
      <c r="K4207" s="4" t="str">
        <f t="shared" si="133"/>
        <v>補助社會福利機構團體自辦社會福利方案計畫</v>
      </c>
    </row>
    <row r="4208" spans="1:11" s="77" customFormat="1" ht="97.5">
      <c r="A4208" s="71" t="s">
        <v>4000</v>
      </c>
      <c r="B4208" s="92" t="s">
        <v>4159</v>
      </c>
      <c r="C4208" s="92" t="s">
        <v>4163</v>
      </c>
      <c r="D4208" s="41" t="s">
        <v>4003</v>
      </c>
      <c r="E4208" s="93">
        <v>14</v>
      </c>
      <c r="F4208" s="74" t="s">
        <v>18</v>
      </c>
      <c r="G4208" s="94"/>
      <c r="H4208" s="44" t="s">
        <v>3489</v>
      </c>
      <c r="I4208" s="95"/>
      <c r="J4208" s="4" t="str">
        <f t="shared" si="132"/>
        <v>社會福利支出計畫/社會福利支出/會費、捐助、補助、分攤、照護、救濟與交流活動費/捐助、補助與獎助/捐助國內團體</v>
      </c>
      <c r="K4208" s="4" t="str">
        <f t="shared" si="133"/>
        <v>補助社會福利機構團體自辦社會福利方案計畫</v>
      </c>
    </row>
    <row r="4209" spans="1:11" s="77" customFormat="1" ht="97.5">
      <c r="A4209" s="71" t="s">
        <v>4000</v>
      </c>
      <c r="B4209" s="92" t="s">
        <v>4159</v>
      </c>
      <c r="C4209" s="92" t="s">
        <v>4164</v>
      </c>
      <c r="D4209" s="41" t="s">
        <v>4003</v>
      </c>
      <c r="E4209" s="93">
        <v>10</v>
      </c>
      <c r="F4209" s="74" t="s">
        <v>18</v>
      </c>
      <c r="G4209" s="94"/>
      <c r="H4209" s="44" t="s">
        <v>3489</v>
      </c>
      <c r="I4209" s="99"/>
      <c r="J4209" s="4" t="str">
        <f t="shared" si="132"/>
        <v>社會福利支出計畫/社會福利支出/會費、捐助、補助、分攤、照護、救濟與交流活動費/捐助、補助與獎助/捐助國內團體</v>
      </c>
      <c r="K4209" s="4" t="str">
        <f t="shared" si="133"/>
        <v>補助社會福利機構團體自辦社會福利方案計畫</v>
      </c>
    </row>
    <row r="4210" spans="1:11" s="77" customFormat="1" ht="97.5">
      <c r="A4210" s="71" t="s">
        <v>4000</v>
      </c>
      <c r="B4210" s="92" t="s">
        <v>4159</v>
      </c>
      <c r="C4210" s="92" t="s">
        <v>1535</v>
      </c>
      <c r="D4210" s="41" t="s">
        <v>4003</v>
      </c>
      <c r="E4210" s="93">
        <v>12</v>
      </c>
      <c r="F4210" s="74" t="s">
        <v>18</v>
      </c>
      <c r="G4210" s="94"/>
      <c r="H4210" s="44" t="s">
        <v>3489</v>
      </c>
      <c r="I4210" s="99"/>
      <c r="J4210" s="4" t="str">
        <f t="shared" si="132"/>
        <v>社會福利支出計畫/社會福利支出/會費、捐助、補助、分攤、照護、救濟與交流活動費/捐助、補助與獎助/捐助國內團體</v>
      </c>
      <c r="K4210" s="4" t="str">
        <f t="shared" si="133"/>
        <v>補助社會福利機構團體自辦社會福利方案計畫</v>
      </c>
    </row>
    <row r="4211" spans="1:11" s="77" customFormat="1" ht="97.5">
      <c r="A4211" s="71" t="s">
        <v>4000</v>
      </c>
      <c r="B4211" s="92" t="s">
        <v>4159</v>
      </c>
      <c r="C4211" s="92" t="s">
        <v>1535</v>
      </c>
      <c r="D4211" s="41" t="s">
        <v>4003</v>
      </c>
      <c r="E4211" s="93">
        <v>12</v>
      </c>
      <c r="F4211" s="74" t="s">
        <v>18</v>
      </c>
      <c r="G4211" s="94"/>
      <c r="H4211" s="44" t="s">
        <v>3489</v>
      </c>
      <c r="I4211" s="99"/>
      <c r="J4211" s="4" t="str">
        <f t="shared" si="132"/>
        <v>社會福利支出計畫/社會福利支出/會費、捐助、補助、分攤、照護、救濟與交流活動費/捐助、補助與獎助/捐助國內團體</v>
      </c>
      <c r="K4211" s="4" t="str">
        <f t="shared" si="133"/>
        <v>補助社會福利機構團體自辦社會福利方案計畫</v>
      </c>
    </row>
    <row r="4212" spans="1:11" s="77" customFormat="1" ht="97.5">
      <c r="A4212" s="71" t="s">
        <v>4000</v>
      </c>
      <c r="B4212" s="92" t="s">
        <v>4159</v>
      </c>
      <c r="C4212" s="92" t="s">
        <v>530</v>
      </c>
      <c r="D4212" s="41" t="s">
        <v>4003</v>
      </c>
      <c r="E4212" s="93">
        <v>22</v>
      </c>
      <c r="F4212" s="74" t="s">
        <v>18</v>
      </c>
      <c r="G4212" s="94"/>
      <c r="H4212" s="44" t="s">
        <v>3489</v>
      </c>
      <c r="I4212" s="99"/>
      <c r="J4212" s="4" t="str">
        <f t="shared" si="132"/>
        <v>社會福利支出計畫/社會福利支出/會費、捐助、補助、分攤、照護、救濟與交流活動費/捐助、補助與獎助/捐助國內團體</v>
      </c>
      <c r="K4212" s="4" t="str">
        <f t="shared" si="133"/>
        <v>補助社會福利機構團體自辦社會福利方案計畫</v>
      </c>
    </row>
    <row r="4213" spans="1:11" s="77" customFormat="1" ht="97.5">
      <c r="A4213" s="71" t="s">
        <v>4000</v>
      </c>
      <c r="B4213" s="92" t="s">
        <v>4159</v>
      </c>
      <c r="C4213" s="92" t="s">
        <v>4165</v>
      </c>
      <c r="D4213" s="41" t="s">
        <v>4003</v>
      </c>
      <c r="E4213" s="93">
        <v>24</v>
      </c>
      <c r="F4213" s="74" t="s">
        <v>18</v>
      </c>
      <c r="G4213" s="94"/>
      <c r="H4213" s="44" t="s">
        <v>3489</v>
      </c>
      <c r="I4213" s="99"/>
      <c r="J4213" s="4" t="str">
        <f t="shared" si="132"/>
        <v>社會福利支出計畫/社會福利支出/會費、捐助、補助、分攤、照護、救濟與交流活動費/捐助、補助與獎助/捐助國內團體</v>
      </c>
      <c r="K4213" s="4" t="str">
        <f t="shared" si="133"/>
        <v>補助社會福利機構團體自辦社會福利方案計畫</v>
      </c>
    </row>
    <row r="4214" spans="1:11" s="77" customFormat="1" ht="97.5">
      <c r="A4214" s="71" t="s">
        <v>4000</v>
      </c>
      <c r="B4214" s="92" t="s">
        <v>4159</v>
      </c>
      <c r="C4214" s="92" t="s">
        <v>4002</v>
      </c>
      <c r="D4214" s="41" t="s">
        <v>4003</v>
      </c>
      <c r="E4214" s="93">
        <v>16</v>
      </c>
      <c r="F4214" s="74" t="s">
        <v>18</v>
      </c>
      <c r="G4214" s="94"/>
      <c r="H4214" s="44" t="s">
        <v>3489</v>
      </c>
      <c r="I4214" s="99"/>
      <c r="J4214" s="4" t="str">
        <f t="shared" si="132"/>
        <v>社會福利支出計畫/社會福利支出/會費、捐助、補助、分攤、照護、救濟與交流活動費/捐助、補助與獎助/捐助國內團體</v>
      </c>
      <c r="K4214" s="4" t="str">
        <f t="shared" si="133"/>
        <v>補助社會福利機構團體自辦社會福利方案計畫</v>
      </c>
    </row>
    <row r="4215" spans="1:11" s="77" customFormat="1" ht="97.5">
      <c r="A4215" s="71" t="s">
        <v>4000</v>
      </c>
      <c r="B4215" s="92" t="s">
        <v>4159</v>
      </c>
      <c r="C4215" s="92" t="s">
        <v>4166</v>
      </c>
      <c r="D4215" s="41" t="s">
        <v>4003</v>
      </c>
      <c r="E4215" s="93">
        <v>36</v>
      </c>
      <c r="F4215" s="74" t="s">
        <v>18</v>
      </c>
      <c r="G4215" s="94"/>
      <c r="H4215" s="44" t="s">
        <v>3489</v>
      </c>
      <c r="I4215" s="99"/>
      <c r="J4215" s="4" t="str">
        <f t="shared" si="132"/>
        <v>社會福利支出計畫/社會福利支出/會費、捐助、補助、分攤、照護、救濟與交流活動費/捐助、補助與獎助/捐助國內團體</v>
      </c>
      <c r="K4215" s="4" t="str">
        <f t="shared" si="133"/>
        <v>補助社會福利機構團體自辦社會福利方案計畫</v>
      </c>
    </row>
    <row r="4216" spans="1:11" s="77" customFormat="1" ht="97.5">
      <c r="A4216" s="71" t="s">
        <v>4000</v>
      </c>
      <c r="B4216" s="92" t="s">
        <v>4159</v>
      </c>
      <c r="C4216" s="92" t="s">
        <v>1535</v>
      </c>
      <c r="D4216" s="41" t="s">
        <v>4003</v>
      </c>
      <c r="E4216" s="93">
        <v>12</v>
      </c>
      <c r="F4216" s="74" t="s">
        <v>18</v>
      </c>
      <c r="G4216" s="94"/>
      <c r="H4216" s="44" t="s">
        <v>3489</v>
      </c>
      <c r="I4216" s="99"/>
      <c r="J4216" s="4" t="str">
        <f t="shared" si="132"/>
        <v>社會福利支出計畫/社會福利支出/會費、捐助、補助、分攤、照護、救濟與交流活動費/捐助、補助與獎助/捐助國內團體</v>
      </c>
      <c r="K4216" s="4" t="str">
        <f t="shared" si="133"/>
        <v>補助社會福利機構團體自辦社會福利方案計畫</v>
      </c>
    </row>
    <row r="4217" spans="1:11" s="77" customFormat="1" ht="117">
      <c r="A4217" s="71" t="s">
        <v>4005</v>
      </c>
      <c r="B4217" s="92" t="s">
        <v>4159</v>
      </c>
      <c r="C4217" s="92" t="s">
        <v>4094</v>
      </c>
      <c r="D4217" s="41" t="s">
        <v>4003</v>
      </c>
      <c r="E4217" s="93">
        <v>20</v>
      </c>
      <c r="F4217" s="74" t="s">
        <v>18</v>
      </c>
      <c r="G4217" s="94"/>
      <c r="H4217" s="44" t="s">
        <v>3489</v>
      </c>
      <c r="I4217" s="99"/>
      <c r="J4217" s="4" t="str">
        <f t="shared" si="132"/>
        <v>一般建築及設備計畫/一般建築及設備/會費、捐助、補助、分攤、照護、救濟與交流活動費/捐助、補助與獎助/捐助國內團體</v>
      </c>
      <c r="K4217" s="4" t="str">
        <f t="shared" si="133"/>
        <v>補助社會福利機構團體自辦社會福利方案計畫</v>
      </c>
    </row>
    <row r="4218" spans="1:11" s="77" customFormat="1" ht="97.5">
      <c r="A4218" s="71" t="s">
        <v>4000</v>
      </c>
      <c r="B4218" s="92" t="s">
        <v>4159</v>
      </c>
      <c r="C4218" s="92" t="s">
        <v>786</v>
      </c>
      <c r="D4218" s="41" t="s">
        <v>4003</v>
      </c>
      <c r="E4218" s="93">
        <v>11</v>
      </c>
      <c r="F4218" s="74" t="s">
        <v>18</v>
      </c>
      <c r="G4218" s="94"/>
      <c r="H4218" s="44" t="s">
        <v>3489</v>
      </c>
      <c r="I4218" s="99"/>
      <c r="J4218" s="4" t="str">
        <f t="shared" si="132"/>
        <v>社會福利支出計畫/社會福利支出/會費、捐助、補助、分攤、照護、救濟與交流活動費/捐助、補助與獎助/捐助國內團體</v>
      </c>
      <c r="K4218" s="4" t="str">
        <f t="shared" si="133"/>
        <v>補助社會福利機構團體自辦社會福利方案計畫</v>
      </c>
    </row>
    <row r="4219" spans="1:11" s="77" customFormat="1" ht="97.5">
      <c r="A4219" s="71" t="s">
        <v>4000</v>
      </c>
      <c r="B4219" s="92" t="s">
        <v>4159</v>
      </c>
      <c r="C4219" s="92" t="s">
        <v>4165</v>
      </c>
      <c r="D4219" s="41" t="s">
        <v>4003</v>
      </c>
      <c r="E4219" s="93">
        <v>24</v>
      </c>
      <c r="F4219" s="74" t="s">
        <v>18</v>
      </c>
      <c r="G4219" s="94"/>
      <c r="H4219" s="44" t="s">
        <v>3489</v>
      </c>
      <c r="I4219" s="99"/>
      <c r="J4219" s="4" t="str">
        <f t="shared" si="132"/>
        <v>社會福利支出計畫/社會福利支出/會費、捐助、補助、分攤、照護、救濟與交流活動費/捐助、補助與獎助/捐助國內團體</v>
      </c>
      <c r="K4219" s="4" t="str">
        <f t="shared" si="133"/>
        <v>補助社會福利機構團體自辦社會福利方案計畫</v>
      </c>
    </row>
    <row r="4220" spans="1:11" s="77" customFormat="1" ht="117">
      <c r="A4220" s="71" t="s">
        <v>4005</v>
      </c>
      <c r="B4220" s="92" t="s">
        <v>4159</v>
      </c>
      <c r="C4220" s="92" t="s">
        <v>4167</v>
      </c>
      <c r="D4220" s="41" t="s">
        <v>4003</v>
      </c>
      <c r="E4220" s="93">
        <v>20</v>
      </c>
      <c r="F4220" s="74" t="s">
        <v>18</v>
      </c>
      <c r="G4220" s="94"/>
      <c r="H4220" s="44" t="s">
        <v>3489</v>
      </c>
      <c r="I4220" s="99"/>
      <c r="J4220" s="4" t="str">
        <f t="shared" si="132"/>
        <v>一般建築及設備計畫/一般建築及設備/會費、捐助、補助、分攤、照護、救濟與交流活動費/捐助、補助與獎助/捐助國內團體</v>
      </c>
      <c r="K4220" s="4" t="str">
        <f t="shared" si="133"/>
        <v>補助社會福利機構團體自辦社會福利方案計畫</v>
      </c>
    </row>
    <row r="4221" spans="1:11" s="77" customFormat="1" ht="117">
      <c r="A4221" s="71" t="s">
        <v>4005</v>
      </c>
      <c r="B4221" s="92" t="s">
        <v>4159</v>
      </c>
      <c r="C4221" s="92" t="s">
        <v>505</v>
      </c>
      <c r="D4221" s="41" t="s">
        <v>4003</v>
      </c>
      <c r="E4221" s="93">
        <v>50</v>
      </c>
      <c r="F4221" s="74" t="s">
        <v>18</v>
      </c>
      <c r="G4221" s="94"/>
      <c r="H4221" s="44" t="s">
        <v>3489</v>
      </c>
      <c r="I4221" s="99"/>
      <c r="J4221" s="4" t="str">
        <f t="shared" si="132"/>
        <v>一般建築及設備計畫/一般建築及設備/會費、捐助、補助、分攤、照護、救濟與交流活動費/捐助、補助與獎助/捐助國內團體</v>
      </c>
      <c r="K4221" s="4" t="str">
        <f t="shared" si="133"/>
        <v>補助社會福利機構團體自辦社會福利方案計畫</v>
      </c>
    </row>
    <row r="4222" spans="1:11" s="77" customFormat="1" ht="97.5">
      <c r="A4222" s="71" t="s">
        <v>4000</v>
      </c>
      <c r="B4222" s="92" t="s">
        <v>4159</v>
      </c>
      <c r="C4222" s="92" t="s">
        <v>1486</v>
      </c>
      <c r="D4222" s="41" t="s">
        <v>4003</v>
      </c>
      <c r="E4222" s="93">
        <v>60</v>
      </c>
      <c r="F4222" s="74" t="s">
        <v>18</v>
      </c>
      <c r="G4222" s="94"/>
      <c r="H4222" s="44" t="s">
        <v>3489</v>
      </c>
      <c r="I4222" s="99"/>
      <c r="J4222" s="4" t="str">
        <f t="shared" si="132"/>
        <v>社會福利支出計畫/社會福利支出/會費、捐助、補助、分攤、照護、救濟與交流活動費/捐助、補助與獎助/捐助國內團體</v>
      </c>
      <c r="K4222" s="4" t="str">
        <f t="shared" si="133"/>
        <v>補助社會福利機構團體自辦社會福利方案計畫</v>
      </c>
    </row>
    <row r="4223" spans="1:11" s="77" customFormat="1" ht="97.5">
      <c r="A4223" s="71" t="s">
        <v>4000</v>
      </c>
      <c r="B4223" s="92" t="s">
        <v>4159</v>
      </c>
      <c r="C4223" s="92" t="s">
        <v>4167</v>
      </c>
      <c r="D4223" s="41" t="s">
        <v>4003</v>
      </c>
      <c r="E4223" s="93">
        <v>17</v>
      </c>
      <c r="F4223" s="74" t="s">
        <v>18</v>
      </c>
      <c r="G4223" s="94"/>
      <c r="H4223" s="44" t="s">
        <v>3489</v>
      </c>
      <c r="I4223" s="99"/>
      <c r="J4223" s="4" t="str">
        <f t="shared" si="132"/>
        <v>社會福利支出計畫/社會福利支出/會費、捐助、補助、分攤、照護、救濟與交流活動費/捐助、補助與獎助/捐助國內團體</v>
      </c>
      <c r="K4223" s="4" t="str">
        <f t="shared" si="133"/>
        <v>補助社會福利機構團體自辦社會福利方案計畫</v>
      </c>
    </row>
    <row r="4224" spans="1:11" s="77" customFormat="1" ht="97.5">
      <c r="A4224" s="71" t="s">
        <v>4000</v>
      </c>
      <c r="B4224" s="92" t="s">
        <v>4159</v>
      </c>
      <c r="C4224" s="92" t="s">
        <v>4168</v>
      </c>
      <c r="D4224" s="41" t="s">
        <v>4003</v>
      </c>
      <c r="E4224" s="93">
        <v>32</v>
      </c>
      <c r="F4224" s="74" t="s">
        <v>18</v>
      </c>
      <c r="G4224" s="94"/>
      <c r="H4224" s="44" t="s">
        <v>3489</v>
      </c>
      <c r="I4224" s="99"/>
      <c r="J4224" s="4" t="str">
        <f t="shared" si="132"/>
        <v>社會福利支出計畫/社會福利支出/會費、捐助、補助、分攤、照護、救濟與交流活動費/捐助、補助與獎助/捐助國內團體</v>
      </c>
      <c r="K4224" s="4" t="str">
        <f t="shared" si="133"/>
        <v>補助社會福利機構團體自辦社會福利方案計畫</v>
      </c>
    </row>
    <row r="4225" spans="1:11" s="77" customFormat="1" ht="117">
      <c r="A4225" s="71" t="s">
        <v>4005</v>
      </c>
      <c r="B4225" s="92" t="s">
        <v>4159</v>
      </c>
      <c r="C4225" s="92" t="s">
        <v>4088</v>
      </c>
      <c r="D4225" s="41" t="s">
        <v>4003</v>
      </c>
      <c r="E4225" s="93">
        <v>16</v>
      </c>
      <c r="F4225" s="74" t="s">
        <v>18</v>
      </c>
      <c r="G4225" s="94"/>
      <c r="H4225" s="44" t="s">
        <v>3489</v>
      </c>
      <c r="I4225" s="99"/>
      <c r="J4225" s="4" t="str">
        <f t="shared" si="132"/>
        <v>一般建築及設備計畫/一般建築及設備/會費、捐助、補助、分攤、照護、救濟與交流活動費/捐助、補助與獎助/捐助國內團體</v>
      </c>
      <c r="K4225" s="4" t="str">
        <f t="shared" si="133"/>
        <v>補助社會福利機構團體自辦社會福利方案計畫</v>
      </c>
    </row>
    <row r="4226" spans="1:11" s="77" customFormat="1" ht="97.5">
      <c r="A4226" s="71" t="s">
        <v>4000</v>
      </c>
      <c r="B4226" s="92" t="s">
        <v>4159</v>
      </c>
      <c r="C4226" s="92" t="s">
        <v>1041</v>
      </c>
      <c r="D4226" s="41" t="s">
        <v>4003</v>
      </c>
      <c r="E4226" s="93">
        <v>20</v>
      </c>
      <c r="F4226" s="74" t="s">
        <v>18</v>
      </c>
      <c r="G4226" s="94"/>
      <c r="H4226" s="44" t="s">
        <v>3489</v>
      </c>
      <c r="I4226" s="99"/>
      <c r="J4226" s="4" t="str">
        <f t="shared" si="132"/>
        <v>社會福利支出計畫/社會福利支出/會費、捐助、補助、分攤、照護、救濟與交流活動費/捐助、補助與獎助/捐助國內團體</v>
      </c>
      <c r="K4226" s="4" t="str">
        <f t="shared" si="133"/>
        <v>補助社會福利機構團體自辦社會福利方案計畫</v>
      </c>
    </row>
    <row r="4227" spans="1:11" s="77" customFormat="1" ht="97.5">
      <c r="A4227" s="71" t="s">
        <v>4000</v>
      </c>
      <c r="B4227" s="92" t="s">
        <v>4159</v>
      </c>
      <c r="C4227" s="92" t="s">
        <v>505</v>
      </c>
      <c r="D4227" s="41" t="s">
        <v>4003</v>
      </c>
      <c r="E4227" s="93">
        <v>72</v>
      </c>
      <c r="F4227" s="74" t="s">
        <v>18</v>
      </c>
      <c r="G4227" s="94"/>
      <c r="H4227" s="44" t="s">
        <v>3489</v>
      </c>
      <c r="I4227" s="99"/>
      <c r="J4227" s="4" t="str">
        <f t="shared" si="132"/>
        <v>社會福利支出計畫/社會福利支出/會費、捐助、補助、分攤、照護、救濟與交流活動費/捐助、補助與獎助/捐助國內團體</v>
      </c>
      <c r="K4227" s="4" t="str">
        <f t="shared" si="133"/>
        <v>補助社會福利機構團體自辦社會福利方案計畫</v>
      </c>
    </row>
    <row r="4228" spans="1:11" s="77" customFormat="1" ht="97.5">
      <c r="A4228" s="71" t="s">
        <v>4000</v>
      </c>
      <c r="B4228" s="92" t="s">
        <v>4159</v>
      </c>
      <c r="C4228" s="92" t="s">
        <v>4094</v>
      </c>
      <c r="D4228" s="41" t="s">
        <v>4003</v>
      </c>
      <c r="E4228" s="93">
        <v>45</v>
      </c>
      <c r="F4228" s="74" t="s">
        <v>18</v>
      </c>
      <c r="G4228" s="94"/>
      <c r="H4228" s="44" t="s">
        <v>3489</v>
      </c>
      <c r="I4228" s="99"/>
      <c r="J4228" s="4" t="str">
        <f t="shared" si="132"/>
        <v>社會福利支出計畫/社會福利支出/會費、捐助、補助、分攤、照護、救濟與交流活動費/捐助、補助與獎助/捐助國內團體</v>
      </c>
      <c r="K4228" s="4" t="str">
        <f t="shared" si="133"/>
        <v>補助社會福利機構團體自辦社會福利方案計畫</v>
      </c>
    </row>
    <row r="4229" spans="1:11" s="77" customFormat="1" ht="97.5">
      <c r="A4229" s="71" t="s">
        <v>4000</v>
      </c>
      <c r="B4229" s="92" t="s">
        <v>4159</v>
      </c>
      <c r="C4229" s="92" t="s">
        <v>1203</v>
      </c>
      <c r="D4229" s="41" t="s">
        <v>4003</v>
      </c>
      <c r="E4229" s="93">
        <v>20</v>
      </c>
      <c r="F4229" s="74" t="s">
        <v>18</v>
      </c>
      <c r="G4229" s="94"/>
      <c r="H4229" s="44" t="s">
        <v>3489</v>
      </c>
      <c r="I4229" s="99"/>
      <c r="J4229" s="4" t="str">
        <f t="shared" si="132"/>
        <v>社會福利支出計畫/社會福利支出/會費、捐助、補助、分攤、照護、救濟與交流活動費/捐助、補助與獎助/捐助國內團體</v>
      </c>
      <c r="K4229" s="4" t="str">
        <f t="shared" si="133"/>
        <v>補助社會福利機構團體自辦社會福利方案計畫</v>
      </c>
    </row>
    <row r="4230" spans="1:11" s="77" customFormat="1" ht="97.5">
      <c r="A4230" s="71" t="s">
        <v>4000</v>
      </c>
      <c r="B4230" s="92" t="s">
        <v>4159</v>
      </c>
      <c r="C4230" s="92" t="s">
        <v>2237</v>
      </c>
      <c r="D4230" s="41" t="s">
        <v>4003</v>
      </c>
      <c r="E4230" s="93">
        <v>20</v>
      </c>
      <c r="F4230" s="74" t="s">
        <v>18</v>
      </c>
      <c r="G4230" s="94"/>
      <c r="H4230" s="44" t="s">
        <v>3489</v>
      </c>
      <c r="I4230" s="99"/>
      <c r="J4230" s="4" t="str">
        <f t="shared" si="132"/>
        <v>社會福利支出計畫/社會福利支出/會費、捐助、補助、分攤、照護、救濟與交流活動費/捐助、補助與獎助/捐助國內團體</v>
      </c>
      <c r="K4230" s="4" t="str">
        <f t="shared" si="133"/>
        <v>補助社會福利機構團體自辦社會福利方案計畫</v>
      </c>
    </row>
    <row r="4231" spans="1:11" s="77" customFormat="1" ht="97.5">
      <c r="A4231" s="71" t="s">
        <v>4000</v>
      </c>
      <c r="B4231" s="92" t="s">
        <v>4159</v>
      </c>
      <c r="C4231" s="92" t="s">
        <v>4163</v>
      </c>
      <c r="D4231" s="41" t="s">
        <v>4003</v>
      </c>
      <c r="E4231" s="93">
        <v>9</v>
      </c>
      <c r="F4231" s="74" t="s">
        <v>18</v>
      </c>
      <c r="G4231" s="94"/>
      <c r="H4231" s="44" t="s">
        <v>3489</v>
      </c>
      <c r="I4231" s="99"/>
      <c r="J4231" s="4" t="str">
        <f t="shared" si="132"/>
        <v>社會福利支出計畫/社會福利支出/會費、捐助、補助、分攤、照護、救濟與交流活動費/捐助、補助與獎助/捐助國內團體</v>
      </c>
      <c r="K4231" s="4" t="str">
        <f t="shared" si="133"/>
        <v>補助社會福利機構團體自辦社會福利方案計畫</v>
      </c>
    </row>
    <row r="4232" spans="1:11" s="77" customFormat="1" ht="97.5">
      <c r="A4232" s="71" t="s">
        <v>4000</v>
      </c>
      <c r="B4232" s="92" t="s">
        <v>4159</v>
      </c>
      <c r="C4232" s="92" t="s">
        <v>4169</v>
      </c>
      <c r="D4232" s="41" t="s">
        <v>4003</v>
      </c>
      <c r="E4232" s="93">
        <v>39</v>
      </c>
      <c r="F4232" s="74" t="s">
        <v>18</v>
      </c>
      <c r="G4232" s="94"/>
      <c r="H4232" s="44" t="s">
        <v>3489</v>
      </c>
      <c r="I4232" s="99"/>
      <c r="J4232" s="4" t="str">
        <f t="shared" si="132"/>
        <v>社會福利支出計畫/社會福利支出/會費、捐助、補助、分攤、照護、救濟與交流活動費/捐助、補助與獎助/捐助國內團體</v>
      </c>
      <c r="K4232" s="4" t="str">
        <f t="shared" si="133"/>
        <v>補助社會福利機構團體自辦社會福利方案計畫</v>
      </c>
    </row>
    <row r="4233" spans="1:11" s="77" customFormat="1" ht="97.5">
      <c r="A4233" s="71" t="s">
        <v>4000</v>
      </c>
      <c r="B4233" s="92" t="s">
        <v>4159</v>
      </c>
      <c r="C4233" s="92" t="s">
        <v>4170</v>
      </c>
      <c r="D4233" s="41" t="s">
        <v>4003</v>
      </c>
      <c r="E4233" s="93">
        <v>36</v>
      </c>
      <c r="F4233" s="74" t="s">
        <v>18</v>
      </c>
      <c r="G4233" s="94"/>
      <c r="H4233" s="44" t="s">
        <v>3489</v>
      </c>
      <c r="I4233" s="99"/>
      <c r="J4233" s="4" t="str">
        <f t="shared" si="132"/>
        <v>社會福利支出計畫/社會福利支出/會費、捐助、補助、分攤、照護、救濟與交流活動費/捐助、補助與獎助/捐助國內團體</v>
      </c>
      <c r="K4233" s="4" t="str">
        <f t="shared" si="133"/>
        <v>補助社會福利機構團體自辦社會福利方案計畫</v>
      </c>
    </row>
    <row r="4234" spans="1:11" s="77" customFormat="1" ht="97.5">
      <c r="A4234" s="71" t="s">
        <v>4000</v>
      </c>
      <c r="B4234" s="92" t="s">
        <v>4159</v>
      </c>
      <c r="C4234" s="92" t="s">
        <v>4164</v>
      </c>
      <c r="D4234" s="41" t="s">
        <v>4003</v>
      </c>
      <c r="E4234" s="93">
        <v>10</v>
      </c>
      <c r="F4234" s="74" t="s">
        <v>18</v>
      </c>
      <c r="G4234" s="94"/>
      <c r="H4234" s="44" t="s">
        <v>3489</v>
      </c>
      <c r="I4234" s="99"/>
      <c r="J4234" s="4" t="str">
        <f t="shared" si="132"/>
        <v>社會福利支出計畫/社會福利支出/會費、捐助、補助、分攤、照護、救濟與交流活動費/捐助、補助與獎助/捐助國內團體</v>
      </c>
      <c r="K4234" s="4" t="str">
        <f t="shared" si="133"/>
        <v>補助社會福利機構團體自辦社會福利方案計畫</v>
      </c>
    </row>
    <row r="4235" spans="1:11" s="77" customFormat="1" ht="97.5">
      <c r="A4235" s="71" t="s">
        <v>4000</v>
      </c>
      <c r="B4235" s="92" t="s">
        <v>4159</v>
      </c>
      <c r="C4235" s="92" t="s">
        <v>505</v>
      </c>
      <c r="D4235" s="41" t="s">
        <v>4003</v>
      </c>
      <c r="E4235" s="93">
        <f>62-1</f>
        <v>61</v>
      </c>
      <c r="F4235" s="74" t="s">
        <v>18</v>
      </c>
      <c r="G4235" s="94"/>
      <c r="H4235" s="44" t="s">
        <v>3489</v>
      </c>
      <c r="I4235" s="99"/>
      <c r="J4235" s="4" t="str">
        <f t="shared" si="132"/>
        <v>社會福利支出計畫/社會福利支出/會費、捐助、補助、分攤、照護、救濟與交流活動費/捐助、補助與獎助/捐助國內團體</v>
      </c>
      <c r="K4235" s="4" t="str">
        <f t="shared" si="133"/>
        <v>補助社會福利機構團體自辦社會福利方案計畫</v>
      </c>
    </row>
    <row r="4236" spans="1:11" s="77" customFormat="1" ht="97.5">
      <c r="A4236" s="71" t="s">
        <v>4000</v>
      </c>
      <c r="B4236" s="92" t="s">
        <v>4159</v>
      </c>
      <c r="C4236" s="92" t="s">
        <v>2221</v>
      </c>
      <c r="D4236" s="41" t="s">
        <v>4003</v>
      </c>
      <c r="E4236" s="93">
        <v>15</v>
      </c>
      <c r="F4236" s="74" t="s">
        <v>18</v>
      </c>
      <c r="G4236" s="94"/>
      <c r="H4236" s="44" t="s">
        <v>3489</v>
      </c>
      <c r="I4236" s="99"/>
      <c r="J4236" s="4" t="str">
        <f t="shared" si="132"/>
        <v>社會福利支出計畫/社會福利支出/會費、捐助、補助、分攤、照護、救濟與交流活動費/捐助、補助與獎助/捐助國內團體</v>
      </c>
      <c r="K4236" s="4" t="str">
        <f t="shared" si="133"/>
        <v>補助社會福利機構團體自辦社會福利方案計畫</v>
      </c>
    </row>
    <row r="4237" spans="1:11" s="77" customFormat="1" ht="97.5">
      <c r="A4237" s="71" t="s">
        <v>4000</v>
      </c>
      <c r="B4237" s="92" t="s">
        <v>4159</v>
      </c>
      <c r="C4237" s="92" t="s">
        <v>2148</v>
      </c>
      <c r="D4237" s="41" t="s">
        <v>4003</v>
      </c>
      <c r="E4237" s="93">
        <v>30</v>
      </c>
      <c r="F4237" s="74" t="s">
        <v>18</v>
      </c>
      <c r="G4237" s="94"/>
      <c r="H4237" s="44" t="s">
        <v>3489</v>
      </c>
      <c r="I4237" s="99"/>
      <c r="J4237" s="4" t="str">
        <f t="shared" si="132"/>
        <v>社會福利支出計畫/社會福利支出/會費、捐助、補助、分攤、照護、救濟與交流活動費/捐助、補助與獎助/捐助國內團體</v>
      </c>
      <c r="K4237" s="4" t="str">
        <f t="shared" si="133"/>
        <v>補助社會福利機構團體自辦社會福利方案計畫</v>
      </c>
    </row>
    <row r="4238" spans="1:11" s="77" customFormat="1" ht="97.5">
      <c r="A4238" s="71" t="s">
        <v>4000</v>
      </c>
      <c r="B4238" s="92" t="s">
        <v>4159</v>
      </c>
      <c r="C4238" s="92" t="s">
        <v>1535</v>
      </c>
      <c r="D4238" s="41" t="s">
        <v>4003</v>
      </c>
      <c r="E4238" s="93">
        <v>20</v>
      </c>
      <c r="F4238" s="74" t="s">
        <v>18</v>
      </c>
      <c r="G4238" s="94"/>
      <c r="H4238" s="44" t="s">
        <v>3489</v>
      </c>
      <c r="I4238" s="99"/>
      <c r="J4238" s="4" t="str">
        <f t="shared" si="132"/>
        <v>社會福利支出計畫/社會福利支出/會費、捐助、補助、分攤、照護、救濟與交流活動費/捐助、補助與獎助/捐助國內團體</v>
      </c>
      <c r="K4238" s="4" t="str">
        <f t="shared" si="133"/>
        <v>補助社會福利機構團體自辦社會福利方案計畫</v>
      </c>
    </row>
    <row r="4239" spans="1:11" s="77" customFormat="1" ht="97.5">
      <c r="A4239" s="71" t="s">
        <v>4000</v>
      </c>
      <c r="B4239" s="92" t="s">
        <v>4159</v>
      </c>
      <c r="C4239" s="92" t="s">
        <v>2143</v>
      </c>
      <c r="D4239" s="41" t="s">
        <v>4003</v>
      </c>
      <c r="E4239" s="93">
        <v>10</v>
      </c>
      <c r="F4239" s="74" t="s">
        <v>18</v>
      </c>
      <c r="G4239" s="94"/>
      <c r="H4239" s="44" t="s">
        <v>3489</v>
      </c>
      <c r="I4239" s="99"/>
      <c r="J4239" s="4" t="str">
        <f t="shared" si="132"/>
        <v>社會福利支出計畫/社會福利支出/會費、捐助、補助、分攤、照護、救濟與交流活動費/捐助、補助與獎助/捐助國內團體</v>
      </c>
      <c r="K4239" s="4" t="str">
        <f t="shared" si="133"/>
        <v>補助社會福利機構團體自辦社會福利方案計畫</v>
      </c>
    </row>
    <row r="4240" spans="1:11" s="77" customFormat="1" ht="97.5">
      <c r="A4240" s="71" t="s">
        <v>4000</v>
      </c>
      <c r="B4240" s="92" t="s">
        <v>4159</v>
      </c>
      <c r="C4240" s="92" t="s">
        <v>648</v>
      </c>
      <c r="D4240" s="41" t="s">
        <v>4003</v>
      </c>
      <c r="E4240" s="93">
        <v>15</v>
      </c>
      <c r="F4240" s="74" t="s">
        <v>18</v>
      </c>
      <c r="G4240" s="94"/>
      <c r="H4240" s="44" t="s">
        <v>3489</v>
      </c>
      <c r="I4240" s="99"/>
      <c r="J4240" s="4" t="str">
        <f t="shared" si="132"/>
        <v>社會福利支出計畫/社會福利支出/會費、捐助、補助、分攤、照護、救濟與交流活動費/捐助、補助與獎助/捐助國內團體</v>
      </c>
      <c r="K4240" s="4" t="str">
        <f t="shared" si="133"/>
        <v>補助社會福利機構團體自辦社會福利方案計畫</v>
      </c>
    </row>
    <row r="4241" spans="1:11" s="77" customFormat="1" ht="97.5">
      <c r="A4241" s="71" t="s">
        <v>4000</v>
      </c>
      <c r="B4241" s="92" t="s">
        <v>4159</v>
      </c>
      <c r="C4241" s="92" t="s">
        <v>2148</v>
      </c>
      <c r="D4241" s="41" t="s">
        <v>4003</v>
      </c>
      <c r="E4241" s="93">
        <v>45</v>
      </c>
      <c r="F4241" s="74" t="s">
        <v>18</v>
      </c>
      <c r="G4241" s="94"/>
      <c r="H4241" s="44" t="s">
        <v>3489</v>
      </c>
      <c r="I4241" s="99"/>
      <c r="J4241" s="4" t="str">
        <f t="shared" si="132"/>
        <v>社會福利支出計畫/社會福利支出/會費、捐助、補助、分攤、照護、救濟與交流活動費/捐助、補助與獎助/捐助國內團體</v>
      </c>
      <c r="K4241" s="4" t="str">
        <f t="shared" si="133"/>
        <v>補助社會福利機構團體自辦社會福利方案計畫</v>
      </c>
    </row>
    <row r="4242" spans="1:11" s="77" customFormat="1" ht="97.5">
      <c r="A4242" s="71" t="s">
        <v>4000</v>
      </c>
      <c r="B4242" s="92" t="s">
        <v>4159</v>
      </c>
      <c r="C4242" s="92" t="s">
        <v>2188</v>
      </c>
      <c r="D4242" s="41" t="s">
        <v>4003</v>
      </c>
      <c r="E4242" s="93">
        <v>10</v>
      </c>
      <c r="F4242" s="74" t="s">
        <v>18</v>
      </c>
      <c r="G4242" s="94"/>
      <c r="H4242" s="44" t="s">
        <v>3489</v>
      </c>
      <c r="I4242" s="99"/>
      <c r="J4242" s="4" t="str">
        <f t="shared" si="132"/>
        <v>社會福利支出計畫/社會福利支出/會費、捐助、補助、分攤、照護、救濟與交流活動費/捐助、補助與獎助/捐助國內團體</v>
      </c>
      <c r="K4242" s="4" t="str">
        <f t="shared" si="133"/>
        <v>補助社會福利機構團體自辦社會福利方案計畫</v>
      </c>
    </row>
    <row r="4243" spans="1:11" s="77" customFormat="1" ht="97.5">
      <c r="A4243" s="71" t="s">
        <v>4000</v>
      </c>
      <c r="B4243" s="96" t="s">
        <v>4159</v>
      </c>
      <c r="C4243" s="92" t="s">
        <v>505</v>
      </c>
      <c r="D4243" s="41" t="s">
        <v>4003</v>
      </c>
      <c r="E4243" s="93">
        <v>32</v>
      </c>
      <c r="F4243" s="74" t="s">
        <v>18</v>
      </c>
      <c r="G4243" s="94"/>
      <c r="H4243" s="44" t="s">
        <v>3489</v>
      </c>
      <c r="I4243" s="99"/>
      <c r="J4243" s="4" t="str">
        <f t="shared" si="132"/>
        <v>社會福利支出計畫/社會福利支出/會費、捐助、補助、分攤、照護、救濟與交流活動費/捐助、補助與獎助/捐助國內團體</v>
      </c>
      <c r="K4243" s="4" t="str">
        <f t="shared" si="133"/>
        <v>補助社會福利機構團體自辦社會福利方案計畫</v>
      </c>
    </row>
    <row r="4244" spans="1:11" s="77" customFormat="1" ht="97.5">
      <c r="A4244" s="71" t="s">
        <v>4000</v>
      </c>
      <c r="B4244" s="96" t="s">
        <v>4159</v>
      </c>
      <c r="C4244" s="92" t="s">
        <v>1405</v>
      </c>
      <c r="D4244" s="41" t="s">
        <v>4003</v>
      </c>
      <c r="E4244" s="93">
        <v>11</v>
      </c>
      <c r="F4244" s="74" t="s">
        <v>18</v>
      </c>
      <c r="G4244" s="94"/>
      <c r="H4244" s="44" t="s">
        <v>3489</v>
      </c>
      <c r="I4244" s="99"/>
      <c r="J4244" s="4" t="str">
        <f t="shared" si="132"/>
        <v>社會福利支出計畫/社會福利支出/會費、捐助、補助、分攤、照護、救濟與交流活動費/捐助、補助與獎助/捐助國內團體</v>
      </c>
      <c r="K4244" s="4" t="str">
        <f t="shared" si="133"/>
        <v>補助社會福利機構團體自辦社會福利方案計畫</v>
      </c>
    </row>
    <row r="4245" spans="1:11" s="77" customFormat="1" ht="97.5">
      <c r="A4245" s="71" t="s">
        <v>4000</v>
      </c>
      <c r="B4245" s="96" t="s">
        <v>4159</v>
      </c>
      <c r="C4245" s="92" t="s">
        <v>1405</v>
      </c>
      <c r="D4245" s="41" t="s">
        <v>4003</v>
      </c>
      <c r="E4245" s="93">
        <v>30</v>
      </c>
      <c r="F4245" s="74" t="s">
        <v>18</v>
      </c>
      <c r="G4245" s="94"/>
      <c r="H4245" s="44" t="s">
        <v>3489</v>
      </c>
      <c r="I4245" s="99"/>
      <c r="J4245" s="4" t="str">
        <f t="shared" si="132"/>
        <v>社會福利支出計畫/社會福利支出/會費、捐助、補助、分攤、照護、救濟與交流活動費/捐助、補助與獎助/捐助國內團體</v>
      </c>
      <c r="K4245" s="4" t="str">
        <f t="shared" si="133"/>
        <v>補助社會福利機構團體自辦社會福利方案計畫</v>
      </c>
    </row>
    <row r="4246" spans="1:11" s="77" customFormat="1" ht="97.5">
      <c r="A4246" s="71" t="s">
        <v>4000</v>
      </c>
      <c r="B4246" s="96" t="s">
        <v>4159</v>
      </c>
      <c r="C4246" s="92" t="s">
        <v>1128</v>
      </c>
      <c r="D4246" s="41" t="s">
        <v>4003</v>
      </c>
      <c r="E4246" s="93">
        <v>12</v>
      </c>
      <c r="F4246" s="74" t="s">
        <v>18</v>
      </c>
      <c r="G4246" s="94"/>
      <c r="H4246" s="44" t="s">
        <v>3489</v>
      </c>
      <c r="I4246" s="99"/>
      <c r="J4246" s="4" t="str">
        <f t="shared" si="132"/>
        <v>社會福利支出計畫/社會福利支出/會費、捐助、補助、分攤、照護、救濟與交流活動費/捐助、補助與獎助/捐助國內團體</v>
      </c>
      <c r="K4246" s="4" t="str">
        <f t="shared" si="133"/>
        <v>補助社會福利機構團體自辦社會福利方案計畫</v>
      </c>
    </row>
    <row r="4247" spans="1:11" s="77" customFormat="1" ht="97.5">
      <c r="A4247" s="71" t="s">
        <v>4000</v>
      </c>
      <c r="B4247" s="96" t="s">
        <v>4159</v>
      </c>
      <c r="C4247" s="92" t="s">
        <v>801</v>
      </c>
      <c r="D4247" s="41" t="s">
        <v>4003</v>
      </c>
      <c r="E4247" s="93">
        <v>48</v>
      </c>
      <c r="F4247" s="74" t="s">
        <v>18</v>
      </c>
      <c r="G4247" s="94"/>
      <c r="H4247" s="44" t="s">
        <v>3489</v>
      </c>
      <c r="I4247" s="99"/>
      <c r="J4247" s="4" t="str">
        <f t="shared" si="132"/>
        <v>社會福利支出計畫/社會福利支出/會費、捐助、補助、分攤、照護、救濟與交流活動費/捐助、補助與獎助/捐助國內團體</v>
      </c>
      <c r="K4247" s="4" t="str">
        <f t="shared" si="133"/>
        <v>補助社會福利機構團體自辦社會福利方案計畫</v>
      </c>
    </row>
    <row r="4248" spans="1:11" s="77" customFormat="1" ht="97.5">
      <c r="A4248" s="71" t="s">
        <v>4000</v>
      </c>
      <c r="B4248" s="96" t="s">
        <v>4159</v>
      </c>
      <c r="C4248" s="92" t="s">
        <v>1535</v>
      </c>
      <c r="D4248" s="41" t="s">
        <v>4003</v>
      </c>
      <c r="E4248" s="93">
        <v>15</v>
      </c>
      <c r="F4248" s="74" t="s">
        <v>18</v>
      </c>
      <c r="G4248" s="94"/>
      <c r="H4248" s="44" t="s">
        <v>3489</v>
      </c>
      <c r="I4248" s="99"/>
      <c r="J4248" s="4" t="str">
        <f t="shared" si="132"/>
        <v>社會福利支出計畫/社會福利支出/會費、捐助、補助、分攤、照護、救濟與交流活動費/捐助、補助與獎助/捐助國內團體</v>
      </c>
      <c r="K4248" s="4" t="str">
        <f t="shared" si="133"/>
        <v>補助社會福利機構團體自辦社會福利方案計畫</v>
      </c>
    </row>
    <row r="4249" spans="1:11" s="77" customFormat="1" ht="97.5">
      <c r="A4249" s="71" t="s">
        <v>4000</v>
      </c>
      <c r="B4249" s="96" t="s">
        <v>4159</v>
      </c>
      <c r="C4249" s="92" t="s">
        <v>1535</v>
      </c>
      <c r="D4249" s="41" t="s">
        <v>4003</v>
      </c>
      <c r="E4249" s="93">
        <v>10</v>
      </c>
      <c r="F4249" s="74" t="s">
        <v>18</v>
      </c>
      <c r="G4249" s="94"/>
      <c r="H4249" s="44" t="s">
        <v>3489</v>
      </c>
      <c r="I4249" s="99"/>
      <c r="J4249" s="4" t="str">
        <f t="shared" si="132"/>
        <v>社會福利支出計畫/社會福利支出/會費、捐助、補助、分攤、照護、救濟與交流活動費/捐助、補助與獎助/捐助國內團體</v>
      </c>
      <c r="K4249" s="4" t="str">
        <f t="shared" si="133"/>
        <v>補助社會福利機構團體自辦社會福利方案計畫</v>
      </c>
    </row>
    <row r="4250" spans="1:11" s="77" customFormat="1" ht="97.5">
      <c r="A4250" s="71" t="s">
        <v>4000</v>
      </c>
      <c r="B4250" s="96" t="s">
        <v>4159</v>
      </c>
      <c r="C4250" s="92" t="s">
        <v>4171</v>
      </c>
      <c r="D4250" s="41" t="s">
        <v>4003</v>
      </c>
      <c r="E4250" s="93">
        <v>12</v>
      </c>
      <c r="F4250" s="74" t="s">
        <v>18</v>
      </c>
      <c r="G4250" s="94"/>
      <c r="H4250" s="44" t="s">
        <v>3489</v>
      </c>
      <c r="I4250" s="99"/>
      <c r="J4250" s="4" t="str">
        <f t="shared" si="132"/>
        <v>社會福利支出計畫/社會福利支出/會費、捐助、補助、分攤、照護、救濟與交流活動費/捐助、補助與獎助/捐助國內團體</v>
      </c>
      <c r="K4250" s="4" t="str">
        <f t="shared" si="133"/>
        <v>補助社會福利機構團體自辦社會福利方案計畫</v>
      </c>
    </row>
    <row r="4251" spans="1:11" s="77" customFormat="1" ht="97.5">
      <c r="A4251" s="71" t="s">
        <v>4000</v>
      </c>
      <c r="B4251" s="96" t="s">
        <v>4159</v>
      </c>
      <c r="C4251" s="92" t="s">
        <v>4172</v>
      </c>
      <c r="D4251" s="41" t="s">
        <v>4003</v>
      </c>
      <c r="E4251" s="93">
        <v>23</v>
      </c>
      <c r="F4251" s="74" t="s">
        <v>18</v>
      </c>
      <c r="G4251" s="94"/>
      <c r="H4251" s="44" t="s">
        <v>3489</v>
      </c>
      <c r="I4251" s="99"/>
      <c r="J4251" s="4" t="str">
        <f t="shared" si="132"/>
        <v>社會福利支出計畫/社會福利支出/會費、捐助、補助、分攤、照護、救濟與交流活動費/捐助、補助與獎助/捐助國內團體</v>
      </c>
      <c r="K4251" s="4" t="str">
        <f t="shared" si="133"/>
        <v>補助社會福利機構團體自辦社會福利方案計畫</v>
      </c>
    </row>
    <row r="4252" spans="1:11" s="77" customFormat="1" ht="97.5">
      <c r="A4252" s="71" t="s">
        <v>4000</v>
      </c>
      <c r="B4252" s="96" t="s">
        <v>4159</v>
      </c>
      <c r="C4252" s="92" t="s">
        <v>1041</v>
      </c>
      <c r="D4252" s="41" t="s">
        <v>4003</v>
      </c>
      <c r="E4252" s="93">
        <v>17</v>
      </c>
      <c r="F4252" s="74" t="s">
        <v>18</v>
      </c>
      <c r="G4252" s="94"/>
      <c r="H4252" s="44" t="s">
        <v>3489</v>
      </c>
      <c r="I4252" s="99"/>
      <c r="J4252" s="4" t="str">
        <f t="shared" si="132"/>
        <v>社會福利支出計畫/社會福利支出/會費、捐助、補助、分攤、照護、救濟與交流活動費/捐助、補助與獎助/捐助國內團體</v>
      </c>
      <c r="K4252" s="4" t="str">
        <f t="shared" si="133"/>
        <v>補助社會福利機構團體自辦社會福利方案計畫</v>
      </c>
    </row>
    <row r="4253" spans="1:11" s="77" customFormat="1" ht="97.5">
      <c r="A4253" s="71" t="s">
        <v>4000</v>
      </c>
      <c r="B4253" s="96" t="s">
        <v>4159</v>
      </c>
      <c r="C4253" s="92" t="s">
        <v>2237</v>
      </c>
      <c r="D4253" s="41" t="s">
        <v>4003</v>
      </c>
      <c r="E4253" s="93">
        <v>20</v>
      </c>
      <c r="F4253" s="74" t="s">
        <v>18</v>
      </c>
      <c r="G4253" s="94"/>
      <c r="H4253" s="44" t="s">
        <v>3489</v>
      </c>
      <c r="I4253" s="99"/>
      <c r="J4253" s="4" t="str">
        <f t="shared" si="132"/>
        <v>社會福利支出計畫/社會福利支出/會費、捐助、補助、分攤、照護、救濟與交流活動費/捐助、補助與獎助/捐助國內團體</v>
      </c>
      <c r="K4253" s="4" t="str">
        <f t="shared" si="133"/>
        <v>補助社會福利機構團體自辦社會福利方案計畫</v>
      </c>
    </row>
    <row r="4254" spans="1:11" s="77" customFormat="1" ht="97.5">
      <c r="A4254" s="71" t="s">
        <v>4000</v>
      </c>
      <c r="B4254" s="96" t="s">
        <v>4159</v>
      </c>
      <c r="C4254" s="92" t="s">
        <v>975</v>
      </c>
      <c r="D4254" s="41" t="s">
        <v>4003</v>
      </c>
      <c r="E4254" s="93">
        <v>30</v>
      </c>
      <c r="F4254" s="74" t="s">
        <v>18</v>
      </c>
      <c r="G4254" s="94"/>
      <c r="H4254" s="44" t="s">
        <v>3489</v>
      </c>
      <c r="I4254" s="99"/>
      <c r="J4254" s="4" t="str">
        <f t="shared" si="132"/>
        <v>社會福利支出計畫/社會福利支出/會費、捐助、補助、分攤、照護、救濟與交流活動費/捐助、補助與獎助/捐助國內團體</v>
      </c>
      <c r="K4254" s="4" t="str">
        <f t="shared" si="133"/>
        <v>補助社會福利機構團體自辦社會福利方案計畫</v>
      </c>
    </row>
    <row r="4255" spans="1:11" s="77" customFormat="1" ht="97.5">
      <c r="A4255" s="71" t="s">
        <v>4000</v>
      </c>
      <c r="B4255" s="96" t="s">
        <v>4159</v>
      </c>
      <c r="C4255" s="92" t="s">
        <v>4173</v>
      </c>
      <c r="D4255" s="41" t="s">
        <v>4003</v>
      </c>
      <c r="E4255" s="93">
        <v>28</v>
      </c>
      <c r="F4255" s="74" t="s">
        <v>18</v>
      </c>
      <c r="G4255" s="94"/>
      <c r="H4255" s="44" t="s">
        <v>3489</v>
      </c>
      <c r="I4255" s="99"/>
      <c r="J4255" s="4" t="str">
        <f t="shared" si="132"/>
        <v>社會福利支出計畫/社會福利支出/會費、捐助、補助、分攤、照護、救濟與交流活動費/捐助、補助與獎助/捐助國內團體</v>
      </c>
      <c r="K4255" s="4" t="str">
        <f t="shared" si="133"/>
        <v>補助社會福利機構團體自辦社會福利方案計畫</v>
      </c>
    </row>
    <row r="4256" spans="1:11" s="77" customFormat="1" ht="97.5">
      <c r="A4256" s="71" t="s">
        <v>4000</v>
      </c>
      <c r="B4256" s="96" t="s">
        <v>4159</v>
      </c>
      <c r="C4256" s="92" t="s">
        <v>4174</v>
      </c>
      <c r="D4256" s="41" t="s">
        <v>4003</v>
      </c>
      <c r="E4256" s="93">
        <v>9</v>
      </c>
      <c r="F4256" s="74" t="s">
        <v>18</v>
      </c>
      <c r="G4256" s="94"/>
      <c r="H4256" s="44" t="s">
        <v>3489</v>
      </c>
      <c r="I4256" s="99"/>
      <c r="J4256" s="4" t="str">
        <f t="shared" ref="J4256:J4319" si="134">A4256</f>
        <v>社會福利支出計畫/社會福利支出/會費、捐助、補助、分攤、照護、救濟與交流活動費/捐助、補助與獎助/捐助國內團體</v>
      </c>
      <c r="K4256" s="4" t="str">
        <f t="shared" ref="K4256:K4319" si="135">B4256</f>
        <v>補助社會福利機構團體自辦社會福利方案計畫</v>
      </c>
    </row>
    <row r="4257" spans="1:11" s="77" customFormat="1" ht="97.5">
      <c r="A4257" s="71" t="s">
        <v>4000</v>
      </c>
      <c r="B4257" s="96" t="s">
        <v>4159</v>
      </c>
      <c r="C4257" s="92" t="s">
        <v>4175</v>
      </c>
      <c r="D4257" s="41" t="s">
        <v>4003</v>
      </c>
      <c r="E4257" s="93">
        <v>25</v>
      </c>
      <c r="F4257" s="74" t="s">
        <v>18</v>
      </c>
      <c r="G4257" s="94"/>
      <c r="H4257" s="44" t="s">
        <v>3489</v>
      </c>
      <c r="I4257" s="99"/>
      <c r="J4257" s="4" t="str">
        <f t="shared" si="134"/>
        <v>社會福利支出計畫/社會福利支出/會費、捐助、補助、分攤、照護、救濟與交流活動費/捐助、補助與獎助/捐助國內團體</v>
      </c>
      <c r="K4257" s="4" t="str">
        <f t="shared" si="135"/>
        <v>補助社會福利機構團體自辦社會福利方案計畫</v>
      </c>
    </row>
    <row r="4258" spans="1:11" s="77" customFormat="1" ht="97.5">
      <c r="A4258" s="71" t="s">
        <v>4000</v>
      </c>
      <c r="B4258" s="96" t="s">
        <v>4159</v>
      </c>
      <c r="C4258" s="92" t="s">
        <v>4176</v>
      </c>
      <c r="D4258" s="41" t="s">
        <v>4003</v>
      </c>
      <c r="E4258" s="93">
        <v>35</v>
      </c>
      <c r="F4258" s="74" t="s">
        <v>18</v>
      </c>
      <c r="G4258" s="94"/>
      <c r="H4258" s="44" t="s">
        <v>3489</v>
      </c>
      <c r="I4258" s="99"/>
      <c r="J4258" s="4" t="str">
        <f t="shared" si="134"/>
        <v>社會福利支出計畫/社會福利支出/會費、捐助、補助、分攤、照護、救濟與交流活動費/捐助、補助與獎助/捐助國內團體</v>
      </c>
      <c r="K4258" s="4" t="str">
        <f t="shared" si="135"/>
        <v>補助社會福利機構團體自辦社會福利方案計畫</v>
      </c>
    </row>
    <row r="4259" spans="1:11" s="77" customFormat="1" ht="97.5">
      <c r="A4259" s="71" t="s">
        <v>4000</v>
      </c>
      <c r="B4259" s="96" t="s">
        <v>4159</v>
      </c>
      <c r="C4259" s="92" t="s">
        <v>522</v>
      </c>
      <c r="D4259" s="41" t="s">
        <v>4003</v>
      </c>
      <c r="E4259" s="93">
        <v>25</v>
      </c>
      <c r="F4259" s="74" t="s">
        <v>18</v>
      </c>
      <c r="G4259" s="94"/>
      <c r="H4259" s="44" t="s">
        <v>3489</v>
      </c>
      <c r="I4259" s="99"/>
      <c r="J4259" s="4" t="str">
        <f t="shared" si="134"/>
        <v>社會福利支出計畫/社會福利支出/會費、捐助、補助、分攤、照護、救濟與交流活動費/捐助、補助與獎助/捐助國內團體</v>
      </c>
      <c r="K4259" s="4" t="str">
        <f t="shared" si="135"/>
        <v>補助社會福利機構團體自辦社會福利方案計畫</v>
      </c>
    </row>
    <row r="4260" spans="1:11" s="77" customFormat="1" ht="97.5">
      <c r="A4260" s="71" t="s">
        <v>4000</v>
      </c>
      <c r="B4260" s="96" t="s">
        <v>4159</v>
      </c>
      <c r="C4260" s="92" t="s">
        <v>4168</v>
      </c>
      <c r="D4260" s="41" t="s">
        <v>4003</v>
      </c>
      <c r="E4260" s="93">
        <v>20</v>
      </c>
      <c r="F4260" s="74" t="s">
        <v>18</v>
      </c>
      <c r="G4260" s="94"/>
      <c r="H4260" s="44" t="s">
        <v>3489</v>
      </c>
      <c r="I4260" s="99"/>
      <c r="J4260" s="4" t="str">
        <f t="shared" si="134"/>
        <v>社會福利支出計畫/社會福利支出/會費、捐助、補助、分攤、照護、救濟與交流活動費/捐助、補助與獎助/捐助國內團體</v>
      </c>
      <c r="K4260" s="4" t="str">
        <f t="shared" si="135"/>
        <v>補助社會福利機構團體自辦社會福利方案計畫</v>
      </c>
    </row>
    <row r="4261" spans="1:11" s="77" customFormat="1" ht="97.5">
      <c r="A4261" s="71" t="s">
        <v>4000</v>
      </c>
      <c r="B4261" s="96" t="s">
        <v>4159</v>
      </c>
      <c r="C4261" s="92" t="s">
        <v>4177</v>
      </c>
      <c r="D4261" s="41" t="s">
        <v>4003</v>
      </c>
      <c r="E4261" s="93">
        <v>25</v>
      </c>
      <c r="F4261" s="74" t="s">
        <v>18</v>
      </c>
      <c r="G4261" s="94"/>
      <c r="H4261" s="44" t="s">
        <v>3489</v>
      </c>
      <c r="I4261" s="99"/>
      <c r="J4261" s="4" t="str">
        <f t="shared" si="134"/>
        <v>社會福利支出計畫/社會福利支出/會費、捐助、補助、分攤、照護、救濟與交流活動費/捐助、補助與獎助/捐助國內團體</v>
      </c>
      <c r="K4261" s="4" t="str">
        <f t="shared" si="135"/>
        <v>補助社會福利機構團體自辦社會福利方案計畫</v>
      </c>
    </row>
    <row r="4262" spans="1:11" s="77" customFormat="1" ht="97.5">
      <c r="A4262" s="71" t="s">
        <v>4000</v>
      </c>
      <c r="B4262" s="96" t="s">
        <v>4159</v>
      </c>
      <c r="C4262" s="92" t="s">
        <v>4178</v>
      </c>
      <c r="D4262" s="41" t="s">
        <v>4003</v>
      </c>
      <c r="E4262" s="93">
        <v>20</v>
      </c>
      <c r="F4262" s="74" t="s">
        <v>18</v>
      </c>
      <c r="G4262" s="94"/>
      <c r="H4262" s="44" t="s">
        <v>3489</v>
      </c>
      <c r="I4262" s="99"/>
      <c r="J4262" s="4" t="str">
        <f t="shared" si="134"/>
        <v>社會福利支出計畫/社會福利支出/會費、捐助、補助、分攤、照護、救濟與交流活動費/捐助、補助與獎助/捐助國內團體</v>
      </c>
      <c r="K4262" s="4" t="str">
        <f t="shared" si="135"/>
        <v>補助社會福利機構團體自辦社會福利方案計畫</v>
      </c>
    </row>
    <row r="4263" spans="1:11" s="77" customFormat="1" ht="97.5">
      <c r="A4263" s="71" t="s">
        <v>4000</v>
      </c>
      <c r="B4263" s="96" t="s">
        <v>4159</v>
      </c>
      <c r="C4263" s="92" t="s">
        <v>4179</v>
      </c>
      <c r="D4263" s="41" t="s">
        <v>4003</v>
      </c>
      <c r="E4263" s="93">
        <v>26</v>
      </c>
      <c r="F4263" s="74" t="s">
        <v>18</v>
      </c>
      <c r="G4263" s="94"/>
      <c r="H4263" s="44" t="s">
        <v>3489</v>
      </c>
      <c r="I4263" s="99"/>
      <c r="J4263" s="4" t="str">
        <f t="shared" si="134"/>
        <v>社會福利支出計畫/社會福利支出/會費、捐助、補助、分攤、照護、救濟與交流活動費/捐助、補助與獎助/捐助國內團體</v>
      </c>
      <c r="K4263" s="4" t="str">
        <f t="shared" si="135"/>
        <v>補助社會福利機構團體自辦社會福利方案計畫</v>
      </c>
    </row>
    <row r="4264" spans="1:11" s="77" customFormat="1" ht="97.5">
      <c r="A4264" s="71" t="s">
        <v>4000</v>
      </c>
      <c r="B4264" s="96" t="s">
        <v>4159</v>
      </c>
      <c r="C4264" s="92" t="s">
        <v>430</v>
      </c>
      <c r="D4264" s="41" t="s">
        <v>4003</v>
      </c>
      <c r="E4264" s="93">
        <v>140</v>
      </c>
      <c r="F4264" s="74" t="s">
        <v>18</v>
      </c>
      <c r="G4264" s="94"/>
      <c r="H4264" s="44" t="s">
        <v>3489</v>
      </c>
      <c r="I4264" s="99"/>
      <c r="J4264" s="4" t="str">
        <f t="shared" si="134"/>
        <v>社會福利支出計畫/社會福利支出/會費、捐助、補助、分攤、照護、救濟與交流活動費/捐助、補助與獎助/捐助國內團體</v>
      </c>
      <c r="K4264" s="4" t="str">
        <f t="shared" si="135"/>
        <v>補助社會福利機構團體自辦社會福利方案計畫</v>
      </c>
    </row>
    <row r="4265" spans="1:11" s="77" customFormat="1" ht="97.5">
      <c r="A4265" s="71" t="s">
        <v>4000</v>
      </c>
      <c r="B4265" s="96" t="s">
        <v>4159</v>
      </c>
      <c r="C4265" s="92" t="s">
        <v>4165</v>
      </c>
      <c r="D4265" s="41" t="s">
        <v>4003</v>
      </c>
      <c r="E4265" s="93">
        <v>12</v>
      </c>
      <c r="F4265" s="74" t="s">
        <v>18</v>
      </c>
      <c r="G4265" s="94"/>
      <c r="H4265" s="44" t="s">
        <v>3489</v>
      </c>
      <c r="I4265" s="99"/>
      <c r="J4265" s="4" t="str">
        <f t="shared" si="134"/>
        <v>社會福利支出計畫/社會福利支出/會費、捐助、補助、分攤、照護、救濟與交流活動費/捐助、補助與獎助/捐助國內團體</v>
      </c>
      <c r="K4265" s="4" t="str">
        <f t="shared" si="135"/>
        <v>補助社會福利機構團體自辦社會福利方案計畫</v>
      </c>
    </row>
    <row r="4266" spans="1:11" s="77" customFormat="1" ht="97.5">
      <c r="A4266" s="71" t="s">
        <v>4000</v>
      </c>
      <c r="B4266" s="96" t="s">
        <v>4159</v>
      </c>
      <c r="C4266" s="92" t="s">
        <v>4178</v>
      </c>
      <c r="D4266" s="41" t="s">
        <v>4003</v>
      </c>
      <c r="E4266" s="93">
        <v>32</v>
      </c>
      <c r="F4266" s="74" t="s">
        <v>18</v>
      </c>
      <c r="G4266" s="94"/>
      <c r="H4266" s="44" t="s">
        <v>3489</v>
      </c>
      <c r="I4266" s="99"/>
      <c r="J4266" s="4" t="str">
        <f t="shared" si="134"/>
        <v>社會福利支出計畫/社會福利支出/會費、捐助、補助、分攤、照護、救濟與交流活動費/捐助、補助與獎助/捐助國內團體</v>
      </c>
      <c r="K4266" s="4" t="str">
        <f t="shared" si="135"/>
        <v>補助社會福利機構團體自辦社會福利方案計畫</v>
      </c>
    </row>
    <row r="4267" spans="1:11" s="77" customFormat="1" ht="97.5">
      <c r="A4267" s="71" t="s">
        <v>4000</v>
      </c>
      <c r="B4267" s="96" t="s">
        <v>4159</v>
      </c>
      <c r="C4267" s="92" t="s">
        <v>1200</v>
      </c>
      <c r="D4267" s="41" t="s">
        <v>4003</v>
      </c>
      <c r="E4267" s="93">
        <v>37</v>
      </c>
      <c r="F4267" s="74" t="s">
        <v>18</v>
      </c>
      <c r="G4267" s="94"/>
      <c r="H4267" s="44" t="s">
        <v>3489</v>
      </c>
      <c r="I4267" s="99"/>
      <c r="J4267" s="4" t="str">
        <f t="shared" si="134"/>
        <v>社會福利支出計畫/社會福利支出/會費、捐助、補助、分攤、照護、救濟與交流活動費/捐助、補助與獎助/捐助國內團體</v>
      </c>
      <c r="K4267" s="4" t="str">
        <f t="shared" si="135"/>
        <v>補助社會福利機構團體自辦社會福利方案計畫</v>
      </c>
    </row>
    <row r="4268" spans="1:11" s="77" customFormat="1" ht="97.5">
      <c r="A4268" s="71" t="s">
        <v>4000</v>
      </c>
      <c r="B4268" s="96" t="s">
        <v>4159</v>
      </c>
      <c r="C4268" s="92" t="s">
        <v>4178</v>
      </c>
      <c r="D4268" s="41" t="s">
        <v>4003</v>
      </c>
      <c r="E4268" s="93">
        <v>36</v>
      </c>
      <c r="F4268" s="74" t="s">
        <v>18</v>
      </c>
      <c r="G4268" s="94"/>
      <c r="H4268" s="44" t="s">
        <v>3489</v>
      </c>
      <c r="I4268" s="99"/>
      <c r="J4268" s="4" t="str">
        <f t="shared" si="134"/>
        <v>社會福利支出計畫/社會福利支出/會費、捐助、補助、分攤、照護、救濟與交流活動費/捐助、補助與獎助/捐助國內團體</v>
      </c>
      <c r="K4268" s="4" t="str">
        <f t="shared" si="135"/>
        <v>補助社會福利機構團體自辦社會福利方案計畫</v>
      </c>
    </row>
    <row r="4269" spans="1:11" s="77" customFormat="1" ht="97.5">
      <c r="A4269" s="71" t="s">
        <v>4000</v>
      </c>
      <c r="B4269" s="96" t="s">
        <v>4159</v>
      </c>
      <c r="C4269" s="92" t="s">
        <v>4053</v>
      </c>
      <c r="D4269" s="41" t="s">
        <v>4003</v>
      </c>
      <c r="E4269" s="93">
        <v>21</v>
      </c>
      <c r="F4269" s="74" t="s">
        <v>18</v>
      </c>
      <c r="G4269" s="94"/>
      <c r="H4269" s="44" t="s">
        <v>3489</v>
      </c>
      <c r="I4269" s="99"/>
      <c r="J4269" s="4" t="str">
        <f t="shared" si="134"/>
        <v>社會福利支出計畫/社會福利支出/會費、捐助、補助、分攤、照護、救濟與交流活動費/捐助、補助與獎助/捐助國內團體</v>
      </c>
      <c r="K4269" s="4" t="str">
        <f t="shared" si="135"/>
        <v>補助社會福利機構團體自辦社會福利方案計畫</v>
      </c>
    </row>
    <row r="4270" spans="1:11" s="77" customFormat="1" ht="97.5">
      <c r="A4270" s="71" t="s">
        <v>4000</v>
      </c>
      <c r="B4270" s="96" t="s">
        <v>4159</v>
      </c>
      <c r="C4270" s="92" t="s">
        <v>1405</v>
      </c>
      <c r="D4270" s="41" t="s">
        <v>4003</v>
      </c>
      <c r="E4270" s="93">
        <v>12</v>
      </c>
      <c r="F4270" s="74" t="s">
        <v>18</v>
      </c>
      <c r="G4270" s="94"/>
      <c r="H4270" s="44" t="s">
        <v>3489</v>
      </c>
      <c r="I4270" s="99"/>
      <c r="J4270" s="4" t="str">
        <f t="shared" si="134"/>
        <v>社會福利支出計畫/社會福利支出/會費、捐助、補助、分攤、照護、救濟與交流活動費/捐助、補助與獎助/捐助國內團體</v>
      </c>
      <c r="K4270" s="4" t="str">
        <f t="shared" si="135"/>
        <v>補助社會福利機構團體自辦社會福利方案計畫</v>
      </c>
    </row>
    <row r="4271" spans="1:11" s="77" customFormat="1" ht="97.5">
      <c r="A4271" s="71" t="s">
        <v>4000</v>
      </c>
      <c r="B4271" s="96" t="s">
        <v>4159</v>
      </c>
      <c r="C4271" s="92" t="s">
        <v>4180</v>
      </c>
      <c r="D4271" s="41" t="s">
        <v>4003</v>
      </c>
      <c r="E4271" s="93">
        <v>6</v>
      </c>
      <c r="F4271" s="74" t="s">
        <v>18</v>
      </c>
      <c r="G4271" s="94"/>
      <c r="H4271" s="44" t="s">
        <v>3489</v>
      </c>
      <c r="I4271" s="99"/>
      <c r="J4271" s="4" t="str">
        <f t="shared" si="134"/>
        <v>社會福利支出計畫/社會福利支出/會費、捐助、補助、分攤、照護、救濟與交流活動費/捐助、補助與獎助/捐助國內團體</v>
      </c>
      <c r="K4271" s="4" t="str">
        <f t="shared" si="135"/>
        <v>補助社會福利機構團體自辦社會福利方案計畫</v>
      </c>
    </row>
    <row r="4272" spans="1:11" s="77" customFormat="1" ht="97.5">
      <c r="A4272" s="71" t="s">
        <v>4000</v>
      </c>
      <c r="B4272" s="96" t="s">
        <v>4159</v>
      </c>
      <c r="C4272" s="92" t="s">
        <v>4088</v>
      </c>
      <c r="D4272" s="41" t="s">
        <v>4003</v>
      </c>
      <c r="E4272" s="93">
        <v>28</v>
      </c>
      <c r="F4272" s="74" t="s">
        <v>18</v>
      </c>
      <c r="G4272" s="94"/>
      <c r="H4272" s="44" t="s">
        <v>3489</v>
      </c>
      <c r="I4272" s="99"/>
      <c r="J4272" s="4" t="str">
        <f t="shared" si="134"/>
        <v>社會福利支出計畫/社會福利支出/會費、捐助、補助、分攤、照護、救濟與交流活動費/捐助、補助與獎助/捐助國內團體</v>
      </c>
      <c r="K4272" s="4" t="str">
        <f t="shared" si="135"/>
        <v>補助社會福利機構團體自辦社會福利方案計畫</v>
      </c>
    </row>
    <row r="4273" spans="1:11" s="77" customFormat="1" ht="97.5">
      <c r="A4273" s="71" t="s">
        <v>4000</v>
      </c>
      <c r="B4273" s="96" t="s">
        <v>4159</v>
      </c>
      <c r="C4273" s="92" t="s">
        <v>4165</v>
      </c>
      <c r="D4273" s="41" t="s">
        <v>4003</v>
      </c>
      <c r="E4273" s="93">
        <v>12</v>
      </c>
      <c r="F4273" s="74" t="s">
        <v>18</v>
      </c>
      <c r="G4273" s="94"/>
      <c r="H4273" s="44" t="s">
        <v>3489</v>
      </c>
      <c r="I4273" s="99"/>
      <c r="J4273" s="4" t="str">
        <f t="shared" si="134"/>
        <v>社會福利支出計畫/社會福利支出/會費、捐助、補助、分攤、照護、救濟與交流活動費/捐助、補助與獎助/捐助國內團體</v>
      </c>
      <c r="K4273" s="4" t="str">
        <f t="shared" si="135"/>
        <v>補助社會福利機構團體自辦社會福利方案計畫</v>
      </c>
    </row>
    <row r="4274" spans="1:11" s="77" customFormat="1" ht="97.5">
      <c r="A4274" s="71" t="s">
        <v>4000</v>
      </c>
      <c r="B4274" s="96" t="s">
        <v>4159</v>
      </c>
      <c r="C4274" s="92" t="s">
        <v>4181</v>
      </c>
      <c r="D4274" s="41" t="s">
        <v>4003</v>
      </c>
      <c r="E4274" s="93">
        <v>15</v>
      </c>
      <c r="F4274" s="74" t="s">
        <v>18</v>
      </c>
      <c r="G4274" s="94"/>
      <c r="H4274" s="44" t="s">
        <v>3489</v>
      </c>
      <c r="I4274" s="99"/>
      <c r="J4274" s="4" t="str">
        <f t="shared" si="134"/>
        <v>社會福利支出計畫/社會福利支出/會費、捐助、補助、分攤、照護、救濟與交流活動費/捐助、補助與獎助/捐助國內團體</v>
      </c>
      <c r="K4274" s="4" t="str">
        <f t="shared" si="135"/>
        <v>補助社會福利機構團體自辦社會福利方案計畫</v>
      </c>
    </row>
    <row r="4275" spans="1:11" s="77" customFormat="1" ht="97.5">
      <c r="A4275" s="71" t="s">
        <v>4000</v>
      </c>
      <c r="B4275" s="96" t="s">
        <v>4159</v>
      </c>
      <c r="C4275" s="92" t="s">
        <v>4182</v>
      </c>
      <c r="D4275" s="41" t="s">
        <v>4003</v>
      </c>
      <c r="E4275" s="93">
        <v>18</v>
      </c>
      <c r="F4275" s="74" t="s">
        <v>18</v>
      </c>
      <c r="G4275" s="94"/>
      <c r="H4275" s="44" t="s">
        <v>3489</v>
      </c>
      <c r="I4275" s="99"/>
      <c r="J4275" s="4" t="str">
        <f t="shared" si="134"/>
        <v>社會福利支出計畫/社會福利支出/會費、捐助、補助、分攤、照護、救濟與交流活動費/捐助、補助與獎助/捐助國內團體</v>
      </c>
      <c r="K4275" s="4" t="str">
        <f t="shared" si="135"/>
        <v>補助社會福利機構團體自辦社會福利方案計畫</v>
      </c>
    </row>
    <row r="4276" spans="1:11" s="77" customFormat="1" ht="97.5">
      <c r="A4276" s="71" t="s">
        <v>4000</v>
      </c>
      <c r="B4276" s="96" t="s">
        <v>4159</v>
      </c>
      <c r="C4276" s="92" t="s">
        <v>4178</v>
      </c>
      <c r="D4276" s="41" t="s">
        <v>4003</v>
      </c>
      <c r="E4276" s="93">
        <v>83</v>
      </c>
      <c r="F4276" s="74" t="s">
        <v>18</v>
      </c>
      <c r="G4276" s="94"/>
      <c r="H4276" s="44" t="s">
        <v>3489</v>
      </c>
      <c r="I4276" s="99"/>
      <c r="J4276" s="4" t="str">
        <f t="shared" si="134"/>
        <v>社會福利支出計畫/社會福利支出/會費、捐助、補助、分攤、照護、救濟與交流活動費/捐助、補助與獎助/捐助國內團體</v>
      </c>
      <c r="K4276" s="4" t="str">
        <f t="shared" si="135"/>
        <v>補助社會福利機構團體自辦社會福利方案計畫</v>
      </c>
    </row>
    <row r="4277" spans="1:11" s="77" customFormat="1" ht="97.5">
      <c r="A4277" s="71" t="s">
        <v>4000</v>
      </c>
      <c r="B4277" s="96" t="s">
        <v>4159</v>
      </c>
      <c r="C4277" s="92" t="s">
        <v>4087</v>
      </c>
      <c r="D4277" s="41" t="s">
        <v>4003</v>
      </c>
      <c r="E4277" s="93">
        <v>56</v>
      </c>
      <c r="F4277" s="74" t="s">
        <v>18</v>
      </c>
      <c r="G4277" s="94"/>
      <c r="H4277" s="44" t="s">
        <v>3489</v>
      </c>
      <c r="I4277" s="99"/>
      <c r="J4277" s="4" t="str">
        <f t="shared" si="134"/>
        <v>社會福利支出計畫/社會福利支出/會費、捐助、補助、分攤、照護、救濟與交流活動費/捐助、補助與獎助/捐助國內團體</v>
      </c>
      <c r="K4277" s="4" t="str">
        <f t="shared" si="135"/>
        <v>補助社會福利機構團體自辦社會福利方案計畫</v>
      </c>
    </row>
    <row r="4278" spans="1:11" s="77" customFormat="1" ht="97.5">
      <c r="A4278" s="71" t="s">
        <v>4000</v>
      </c>
      <c r="B4278" s="96" t="s">
        <v>4159</v>
      </c>
      <c r="C4278" s="92" t="s">
        <v>3468</v>
      </c>
      <c r="D4278" s="41" t="s">
        <v>4003</v>
      </c>
      <c r="E4278" s="93">
        <v>21</v>
      </c>
      <c r="F4278" s="74" t="s">
        <v>18</v>
      </c>
      <c r="G4278" s="94"/>
      <c r="H4278" s="44" t="s">
        <v>3489</v>
      </c>
      <c r="I4278" s="99"/>
      <c r="J4278" s="4" t="str">
        <f t="shared" si="134"/>
        <v>社會福利支出計畫/社會福利支出/會費、捐助、補助、分攤、照護、救濟與交流活動費/捐助、補助與獎助/捐助國內團體</v>
      </c>
      <c r="K4278" s="4" t="str">
        <f t="shared" si="135"/>
        <v>補助社會福利機構團體自辦社會福利方案計畫</v>
      </c>
    </row>
    <row r="4279" spans="1:11" s="77" customFormat="1" ht="97.5">
      <c r="A4279" s="71" t="s">
        <v>4000</v>
      </c>
      <c r="B4279" s="96" t="s">
        <v>4159</v>
      </c>
      <c r="C4279" s="92" t="s">
        <v>1607</v>
      </c>
      <c r="D4279" s="41" t="s">
        <v>4003</v>
      </c>
      <c r="E4279" s="93">
        <v>30</v>
      </c>
      <c r="F4279" s="74" t="s">
        <v>18</v>
      </c>
      <c r="G4279" s="94"/>
      <c r="H4279" s="44" t="s">
        <v>3489</v>
      </c>
      <c r="I4279" s="99"/>
      <c r="J4279" s="4" t="str">
        <f t="shared" si="134"/>
        <v>社會福利支出計畫/社會福利支出/會費、捐助、補助、分攤、照護、救濟與交流活動費/捐助、補助與獎助/捐助國內團體</v>
      </c>
      <c r="K4279" s="4" t="str">
        <f t="shared" si="135"/>
        <v>補助社會福利機構團體自辦社會福利方案計畫</v>
      </c>
    </row>
    <row r="4280" spans="1:11" s="77" customFormat="1" ht="97.5">
      <c r="A4280" s="71" t="s">
        <v>4000</v>
      </c>
      <c r="B4280" s="96" t="s">
        <v>4159</v>
      </c>
      <c r="C4280" s="92" t="s">
        <v>1486</v>
      </c>
      <c r="D4280" s="41" t="s">
        <v>4003</v>
      </c>
      <c r="E4280" s="93">
        <v>49</v>
      </c>
      <c r="F4280" s="74" t="s">
        <v>18</v>
      </c>
      <c r="G4280" s="94"/>
      <c r="H4280" s="44" t="s">
        <v>3489</v>
      </c>
      <c r="I4280" s="99"/>
      <c r="J4280" s="4" t="str">
        <f t="shared" si="134"/>
        <v>社會福利支出計畫/社會福利支出/會費、捐助、補助、分攤、照護、救濟與交流活動費/捐助、補助與獎助/捐助國內團體</v>
      </c>
      <c r="K4280" s="4" t="str">
        <f t="shared" si="135"/>
        <v>補助社會福利機構團體自辦社會福利方案計畫</v>
      </c>
    </row>
    <row r="4281" spans="1:11" s="77" customFormat="1" ht="97.5">
      <c r="A4281" s="71" t="s">
        <v>4000</v>
      </c>
      <c r="B4281" s="96" t="s">
        <v>4159</v>
      </c>
      <c r="C4281" s="92" t="s">
        <v>4183</v>
      </c>
      <c r="D4281" s="41" t="s">
        <v>4003</v>
      </c>
      <c r="E4281" s="93">
        <v>69</v>
      </c>
      <c r="F4281" s="74" t="s">
        <v>18</v>
      </c>
      <c r="G4281" s="94"/>
      <c r="H4281" s="44" t="s">
        <v>3489</v>
      </c>
      <c r="I4281" s="99"/>
      <c r="J4281" s="4" t="str">
        <f t="shared" si="134"/>
        <v>社會福利支出計畫/社會福利支出/會費、捐助、補助、分攤、照護、救濟與交流活動費/捐助、補助與獎助/捐助國內團體</v>
      </c>
      <c r="K4281" s="4" t="str">
        <f t="shared" si="135"/>
        <v>補助社會福利機構團體自辦社會福利方案計畫</v>
      </c>
    </row>
    <row r="4282" spans="1:11" s="77" customFormat="1" ht="97.5">
      <c r="A4282" s="71" t="s">
        <v>4000</v>
      </c>
      <c r="B4282" s="96" t="s">
        <v>4159</v>
      </c>
      <c r="C4282" s="92" t="s">
        <v>1535</v>
      </c>
      <c r="D4282" s="41" t="s">
        <v>4003</v>
      </c>
      <c r="E4282" s="93">
        <v>70</v>
      </c>
      <c r="F4282" s="74" t="s">
        <v>18</v>
      </c>
      <c r="G4282" s="94"/>
      <c r="H4282" s="44" t="s">
        <v>3489</v>
      </c>
      <c r="I4282" s="99"/>
      <c r="J4282" s="4" t="str">
        <f t="shared" si="134"/>
        <v>社會福利支出計畫/社會福利支出/會費、捐助、補助、分攤、照護、救濟與交流活動費/捐助、補助與獎助/捐助國內團體</v>
      </c>
      <c r="K4282" s="4" t="str">
        <f t="shared" si="135"/>
        <v>補助社會福利機構團體自辦社會福利方案計畫</v>
      </c>
    </row>
    <row r="4283" spans="1:11" s="77" customFormat="1" ht="97.5">
      <c r="A4283" s="71" t="s">
        <v>4000</v>
      </c>
      <c r="B4283" s="96" t="s">
        <v>4159</v>
      </c>
      <c r="C4283" s="92" t="s">
        <v>4167</v>
      </c>
      <c r="D4283" s="41" t="s">
        <v>4003</v>
      </c>
      <c r="E4283" s="93">
        <v>32</v>
      </c>
      <c r="F4283" s="74" t="s">
        <v>18</v>
      </c>
      <c r="G4283" s="94"/>
      <c r="H4283" s="44" t="s">
        <v>3489</v>
      </c>
      <c r="I4283" s="99"/>
      <c r="J4283" s="4" t="str">
        <f t="shared" si="134"/>
        <v>社會福利支出計畫/社會福利支出/會費、捐助、補助、分攤、照護、救濟與交流活動費/捐助、補助與獎助/捐助國內團體</v>
      </c>
      <c r="K4283" s="4" t="str">
        <f t="shared" si="135"/>
        <v>補助社會福利機構團體自辦社會福利方案計畫</v>
      </c>
    </row>
    <row r="4284" spans="1:11" s="77" customFormat="1" ht="97.5">
      <c r="A4284" s="71" t="s">
        <v>4000</v>
      </c>
      <c r="B4284" s="96" t="s">
        <v>4159</v>
      </c>
      <c r="C4284" s="92" t="s">
        <v>4150</v>
      </c>
      <c r="D4284" s="41" t="s">
        <v>4003</v>
      </c>
      <c r="E4284" s="93">
        <v>25</v>
      </c>
      <c r="F4284" s="74" t="s">
        <v>18</v>
      </c>
      <c r="G4284" s="94"/>
      <c r="H4284" s="44" t="s">
        <v>3489</v>
      </c>
      <c r="I4284" s="99"/>
      <c r="J4284" s="4" t="str">
        <f t="shared" si="134"/>
        <v>社會福利支出計畫/社會福利支出/會費、捐助、補助、分攤、照護、救濟與交流活動費/捐助、補助與獎助/捐助國內團體</v>
      </c>
      <c r="K4284" s="4" t="str">
        <f t="shared" si="135"/>
        <v>補助社會福利機構團體自辦社會福利方案計畫</v>
      </c>
    </row>
    <row r="4285" spans="1:11" s="77" customFormat="1" ht="97.5">
      <c r="A4285" s="71" t="s">
        <v>4000</v>
      </c>
      <c r="B4285" s="96" t="s">
        <v>4159</v>
      </c>
      <c r="C4285" s="92" t="s">
        <v>1535</v>
      </c>
      <c r="D4285" s="41" t="s">
        <v>4003</v>
      </c>
      <c r="E4285" s="93">
        <v>13</v>
      </c>
      <c r="F4285" s="74" t="s">
        <v>18</v>
      </c>
      <c r="G4285" s="94"/>
      <c r="H4285" s="44" t="s">
        <v>3489</v>
      </c>
      <c r="I4285" s="99"/>
      <c r="J4285" s="4" t="str">
        <f t="shared" si="134"/>
        <v>社會福利支出計畫/社會福利支出/會費、捐助、補助、分攤、照護、救濟與交流活動費/捐助、補助與獎助/捐助國內團體</v>
      </c>
      <c r="K4285" s="4" t="str">
        <f t="shared" si="135"/>
        <v>補助社會福利機構團體自辦社會福利方案計畫</v>
      </c>
    </row>
    <row r="4286" spans="1:11" s="77" customFormat="1" ht="97.5">
      <c r="A4286" s="71" t="s">
        <v>4000</v>
      </c>
      <c r="B4286" s="96" t="s">
        <v>4159</v>
      </c>
      <c r="C4286" s="92" t="s">
        <v>4177</v>
      </c>
      <c r="D4286" s="41" t="s">
        <v>4003</v>
      </c>
      <c r="E4286" s="93">
        <v>23</v>
      </c>
      <c r="F4286" s="74" t="s">
        <v>18</v>
      </c>
      <c r="G4286" s="94"/>
      <c r="H4286" s="44" t="s">
        <v>3489</v>
      </c>
      <c r="I4286" s="99"/>
      <c r="J4286" s="4" t="str">
        <f t="shared" si="134"/>
        <v>社會福利支出計畫/社會福利支出/會費、捐助、補助、分攤、照護、救濟與交流活動費/捐助、補助與獎助/捐助國內團體</v>
      </c>
      <c r="K4286" s="4" t="str">
        <f t="shared" si="135"/>
        <v>補助社會福利機構團體自辦社會福利方案計畫</v>
      </c>
    </row>
    <row r="4287" spans="1:11" s="77" customFormat="1" ht="97.5">
      <c r="A4287" s="71" t="s">
        <v>4000</v>
      </c>
      <c r="B4287" s="96" t="s">
        <v>4159</v>
      </c>
      <c r="C4287" s="92" t="s">
        <v>4178</v>
      </c>
      <c r="D4287" s="41" t="s">
        <v>4003</v>
      </c>
      <c r="E4287" s="93">
        <v>33</v>
      </c>
      <c r="F4287" s="74" t="s">
        <v>18</v>
      </c>
      <c r="G4287" s="94"/>
      <c r="H4287" s="44" t="s">
        <v>3489</v>
      </c>
      <c r="I4287" s="99"/>
      <c r="J4287" s="4" t="str">
        <f t="shared" si="134"/>
        <v>社會福利支出計畫/社會福利支出/會費、捐助、補助、分攤、照護、救濟與交流活動費/捐助、補助與獎助/捐助國內團體</v>
      </c>
      <c r="K4287" s="4" t="str">
        <f t="shared" si="135"/>
        <v>補助社會福利機構團體自辦社會福利方案計畫</v>
      </c>
    </row>
    <row r="4288" spans="1:11" s="77" customFormat="1" ht="97.5">
      <c r="A4288" s="71" t="s">
        <v>4000</v>
      </c>
      <c r="B4288" s="96" t="s">
        <v>4159</v>
      </c>
      <c r="C4288" s="92" t="s">
        <v>2221</v>
      </c>
      <c r="D4288" s="41" t="s">
        <v>4003</v>
      </c>
      <c r="E4288" s="93">
        <v>35</v>
      </c>
      <c r="F4288" s="74" t="s">
        <v>18</v>
      </c>
      <c r="G4288" s="94"/>
      <c r="H4288" s="44" t="s">
        <v>3489</v>
      </c>
      <c r="I4288" s="99"/>
      <c r="J4288" s="4" t="str">
        <f t="shared" si="134"/>
        <v>社會福利支出計畫/社會福利支出/會費、捐助、補助、分攤、照護、救濟與交流活動費/捐助、補助與獎助/捐助國內團體</v>
      </c>
      <c r="K4288" s="4" t="str">
        <f t="shared" si="135"/>
        <v>補助社會福利機構團體自辦社會福利方案計畫</v>
      </c>
    </row>
    <row r="4289" spans="1:11" s="77" customFormat="1" ht="97.5">
      <c r="A4289" s="71" t="s">
        <v>4000</v>
      </c>
      <c r="B4289" s="96" t="s">
        <v>4159</v>
      </c>
      <c r="C4289" s="92" t="s">
        <v>4179</v>
      </c>
      <c r="D4289" s="41" t="s">
        <v>4003</v>
      </c>
      <c r="E4289" s="93">
        <v>114</v>
      </c>
      <c r="F4289" s="74" t="s">
        <v>18</v>
      </c>
      <c r="G4289" s="94"/>
      <c r="H4289" s="44" t="s">
        <v>3489</v>
      </c>
      <c r="I4289" s="99"/>
      <c r="J4289" s="4" t="str">
        <f t="shared" si="134"/>
        <v>社會福利支出計畫/社會福利支出/會費、捐助、補助、分攤、照護、救濟與交流活動費/捐助、補助與獎助/捐助國內團體</v>
      </c>
      <c r="K4289" s="4" t="str">
        <f t="shared" si="135"/>
        <v>補助社會福利機構團體自辦社會福利方案計畫</v>
      </c>
    </row>
    <row r="4290" spans="1:11" s="77" customFormat="1" ht="97.5">
      <c r="A4290" s="71" t="s">
        <v>4000</v>
      </c>
      <c r="B4290" s="96" t="s">
        <v>4159</v>
      </c>
      <c r="C4290" s="92" t="s">
        <v>1513</v>
      </c>
      <c r="D4290" s="41" t="s">
        <v>4003</v>
      </c>
      <c r="E4290" s="93">
        <v>150</v>
      </c>
      <c r="F4290" s="74" t="s">
        <v>18</v>
      </c>
      <c r="G4290" s="94"/>
      <c r="H4290" s="44" t="s">
        <v>3489</v>
      </c>
      <c r="I4290" s="99"/>
      <c r="J4290" s="4" t="str">
        <f t="shared" si="134"/>
        <v>社會福利支出計畫/社會福利支出/會費、捐助、補助、分攤、照護、救濟與交流活動費/捐助、補助與獎助/捐助國內團體</v>
      </c>
      <c r="K4290" s="4" t="str">
        <f t="shared" si="135"/>
        <v>補助社會福利機構團體自辦社會福利方案計畫</v>
      </c>
    </row>
    <row r="4291" spans="1:11" s="77" customFormat="1" ht="97.5">
      <c r="A4291" s="71" t="s">
        <v>4000</v>
      </c>
      <c r="B4291" s="96" t="s">
        <v>4159</v>
      </c>
      <c r="C4291" s="92" t="s">
        <v>4164</v>
      </c>
      <c r="D4291" s="41" t="s">
        <v>4003</v>
      </c>
      <c r="E4291" s="93">
        <v>10</v>
      </c>
      <c r="F4291" s="74" t="s">
        <v>18</v>
      </c>
      <c r="G4291" s="94"/>
      <c r="H4291" s="44" t="s">
        <v>3489</v>
      </c>
      <c r="I4291" s="99"/>
      <c r="J4291" s="4" t="str">
        <f t="shared" si="134"/>
        <v>社會福利支出計畫/社會福利支出/會費、捐助、補助、分攤、照護、救濟與交流活動費/捐助、補助與獎助/捐助國內團體</v>
      </c>
      <c r="K4291" s="4" t="str">
        <f t="shared" si="135"/>
        <v>補助社會福利機構團體自辦社會福利方案計畫</v>
      </c>
    </row>
    <row r="4292" spans="1:11" s="77" customFormat="1" ht="97.5">
      <c r="A4292" s="71" t="s">
        <v>4000</v>
      </c>
      <c r="B4292" s="96" t="s">
        <v>4159</v>
      </c>
      <c r="C4292" s="92" t="s">
        <v>4179</v>
      </c>
      <c r="D4292" s="41" t="s">
        <v>4003</v>
      </c>
      <c r="E4292" s="93">
        <v>28</v>
      </c>
      <c r="F4292" s="74" t="s">
        <v>18</v>
      </c>
      <c r="G4292" s="94"/>
      <c r="H4292" s="44" t="s">
        <v>3489</v>
      </c>
      <c r="I4292" s="99"/>
      <c r="J4292" s="4" t="str">
        <f t="shared" si="134"/>
        <v>社會福利支出計畫/社會福利支出/會費、捐助、補助、分攤、照護、救濟與交流活動費/捐助、補助與獎助/捐助國內團體</v>
      </c>
      <c r="K4292" s="4" t="str">
        <f t="shared" si="135"/>
        <v>補助社會福利機構團體自辦社會福利方案計畫</v>
      </c>
    </row>
    <row r="4293" spans="1:11" s="77" customFormat="1" ht="97.5">
      <c r="A4293" s="71" t="s">
        <v>4000</v>
      </c>
      <c r="B4293" s="96" t="s">
        <v>4159</v>
      </c>
      <c r="C4293" s="92" t="s">
        <v>1635</v>
      </c>
      <c r="D4293" s="41" t="s">
        <v>4003</v>
      </c>
      <c r="E4293" s="93">
        <v>16</v>
      </c>
      <c r="F4293" s="74" t="s">
        <v>18</v>
      </c>
      <c r="G4293" s="94"/>
      <c r="H4293" s="44" t="s">
        <v>3489</v>
      </c>
      <c r="I4293" s="99"/>
      <c r="J4293" s="4" t="str">
        <f t="shared" si="134"/>
        <v>社會福利支出計畫/社會福利支出/會費、捐助、補助、分攤、照護、救濟與交流活動費/捐助、補助與獎助/捐助國內團體</v>
      </c>
      <c r="K4293" s="4" t="str">
        <f t="shared" si="135"/>
        <v>補助社會福利機構團體自辦社會福利方案計畫</v>
      </c>
    </row>
    <row r="4294" spans="1:11" s="77" customFormat="1" ht="97.5">
      <c r="A4294" s="71" t="s">
        <v>4000</v>
      </c>
      <c r="B4294" s="96" t="s">
        <v>4159</v>
      </c>
      <c r="C4294" s="92" t="s">
        <v>1200</v>
      </c>
      <c r="D4294" s="41" t="s">
        <v>4003</v>
      </c>
      <c r="E4294" s="93">
        <v>35</v>
      </c>
      <c r="F4294" s="74" t="s">
        <v>18</v>
      </c>
      <c r="G4294" s="94"/>
      <c r="H4294" s="44" t="s">
        <v>3489</v>
      </c>
      <c r="I4294" s="99"/>
      <c r="J4294" s="4" t="str">
        <f t="shared" si="134"/>
        <v>社會福利支出計畫/社會福利支出/會費、捐助、補助、分攤、照護、救濟與交流活動費/捐助、補助與獎助/捐助國內團體</v>
      </c>
      <c r="K4294" s="4" t="str">
        <f t="shared" si="135"/>
        <v>補助社會福利機構團體自辦社會福利方案計畫</v>
      </c>
    </row>
    <row r="4295" spans="1:11" s="77" customFormat="1" ht="97.5">
      <c r="A4295" s="71" t="s">
        <v>4000</v>
      </c>
      <c r="B4295" s="96" t="s">
        <v>4159</v>
      </c>
      <c r="C4295" s="92" t="s">
        <v>4087</v>
      </c>
      <c r="D4295" s="41" t="s">
        <v>4003</v>
      </c>
      <c r="E4295" s="93">
        <v>20</v>
      </c>
      <c r="F4295" s="74" t="s">
        <v>18</v>
      </c>
      <c r="G4295" s="94"/>
      <c r="H4295" s="44" t="s">
        <v>3489</v>
      </c>
      <c r="I4295" s="99"/>
      <c r="J4295" s="4" t="str">
        <f t="shared" si="134"/>
        <v>社會福利支出計畫/社會福利支出/會費、捐助、補助、分攤、照護、救濟與交流活動費/捐助、補助與獎助/捐助國內團體</v>
      </c>
      <c r="K4295" s="4" t="str">
        <f t="shared" si="135"/>
        <v>補助社會福利機構團體自辦社會福利方案計畫</v>
      </c>
    </row>
    <row r="4296" spans="1:11" s="77" customFormat="1" ht="97.5">
      <c r="A4296" s="71" t="s">
        <v>4000</v>
      </c>
      <c r="B4296" s="96" t="s">
        <v>4159</v>
      </c>
      <c r="C4296" s="92" t="s">
        <v>522</v>
      </c>
      <c r="D4296" s="41" t="s">
        <v>4003</v>
      </c>
      <c r="E4296" s="93">
        <v>25</v>
      </c>
      <c r="F4296" s="74" t="s">
        <v>18</v>
      </c>
      <c r="G4296" s="94"/>
      <c r="H4296" s="44" t="s">
        <v>3489</v>
      </c>
      <c r="I4296" s="99"/>
      <c r="J4296" s="4" t="str">
        <f t="shared" si="134"/>
        <v>社會福利支出計畫/社會福利支出/會費、捐助、補助、分攤、照護、救濟與交流活動費/捐助、補助與獎助/捐助國內團體</v>
      </c>
      <c r="K4296" s="4" t="str">
        <f t="shared" si="135"/>
        <v>補助社會福利機構團體自辦社會福利方案計畫</v>
      </c>
    </row>
    <row r="4297" spans="1:11" s="77" customFormat="1" ht="97.5">
      <c r="A4297" s="71" t="s">
        <v>4000</v>
      </c>
      <c r="B4297" s="96" t="s">
        <v>4159</v>
      </c>
      <c r="C4297" s="92" t="s">
        <v>522</v>
      </c>
      <c r="D4297" s="41" t="s">
        <v>4003</v>
      </c>
      <c r="E4297" s="93">
        <v>30</v>
      </c>
      <c r="F4297" s="74" t="s">
        <v>18</v>
      </c>
      <c r="G4297" s="94"/>
      <c r="H4297" s="44" t="s">
        <v>3489</v>
      </c>
      <c r="I4297" s="99"/>
      <c r="J4297" s="4" t="str">
        <f t="shared" si="134"/>
        <v>社會福利支出計畫/社會福利支出/會費、捐助、補助、分攤、照護、救濟與交流活動費/捐助、補助與獎助/捐助國內團體</v>
      </c>
      <c r="K4297" s="4" t="str">
        <f t="shared" si="135"/>
        <v>補助社會福利機構團體自辦社會福利方案計畫</v>
      </c>
    </row>
    <row r="4298" spans="1:11" s="77" customFormat="1" ht="97.5">
      <c r="A4298" s="71" t="s">
        <v>4000</v>
      </c>
      <c r="B4298" s="96" t="s">
        <v>4159</v>
      </c>
      <c r="C4298" s="92" t="s">
        <v>1535</v>
      </c>
      <c r="D4298" s="41" t="s">
        <v>4003</v>
      </c>
      <c r="E4298" s="93">
        <v>14</v>
      </c>
      <c r="F4298" s="74" t="s">
        <v>18</v>
      </c>
      <c r="G4298" s="94"/>
      <c r="H4298" s="44" t="s">
        <v>3489</v>
      </c>
      <c r="I4298" s="99"/>
      <c r="J4298" s="4" t="str">
        <f t="shared" si="134"/>
        <v>社會福利支出計畫/社會福利支出/會費、捐助、補助、分攤、照護、救濟與交流活動費/捐助、補助與獎助/捐助國內團體</v>
      </c>
      <c r="K4298" s="4" t="str">
        <f t="shared" si="135"/>
        <v>補助社會福利機構團體自辦社會福利方案計畫</v>
      </c>
    </row>
    <row r="4299" spans="1:11" s="77" customFormat="1" ht="97.5">
      <c r="A4299" s="71" t="s">
        <v>4000</v>
      </c>
      <c r="B4299" s="96" t="s">
        <v>4159</v>
      </c>
      <c r="C4299" s="92" t="s">
        <v>4179</v>
      </c>
      <c r="D4299" s="41" t="s">
        <v>4003</v>
      </c>
      <c r="E4299" s="93">
        <v>138</v>
      </c>
      <c r="F4299" s="74" t="s">
        <v>18</v>
      </c>
      <c r="G4299" s="94"/>
      <c r="H4299" s="44" t="s">
        <v>3489</v>
      </c>
      <c r="I4299" s="99"/>
      <c r="J4299" s="4" t="str">
        <f t="shared" si="134"/>
        <v>社會福利支出計畫/社會福利支出/會費、捐助、補助、分攤、照護、救濟與交流活動費/捐助、補助與獎助/捐助國內團體</v>
      </c>
      <c r="K4299" s="4" t="str">
        <f t="shared" si="135"/>
        <v>補助社會福利機構團體自辦社會福利方案計畫</v>
      </c>
    </row>
    <row r="4300" spans="1:11" s="77" customFormat="1" ht="97.5">
      <c r="A4300" s="71" t="s">
        <v>4000</v>
      </c>
      <c r="B4300" s="96" t="s">
        <v>4159</v>
      </c>
      <c r="C4300" s="92" t="s">
        <v>4150</v>
      </c>
      <c r="D4300" s="41" t="s">
        <v>4003</v>
      </c>
      <c r="E4300" s="93">
        <v>20</v>
      </c>
      <c r="F4300" s="74" t="s">
        <v>18</v>
      </c>
      <c r="G4300" s="94"/>
      <c r="H4300" s="44" t="s">
        <v>3489</v>
      </c>
      <c r="I4300" s="99"/>
      <c r="J4300" s="4" t="str">
        <f t="shared" si="134"/>
        <v>社會福利支出計畫/社會福利支出/會費、捐助、補助、分攤、照護、救濟與交流活動費/捐助、補助與獎助/捐助國內團體</v>
      </c>
      <c r="K4300" s="4" t="str">
        <f t="shared" si="135"/>
        <v>補助社會福利機構團體自辦社會福利方案計畫</v>
      </c>
    </row>
    <row r="4301" spans="1:11" s="77" customFormat="1" ht="97.5">
      <c r="A4301" s="71" t="s">
        <v>4000</v>
      </c>
      <c r="B4301" s="96" t="s">
        <v>4159</v>
      </c>
      <c r="C4301" s="92" t="s">
        <v>977</v>
      </c>
      <c r="D4301" s="41" t="s">
        <v>4003</v>
      </c>
      <c r="E4301" s="93">
        <v>15</v>
      </c>
      <c r="F4301" s="74" t="s">
        <v>18</v>
      </c>
      <c r="G4301" s="94"/>
      <c r="H4301" s="44" t="s">
        <v>3489</v>
      </c>
      <c r="I4301" s="99"/>
      <c r="J4301" s="4" t="str">
        <f t="shared" si="134"/>
        <v>社會福利支出計畫/社會福利支出/會費、捐助、補助、分攤、照護、救濟與交流活動費/捐助、補助與獎助/捐助國內團體</v>
      </c>
      <c r="K4301" s="4" t="str">
        <f t="shared" si="135"/>
        <v>補助社會福利機構團體自辦社會福利方案計畫</v>
      </c>
    </row>
    <row r="4302" spans="1:11" s="77" customFormat="1" ht="97.5">
      <c r="A4302" s="71" t="s">
        <v>4000</v>
      </c>
      <c r="B4302" s="96" t="s">
        <v>4159</v>
      </c>
      <c r="C4302" s="92" t="s">
        <v>1370</v>
      </c>
      <c r="D4302" s="41" t="s">
        <v>4003</v>
      </c>
      <c r="E4302" s="93">
        <v>15</v>
      </c>
      <c r="F4302" s="74" t="s">
        <v>18</v>
      </c>
      <c r="G4302" s="94"/>
      <c r="H4302" s="44" t="s">
        <v>3489</v>
      </c>
      <c r="I4302" s="99"/>
      <c r="J4302" s="4" t="str">
        <f t="shared" si="134"/>
        <v>社會福利支出計畫/社會福利支出/會費、捐助、補助、分攤、照護、救濟與交流活動費/捐助、補助與獎助/捐助國內團體</v>
      </c>
      <c r="K4302" s="4" t="str">
        <f t="shared" si="135"/>
        <v>補助社會福利機構團體自辦社會福利方案計畫</v>
      </c>
    </row>
    <row r="4303" spans="1:11" s="77" customFormat="1" ht="97.5">
      <c r="A4303" s="71" t="s">
        <v>4000</v>
      </c>
      <c r="B4303" s="96" t="s">
        <v>4159</v>
      </c>
      <c r="C4303" s="92" t="s">
        <v>786</v>
      </c>
      <c r="D4303" s="41" t="s">
        <v>4003</v>
      </c>
      <c r="E4303" s="93">
        <v>30</v>
      </c>
      <c r="F4303" s="74" t="s">
        <v>18</v>
      </c>
      <c r="G4303" s="94"/>
      <c r="H4303" s="44" t="s">
        <v>3489</v>
      </c>
      <c r="I4303" s="99"/>
      <c r="J4303" s="4" t="str">
        <f t="shared" si="134"/>
        <v>社會福利支出計畫/社會福利支出/會費、捐助、補助、分攤、照護、救濟與交流活動費/捐助、補助與獎助/捐助國內團體</v>
      </c>
      <c r="K4303" s="4" t="str">
        <f t="shared" si="135"/>
        <v>補助社會福利機構團體自辦社會福利方案計畫</v>
      </c>
    </row>
    <row r="4304" spans="1:11" s="77" customFormat="1" ht="97.5">
      <c r="A4304" s="71" t="s">
        <v>4000</v>
      </c>
      <c r="B4304" s="96" t="s">
        <v>4159</v>
      </c>
      <c r="C4304" s="92" t="s">
        <v>4087</v>
      </c>
      <c r="D4304" s="41" t="s">
        <v>4003</v>
      </c>
      <c r="E4304" s="93">
        <v>135</v>
      </c>
      <c r="F4304" s="74" t="s">
        <v>18</v>
      </c>
      <c r="G4304" s="94"/>
      <c r="H4304" s="44" t="s">
        <v>3489</v>
      </c>
      <c r="I4304" s="99"/>
      <c r="J4304" s="4" t="str">
        <f t="shared" si="134"/>
        <v>社會福利支出計畫/社會福利支出/會費、捐助、補助、分攤、照護、救濟與交流活動費/捐助、補助與獎助/捐助國內團體</v>
      </c>
      <c r="K4304" s="4" t="str">
        <f t="shared" si="135"/>
        <v>補助社會福利機構團體自辦社會福利方案計畫</v>
      </c>
    </row>
    <row r="4305" spans="1:11" s="77" customFormat="1" ht="97.5">
      <c r="A4305" s="71" t="s">
        <v>4000</v>
      </c>
      <c r="B4305" s="96" t="s">
        <v>4159</v>
      </c>
      <c r="C4305" s="92" t="s">
        <v>4087</v>
      </c>
      <c r="D4305" s="41" t="s">
        <v>4003</v>
      </c>
      <c r="E4305" s="93">
        <v>153</v>
      </c>
      <c r="F4305" s="74" t="s">
        <v>18</v>
      </c>
      <c r="G4305" s="94"/>
      <c r="H4305" s="44" t="s">
        <v>3489</v>
      </c>
      <c r="I4305" s="99"/>
      <c r="J4305" s="4" t="str">
        <f t="shared" si="134"/>
        <v>社會福利支出計畫/社會福利支出/會費、捐助、補助、分攤、照護、救濟與交流活動費/捐助、補助與獎助/捐助國內團體</v>
      </c>
      <c r="K4305" s="4" t="str">
        <f t="shared" si="135"/>
        <v>補助社會福利機構團體自辦社會福利方案計畫</v>
      </c>
    </row>
    <row r="4306" spans="1:11" s="77" customFormat="1" ht="97.5">
      <c r="A4306" s="71" t="s">
        <v>4000</v>
      </c>
      <c r="B4306" s="96" t="s">
        <v>4159</v>
      </c>
      <c r="C4306" s="92" t="s">
        <v>505</v>
      </c>
      <c r="D4306" s="41" t="s">
        <v>4003</v>
      </c>
      <c r="E4306" s="93">
        <v>76</v>
      </c>
      <c r="F4306" s="74" t="s">
        <v>18</v>
      </c>
      <c r="G4306" s="94"/>
      <c r="H4306" s="44" t="s">
        <v>3489</v>
      </c>
      <c r="I4306" s="99"/>
      <c r="J4306" s="4" t="str">
        <f t="shared" si="134"/>
        <v>社會福利支出計畫/社會福利支出/會費、捐助、補助、分攤、照護、救濟與交流活動費/捐助、補助與獎助/捐助國內團體</v>
      </c>
      <c r="K4306" s="4" t="str">
        <f t="shared" si="135"/>
        <v>補助社會福利機構團體自辦社會福利方案計畫</v>
      </c>
    </row>
    <row r="4307" spans="1:11" s="77" customFormat="1" ht="97.5">
      <c r="A4307" s="71" t="s">
        <v>4000</v>
      </c>
      <c r="B4307" s="96" t="s">
        <v>4159</v>
      </c>
      <c r="C4307" s="92" t="s">
        <v>1203</v>
      </c>
      <c r="D4307" s="41" t="s">
        <v>4003</v>
      </c>
      <c r="E4307" s="93">
        <v>135</v>
      </c>
      <c r="F4307" s="74" t="s">
        <v>18</v>
      </c>
      <c r="G4307" s="94"/>
      <c r="H4307" s="44" t="s">
        <v>3489</v>
      </c>
      <c r="I4307" s="99"/>
      <c r="J4307" s="4" t="str">
        <f t="shared" si="134"/>
        <v>社會福利支出計畫/社會福利支出/會費、捐助、補助、分攤、照護、救濟與交流活動費/捐助、補助與獎助/捐助國內團體</v>
      </c>
      <c r="K4307" s="4" t="str">
        <f t="shared" si="135"/>
        <v>補助社會福利機構團體自辦社會福利方案計畫</v>
      </c>
    </row>
    <row r="4308" spans="1:11" s="77" customFormat="1" ht="97.5">
      <c r="A4308" s="71" t="s">
        <v>4000</v>
      </c>
      <c r="B4308" s="96" t="s">
        <v>4159</v>
      </c>
      <c r="C4308" s="92" t="s">
        <v>1471</v>
      </c>
      <c r="D4308" s="41" t="s">
        <v>4003</v>
      </c>
      <c r="E4308" s="93">
        <v>65</v>
      </c>
      <c r="F4308" s="74" t="s">
        <v>18</v>
      </c>
      <c r="G4308" s="94"/>
      <c r="H4308" s="44" t="s">
        <v>3489</v>
      </c>
      <c r="I4308" s="99"/>
      <c r="J4308" s="4" t="str">
        <f t="shared" si="134"/>
        <v>社會福利支出計畫/社會福利支出/會費、捐助、補助、分攤、照護、救濟與交流活動費/捐助、補助與獎助/捐助國內團體</v>
      </c>
      <c r="K4308" s="4" t="str">
        <f t="shared" si="135"/>
        <v>補助社會福利機構團體自辦社會福利方案計畫</v>
      </c>
    </row>
    <row r="4309" spans="1:11" s="77" customFormat="1" ht="97.5">
      <c r="A4309" s="71" t="s">
        <v>4000</v>
      </c>
      <c r="B4309" s="96" t="s">
        <v>4159</v>
      </c>
      <c r="C4309" s="92" t="s">
        <v>1010</v>
      </c>
      <c r="D4309" s="41" t="s">
        <v>4003</v>
      </c>
      <c r="E4309" s="93">
        <v>100</v>
      </c>
      <c r="F4309" s="74" t="s">
        <v>18</v>
      </c>
      <c r="G4309" s="94"/>
      <c r="H4309" s="44" t="s">
        <v>3489</v>
      </c>
      <c r="I4309" s="99"/>
      <c r="J4309" s="4" t="str">
        <f t="shared" si="134"/>
        <v>社會福利支出計畫/社會福利支出/會費、捐助、補助、分攤、照護、救濟與交流活動費/捐助、補助與獎助/捐助國內團體</v>
      </c>
      <c r="K4309" s="4" t="str">
        <f t="shared" si="135"/>
        <v>補助社會福利機構團體自辦社會福利方案計畫</v>
      </c>
    </row>
    <row r="4310" spans="1:11" s="77" customFormat="1" ht="97.5">
      <c r="A4310" s="71" t="s">
        <v>4000</v>
      </c>
      <c r="B4310" s="96" t="s">
        <v>4159</v>
      </c>
      <c r="C4310" s="92" t="s">
        <v>1405</v>
      </c>
      <c r="D4310" s="41" t="s">
        <v>4003</v>
      </c>
      <c r="E4310" s="93">
        <v>15</v>
      </c>
      <c r="F4310" s="74" t="s">
        <v>18</v>
      </c>
      <c r="G4310" s="94"/>
      <c r="H4310" s="44" t="s">
        <v>3489</v>
      </c>
      <c r="I4310" s="99"/>
      <c r="J4310" s="4" t="str">
        <f t="shared" si="134"/>
        <v>社會福利支出計畫/社會福利支出/會費、捐助、補助、分攤、照護、救濟與交流活動費/捐助、補助與獎助/捐助國內團體</v>
      </c>
      <c r="K4310" s="4" t="str">
        <f t="shared" si="135"/>
        <v>補助社會福利機構團體自辦社會福利方案計畫</v>
      </c>
    </row>
    <row r="4311" spans="1:11" s="77" customFormat="1" ht="97.5">
      <c r="A4311" s="71" t="s">
        <v>4000</v>
      </c>
      <c r="B4311" s="96" t="s">
        <v>4159</v>
      </c>
      <c r="C4311" s="92" t="s">
        <v>4184</v>
      </c>
      <c r="D4311" s="41" t="s">
        <v>4003</v>
      </c>
      <c r="E4311" s="93">
        <v>260</v>
      </c>
      <c r="F4311" s="74" t="s">
        <v>18</v>
      </c>
      <c r="G4311" s="94"/>
      <c r="H4311" s="44" t="s">
        <v>3489</v>
      </c>
      <c r="I4311" s="99"/>
      <c r="J4311" s="4" t="str">
        <f t="shared" si="134"/>
        <v>社會福利支出計畫/社會福利支出/會費、捐助、補助、分攤、照護、救濟與交流活動費/捐助、補助與獎助/捐助國內團體</v>
      </c>
      <c r="K4311" s="4" t="str">
        <f t="shared" si="135"/>
        <v>補助社會福利機構團體自辦社會福利方案計畫</v>
      </c>
    </row>
    <row r="4312" spans="1:11" s="77" customFormat="1" ht="97.5">
      <c r="A4312" s="71" t="s">
        <v>4000</v>
      </c>
      <c r="B4312" s="96" t="s">
        <v>4159</v>
      </c>
      <c r="C4312" s="92" t="s">
        <v>4181</v>
      </c>
      <c r="D4312" s="41" t="s">
        <v>4003</v>
      </c>
      <c r="E4312" s="93">
        <v>9</v>
      </c>
      <c r="F4312" s="74" t="s">
        <v>18</v>
      </c>
      <c r="G4312" s="94"/>
      <c r="H4312" s="44" t="s">
        <v>3489</v>
      </c>
      <c r="I4312" s="99"/>
      <c r="J4312" s="4" t="str">
        <f t="shared" si="134"/>
        <v>社會福利支出計畫/社會福利支出/會費、捐助、補助、分攤、照護、救濟與交流活動費/捐助、補助與獎助/捐助國內團體</v>
      </c>
      <c r="K4312" s="4" t="str">
        <f t="shared" si="135"/>
        <v>補助社會福利機構團體自辦社會福利方案計畫</v>
      </c>
    </row>
    <row r="4313" spans="1:11" s="77" customFormat="1" ht="97.5">
      <c r="A4313" s="71" t="s">
        <v>4000</v>
      </c>
      <c r="B4313" s="96" t="s">
        <v>4159</v>
      </c>
      <c r="C4313" s="92" t="s">
        <v>1405</v>
      </c>
      <c r="D4313" s="41" t="s">
        <v>4003</v>
      </c>
      <c r="E4313" s="93">
        <v>49</v>
      </c>
      <c r="F4313" s="74" t="s">
        <v>18</v>
      </c>
      <c r="G4313" s="94"/>
      <c r="H4313" s="44" t="s">
        <v>3489</v>
      </c>
      <c r="I4313" s="99"/>
      <c r="J4313" s="4" t="str">
        <f t="shared" si="134"/>
        <v>社會福利支出計畫/社會福利支出/會費、捐助、補助、分攤、照護、救濟與交流活動費/捐助、補助與獎助/捐助國內團體</v>
      </c>
      <c r="K4313" s="4" t="str">
        <f t="shared" si="135"/>
        <v>補助社會福利機構團體自辦社會福利方案計畫</v>
      </c>
    </row>
    <row r="4314" spans="1:11" s="77" customFormat="1" ht="97.5">
      <c r="A4314" s="71" t="s">
        <v>4000</v>
      </c>
      <c r="B4314" s="96" t="s">
        <v>4159</v>
      </c>
      <c r="C4314" s="92" t="s">
        <v>1038</v>
      </c>
      <c r="D4314" s="41" t="s">
        <v>4003</v>
      </c>
      <c r="E4314" s="93">
        <v>35</v>
      </c>
      <c r="F4314" s="74" t="s">
        <v>18</v>
      </c>
      <c r="G4314" s="94"/>
      <c r="H4314" s="44" t="s">
        <v>3489</v>
      </c>
      <c r="I4314" s="99"/>
      <c r="J4314" s="4" t="str">
        <f t="shared" si="134"/>
        <v>社會福利支出計畫/社會福利支出/會費、捐助、補助、分攤、照護、救濟與交流活動費/捐助、補助與獎助/捐助國內團體</v>
      </c>
      <c r="K4314" s="4" t="str">
        <f t="shared" si="135"/>
        <v>補助社會福利機構團體自辦社會福利方案計畫</v>
      </c>
    </row>
    <row r="4315" spans="1:11" s="77" customFormat="1" ht="97.5">
      <c r="A4315" s="71" t="s">
        <v>4000</v>
      </c>
      <c r="B4315" s="96" t="s">
        <v>4159</v>
      </c>
      <c r="C4315" s="92" t="s">
        <v>4185</v>
      </c>
      <c r="D4315" s="41" t="s">
        <v>4003</v>
      </c>
      <c r="E4315" s="93">
        <v>100</v>
      </c>
      <c r="F4315" s="74" t="s">
        <v>18</v>
      </c>
      <c r="G4315" s="94"/>
      <c r="H4315" s="44" t="s">
        <v>3489</v>
      </c>
      <c r="I4315" s="99"/>
      <c r="J4315" s="4" t="str">
        <f t="shared" si="134"/>
        <v>社會福利支出計畫/社會福利支出/會費、捐助、補助、分攤、照護、救濟與交流活動費/捐助、補助與獎助/捐助國內團體</v>
      </c>
      <c r="K4315" s="4" t="str">
        <f t="shared" si="135"/>
        <v>補助社會福利機構團體自辦社會福利方案計畫</v>
      </c>
    </row>
    <row r="4316" spans="1:11" s="77" customFormat="1" ht="97.5">
      <c r="A4316" s="71" t="s">
        <v>4000</v>
      </c>
      <c r="B4316" s="96" t="s">
        <v>4159</v>
      </c>
      <c r="C4316" s="92" t="s">
        <v>1535</v>
      </c>
      <c r="D4316" s="41" t="s">
        <v>4003</v>
      </c>
      <c r="E4316" s="93">
        <v>64</v>
      </c>
      <c r="F4316" s="74" t="s">
        <v>18</v>
      </c>
      <c r="G4316" s="94"/>
      <c r="H4316" s="44" t="s">
        <v>3489</v>
      </c>
      <c r="I4316" s="99"/>
      <c r="J4316" s="4" t="str">
        <f t="shared" si="134"/>
        <v>社會福利支出計畫/社會福利支出/會費、捐助、補助、分攤、照護、救濟與交流活動費/捐助、補助與獎助/捐助國內團體</v>
      </c>
      <c r="K4316" s="4" t="str">
        <f t="shared" si="135"/>
        <v>補助社會福利機構團體自辦社會福利方案計畫</v>
      </c>
    </row>
    <row r="4317" spans="1:11" s="77" customFormat="1" ht="97.5">
      <c r="A4317" s="71" t="s">
        <v>4000</v>
      </c>
      <c r="B4317" s="96" t="s">
        <v>4159</v>
      </c>
      <c r="C4317" s="92" t="s">
        <v>1548</v>
      </c>
      <c r="D4317" s="41" t="s">
        <v>4003</v>
      </c>
      <c r="E4317" s="93">
        <v>25</v>
      </c>
      <c r="F4317" s="74" t="s">
        <v>18</v>
      </c>
      <c r="G4317" s="94"/>
      <c r="H4317" s="44" t="s">
        <v>3489</v>
      </c>
      <c r="I4317" s="99"/>
      <c r="J4317" s="4" t="str">
        <f t="shared" si="134"/>
        <v>社會福利支出計畫/社會福利支出/會費、捐助、補助、分攤、照護、救濟與交流活動費/捐助、補助與獎助/捐助國內團體</v>
      </c>
      <c r="K4317" s="4" t="str">
        <f t="shared" si="135"/>
        <v>補助社會福利機構團體自辦社會福利方案計畫</v>
      </c>
    </row>
    <row r="4318" spans="1:11" s="77" customFormat="1" ht="97.5">
      <c r="A4318" s="71" t="s">
        <v>4000</v>
      </c>
      <c r="B4318" s="92" t="s">
        <v>4186</v>
      </c>
      <c r="C4318" s="92" t="s">
        <v>4187</v>
      </c>
      <c r="D4318" s="41" t="s">
        <v>4003</v>
      </c>
      <c r="E4318" s="93">
        <v>20</v>
      </c>
      <c r="F4318" s="74" t="s">
        <v>18</v>
      </c>
      <c r="G4318" s="94"/>
      <c r="H4318" s="44" t="s">
        <v>3489</v>
      </c>
      <c r="I4318" s="95"/>
      <c r="J4318" s="4" t="str">
        <f t="shared" si="134"/>
        <v>社會福利支出計畫/社會福利支出/會費、捐助、補助、分攤、照護、救濟與交流活動費/捐助、補助與獎助/捐助國內團體</v>
      </c>
      <c r="K4318" s="4" t="str">
        <f t="shared" si="135"/>
        <v>補助民間團體辦理建立社區照顧關懷據點業務</v>
      </c>
    </row>
    <row r="4319" spans="1:11" s="77" customFormat="1" ht="97.5">
      <c r="A4319" s="71" t="s">
        <v>4000</v>
      </c>
      <c r="B4319" s="92" t="s">
        <v>4186</v>
      </c>
      <c r="C4319" s="92" t="s">
        <v>1180</v>
      </c>
      <c r="D4319" s="41" t="s">
        <v>4003</v>
      </c>
      <c r="E4319" s="93">
        <v>20</v>
      </c>
      <c r="F4319" s="74" t="s">
        <v>18</v>
      </c>
      <c r="G4319" s="94"/>
      <c r="H4319" s="44" t="s">
        <v>3489</v>
      </c>
      <c r="I4319" s="95"/>
      <c r="J4319" s="4" t="str">
        <f t="shared" si="134"/>
        <v>社會福利支出計畫/社會福利支出/會費、捐助、補助、分攤、照護、救濟與交流活動費/捐助、補助與獎助/捐助國內團體</v>
      </c>
      <c r="K4319" s="4" t="str">
        <f t="shared" si="135"/>
        <v>補助民間團體辦理建立社區照顧關懷據點業務</v>
      </c>
    </row>
    <row r="4320" spans="1:11" s="77" customFormat="1" ht="97.5">
      <c r="A4320" s="71" t="s">
        <v>4000</v>
      </c>
      <c r="B4320" s="92" t="s">
        <v>4186</v>
      </c>
      <c r="C4320" s="92" t="s">
        <v>1115</v>
      </c>
      <c r="D4320" s="41" t="s">
        <v>4003</v>
      </c>
      <c r="E4320" s="93">
        <v>20</v>
      </c>
      <c r="F4320" s="74" t="s">
        <v>18</v>
      </c>
      <c r="G4320" s="94"/>
      <c r="H4320" s="44" t="s">
        <v>3489</v>
      </c>
      <c r="I4320" s="95"/>
      <c r="J4320" s="4" t="str">
        <f t="shared" ref="J4320:J4383" si="136">A4320</f>
        <v>社會福利支出計畫/社會福利支出/會費、捐助、補助、分攤、照護、救濟與交流活動費/捐助、補助與獎助/捐助國內團體</v>
      </c>
      <c r="K4320" s="4" t="str">
        <f t="shared" ref="K4320:K4383" si="137">B4320</f>
        <v>補助民間團體辦理建立社區照顧關懷據點業務</v>
      </c>
    </row>
    <row r="4321" spans="1:11" s="77" customFormat="1" ht="97.5">
      <c r="A4321" s="71" t="s">
        <v>4000</v>
      </c>
      <c r="B4321" s="92" t="s">
        <v>4186</v>
      </c>
      <c r="C4321" s="92" t="s">
        <v>4188</v>
      </c>
      <c r="D4321" s="41" t="s">
        <v>4003</v>
      </c>
      <c r="E4321" s="93">
        <v>20</v>
      </c>
      <c r="F4321" s="74" t="s">
        <v>18</v>
      </c>
      <c r="G4321" s="94"/>
      <c r="H4321" s="44" t="s">
        <v>3489</v>
      </c>
      <c r="I4321" s="95"/>
      <c r="J4321" s="4" t="str">
        <f t="shared" si="136"/>
        <v>社會福利支出計畫/社會福利支出/會費、捐助、補助、分攤、照護、救濟與交流活動費/捐助、補助與獎助/捐助國內團體</v>
      </c>
      <c r="K4321" s="4" t="str">
        <f t="shared" si="137"/>
        <v>補助民間團體辦理建立社區照顧關懷據點業務</v>
      </c>
    </row>
    <row r="4322" spans="1:11" s="77" customFormat="1" ht="97.5">
      <c r="A4322" s="71" t="s">
        <v>4000</v>
      </c>
      <c r="B4322" s="92" t="s">
        <v>4186</v>
      </c>
      <c r="C4322" s="92" t="s">
        <v>4189</v>
      </c>
      <c r="D4322" s="41" t="s">
        <v>4003</v>
      </c>
      <c r="E4322" s="93">
        <v>20</v>
      </c>
      <c r="F4322" s="74" t="s">
        <v>18</v>
      </c>
      <c r="G4322" s="94"/>
      <c r="H4322" s="44" t="s">
        <v>3489</v>
      </c>
      <c r="I4322" s="95"/>
      <c r="J4322" s="4" t="str">
        <f t="shared" si="136"/>
        <v>社會福利支出計畫/社會福利支出/會費、捐助、補助、分攤、照護、救濟與交流活動費/捐助、補助與獎助/捐助國內團體</v>
      </c>
      <c r="K4322" s="4" t="str">
        <f t="shared" si="137"/>
        <v>補助民間團體辦理建立社區照顧關懷據點業務</v>
      </c>
    </row>
    <row r="4323" spans="1:11" s="77" customFormat="1" ht="97.5">
      <c r="A4323" s="71" t="s">
        <v>4000</v>
      </c>
      <c r="B4323" s="92" t="s">
        <v>4186</v>
      </c>
      <c r="C4323" s="92" t="s">
        <v>4132</v>
      </c>
      <c r="D4323" s="41" t="s">
        <v>4003</v>
      </c>
      <c r="E4323" s="93">
        <v>20</v>
      </c>
      <c r="F4323" s="74" t="s">
        <v>18</v>
      </c>
      <c r="G4323" s="94"/>
      <c r="H4323" s="44" t="s">
        <v>3489</v>
      </c>
      <c r="I4323" s="95"/>
      <c r="J4323" s="4" t="str">
        <f t="shared" si="136"/>
        <v>社會福利支出計畫/社會福利支出/會費、捐助、補助、分攤、照護、救濟與交流活動費/捐助、補助與獎助/捐助國內團體</v>
      </c>
      <c r="K4323" s="4" t="str">
        <f t="shared" si="137"/>
        <v>補助民間團體辦理建立社區照顧關懷據點業務</v>
      </c>
    </row>
    <row r="4324" spans="1:11" s="77" customFormat="1" ht="97.5">
      <c r="A4324" s="71" t="s">
        <v>4000</v>
      </c>
      <c r="B4324" s="92" t="s">
        <v>4186</v>
      </c>
      <c r="C4324" s="92" t="s">
        <v>4190</v>
      </c>
      <c r="D4324" s="41" t="s">
        <v>4003</v>
      </c>
      <c r="E4324" s="93">
        <v>20</v>
      </c>
      <c r="F4324" s="74" t="s">
        <v>18</v>
      </c>
      <c r="G4324" s="94"/>
      <c r="H4324" s="44" t="s">
        <v>3489</v>
      </c>
      <c r="I4324" s="95"/>
      <c r="J4324" s="4" t="str">
        <f t="shared" si="136"/>
        <v>社會福利支出計畫/社會福利支出/會費、捐助、補助、分攤、照護、救濟與交流活動費/捐助、補助與獎助/捐助國內團體</v>
      </c>
      <c r="K4324" s="4" t="str">
        <f t="shared" si="137"/>
        <v>補助民間團體辦理建立社區照顧關懷據點業務</v>
      </c>
    </row>
    <row r="4325" spans="1:11" s="77" customFormat="1" ht="97.5">
      <c r="A4325" s="71" t="s">
        <v>4000</v>
      </c>
      <c r="B4325" s="92" t="s">
        <v>4186</v>
      </c>
      <c r="C4325" s="92" t="s">
        <v>4191</v>
      </c>
      <c r="D4325" s="41" t="s">
        <v>4003</v>
      </c>
      <c r="E4325" s="93">
        <v>20</v>
      </c>
      <c r="F4325" s="74" t="s">
        <v>18</v>
      </c>
      <c r="G4325" s="94"/>
      <c r="H4325" s="44" t="s">
        <v>3489</v>
      </c>
      <c r="I4325" s="95"/>
      <c r="J4325" s="4" t="str">
        <f t="shared" si="136"/>
        <v>社會福利支出計畫/社會福利支出/會費、捐助、補助、分攤、照護、救濟與交流活動費/捐助、補助與獎助/捐助國內團體</v>
      </c>
      <c r="K4325" s="4" t="str">
        <f t="shared" si="137"/>
        <v>補助民間團體辦理建立社區照顧關懷據點業務</v>
      </c>
    </row>
    <row r="4326" spans="1:11" s="77" customFormat="1" ht="97.5">
      <c r="A4326" s="71" t="s">
        <v>4000</v>
      </c>
      <c r="B4326" s="92" t="s">
        <v>4186</v>
      </c>
      <c r="C4326" s="92" t="s">
        <v>4192</v>
      </c>
      <c r="D4326" s="41" t="s">
        <v>4003</v>
      </c>
      <c r="E4326" s="93">
        <v>20</v>
      </c>
      <c r="F4326" s="74" t="s">
        <v>18</v>
      </c>
      <c r="G4326" s="94"/>
      <c r="H4326" s="44" t="s">
        <v>3489</v>
      </c>
      <c r="I4326" s="95"/>
      <c r="J4326" s="4" t="str">
        <f t="shared" si="136"/>
        <v>社會福利支出計畫/社會福利支出/會費、捐助、補助、分攤、照護、救濟與交流活動費/捐助、補助與獎助/捐助國內團體</v>
      </c>
      <c r="K4326" s="4" t="str">
        <f t="shared" si="137"/>
        <v>補助民間團體辦理建立社區照顧關懷據點業務</v>
      </c>
    </row>
    <row r="4327" spans="1:11" s="77" customFormat="1" ht="97.5">
      <c r="A4327" s="71" t="s">
        <v>4000</v>
      </c>
      <c r="B4327" s="92" t="s">
        <v>4186</v>
      </c>
      <c r="C4327" s="92" t="s">
        <v>4193</v>
      </c>
      <c r="D4327" s="41" t="s">
        <v>4003</v>
      </c>
      <c r="E4327" s="93">
        <v>20</v>
      </c>
      <c r="F4327" s="74" t="s">
        <v>18</v>
      </c>
      <c r="G4327" s="94"/>
      <c r="H4327" s="44" t="s">
        <v>3489</v>
      </c>
      <c r="I4327" s="95"/>
      <c r="J4327" s="4" t="str">
        <f t="shared" si="136"/>
        <v>社會福利支出計畫/社會福利支出/會費、捐助、補助、分攤、照護、救濟與交流活動費/捐助、補助與獎助/捐助國內團體</v>
      </c>
      <c r="K4327" s="4" t="str">
        <f t="shared" si="137"/>
        <v>補助民間團體辦理建立社區照顧關懷據點業務</v>
      </c>
    </row>
    <row r="4328" spans="1:11" s="77" customFormat="1" ht="97.5">
      <c r="A4328" s="71" t="s">
        <v>4000</v>
      </c>
      <c r="B4328" s="92" t="s">
        <v>4186</v>
      </c>
      <c r="C4328" s="92" t="s">
        <v>4194</v>
      </c>
      <c r="D4328" s="41" t="s">
        <v>4003</v>
      </c>
      <c r="E4328" s="93">
        <v>20</v>
      </c>
      <c r="F4328" s="74" t="s">
        <v>18</v>
      </c>
      <c r="G4328" s="94"/>
      <c r="H4328" s="44" t="s">
        <v>3489</v>
      </c>
      <c r="I4328" s="95"/>
      <c r="J4328" s="4" t="str">
        <f t="shared" si="136"/>
        <v>社會福利支出計畫/社會福利支出/會費、捐助、補助、分攤、照護、救濟與交流活動費/捐助、補助與獎助/捐助國內團體</v>
      </c>
      <c r="K4328" s="4" t="str">
        <f t="shared" si="137"/>
        <v>補助民間團體辦理建立社區照顧關懷據點業務</v>
      </c>
    </row>
    <row r="4329" spans="1:11" s="77" customFormat="1" ht="97.5">
      <c r="A4329" s="71" t="s">
        <v>4000</v>
      </c>
      <c r="B4329" s="92" t="s">
        <v>4186</v>
      </c>
      <c r="C4329" s="92" t="s">
        <v>4195</v>
      </c>
      <c r="D4329" s="41" t="s">
        <v>4003</v>
      </c>
      <c r="E4329" s="93">
        <v>20</v>
      </c>
      <c r="F4329" s="74" t="s">
        <v>18</v>
      </c>
      <c r="G4329" s="94"/>
      <c r="H4329" s="44" t="s">
        <v>3489</v>
      </c>
      <c r="I4329" s="95"/>
      <c r="J4329" s="4" t="str">
        <f t="shared" si="136"/>
        <v>社會福利支出計畫/社會福利支出/會費、捐助、補助、分攤、照護、救濟與交流活動費/捐助、補助與獎助/捐助國內團體</v>
      </c>
      <c r="K4329" s="4" t="str">
        <f t="shared" si="137"/>
        <v>補助民間團體辦理建立社區照顧關懷據點業務</v>
      </c>
    </row>
    <row r="4330" spans="1:11" s="77" customFormat="1" ht="97.5">
      <c r="A4330" s="71" t="s">
        <v>4000</v>
      </c>
      <c r="B4330" s="92" t="s">
        <v>4186</v>
      </c>
      <c r="C4330" s="92" t="s">
        <v>4196</v>
      </c>
      <c r="D4330" s="41" t="s">
        <v>4003</v>
      </c>
      <c r="E4330" s="93">
        <v>20</v>
      </c>
      <c r="F4330" s="74" t="s">
        <v>18</v>
      </c>
      <c r="G4330" s="94"/>
      <c r="H4330" s="44" t="s">
        <v>3489</v>
      </c>
      <c r="I4330" s="97"/>
      <c r="J4330" s="4" t="str">
        <f t="shared" si="136"/>
        <v>社會福利支出計畫/社會福利支出/會費、捐助、補助、分攤、照護、救濟與交流活動費/捐助、補助與獎助/捐助國內團體</v>
      </c>
      <c r="K4330" s="4" t="str">
        <f t="shared" si="137"/>
        <v>補助民間團體辦理建立社區照顧關懷據點業務</v>
      </c>
    </row>
    <row r="4331" spans="1:11" s="77" customFormat="1" ht="97.5">
      <c r="A4331" s="71" t="s">
        <v>4000</v>
      </c>
      <c r="B4331" s="92" t="s">
        <v>4186</v>
      </c>
      <c r="C4331" s="92" t="s">
        <v>4197</v>
      </c>
      <c r="D4331" s="41" t="s">
        <v>4003</v>
      </c>
      <c r="E4331" s="93">
        <v>20</v>
      </c>
      <c r="F4331" s="74" t="s">
        <v>18</v>
      </c>
      <c r="G4331" s="94"/>
      <c r="H4331" s="44" t="s">
        <v>3489</v>
      </c>
      <c r="I4331" s="98"/>
      <c r="J4331" s="4" t="str">
        <f t="shared" si="136"/>
        <v>社會福利支出計畫/社會福利支出/會費、捐助、補助、分攤、照護、救濟與交流活動費/捐助、補助與獎助/捐助國內團體</v>
      </c>
      <c r="K4331" s="4" t="str">
        <f t="shared" si="137"/>
        <v>補助民間團體辦理建立社區照顧關懷據點業務</v>
      </c>
    </row>
    <row r="4332" spans="1:11" s="77" customFormat="1" ht="97.5">
      <c r="A4332" s="71" t="s">
        <v>4000</v>
      </c>
      <c r="B4332" s="92" t="s">
        <v>4186</v>
      </c>
      <c r="C4332" s="92" t="s">
        <v>4198</v>
      </c>
      <c r="D4332" s="41" t="s">
        <v>4003</v>
      </c>
      <c r="E4332" s="93">
        <v>20</v>
      </c>
      <c r="F4332" s="74" t="s">
        <v>18</v>
      </c>
      <c r="G4332" s="94"/>
      <c r="H4332" s="44" t="s">
        <v>3489</v>
      </c>
      <c r="I4332" s="99"/>
      <c r="J4332" s="4" t="str">
        <f t="shared" si="136"/>
        <v>社會福利支出計畫/社會福利支出/會費、捐助、補助、分攤、照護、救濟與交流活動費/捐助、補助與獎助/捐助國內團體</v>
      </c>
      <c r="K4332" s="4" t="str">
        <f t="shared" si="137"/>
        <v>補助民間團體辦理建立社區照顧關懷據點業務</v>
      </c>
    </row>
    <row r="4333" spans="1:11" s="77" customFormat="1" ht="97.5">
      <c r="A4333" s="71" t="s">
        <v>4000</v>
      </c>
      <c r="B4333" s="92" t="s">
        <v>4186</v>
      </c>
      <c r="C4333" s="92" t="s">
        <v>4199</v>
      </c>
      <c r="D4333" s="41" t="s">
        <v>4003</v>
      </c>
      <c r="E4333" s="93">
        <v>20</v>
      </c>
      <c r="F4333" s="74" t="s">
        <v>18</v>
      </c>
      <c r="G4333" s="94"/>
      <c r="H4333" s="44" t="s">
        <v>3489</v>
      </c>
      <c r="I4333" s="99"/>
      <c r="J4333" s="4" t="str">
        <f t="shared" si="136"/>
        <v>社會福利支出計畫/社會福利支出/會費、捐助、補助、分攤、照護、救濟與交流活動費/捐助、補助與獎助/捐助國內團體</v>
      </c>
      <c r="K4333" s="4" t="str">
        <f t="shared" si="137"/>
        <v>補助民間團體辦理建立社區照顧關懷據點業務</v>
      </c>
    </row>
    <row r="4334" spans="1:11" s="77" customFormat="1" ht="97.5">
      <c r="A4334" s="71" t="s">
        <v>4000</v>
      </c>
      <c r="B4334" s="92" t="s">
        <v>4186</v>
      </c>
      <c r="C4334" s="92" t="s">
        <v>4200</v>
      </c>
      <c r="D4334" s="41" t="s">
        <v>4003</v>
      </c>
      <c r="E4334" s="93">
        <v>20</v>
      </c>
      <c r="F4334" s="74" t="s">
        <v>18</v>
      </c>
      <c r="G4334" s="94"/>
      <c r="H4334" s="44" t="s">
        <v>3489</v>
      </c>
      <c r="I4334" s="99"/>
      <c r="J4334" s="4" t="str">
        <f t="shared" si="136"/>
        <v>社會福利支出計畫/社會福利支出/會費、捐助、補助、分攤、照護、救濟與交流活動費/捐助、補助與獎助/捐助國內團體</v>
      </c>
      <c r="K4334" s="4" t="str">
        <f t="shared" si="137"/>
        <v>補助民間團體辦理建立社區照顧關懷據點業務</v>
      </c>
    </row>
    <row r="4335" spans="1:11" s="77" customFormat="1" ht="97.5">
      <c r="A4335" s="71" t="s">
        <v>4000</v>
      </c>
      <c r="B4335" s="92" t="s">
        <v>4186</v>
      </c>
      <c r="C4335" s="92" t="s">
        <v>4201</v>
      </c>
      <c r="D4335" s="41" t="s">
        <v>4003</v>
      </c>
      <c r="E4335" s="93">
        <v>20</v>
      </c>
      <c r="F4335" s="74" t="s">
        <v>18</v>
      </c>
      <c r="G4335" s="94"/>
      <c r="H4335" s="44" t="s">
        <v>3489</v>
      </c>
      <c r="I4335" s="99"/>
      <c r="J4335" s="4" t="str">
        <f t="shared" si="136"/>
        <v>社會福利支出計畫/社會福利支出/會費、捐助、補助、分攤、照護、救濟與交流活動費/捐助、補助與獎助/捐助國內團體</v>
      </c>
      <c r="K4335" s="4" t="str">
        <f t="shared" si="137"/>
        <v>補助民間團體辦理建立社區照顧關懷據點業務</v>
      </c>
    </row>
    <row r="4336" spans="1:11" s="77" customFormat="1" ht="97.5">
      <c r="A4336" s="71" t="s">
        <v>4000</v>
      </c>
      <c r="B4336" s="92" t="s">
        <v>4186</v>
      </c>
      <c r="C4336" s="92" t="s">
        <v>4202</v>
      </c>
      <c r="D4336" s="41" t="s">
        <v>4003</v>
      </c>
      <c r="E4336" s="93">
        <v>20</v>
      </c>
      <c r="F4336" s="74" t="s">
        <v>18</v>
      </c>
      <c r="G4336" s="94"/>
      <c r="H4336" s="44" t="s">
        <v>3489</v>
      </c>
      <c r="I4336" s="99"/>
      <c r="J4336" s="4" t="str">
        <f t="shared" si="136"/>
        <v>社會福利支出計畫/社會福利支出/會費、捐助、補助、分攤、照護、救濟與交流活動費/捐助、補助與獎助/捐助國內團體</v>
      </c>
      <c r="K4336" s="4" t="str">
        <f t="shared" si="137"/>
        <v>補助民間團體辦理建立社區照顧關懷據點業務</v>
      </c>
    </row>
    <row r="4337" spans="1:11" s="77" customFormat="1" ht="97.5">
      <c r="A4337" s="71" t="s">
        <v>4000</v>
      </c>
      <c r="B4337" s="92" t="s">
        <v>4186</v>
      </c>
      <c r="C4337" s="92" t="s">
        <v>4203</v>
      </c>
      <c r="D4337" s="41" t="s">
        <v>4003</v>
      </c>
      <c r="E4337" s="93">
        <v>20</v>
      </c>
      <c r="F4337" s="74" t="s">
        <v>18</v>
      </c>
      <c r="G4337" s="94"/>
      <c r="H4337" s="44" t="s">
        <v>3489</v>
      </c>
      <c r="I4337" s="99"/>
      <c r="J4337" s="4" t="str">
        <f t="shared" si="136"/>
        <v>社會福利支出計畫/社會福利支出/會費、捐助、補助、分攤、照護、救濟與交流活動費/捐助、補助與獎助/捐助國內團體</v>
      </c>
      <c r="K4337" s="4" t="str">
        <f t="shared" si="137"/>
        <v>補助民間團體辦理建立社區照顧關懷據點業務</v>
      </c>
    </row>
    <row r="4338" spans="1:11" s="77" customFormat="1" ht="97.5">
      <c r="A4338" s="71" t="s">
        <v>4000</v>
      </c>
      <c r="B4338" s="92" t="s">
        <v>4186</v>
      </c>
      <c r="C4338" s="92" t="s">
        <v>4204</v>
      </c>
      <c r="D4338" s="41" t="s">
        <v>4003</v>
      </c>
      <c r="E4338" s="93">
        <v>20</v>
      </c>
      <c r="F4338" s="74" t="s">
        <v>18</v>
      </c>
      <c r="G4338" s="94"/>
      <c r="H4338" s="44" t="s">
        <v>3489</v>
      </c>
      <c r="I4338" s="99"/>
      <c r="J4338" s="4" t="str">
        <f t="shared" si="136"/>
        <v>社會福利支出計畫/社會福利支出/會費、捐助、補助、分攤、照護、救濟與交流活動費/捐助、補助與獎助/捐助國內團體</v>
      </c>
      <c r="K4338" s="4" t="str">
        <f t="shared" si="137"/>
        <v>補助民間團體辦理建立社區照顧關懷據點業務</v>
      </c>
    </row>
    <row r="4339" spans="1:11" s="77" customFormat="1" ht="97.5">
      <c r="A4339" s="71" t="s">
        <v>4000</v>
      </c>
      <c r="B4339" s="92" t="s">
        <v>4186</v>
      </c>
      <c r="C4339" s="92" t="s">
        <v>4205</v>
      </c>
      <c r="D4339" s="41" t="s">
        <v>4003</v>
      </c>
      <c r="E4339" s="93">
        <v>20</v>
      </c>
      <c r="F4339" s="74" t="s">
        <v>18</v>
      </c>
      <c r="G4339" s="94"/>
      <c r="H4339" s="44" t="s">
        <v>3489</v>
      </c>
      <c r="I4339" s="99"/>
      <c r="J4339" s="4" t="str">
        <f t="shared" si="136"/>
        <v>社會福利支出計畫/社會福利支出/會費、捐助、補助、分攤、照護、救濟與交流活動費/捐助、補助與獎助/捐助國內團體</v>
      </c>
      <c r="K4339" s="4" t="str">
        <f t="shared" si="137"/>
        <v>補助民間團體辦理建立社區照顧關懷據點業務</v>
      </c>
    </row>
    <row r="4340" spans="1:11" s="77" customFormat="1" ht="97.5">
      <c r="A4340" s="71" t="s">
        <v>4000</v>
      </c>
      <c r="B4340" s="92" t="s">
        <v>4186</v>
      </c>
      <c r="C4340" s="92" t="s">
        <v>4206</v>
      </c>
      <c r="D4340" s="41" t="s">
        <v>4003</v>
      </c>
      <c r="E4340" s="93">
        <v>20</v>
      </c>
      <c r="F4340" s="74" t="s">
        <v>18</v>
      </c>
      <c r="G4340" s="94"/>
      <c r="H4340" s="44" t="s">
        <v>3489</v>
      </c>
      <c r="I4340" s="99"/>
      <c r="J4340" s="4" t="str">
        <f t="shared" si="136"/>
        <v>社會福利支出計畫/社會福利支出/會費、捐助、補助、分攤、照護、救濟與交流活動費/捐助、補助與獎助/捐助國內團體</v>
      </c>
      <c r="K4340" s="4" t="str">
        <f t="shared" si="137"/>
        <v>補助民間團體辦理建立社區照顧關懷據點業務</v>
      </c>
    </row>
    <row r="4341" spans="1:11" s="77" customFormat="1" ht="97.5">
      <c r="A4341" s="71" t="s">
        <v>4000</v>
      </c>
      <c r="B4341" s="92" t="s">
        <v>4186</v>
      </c>
      <c r="C4341" s="92" t="s">
        <v>4207</v>
      </c>
      <c r="D4341" s="41" t="s">
        <v>4003</v>
      </c>
      <c r="E4341" s="93">
        <v>20</v>
      </c>
      <c r="F4341" s="74" t="s">
        <v>18</v>
      </c>
      <c r="G4341" s="94"/>
      <c r="H4341" s="44" t="s">
        <v>3489</v>
      </c>
      <c r="I4341" s="99"/>
      <c r="J4341" s="4" t="str">
        <f t="shared" si="136"/>
        <v>社會福利支出計畫/社會福利支出/會費、捐助、補助、分攤、照護、救濟與交流活動費/捐助、補助與獎助/捐助國內團體</v>
      </c>
      <c r="K4341" s="4" t="str">
        <f t="shared" si="137"/>
        <v>補助民間團體辦理建立社區照顧關懷據點業務</v>
      </c>
    </row>
    <row r="4342" spans="1:11" s="77" customFormat="1" ht="97.5">
      <c r="A4342" s="71" t="s">
        <v>4000</v>
      </c>
      <c r="B4342" s="92" t="s">
        <v>4186</v>
      </c>
      <c r="C4342" s="92" t="s">
        <v>4208</v>
      </c>
      <c r="D4342" s="41" t="s">
        <v>4003</v>
      </c>
      <c r="E4342" s="93">
        <v>20</v>
      </c>
      <c r="F4342" s="74" t="s">
        <v>18</v>
      </c>
      <c r="G4342" s="94"/>
      <c r="H4342" s="44" t="s">
        <v>3489</v>
      </c>
      <c r="I4342" s="99"/>
      <c r="J4342" s="4" t="str">
        <f t="shared" si="136"/>
        <v>社會福利支出計畫/社會福利支出/會費、捐助、補助、分攤、照護、救濟與交流活動費/捐助、補助與獎助/捐助國內團體</v>
      </c>
      <c r="K4342" s="4" t="str">
        <f t="shared" si="137"/>
        <v>補助民間團體辦理建立社區照顧關懷據點業務</v>
      </c>
    </row>
    <row r="4343" spans="1:11" s="77" customFormat="1" ht="97.5">
      <c r="A4343" s="71" t="s">
        <v>4000</v>
      </c>
      <c r="B4343" s="92" t="s">
        <v>4186</v>
      </c>
      <c r="C4343" s="92" t="s">
        <v>4209</v>
      </c>
      <c r="D4343" s="41" t="s">
        <v>4003</v>
      </c>
      <c r="E4343" s="93">
        <v>20</v>
      </c>
      <c r="F4343" s="74" t="s">
        <v>18</v>
      </c>
      <c r="G4343" s="94"/>
      <c r="H4343" s="44" t="s">
        <v>3489</v>
      </c>
      <c r="I4343" s="99"/>
      <c r="J4343" s="4" t="str">
        <f t="shared" si="136"/>
        <v>社會福利支出計畫/社會福利支出/會費、捐助、補助、分攤、照護、救濟與交流活動費/捐助、補助與獎助/捐助國內團體</v>
      </c>
      <c r="K4343" s="4" t="str">
        <f t="shared" si="137"/>
        <v>補助民間團體辦理建立社區照顧關懷據點業務</v>
      </c>
    </row>
    <row r="4344" spans="1:11" s="77" customFormat="1" ht="97.5">
      <c r="A4344" s="71" t="s">
        <v>4000</v>
      </c>
      <c r="B4344" s="92" t="s">
        <v>4186</v>
      </c>
      <c r="C4344" s="92" t="s">
        <v>4210</v>
      </c>
      <c r="D4344" s="41" t="s">
        <v>4003</v>
      </c>
      <c r="E4344" s="93">
        <v>20</v>
      </c>
      <c r="F4344" s="74" t="s">
        <v>18</v>
      </c>
      <c r="G4344" s="94"/>
      <c r="H4344" s="44" t="s">
        <v>3489</v>
      </c>
      <c r="I4344" s="99"/>
      <c r="J4344" s="4" t="str">
        <f t="shared" si="136"/>
        <v>社會福利支出計畫/社會福利支出/會費、捐助、補助、分攤、照護、救濟與交流活動費/捐助、補助與獎助/捐助國內團體</v>
      </c>
      <c r="K4344" s="4" t="str">
        <f t="shared" si="137"/>
        <v>補助民間團體辦理建立社區照顧關懷據點業務</v>
      </c>
    </row>
    <row r="4345" spans="1:11" s="77" customFormat="1" ht="97.5">
      <c r="A4345" s="71" t="s">
        <v>4000</v>
      </c>
      <c r="B4345" s="92" t="s">
        <v>4186</v>
      </c>
      <c r="C4345" s="92" t="s">
        <v>4211</v>
      </c>
      <c r="D4345" s="41" t="s">
        <v>4003</v>
      </c>
      <c r="E4345" s="93">
        <v>20</v>
      </c>
      <c r="F4345" s="74" t="s">
        <v>18</v>
      </c>
      <c r="G4345" s="94"/>
      <c r="H4345" s="44" t="s">
        <v>3489</v>
      </c>
      <c r="I4345" s="99"/>
      <c r="J4345" s="4" t="str">
        <f t="shared" si="136"/>
        <v>社會福利支出計畫/社會福利支出/會費、捐助、補助、分攤、照護、救濟與交流活動費/捐助、補助與獎助/捐助國內團體</v>
      </c>
      <c r="K4345" s="4" t="str">
        <f t="shared" si="137"/>
        <v>補助民間團體辦理建立社區照顧關懷據點業務</v>
      </c>
    </row>
    <row r="4346" spans="1:11" s="77" customFormat="1" ht="97.5">
      <c r="A4346" s="71" t="s">
        <v>4000</v>
      </c>
      <c r="B4346" s="92" t="s">
        <v>4186</v>
      </c>
      <c r="C4346" s="92" t="s">
        <v>4212</v>
      </c>
      <c r="D4346" s="41" t="s">
        <v>4003</v>
      </c>
      <c r="E4346" s="93">
        <v>20</v>
      </c>
      <c r="F4346" s="74" t="s">
        <v>18</v>
      </c>
      <c r="G4346" s="94"/>
      <c r="H4346" s="44" t="s">
        <v>3489</v>
      </c>
      <c r="I4346" s="99"/>
      <c r="J4346" s="4" t="str">
        <f t="shared" si="136"/>
        <v>社會福利支出計畫/社會福利支出/會費、捐助、補助、分攤、照護、救濟與交流活動費/捐助、補助與獎助/捐助國內團體</v>
      </c>
      <c r="K4346" s="4" t="str">
        <f t="shared" si="137"/>
        <v>補助民間團體辦理建立社區照顧關懷據點業務</v>
      </c>
    </row>
    <row r="4347" spans="1:11" s="77" customFormat="1" ht="97.5">
      <c r="A4347" s="71" t="s">
        <v>4000</v>
      </c>
      <c r="B4347" s="92" t="s">
        <v>4186</v>
      </c>
      <c r="C4347" s="92" t="s">
        <v>4213</v>
      </c>
      <c r="D4347" s="41" t="s">
        <v>4003</v>
      </c>
      <c r="E4347" s="93">
        <v>20</v>
      </c>
      <c r="F4347" s="74" t="s">
        <v>18</v>
      </c>
      <c r="G4347" s="94"/>
      <c r="H4347" s="44" t="s">
        <v>3489</v>
      </c>
      <c r="I4347" s="99"/>
      <c r="J4347" s="4" t="str">
        <f t="shared" si="136"/>
        <v>社會福利支出計畫/社會福利支出/會費、捐助、補助、分攤、照護、救濟與交流活動費/捐助、補助與獎助/捐助國內團體</v>
      </c>
      <c r="K4347" s="4" t="str">
        <f t="shared" si="137"/>
        <v>補助民間團體辦理建立社區照顧關懷據點業務</v>
      </c>
    </row>
    <row r="4348" spans="1:11" s="77" customFormat="1" ht="97.5">
      <c r="A4348" s="71" t="s">
        <v>4000</v>
      </c>
      <c r="B4348" s="92" t="s">
        <v>4186</v>
      </c>
      <c r="C4348" s="92" t="s">
        <v>4214</v>
      </c>
      <c r="D4348" s="41" t="s">
        <v>4003</v>
      </c>
      <c r="E4348" s="93">
        <v>20</v>
      </c>
      <c r="F4348" s="74" t="s">
        <v>18</v>
      </c>
      <c r="G4348" s="94"/>
      <c r="H4348" s="44" t="s">
        <v>3489</v>
      </c>
      <c r="I4348" s="99"/>
      <c r="J4348" s="4" t="str">
        <f t="shared" si="136"/>
        <v>社會福利支出計畫/社會福利支出/會費、捐助、補助、分攤、照護、救濟與交流活動費/捐助、補助與獎助/捐助國內團體</v>
      </c>
      <c r="K4348" s="4" t="str">
        <f t="shared" si="137"/>
        <v>補助民間團體辦理建立社區照顧關懷據點業務</v>
      </c>
    </row>
    <row r="4349" spans="1:11" s="77" customFormat="1" ht="97.5">
      <c r="A4349" s="71" t="s">
        <v>4000</v>
      </c>
      <c r="B4349" s="92" t="s">
        <v>4186</v>
      </c>
      <c r="C4349" s="92" t="s">
        <v>4215</v>
      </c>
      <c r="D4349" s="41" t="s">
        <v>4003</v>
      </c>
      <c r="E4349" s="93">
        <v>20</v>
      </c>
      <c r="F4349" s="74" t="s">
        <v>18</v>
      </c>
      <c r="G4349" s="94"/>
      <c r="H4349" s="44" t="s">
        <v>3489</v>
      </c>
      <c r="I4349" s="99"/>
      <c r="J4349" s="4" t="str">
        <f t="shared" si="136"/>
        <v>社會福利支出計畫/社會福利支出/會費、捐助、補助、分攤、照護、救濟與交流活動費/捐助、補助與獎助/捐助國內團體</v>
      </c>
      <c r="K4349" s="4" t="str">
        <f t="shared" si="137"/>
        <v>補助民間團體辦理建立社區照顧關懷據點業務</v>
      </c>
    </row>
    <row r="4350" spans="1:11" s="77" customFormat="1" ht="97.5">
      <c r="A4350" s="71" t="s">
        <v>4000</v>
      </c>
      <c r="B4350" s="92" t="s">
        <v>4186</v>
      </c>
      <c r="C4350" s="92" t="s">
        <v>4216</v>
      </c>
      <c r="D4350" s="41" t="s">
        <v>4003</v>
      </c>
      <c r="E4350" s="93">
        <v>20</v>
      </c>
      <c r="F4350" s="74" t="s">
        <v>18</v>
      </c>
      <c r="G4350" s="94"/>
      <c r="H4350" s="44" t="s">
        <v>3489</v>
      </c>
      <c r="I4350" s="99"/>
      <c r="J4350" s="4" t="str">
        <f t="shared" si="136"/>
        <v>社會福利支出計畫/社會福利支出/會費、捐助、補助、分攤、照護、救濟與交流活動費/捐助、補助與獎助/捐助國內團體</v>
      </c>
      <c r="K4350" s="4" t="str">
        <f t="shared" si="137"/>
        <v>補助民間團體辦理建立社區照顧關懷據點業務</v>
      </c>
    </row>
    <row r="4351" spans="1:11" s="77" customFormat="1" ht="97.5">
      <c r="A4351" s="71" t="s">
        <v>4000</v>
      </c>
      <c r="B4351" s="92" t="s">
        <v>4186</v>
      </c>
      <c r="C4351" s="92" t="s">
        <v>4217</v>
      </c>
      <c r="D4351" s="41" t="s">
        <v>4003</v>
      </c>
      <c r="E4351" s="93">
        <v>20</v>
      </c>
      <c r="F4351" s="74" t="s">
        <v>18</v>
      </c>
      <c r="G4351" s="94"/>
      <c r="H4351" s="44" t="s">
        <v>3489</v>
      </c>
      <c r="I4351" s="99"/>
      <c r="J4351" s="4" t="str">
        <f t="shared" si="136"/>
        <v>社會福利支出計畫/社會福利支出/會費、捐助、補助、分攤、照護、救濟與交流活動費/捐助、補助與獎助/捐助國內團體</v>
      </c>
      <c r="K4351" s="4" t="str">
        <f t="shared" si="137"/>
        <v>補助民間團體辦理建立社區照顧關懷據點業務</v>
      </c>
    </row>
    <row r="4352" spans="1:11" s="77" customFormat="1" ht="97.5">
      <c r="A4352" s="71" t="s">
        <v>4000</v>
      </c>
      <c r="B4352" s="92" t="s">
        <v>4186</v>
      </c>
      <c r="C4352" s="92" t="s">
        <v>4218</v>
      </c>
      <c r="D4352" s="41" t="s">
        <v>4003</v>
      </c>
      <c r="E4352" s="93">
        <v>20</v>
      </c>
      <c r="F4352" s="74" t="s">
        <v>18</v>
      </c>
      <c r="G4352" s="94"/>
      <c r="H4352" s="44" t="s">
        <v>3489</v>
      </c>
      <c r="I4352" s="99"/>
      <c r="J4352" s="4" t="str">
        <f t="shared" si="136"/>
        <v>社會福利支出計畫/社會福利支出/會費、捐助、補助、分攤、照護、救濟與交流活動費/捐助、補助與獎助/捐助國內團體</v>
      </c>
      <c r="K4352" s="4" t="str">
        <f t="shared" si="137"/>
        <v>補助民間團體辦理建立社區照顧關懷據點業務</v>
      </c>
    </row>
    <row r="4353" spans="1:11" s="77" customFormat="1" ht="97.5">
      <c r="A4353" s="71" t="s">
        <v>4000</v>
      </c>
      <c r="B4353" s="92" t="s">
        <v>4186</v>
      </c>
      <c r="C4353" s="92" t="s">
        <v>1569</v>
      </c>
      <c r="D4353" s="41" t="s">
        <v>4003</v>
      </c>
      <c r="E4353" s="93">
        <v>84</v>
      </c>
      <c r="F4353" s="74" t="s">
        <v>18</v>
      </c>
      <c r="G4353" s="94"/>
      <c r="H4353" s="44" t="s">
        <v>3489</v>
      </c>
      <c r="I4353" s="99"/>
      <c r="J4353" s="4" t="str">
        <f t="shared" si="136"/>
        <v>社會福利支出計畫/社會福利支出/會費、捐助、補助、分攤、照護、救濟與交流活動費/捐助、補助與獎助/捐助國內團體</v>
      </c>
      <c r="K4353" s="4" t="str">
        <f t="shared" si="137"/>
        <v>補助民間團體辦理建立社區照顧關懷據點業務</v>
      </c>
    </row>
    <row r="4354" spans="1:11" s="77" customFormat="1" ht="97.5">
      <c r="A4354" s="71" t="s">
        <v>4000</v>
      </c>
      <c r="B4354" s="92" t="s">
        <v>4186</v>
      </c>
      <c r="C4354" s="92" t="s">
        <v>207</v>
      </c>
      <c r="D4354" s="41" t="s">
        <v>4003</v>
      </c>
      <c r="E4354" s="93">
        <v>20</v>
      </c>
      <c r="F4354" s="74" t="s">
        <v>18</v>
      </c>
      <c r="G4354" s="94"/>
      <c r="H4354" s="44" t="s">
        <v>3489</v>
      </c>
      <c r="I4354" s="99"/>
      <c r="J4354" s="4" t="str">
        <f t="shared" si="136"/>
        <v>社會福利支出計畫/社會福利支出/會費、捐助、補助、分攤、照護、救濟與交流活動費/捐助、補助與獎助/捐助國內團體</v>
      </c>
      <c r="K4354" s="4" t="str">
        <f t="shared" si="137"/>
        <v>補助民間團體辦理建立社區照顧關懷據點業務</v>
      </c>
    </row>
    <row r="4355" spans="1:11" s="77" customFormat="1" ht="97.5">
      <c r="A4355" s="71" t="s">
        <v>4000</v>
      </c>
      <c r="B4355" s="92" t="s">
        <v>4186</v>
      </c>
      <c r="C4355" s="92" t="s">
        <v>4187</v>
      </c>
      <c r="D4355" s="41" t="s">
        <v>4003</v>
      </c>
      <c r="E4355" s="93">
        <v>30</v>
      </c>
      <c r="F4355" s="74" t="s">
        <v>18</v>
      </c>
      <c r="G4355" s="94"/>
      <c r="H4355" s="44" t="s">
        <v>3489</v>
      </c>
      <c r="I4355" s="99"/>
      <c r="J4355" s="4" t="str">
        <f t="shared" si="136"/>
        <v>社會福利支出計畫/社會福利支出/會費、捐助、補助、分攤、照護、救濟與交流活動費/捐助、補助與獎助/捐助國內團體</v>
      </c>
      <c r="K4355" s="4" t="str">
        <f t="shared" si="137"/>
        <v>補助民間團體辦理建立社區照顧關懷據點業務</v>
      </c>
    </row>
    <row r="4356" spans="1:11" s="77" customFormat="1" ht="97.5">
      <c r="A4356" s="71" t="s">
        <v>4000</v>
      </c>
      <c r="B4356" s="92" t="s">
        <v>4186</v>
      </c>
      <c r="C4356" s="92" t="s">
        <v>1176</v>
      </c>
      <c r="D4356" s="41" t="s">
        <v>4003</v>
      </c>
      <c r="E4356" s="93">
        <v>20</v>
      </c>
      <c r="F4356" s="74" t="s">
        <v>18</v>
      </c>
      <c r="G4356" s="94"/>
      <c r="H4356" s="44" t="s">
        <v>3489</v>
      </c>
      <c r="I4356" s="99"/>
      <c r="J4356" s="4" t="str">
        <f t="shared" si="136"/>
        <v>社會福利支出計畫/社會福利支出/會費、捐助、補助、分攤、照護、救濟與交流活動費/捐助、補助與獎助/捐助國內團體</v>
      </c>
      <c r="K4356" s="4" t="str">
        <f t="shared" si="137"/>
        <v>補助民間團體辦理建立社區照顧關懷據點業務</v>
      </c>
    </row>
    <row r="4357" spans="1:11" s="77" customFormat="1" ht="97.5">
      <c r="A4357" s="71" t="s">
        <v>4000</v>
      </c>
      <c r="B4357" s="92" t="s">
        <v>4186</v>
      </c>
      <c r="C4357" s="92" t="s">
        <v>4219</v>
      </c>
      <c r="D4357" s="41" t="s">
        <v>4003</v>
      </c>
      <c r="E4357" s="93">
        <v>20</v>
      </c>
      <c r="F4357" s="74" t="s">
        <v>18</v>
      </c>
      <c r="G4357" s="94"/>
      <c r="H4357" s="44" t="s">
        <v>3489</v>
      </c>
      <c r="I4357" s="99"/>
      <c r="J4357" s="4" t="str">
        <f t="shared" si="136"/>
        <v>社會福利支出計畫/社會福利支出/會費、捐助、補助、分攤、照護、救濟與交流活動費/捐助、補助與獎助/捐助國內團體</v>
      </c>
      <c r="K4357" s="4" t="str">
        <f t="shared" si="137"/>
        <v>補助民間團體辦理建立社區照顧關懷據點業務</v>
      </c>
    </row>
    <row r="4358" spans="1:11" s="77" customFormat="1" ht="97.5">
      <c r="A4358" s="71" t="s">
        <v>4000</v>
      </c>
      <c r="B4358" s="92" t="s">
        <v>4186</v>
      </c>
      <c r="C4358" s="92" t="s">
        <v>1160</v>
      </c>
      <c r="D4358" s="41" t="s">
        <v>4003</v>
      </c>
      <c r="E4358" s="93">
        <v>36</v>
      </c>
      <c r="F4358" s="74" t="s">
        <v>18</v>
      </c>
      <c r="G4358" s="94"/>
      <c r="H4358" s="44" t="s">
        <v>3489</v>
      </c>
      <c r="I4358" s="99"/>
      <c r="J4358" s="4" t="str">
        <f t="shared" si="136"/>
        <v>社會福利支出計畫/社會福利支出/會費、捐助、補助、分攤、照護、救濟與交流活動費/捐助、補助與獎助/捐助國內團體</v>
      </c>
      <c r="K4358" s="4" t="str">
        <f t="shared" si="137"/>
        <v>補助民間團體辦理建立社區照顧關懷據點業務</v>
      </c>
    </row>
    <row r="4359" spans="1:11" s="77" customFormat="1" ht="97.5">
      <c r="A4359" s="71" t="s">
        <v>4000</v>
      </c>
      <c r="B4359" s="92" t="s">
        <v>4186</v>
      </c>
      <c r="C4359" s="92" t="s">
        <v>1008</v>
      </c>
      <c r="D4359" s="41" t="s">
        <v>4003</v>
      </c>
      <c r="E4359" s="93">
        <v>20</v>
      </c>
      <c r="F4359" s="74" t="s">
        <v>18</v>
      </c>
      <c r="G4359" s="94"/>
      <c r="H4359" s="44" t="s">
        <v>3489</v>
      </c>
      <c r="I4359" s="99"/>
      <c r="J4359" s="4" t="str">
        <f t="shared" si="136"/>
        <v>社會福利支出計畫/社會福利支出/會費、捐助、補助、分攤、照護、救濟與交流活動費/捐助、補助與獎助/捐助國內團體</v>
      </c>
      <c r="K4359" s="4" t="str">
        <f t="shared" si="137"/>
        <v>補助民間團體辦理建立社區照顧關懷據點業務</v>
      </c>
    </row>
    <row r="4360" spans="1:11" s="77" customFormat="1" ht="97.5">
      <c r="A4360" s="71" t="s">
        <v>4000</v>
      </c>
      <c r="B4360" s="92" t="s">
        <v>4186</v>
      </c>
      <c r="C4360" s="92" t="s">
        <v>1144</v>
      </c>
      <c r="D4360" s="41" t="s">
        <v>4003</v>
      </c>
      <c r="E4360" s="93">
        <v>20</v>
      </c>
      <c r="F4360" s="74" t="s">
        <v>18</v>
      </c>
      <c r="G4360" s="94"/>
      <c r="H4360" s="44" t="s">
        <v>3489</v>
      </c>
      <c r="I4360" s="99"/>
      <c r="J4360" s="4" t="str">
        <f t="shared" si="136"/>
        <v>社會福利支出計畫/社會福利支出/會費、捐助、補助、分攤、照護、救濟與交流活動費/捐助、補助與獎助/捐助國內團體</v>
      </c>
      <c r="K4360" s="4" t="str">
        <f t="shared" si="137"/>
        <v>補助民間團體辦理建立社區照顧關懷據點業務</v>
      </c>
    </row>
    <row r="4361" spans="1:11" s="77" customFormat="1" ht="97.5">
      <c r="A4361" s="71" t="s">
        <v>4000</v>
      </c>
      <c r="B4361" s="92" t="s">
        <v>4186</v>
      </c>
      <c r="C4361" s="92" t="s">
        <v>4220</v>
      </c>
      <c r="D4361" s="41" t="s">
        <v>4003</v>
      </c>
      <c r="E4361" s="93">
        <v>36</v>
      </c>
      <c r="F4361" s="74" t="s">
        <v>18</v>
      </c>
      <c r="G4361" s="94"/>
      <c r="H4361" s="44" t="s">
        <v>3489</v>
      </c>
      <c r="I4361" s="99"/>
      <c r="J4361" s="4" t="str">
        <f t="shared" si="136"/>
        <v>社會福利支出計畫/社會福利支出/會費、捐助、補助、分攤、照護、救濟與交流活動費/捐助、補助與獎助/捐助國內團體</v>
      </c>
      <c r="K4361" s="4" t="str">
        <f t="shared" si="137"/>
        <v>補助民間團體辦理建立社區照顧關懷據點業務</v>
      </c>
    </row>
    <row r="4362" spans="1:11" s="77" customFormat="1" ht="97.5">
      <c r="A4362" s="71" t="s">
        <v>4000</v>
      </c>
      <c r="B4362" s="92" t="s">
        <v>4186</v>
      </c>
      <c r="C4362" s="92" t="s">
        <v>4221</v>
      </c>
      <c r="D4362" s="41" t="s">
        <v>4003</v>
      </c>
      <c r="E4362" s="93">
        <v>20</v>
      </c>
      <c r="F4362" s="74" t="s">
        <v>18</v>
      </c>
      <c r="G4362" s="94"/>
      <c r="H4362" s="44" t="s">
        <v>3489</v>
      </c>
      <c r="I4362" s="99"/>
      <c r="J4362" s="4" t="str">
        <f t="shared" si="136"/>
        <v>社會福利支出計畫/社會福利支出/會費、捐助、補助、分攤、照護、救濟與交流活動費/捐助、補助與獎助/捐助國內團體</v>
      </c>
      <c r="K4362" s="4" t="str">
        <f t="shared" si="137"/>
        <v>補助民間團體辦理建立社區照顧關懷據點業務</v>
      </c>
    </row>
    <row r="4363" spans="1:11" s="77" customFormat="1" ht="97.5">
      <c r="A4363" s="71" t="s">
        <v>4000</v>
      </c>
      <c r="B4363" s="92" t="s">
        <v>4186</v>
      </c>
      <c r="C4363" s="92" t="s">
        <v>4222</v>
      </c>
      <c r="D4363" s="41" t="s">
        <v>4003</v>
      </c>
      <c r="E4363" s="93">
        <v>20</v>
      </c>
      <c r="F4363" s="74" t="s">
        <v>18</v>
      </c>
      <c r="G4363" s="94"/>
      <c r="H4363" s="44" t="s">
        <v>3489</v>
      </c>
      <c r="I4363" s="99"/>
      <c r="J4363" s="4" t="str">
        <f t="shared" si="136"/>
        <v>社會福利支出計畫/社會福利支出/會費、捐助、補助、分攤、照護、救濟與交流活動費/捐助、補助與獎助/捐助國內團體</v>
      </c>
      <c r="K4363" s="4" t="str">
        <f t="shared" si="137"/>
        <v>補助民間團體辦理建立社區照顧關懷據點業務</v>
      </c>
    </row>
    <row r="4364" spans="1:11" s="77" customFormat="1" ht="97.5">
      <c r="A4364" s="71" t="s">
        <v>4000</v>
      </c>
      <c r="B4364" s="92" t="s">
        <v>4186</v>
      </c>
      <c r="C4364" s="92" t="s">
        <v>4223</v>
      </c>
      <c r="D4364" s="41" t="s">
        <v>4003</v>
      </c>
      <c r="E4364" s="93">
        <v>20</v>
      </c>
      <c r="F4364" s="74" t="s">
        <v>18</v>
      </c>
      <c r="G4364" s="94"/>
      <c r="H4364" s="44" t="s">
        <v>3489</v>
      </c>
      <c r="I4364" s="99"/>
      <c r="J4364" s="4" t="str">
        <f t="shared" si="136"/>
        <v>社會福利支出計畫/社會福利支出/會費、捐助、補助、分攤、照護、救濟與交流活動費/捐助、補助與獎助/捐助國內團體</v>
      </c>
      <c r="K4364" s="4" t="str">
        <f t="shared" si="137"/>
        <v>補助民間團體辦理建立社區照顧關懷據點業務</v>
      </c>
    </row>
    <row r="4365" spans="1:11" s="77" customFormat="1" ht="97.5">
      <c r="A4365" s="71" t="s">
        <v>4000</v>
      </c>
      <c r="B4365" s="92" t="s">
        <v>4186</v>
      </c>
      <c r="C4365" s="92" t="s">
        <v>1128</v>
      </c>
      <c r="D4365" s="41" t="s">
        <v>4003</v>
      </c>
      <c r="E4365" s="93">
        <v>36</v>
      </c>
      <c r="F4365" s="74" t="s">
        <v>18</v>
      </c>
      <c r="G4365" s="94"/>
      <c r="H4365" s="44" t="s">
        <v>3489</v>
      </c>
      <c r="I4365" s="99"/>
      <c r="J4365" s="4" t="str">
        <f t="shared" si="136"/>
        <v>社會福利支出計畫/社會福利支出/會費、捐助、補助、分攤、照護、救濟與交流活動費/捐助、補助與獎助/捐助國內團體</v>
      </c>
      <c r="K4365" s="4" t="str">
        <f t="shared" si="137"/>
        <v>補助民間團體辦理建立社區照顧關懷據點業務</v>
      </c>
    </row>
    <row r="4366" spans="1:11" s="77" customFormat="1" ht="97.5">
      <c r="A4366" s="71" t="s">
        <v>4000</v>
      </c>
      <c r="B4366" s="92" t="s">
        <v>4186</v>
      </c>
      <c r="C4366" s="92" t="s">
        <v>4224</v>
      </c>
      <c r="D4366" s="41" t="s">
        <v>4003</v>
      </c>
      <c r="E4366" s="93">
        <v>20</v>
      </c>
      <c r="F4366" s="74" t="s">
        <v>18</v>
      </c>
      <c r="G4366" s="94"/>
      <c r="H4366" s="44" t="s">
        <v>3489</v>
      </c>
      <c r="I4366" s="99"/>
      <c r="J4366" s="4" t="str">
        <f t="shared" si="136"/>
        <v>社會福利支出計畫/社會福利支出/會費、捐助、補助、分攤、照護、救濟與交流活動費/捐助、補助與獎助/捐助國內團體</v>
      </c>
      <c r="K4366" s="4" t="str">
        <f t="shared" si="137"/>
        <v>補助民間團體辦理建立社區照顧關懷據點業務</v>
      </c>
    </row>
    <row r="4367" spans="1:11" s="77" customFormat="1" ht="97.5">
      <c r="A4367" s="71" t="s">
        <v>4000</v>
      </c>
      <c r="B4367" s="92" t="s">
        <v>4186</v>
      </c>
      <c r="C4367" s="92" t="s">
        <v>1514</v>
      </c>
      <c r="D4367" s="41" t="s">
        <v>4003</v>
      </c>
      <c r="E4367" s="93">
        <v>20</v>
      </c>
      <c r="F4367" s="74" t="s">
        <v>18</v>
      </c>
      <c r="G4367" s="94"/>
      <c r="H4367" s="44" t="s">
        <v>3489</v>
      </c>
      <c r="I4367" s="99"/>
      <c r="J4367" s="4" t="str">
        <f t="shared" si="136"/>
        <v>社會福利支出計畫/社會福利支出/會費、捐助、補助、分攤、照護、救濟與交流活動費/捐助、補助與獎助/捐助國內團體</v>
      </c>
      <c r="K4367" s="4" t="str">
        <f t="shared" si="137"/>
        <v>補助民間團體辦理建立社區照顧關懷據點業務</v>
      </c>
    </row>
    <row r="4368" spans="1:11" s="77" customFormat="1" ht="97.5">
      <c r="A4368" s="71" t="s">
        <v>4000</v>
      </c>
      <c r="B4368" s="92" t="s">
        <v>4186</v>
      </c>
      <c r="C4368" s="92" t="s">
        <v>4225</v>
      </c>
      <c r="D4368" s="41" t="s">
        <v>4003</v>
      </c>
      <c r="E4368" s="93">
        <v>20</v>
      </c>
      <c r="F4368" s="74" t="s">
        <v>18</v>
      </c>
      <c r="G4368" s="94"/>
      <c r="H4368" s="44" t="s">
        <v>3489</v>
      </c>
      <c r="I4368" s="99"/>
      <c r="J4368" s="4" t="str">
        <f t="shared" si="136"/>
        <v>社會福利支出計畫/社會福利支出/會費、捐助、補助、分攤、照護、救濟與交流活動費/捐助、補助與獎助/捐助國內團體</v>
      </c>
      <c r="K4368" s="4" t="str">
        <f t="shared" si="137"/>
        <v>補助民間團體辦理建立社區照顧關懷據點業務</v>
      </c>
    </row>
    <row r="4369" spans="1:11" s="77" customFormat="1" ht="97.5">
      <c r="A4369" s="71" t="s">
        <v>4000</v>
      </c>
      <c r="B4369" s="92" t="s">
        <v>4186</v>
      </c>
      <c r="C4369" s="92" t="s">
        <v>4226</v>
      </c>
      <c r="D4369" s="41" t="s">
        <v>4003</v>
      </c>
      <c r="E4369" s="93">
        <v>20</v>
      </c>
      <c r="F4369" s="74" t="s">
        <v>18</v>
      </c>
      <c r="G4369" s="94"/>
      <c r="H4369" s="44" t="s">
        <v>3489</v>
      </c>
      <c r="I4369" s="99"/>
      <c r="J4369" s="4" t="str">
        <f t="shared" si="136"/>
        <v>社會福利支出計畫/社會福利支出/會費、捐助、補助、分攤、照護、救濟與交流活動費/捐助、補助與獎助/捐助國內團體</v>
      </c>
      <c r="K4369" s="4" t="str">
        <f t="shared" si="137"/>
        <v>補助民間團體辦理建立社區照顧關懷據點業務</v>
      </c>
    </row>
    <row r="4370" spans="1:11" s="77" customFormat="1" ht="97.5">
      <c r="A4370" s="71" t="s">
        <v>4000</v>
      </c>
      <c r="B4370" s="92" t="s">
        <v>4186</v>
      </c>
      <c r="C4370" s="92" t="s">
        <v>4227</v>
      </c>
      <c r="D4370" s="41" t="s">
        <v>4003</v>
      </c>
      <c r="E4370" s="93">
        <v>30</v>
      </c>
      <c r="F4370" s="74" t="s">
        <v>18</v>
      </c>
      <c r="G4370" s="94"/>
      <c r="H4370" s="44" t="s">
        <v>3489</v>
      </c>
      <c r="I4370" s="99"/>
      <c r="J4370" s="4" t="str">
        <f t="shared" si="136"/>
        <v>社會福利支出計畫/社會福利支出/會費、捐助、補助、分攤、照護、救濟與交流活動費/捐助、補助與獎助/捐助國內團體</v>
      </c>
      <c r="K4370" s="4" t="str">
        <f t="shared" si="137"/>
        <v>補助民間團體辦理建立社區照顧關懷據點業務</v>
      </c>
    </row>
    <row r="4371" spans="1:11" s="77" customFormat="1" ht="97.5">
      <c r="A4371" s="71" t="s">
        <v>4000</v>
      </c>
      <c r="B4371" s="92" t="s">
        <v>4186</v>
      </c>
      <c r="C4371" s="92" t="s">
        <v>962</v>
      </c>
      <c r="D4371" s="41" t="s">
        <v>4003</v>
      </c>
      <c r="E4371" s="93">
        <v>18</v>
      </c>
      <c r="F4371" s="74" t="s">
        <v>18</v>
      </c>
      <c r="G4371" s="94"/>
      <c r="H4371" s="44" t="s">
        <v>3489</v>
      </c>
      <c r="I4371" s="99"/>
      <c r="J4371" s="4" t="str">
        <f t="shared" si="136"/>
        <v>社會福利支出計畫/社會福利支出/會費、捐助、補助、分攤、照護、救濟與交流活動費/捐助、補助與獎助/捐助國內團體</v>
      </c>
      <c r="K4371" s="4" t="str">
        <f t="shared" si="137"/>
        <v>補助民間團體辦理建立社區照顧關懷據點業務</v>
      </c>
    </row>
    <row r="4372" spans="1:11" s="77" customFormat="1" ht="97.5">
      <c r="A4372" s="71" t="s">
        <v>4000</v>
      </c>
      <c r="B4372" s="92" t="s">
        <v>4186</v>
      </c>
      <c r="C4372" s="92" t="s">
        <v>1104</v>
      </c>
      <c r="D4372" s="41" t="s">
        <v>4003</v>
      </c>
      <c r="E4372" s="93">
        <v>20</v>
      </c>
      <c r="F4372" s="74" t="s">
        <v>18</v>
      </c>
      <c r="G4372" s="94"/>
      <c r="H4372" s="44" t="s">
        <v>3489</v>
      </c>
      <c r="I4372" s="99"/>
      <c r="J4372" s="4" t="str">
        <f t="shared" si="136"/>
        <v>社會福利支出計畫/社會福利支出/會費、捐助、補助、分攤、照護、救濟與交流活動費/捐助、補助與獎助/捐助國內團體</v>
      </c>
      <c r="K4372" s="4" t="str">
        <f t="shared" si="137"/>
        <v>補助民間團體辦理建立社區照顧關懷據點業務</v>
      </c>
    </row>
    <row r="4373" spans="1:11" s="77" customFormat="1" ht="97.5">
      <c r="A4373" s="71" t="s">
        <v>4000</v>
      </c>
      <c r="B4373" s="92" t="s">
        <v>4186</v>
      </c>
      <c r="C4373" s="92" t="s">
        <v>962</v>
      </c>
      <c r="D4373" s="41" t="s">
        <v>4003</v>
      </c>
      <c r="E4373" s="93">
        <v>19</v>
      </c>
      <c r="F4373" s="74" t="s">
        <v>18</v>
      </c>
      <c r="G4373" s="94"/>
      <c r="H4373" s="44" t="s">
        <v>3489</v>
      </c>
      <c r="I4373" s="99"/>
      <c r="J4373" s="4" t="str">
        <f t="shared" si="136"/>
        <v>社會福利支出計畫/社會福利支出/會費、捐助、補助、分攤、照護、救濟與交流活動費/捐助、補助與獎助/捐助國內團體</v>
      </c>
      <c r="K4373" s="4" t="str">
        <f t="shared" si="137"/>
        <v>補助民間團體辦理建立社區照顧關懷據點業務</v>
      </c>
    </row>
    <row r="4374" spans="1:11" s="77" customFormat="1" ht="97.5">
      <c r="A4374" s="71" t="s">
        <v>4000</v>
      </c>
      <c r="B4374" s="92" t="s">
        <v>4186</v>
      </c>
      <c r="C4374" s="92" t="s">
        <v>4228</v>
      </c>
      <c r="D4374" s="41" t="s">
        <v>4003</v>
      </c>
      <c r="E4374" s="93">
        <v>20</v>
      </c>
      <c r="F4374" s="74" t="s">
        <v>18</v>
      </c>
      <c r="G4374" s="94"/>
      <c r="H4374" s="44" t="s">
        <v>3489</v>
      </c>
      <c r="I4374" s="99"/>
      <c r="J4374" s="4" t="str">
        <f t="shared" si="136"/>
        <v>社會福利支出計畫/社會福利支出/會費、捐助、補助、分攤、照護、救濟與交流活動費/捐助、補助與獎助/捐助國內團體</v>
      </c>
      <c r="K4374" s="4" t="str">
        <f t="shared" si="137"/>
        <v>補助民間團體辦理建立社區照顧關懷據點業務</v>
      </c>
    </row>
    <row r="4375" spans="1:11" s="77" customFormat="1" ht="97.5">
      <c r="A4375" s="71" t="s">
        <v>4000</v>
      </c>
      <c r="B4375" s="92" t="s">
        <v>4186</v>
      </c>
      <c r="C4375" s="92" t="s">
        <v>1545</v>
      </c>
      <c r="D4375" s="41" t="s">
        <v>4003</v>
      </c>
      <c r="E4375" s="93">
        <v>30</v>
      </c>
      <c r="F4375" s="74" t="s">
        <v>18</v>
      </c>
      <c r="G4375" s="94"/>
      <c r="H4375" s="44" t="s">
        <v>3489</v>
      </c>
      <c r="I4375" s="99"/>
      <c r="J4375" s="4" t="str">
        <f t="shared" si="136"/>
        <v>社會福利支出計畫/社會福利支出/會費、捐助、補助、分攤、照護、救濟與交流活動費/捐助、補助與獎助/捐助國內團體</v>
      </c>
      <c r="K4375" s="4" t="str">
        <f t="shared" si="137"/>
        <v>補助民間團體辦理建立社區照顧關懷據點業務</v>
      </c>
    </row>
    <row r="4376" spans="1:11" s="77" customFormat="1" ht="97.5">
      <c r="A4376" s="71" t="s">
        <v>4000</v>
      </c>
      <c r="B4376" s="92" t="s">
        <v>4186</v>
      </c>
      <c r="C4376" s="92" t="s">
        <v>1110</v>
      </c>
      <c r="D4376" s="41" t="s">
        <v>4003</v>
      </c>
      <c r="E4376" s="93">
        <v>20</v>
      </c>
      <c r="F4376" s="74" t="s">
        <v>18</v>
      </c>
      <c r="G4376" s="94"/>
      <c r="H4376" s="44" t="s">
        <v>3489</v>
      </c>
      <c r="I4376" s="99"/>
      <c r="J4376" s="4" t="str">
        <f t="shared" si="136"/>
        <v>社會福利支出計畫/社會福利支出/會費、捐助、補助、分攤、照護、救濟與交流活動費/捐助、補助與獎助/捐助國內團體</v>
      </c>
      <c r="K4376" s="4" t="str">
        <f t="shared" si="137"/>
        <v>補助民間團體辦理建立社區照顧關懷據點業務</v>
      </c>
    </row>
    <row r="4377" spans="1:11" s="77" customFormat="1" ht="117">
      <c r="A4377" s="71" t="s">
        <v>4005</v>
      </c>
      <c r="B4377" s="92" t="s">
        <v>4186</v>
      </c>
      <c r="C4377" s="92" t="s">
        <v>1539</v>
      </c>
      <c r="D4377" s="41" t="s">
        <v>4003</v>
      </c>
      <c r="E4377" s="93">
        <v>30</v>
      </c>
      <c r="F4377" s="74" t="s">
        <v>18</v>
      </c>
      <c r="G4377" s="94"/>
      <c r="H4377" s="44" t="s">
        <v>3489</v>
      </c>
      <c r="I4377" s="99"/>
      <c r="J4377" s="4" t="str">
        <f t="shared" si="136"/>
        <v>一般建築及設備計畫/一般建築及設備/會費、捐助、補助、分攤、照護、救濟與交流活動費/捐助、補助與獎助/捐助國內團體</v>
      </c>
      <c r="K4377" s="4" t="str">
        <f t="shared" si="137"/>
        <v>補助民間團體辦理建立社區照顧關懷據點業務</v>
      </c>
    </row>
    <row r="4378" spans="1:11" s="77" customFormat="1" ht="97.5">
      <c r="A4378" s="71" t="s">
        <v>4000</v>
      </c>
      <c r="B4378" s="92" t="s">
        <v>4186</v>
      </c>
      <c r="C4378" s="92" t="s">
        <v>4229</v>
      </c>
      <c r="D4378" s="41" t="s">
        <v>4003</v>
      </c>
      <c r="E4378" s="93">
        <v>30</v>
      </c>
      <c r="F4378" s="74" t="s">
        <v>18</v>
      </c>
      <c r="G4378" s="94"/>
      <c r="H4378" s="44" t="s">
        <v>3489</v>
      </c>
      <c r="I4378" s="99"/>
      <c r="J4378" s="4" t="str">
        <f t="shared" si="136"/>
        <v>社會福利支出計畫/社會福利支出/會費、捐助、補助、分攤、照護、救濟與交流活動費/捐助、補助與獎助/捐助國內團體</v>
      </c>
      <c r="K4378" s="4" t="str">
        <f t="shared" si="137"/>
        <v>補助民間團體辦理建立社區照顧關懷據點業務</v>
      </c>
    </row>
    <row r="4379" spans="1:11" s="77" customFormat="1" ht="117">
      <c r="A4379" s="71" t="s">
        <v>4005</v>
      </c>
      <c r="B4379" s="92" t="s">
        <v>4186</v>
      </c>
      <c r="C4379" s="92" t="s">
        <v>4226</v>
      </c>
      <c r="D4379" s="41" t="s">
        <v>4003</v>
      </c>
      <c r="E4379" s="93">
        <v>30</v>
      </c>
      <c r="F4379" s="74" t="s">
        <v>18</v>
      </c>
      <c r="G4379" s="94"/>
      <c r="H4379" s="44" t="s">
        <v>3489</v>
      </c>
      <c r="I4379" s="99"/>
      <c r="J4379" s="4" t="str">
        <f t="shared" si="136"/>
        <v>一般建築及設備計畫/一般建築及設備/會費、捐助、補助、分攤、照護、救濟與交流活動費/捐助、補助與獎助/捐助國內團體</v>
      </c>
      <c r="K4379" s="4" t="str">
        <f t="shared" si="137"/>
        <v>補助民間團體辦理建立社區照顧關懷據點業務</v>
      </c>
    </row>
    <row r="4380" spans="1:11" s="77" customFormat="1" ht="97.5">
      <c r="A4380" s="71" t="s">
        <v>4000</v>
      </c>
      <c r="B4380" s="92" t="s">
        <v>4186</v>
      </c>
      <c r="C4380" s="92" t="s">
        <v>1180</v>
      </c>
      <c r="D4380" s="41" t="s">
        <v>4003</v>
      </c>
      <c r="E4380" s="93">
        <v>28</v>
      </c>
      <c r="F4380" s="74" t="s">
        <v>18</v>
      </c>
      <c r="G4380" s="94"/>
      <c r="H4380" s="44" t="s">
        <v>3489</v>
      </c>
      <c r="I4380" s="99"/>
      <c r="J4380" s="4" t="str">
        <f t="shared" si="136"/>
        <v>社會福利支出計畫/社會福利支出/會費、捐助、補助、分攤、照護、救濟與交流活動費/捐助、補助與獎助/捐助國內團體</v>
      </c>
      <c r="K4380" s="4" t="str">
        <f t="shared" si="137"/>
        <v>補助民間團體辦理建立社區照顧關懷據點業務</v>
      </c>
    </row>
    <row r="4381" spans="1:11" s="77" customFormat="1" ht="97.5">
      <c r="A4381" s="71" t="s">
        <v>4000</v>
      </c>
      <c r="B4381" s="92" t="s">
        <v>4186</v>
      </c>
      <c r="C4381" s="92" t="s">
        <v>1128</v>
      </c>
      <c r="D4381" s="41" t="s">
        <v>4003</v>
      </c>
      <c r="E4381" s="93">
        <v>96</v>
      </c>
      <c r="F4381" s="74" t="s">
        <v>18</v>
      </c>
      <c r="G4381" s="94"/>
      <c r="H4381" s="44" t="s">
        <v>3489</v>
      </c>
      <c r="I4381" s="99"/>
      <c r="J4381" s="4" t="str">
        <f t="shared" si="136"/>
        <v>社會福利支出計畫/社會福利支出/會費、捐助、補助、分攤、照護、救濟與交流活動費/捐助、補助與獎助/捐助國內團體</v>
      </c>
      <c r="K4381" s="4" t="str">
        <f t="shared" si="137"/>
        <v>補助民間團體辦理建立社區照顧關懷據點業務</v>
      </c>
    </row>
    <row r="4382" spans="1:11" s="77" customFormat="1" ht="97.5">
      <c r="A4382" s="71" t="s">
        <v>4000</v>
      </c>
      <c r="B4382" s="92" t="s">
        <v>4186</v>
      </c>
      <c r="C4382" s="92" t="s">
        <v>1115</v>
      </c>
      <c r="D4382" s="41" t="s">
        <v>4003</v>
      </c>
      <c r="E4382" s="93">
        <v>30</v>
      </c>
      <c r="F4382" s="74" t="s">
        <v>18</v>
      </c>
      <c r="G4382" s="94"/>
      <c r="H4382" s="44" t="s">
        <v>3489</v>
      </c>
      <c r="I4382" s="99"/>
      <c r="J4382" s="4" t="str">
        <f t="shared" si="136"/>
        <v>社會福利支出計畫/社會福利支出/會費、捐助、補助、分攤、照護、救濟與交流活動費/捐助、補助與獎助/捐助國內團體</v>
      </c>
      <c r="K4382" s="4" t="str">
        <f t="shared" si="137"/>
        <v>補助民間團體辦理建立社區照顧關懷據點業務</v>
      </c>
    </row>
    <row r="4383" spans="1:11" s="77" customFormat="1" ht="97.5">
      <c r="A4383" s="71" t="s">
        <v>4000</v>
      </c>
      <c r="B4383" s="92" t="s">
        <v>4186</v>
      </c>
      <c r="C4383" s="92" t="s">
        <v>962</v>
      </c>
      <c r="D4383" s="41" t="s">
        <v>4003</v>
      </c>
      <c r="E4383" s="93">
        <v>25</v>
      </c>
      <c r="F4383" s="74" t="s">
        <v>18</v>
      </c>
      <c r="G4383" s="94"/>
      <c r="H4383" s="44" t="s">
        <v>3489</v>
      </c>
      <c r="I4383" s="99"/>
      <c r="J4383" s="4" t="str">
        <f t="shared" si="136"/>
        <v>社會福利支出計畫/社會福利支出/會費、捐助、補助、分攤、照護、救濟與交流活動費/捐助、補助與獎助/捐助國內團體</v>
      </c>
      <c r="K4383" s="4" t="str">
        <f t="shared" si="137"/>
        <v>補助民間團體辦理建立社區照顧關懷據點業務</v>
      </c>
    </row>
    <row r="4384" spans="1:11" s="77" customFormat="1" ht="97.5">
      <c r="A4384" s="71" t="s">
        <v>4000</v>
      </c>
      <c r="B4384" s="92" t="s">
        <v>4186</v>
      </c>
      <c r="C4384" s="92" t="s">
        <v>1052</v>
      </c>
      <c r="D4384" s="41" t="s">
        <v>4003</v>
      </c>
      <c r="E4384" s="93">
        <v>30</v>
      </c>
      <c r="F4384" s="74" t="s">
        <v>18</v>
      </c>
      <c r="G4384" s="94"/>
      <c r="H4384" s="44" t="s">
        <v>3489</v>
      </c>
      <c r="I4384" s="99"/>
      <c r="J4384" s="4" t="str">
        <f t="shared" ref="J4384:J4447" si="138">A4384</f>
        <v>社會福利支出計畫/社會福利支出/會費、捐助、補助、分攤、照護、救濟與交流活動費/捐助、補助與獎助/捐助國內團體</v>
      </c>
      <c r="K4384" s="4" t="str">
        <f t="shared" ref="K4384:K4447" si="139">B4384</f>
        <v>補助民間團體辦理建立社區照顧關懷據點業務</v>
      </c>
    </row>
    <row r="4385" spans="1:11" s="77" customFormat="1" ht="97.5">
      <c r="A4385" s="71" t="s">
        <v>4000</v>
      </c>
      <c r="B4385" s="92" t="s">
        <v>4186</v>
      </c>
      <c r="C4385" s="92" t="s">
        <v>4230</v>
      </c>
      <c r="D4385" s="41" t="s">
        <v>4003</v>
      </c>
      <c r="E4385" s="93">
        <v>20</v>
      </c>
      <c r="F4385" s="74" t="s">
        <v>18</v>
      </c>
      <c r="G4385" s="94"/>
      <c r="H4385" s="44" t="s">
        <v>3489</v>
      </c>
      <c r="I4385" s="99"/>
      <c r="J4385" s="4" t="str">
        <f t="shared" si="138"/>
        <v>社會福利支出計畫/社會福利支出/會費、捐助、補助、分攤、照護、救濟與交流活動費/捐助、補助與獎助/捐助國內團體</v>
      </c>
      <c r="K4385" s="4" t="str">
        <f t="shared" si="139"/>
        <v>補助民間團體辦理建立社區照顧關懷據點業務</v>
      </c>
    </row>
    <row r="4386" spans="1:11" s="77" customFormat="1" ht="97.5">
      <c r="A4386" s="71" t="s">
        <v>4000</v>
      </c>
      <c r="B4386" s="92" t="s">
        <v>4186</v>
      </c>
      <c r="C4386" s="92" t="s">
        <v>1035</v>
      </c>
      <c r="D4386" s="41" t="s">
        <v>4003</v>
      </c>
      <c r="E4386" s="93">
        <v>20</v>
      </c>
      <c r="F4386" s="74" t="s">
        <v>18</v>
      </c>
      <c r="G4386" s="94"/>
      <c r="H4386" s="44" t="s">
        <v>3489</v>
      </c>
      <c r="I4386" s="99"/>
      <c r="J4386" s="4" t="str">
        <f t="shared" si="138"/>
        <v>社會福利支出計畫/社會福利支出/會費、捐助、補助、分攤、照護、救濟與交流活動費/捐助、補助與獎助/捐助國內團體</v>
      </c>
      <c r="K4386" s="4" t="str">
        <f t="shared" si="139"/>
        <v>補助民間團體辦理建立社區照顧關懷據點業務</v>
      </c>
    </row>
    <row r="4387" spans="1:11" s="77" customFormat="1" ht="97.5">
      <c r="A4387" s="71" t="s">
        <v>4000</v>
      </c>
      <c r="B4387" s="92" t="s">
        <v>4186</v>
      </c>
      <c r="C4387" s="92" t="s">
        <v>1035</v>
      </c>
      <c r="D4387" s="41" t="s">
        <v>4003</v>
      </c>
      <c r="E4387" s="93">
        <v>30</v>
      </c>
      <c r="F4387" s="74" t="s">
        <v>18</v>
      </c>
      <c r="G4387" s="94"/>
      <c r="H4387" s="44" t="s">
        <v>3489</v>
      </c>
      <c r="I4387" s="99"/>
      <c r="J4387" s="4" t="str">
        <f t="shared" si="138"/>
        <v>社會福利支出計畫/社會福利支出/會費、捐助、補助、分攤、照護、救濟與交流活動費/捐助、補助與獎助/捐助國內團體</v>
      </c>
      <c r="K4387" s="4" t="str">
        <f t="shared" si="139"/>
        <v>補助民間團體辦理建立社區照顧關懷據點業務</v>
      </c>
    </row>
    <row r="4388" spans="1:11" s="77" customFormat="1" ht="117">
      <c r="A4388" s="71" t="s">
        <v>4005</v>
      </c>
      <c r="B4388" s="92" t="s">
        <v>4186</v>
      </c>
      <c r="C4388" s="92" t="s">
        <v>4231</v>
      </c>
      <c r="D4388" s="41" t="s">
        <v>4003</v>
      </c>
      <c r="E4388" s="93">
        <v>30</v>
      </c>
      <c r="F4388" s="74" t="s">
        <v>18</v>
      </c>
      <c r="G4388" s="94"/>
      <c r="H4388" s="44" t="s">
        <v>3489</v>
      </c>
      <c r="I4388" s="99"/>
      <c r="J4388" s="4" t="str">
        <f t="shared" si="138"/>
        <v>一般建築及設備計畫/一般建築及設備/會費、捐助、補助、分攤、照護、救濟與交流活動費/捐助、補助與獎助/捐助國內團體</v>
      </c>
      <c r="K4388" s="4" t="str">
        <f t="shared" si="139"/>
        <v>補助民間團體辦理建立社區照顧關懷據點業務</v>
      </c>
    </row>
    <row r="4389" spans="1:11" s="77" customFormat="1" ht="97.5">
      <c r="A4389" s="71" t="s">
        <v>4000</v>
      </c>
      <c r="B4389" s="92" t="s">
        <v>4186</v>
      </c>
      <c r="C4389" s="92" t="s">
        <v>1128</v>
      </c>
      <c r="D4389" s="41" t="s">
        <v>4003</v>
      </c>
      <c r="E4389" s="93">
        <v>6</v>
      </c>
      <c r="F4389" s="74" t="s">
        <v>18</v>
      </c>
      <c r="G4389" s="94"/>
      <c r="H4389" s="44" t="s">
        <v>3489</v>
      </c>
      <c r="I4389" s="99"/>
      <c r="J4389" s="4" t="str">
        <f t="shared" si="138"/>
        <v>社會福利支出計畫/社會福利支出/會費、捐助、補助、分攤、照護、救濟與交流活動費/捐助、補助與獎助/捐助國內團體</v>
      </c>
      <c r="K4389" s="4" t="str">
        <f t="shared" si="139"/>
        <v>補助民間團體辦理建立社區照顧關懷據點業務</v>
      </c>
    </row>
    <row r="4390" spans="1:11" s="77" customFormat="1" ht="117">
      <c r="A4390" s="71" t="s">
        <v>4005</v>
      </c>
      <c r="B4390" s="92" t="s">
        <v>4186</v>
      </c>
      <c r="C4390" s="92" t="s">
        <v>1128</v>
      </c>
      <c r="D4390" s="41" t="s">
        <v>4003</v>
      </c>
      <c r="E4390" s="93">
        <v>25</v>
      </c>
      <c r="F4390" s="74" t="s">
        <v>18</v>
      </c>
      <c r="G4390" s="94"/>
      <c r="H4390" s="44" t="s">
        <v>3489</v>
      </c>
      <c r="I4390" s="99"/>
      <c r="J4390" s="4" t="str">
        <f t="shared" si="138"/>
        <v>一般建築及設備計畫/一般建築及設備/會費、捐助、補助、分攤、照護、救濟與交流活動費/捐助、補助與獎助/捐助國內團體</v>
      </c>
      <c r="K4390" s="4" t="str">
        <f t="shared" si="139"/>
        <v>補助民間團體辦理建立社區照顧關懷據點業務</v>
      </c>
    </row>
    <row r="4391" spans="1:11" s="77" customFormat="1" ht="97.5">
      <c r="A4391" s="71" t="s">
        <v>4000</v>
      </c>
      <c r="B4391" s="92" t="s">
        <v>4186</v>
      </c>
      <c r="C4391" s="92" t="s">
        <v>697</v>
      </c>
      <c r="D4391" s="41" t="s">
        <v>4003</v>
      </c>
      <c r="E4391" s="93">
        <v>18</v>
      </c>
      <c r="F4391" s="74" t="s">
        <v>18</v>
      </c>
      <c r="G4391" s="94"/>
      <c r="H4391" s="44" t="s">
        <v>3489</v>
      </c>
      <c r="I4391" s="99"/>
      <c r="J4391" s="4" t="str">
        <f t="shared" si="138"/>
        <v>社會福利支出計畫/社會福利支出/會費、捐助、補助、分攤、照護、救濟與交流活動費/捐助、補助與獎助/捐助國內團體</v>
      </c>
      <c r="K4391" s="4" t="str">
        <f t="shared" si="139"/>
        <v>補助民間團體辦理建立社區照顧關懷據點業務</v>
      </c>
    </row>
    <row r="4392" spans="1:11" s="77" customFormat="1" ht="97.5">
      <c r="A4392" s="71" t="s">
        <v>4000</v>
      </c>
      <c r="B4392" s="92" t="s">
        <v>4186</v>
      </c>
      <c r="C4392" s="92" t="s">
        <v>1144</v>
      </c>
      <c r="D4392" s="41" t="s">
        <v>4003</v>
      </c>
      <c r="E4392" s="93">
        <v>30</v>
      </c>
      <c r="F4392" s="74" t="s">
        <v>18</v>
      </c>
      <c r="G4392" s="94"/>
      <c r="H4392" s="44" t="s">
        <v>3489</v>
      </c>
      <c r="I4392" s="99"/>
      <c r="J4392" s="4" t="str">
        <f t="shared" si="138"/>
        <v>社會福利支出計畫/社會福利支出/會費、捐助、補助、分攤、照護、救濟與交流活動費/捐助、補助與獎助/捐助國內團體</v>
      </c>
      <c r="K4392" s="4" t="str">
        <f t="shared" si="139"/>
        <v>補助民間團體辦理建立社區照顧關懷據點業務</v>
      </c>
    </row>
    <row r="4393" spans="1:11" s="77" customFormat="1" ht="97.5">
      <c r="A4393" s="71" t="s">
        <v>4000</v>
      </c>
      <c r="B4393" s="92" t="s">
        <v>4186</v>
      </c>
      <c r="C4393" s="92" t="s">
        <v>4232</v>
      </c>
      <c r="D4393" s="41" t="s">
        <v>4003</v>
      </c>
      <c r="E4393" s="93">
        <v>20</v>
      </c>
      <c r="F4393" s="74" t="s">
        <v>18</v>
      </c>
      <c r="G4393" s="94"/>
      <c r="H4393" s="44" t="s">
        <v>3489</v>
      </c>
      <c r="I4393" s="99"/>
      <c r="J4393" s="4" t="str">
        <f t="shared" si="138"/>
        <v>社會福利支出計畫/社會福利支出/會費、捐助、補助、分攤、照護、救濟與交流活動費/捐助、補助與獎助/捐助國內團體</v>
      </c>
      <c r="K4393" s="4" t="str">
        <f t="shared" si="139"/>
        <v>補助民間團體辦理建立社區照顧關懷據點業務</v>
      </c>
    </row>
    <row r="4394" spans="1:11" s="77" customFormat="1" ht="97.5">
      <c r="A4394" s="71" t="s">
        <v>4000</v>
      </c>
      <c r="B4394" s="92" t="s">
        <v>4186</v>
      </c>
      <c r="C4394" s="92" t="s">
        <v>1035</v>
      </c>
      <c r="D4394" s="41" t="s">
        <v>4003</v>
      </c>
      <c r="E4394" s="93">
        <v>30</v>
      </c>
      <c r="F4394" s="74" t="s">
        <v>18</v>
      </c>
      <c r="G4394" s="94"/>
      <c r="H4394" s="44" t="s">
        <v>3489</v>
      </c>
      <c r="I4394" s="99"/>
      <c r="J4394" s="4" t="str">
        <f t="shared" si="138"/>
        <v>社會福利支出計畫/社會福利支出/會費、捐助、補助、分攤、照護、救濟與交流活動費/捐助、補助與獎助/捐助國內團體</v>
      </c>
      <c r="K4394" s="4" t="str">
        <f t="shared" si="139"/>
        <v>補助民間團體辦理建立社區照顧關懷據點業務</v>
      </c>
    </row>
    <row r="4395" spans="1:11" s="77" customFormat="1" ht="97.5">
      <c r="A4395" s="71" t="s">
        <v>4000</v>
      </c>
      <c r="B4395" s="92" t="s">
        <v>4186</v>
      </c>
      <c r="C4395" s="92" t="s">
        <v>1009</v>
      </c>
      <c r="D4395" s="41" t="s">
        <v>4003</v>
      </c>
      <c r="E4395" s="93">
        <v>30</v>
      </c>
      <c r="F4395" s="74" t="s">
        <v>18</v>
      </c>
      <c r="G4395" s="94"/>
      <c r="H4395" s="44" t="s">
        <v>3489</v>
      </c>
      <c r="I4395" s="99"/>
      <c r="J4395" s="4" t="str">
        <f t="shared" si="138"/>
        <v>社會福利支出計畫/社會福利支出/會費、捐助、補助、分攤、照護、救濟與交流活動費/捐助、補助與獎助/捐助國內團體</v>
      </c>
      <c r="K4395" s="4" t="str">
        <f t="shared" si="139"/>
        <v>補助民間團體辦理建立社區照顧關懷據點業務</v>
      </c>
    </row>
    <row r="4396" spans="1:11" s="77" customFormat="1" ht="117">
      <c r="A4396" s="71" t="s">
        <v>4005</v>
      </c>
      <c r="B4396" s="92" t="s">
        <v>4186</v>
      </c>
      <c r="C4396" s="92" t="s">
        <v>1585</v>
      </c>
      <c r="D4396" s="41" t="s">
        <v>4003</v>
      </c>
      <c r="E4396" s="93">
        <v>16</v>
      </c>
      <c r="F4396" s="74" t="s">
        <v>18</v>
      </c>
      <c r="G4396" s="94"/>
      <c r="H4396" s="44" t="s">
        <v>3489</v>
      </c>
      <c r="I4396" s="99"/>
      <c r="J4396" s="4" t="str">
        <f t="shared" si="138"/>
        <v>一般建築及設備計畫/一般建築及設備/會費、捐助、補助、分攤、照護、救濟與交流活動費/捐助、補助與獎助/捐助國內團體</v>
      </c>
      <c r="K4396" s="4" t="str">
        <f t="shared" si="139"/>
        <v>補助民間團體辦理建立社區照顧關懷據點業務</v>
      </c>
    </row>
    <row r="4397" spans="1:11" s="77" customFormat="1" ht="97.5">
      <c r="A4397" s="71" t="s">
        <v>4000</v>
      </c>
      <c r="B4397" s="92" t="s">
        <v>4186</v>
      </c>
      <c r="C4397" s="92" t="s">
        <v>1585</v>
      </c>
      <c r="D4397" s="41" t="s">
        <v>4003</v>
      </c>
      <c r="E4397" s="93">
        <v>14</v>
      </c>
      <c r="F4397" s="74" t="s">
        <v>18</v>
      </c>
      <c r="G4397" s="94"/>
      <c r="H4397" s="44" t="s">
        <v>3489</v>
      </c>
      <c r="I4397" s="99"/>
      <c r="J4397" s="4" t="str">
        <f t="shared" si="138"/>
        <v>社會福利支出計畫/社會福利支出/會費、捐助、補助、分攤、照護、救濟與交流活動費/捐助、補助與獎助/捐助國內團體</v>
      </c>
      <c r="K4397" s="4" t="str">
        <f t="shared" si="139"/>
        <v>補助民間團體辦理建立社區照顧關懷據點業務</v>
      </c>
    </row>
    <row r="4398" spans="1:11" s="77" customFormat="1" ht="117">
      <c r="A4398" s="71" t="s">
        <v>4005</v>
      </c>
      <c r="B4398" s="92" t="s">
        <v>4186</v>
      </c>
      <c r="C4398" s="92" t="s">
        <v>1096</v>
      </c>
      <c r="D4398" s="41" t="s">
        <v>4003</v>
      </c>
      <c r="E4398" s="93">
        <v>16</v>
      </c>
      <c r="F4398" s="74" t="s">
        <v>18</v>
      </c>
      <c r="G4398" s="94"/>
      <c r="H4398" s="44" t="s">
        <v>3489</v>
      </c>
      <c r="I4398" s="99"/>
      <c r="J4398" s="4" t="str">
        <f t="shared" si="138"/>
        <v>一般建築及設備計畫/一般建築及設備/會費、捐助、補助、分攤、照護、救濟與交流活動費/捐助、補助與獎助/捐助國內團體</v>
      </c>
      <c r="K4398" s="4" t="str">
        <f t="shared" si="139"/>
        <v>補助民間團體辦理建立社區照顧關懷據點業務</v>
      </c>
    </row>
    <row r="4399" spans="1:11" s="77" customFormat="1" ht="97.5">
      <c r="A4399" s="71" t="s">
        <v>4000</v>
      </c>
      <c r="B4399" s="92" t="s">
        <v>4186</v>
      </c>
      <c r="C4399" s="92" t="s">
        <v>1096</v>
      </c>
      <c r="D4399" s="41" t="s">
        <v>4003</v>
      </c>
      <c r="E4399" s="93">
        <v>2</v>
      </c>
      <c r="F4399" s="74" t="s">
        <v>18</v>
      </c>
      <c r="G4399" s="94"/>
      <c r="H4399" s="44" t="s">
        <v>3489</v>
      </c>
      <c r="I4399" s="99"/>
      <c r="J4399" s="4" t="str">
        <f t="shared" si="138"/>
        <v>社會福利支出計畫/社會福利支出/會費、捐助、補助、分攤、照護、救濟與交流活動費/捐助、補助與獎助/捐助國內團體</v>
      </c>
      <c r="K4399" s="4" t="str">
        <f t="shared" si="139"/>
        <v>補助民間團體辦理建立社區照顧關懷據點業務</v>
      </c>
    </row>
    <row r="4400" spans="1:11" s="77" customFormat="1" ht="97.5">
      <c r="A4400" s="71" t="s">
        <v>4000</v>
      </c>
      <c r="B4400" s="92" t="s">
        <v>4186</v>
      </c>
      <c r="C4400" s="92" t="s">
        <v>957</v>
      </c>
      <c r="D4400" s="41" t="s">
        <v>4003</v>
      </c>
      <c r="E4400" s="93">
        <v>20</v>
      </c>
      <c r="F4400" s="74" t="s">
        <v>18</v>
      </c>
      <c r="G4400" s="94"/>
      <c r="H4400" s="44" t="s">
        <v>3489</v>
      </c>
      <c r="I4400" s="99"/>
      <c r="J4400" s="4" t="str">
        <f t="shared" si="138"/>
        <v>社會福利支出計畫/社會福利支出/會費、捐助、補助、分攤、照護、救濟與交流活動費/捐助、補助與獎助/捐助國內團體</v>
      </c>
      <c r="K4400" s="4" t="str">
        <f t="shared" si="139"/>
        <v>補助民間團體辦理建立社區照顧關懷據點業務</v>
      </c>
    </row>
    <row r="4401" spans="1:11" s="77" customFormat="1" ht="97.5">
      <c r="A4401" s="71" t="s">
        <v>4000</v>
      </c>
      <c r="B4401" s="92" t="s">
        <v>4186</v>
      </c>
      <c r="C4401" s="92" t="s">
        <v>1090</v>
      </c>
      <c r="D4401" s="41" t="s">
        <v>4003</v>
      </c>
      <c r="E4401" s="93">
        <v>20</v>
      </c>
      <c r="F4401" s="74" t="s">
        <v>18</v>
      </c>
      <c r="G4401" s="94"/>
      <c r="H4401" s="44" t="s">
        <v>3489</v>
      </c>
      <c r="I4401" s="99"/>
      <c r="J4401" s="4" t="str">
        <f t="shared" si="138"/>
        <v>社會福利支出計畫/社會福利支出/會費、捐助、補助、分攤、照護、救濟與交流活動費/捐助、補助與獎助/捐助國內團體</v>
      </c>
      <c r="K4401" s="4" t="str">
        <f t="shared" si="139"/>
        <v>補助民間團體辦理建立社區照顧關懷據點業務</v>
      </c>
    </row>
    <row r="4402" spans="1:11" s="77" customFormat="1" ht="97.5">
      <c r="A4402" s="71" t="s">
        <v>4000</v>
      </c>
      <c r="B4402" s="92" t="s">
        <v>4186</v>
      </c>
      <c r="C4402" s="92" t="s">
        <v>1044</v>
      </c>
      <c r="D4402" s="41" t="s">
        <v>4003</v>
      </c>
      <c r="E4402" s="93">
        <v>20</v>
      </c>
      <c r="F4402" s="74" t="s">
        <v>18</v>
      </c>
      <c r="G4402" s="94"/>
      <c r="H4402" s="44" t="s">
        <v>3489</v>
      </c>
      <c r="I4402" s="99"/>
      <c r="J4402" s="4" t="str">
        <f t="shared" si="138"/>
        <v>社會福利支出計畫/社會福利支出/會費、捐助、補助、分攤、照護、救濟與交流活動費/捐助、補助與獎助/捐助國內團體</v>
      </c>
      <c r="K4402" s="4" t="str">
        <f t="shared" si="139"/>
        <v>補助民間團體辦理建立社區照顧關懷據點業務</v>
      </c>
    </row>
    <row r="4403" spans="1:11" s="77" customFormat="1" ht="97.5">
      <c r="A4403" s="71" t="s">
        <v>4000</v>
      </c>
      <c r="B4403" s="92" t="s">
        <v>4186</v>
      </c>
      <c r="C4403" s="92" t="s">
        <v>1044</v>
      </c>
      <c r="D4403" s="41" t="s">
        <v>4003</v>
      </c>
      <c r="E4403" s="93">
        <v>20</v>
      </c>
      <c r="F4403" s="74" t="s">
        <v>18</v>
      </c>
      <c r="G4403" s="94"/>
      <c r="H4403" s="44" t="s">
        <v>3489</v>
      </c>
      <c r="I4403" s="99"/>
      <c r="J4403" s="4" t="str">
        <f t="shared" si="138"/>
        <v>社會福利支出計畫/社會福利支出/會費、捐助、補助、分攤、照護、救濟與交流活動費/捐助、補助與獎助/捐助國內團體</v>
      </c>
      <c r="K4403" s="4" t="str">
        <f t="shared" si="139"/>
        <v>補助民間團體辦理建立社區照顧關懷據點業務</v>
      </c>
    </row>
    <row r="4404" spans="1:11" s="77" customFormat="1" ht="97.5">
      <c r="A4404" s="71" t="s">
        <v>4000</v>
      </c>
      <c r="B4404" s="92" t="s">
        <v>4186</v>
      </c>
      <c r="C4404" s="92" t="s">
        <v>957</v>
      </c>
      <c r="D4404" s="41" t="s">
        <v>4003</v>
      </c>
      <c r="E4404" s="93">
        <v>30</v>
      </c>
      <c r="F4404" s="74" t="s">
        <v>18</v>
      </c>
      <c r="G4404" s="94"/>
      <c r="H4404" s="44" t="s">
        <v>3489</v>
      </c>
      <c r="I4404" s="99"/>
      <c r="J4404" s="4" t="str">
        <f t="shared" si="138"/>
        <v>社會福利支出計畫/社會福利支出/會費、捐助、補助、分攤、照護、救濟與交流活動費/捐助、補助與獎助/捐助國內團體</v>
      </c>
      <c r="K4404" s="4" t="str">
        <f t="shared" si="139"/>
        <v>補助民間團體辦理建立社區照顧關懷據點業務</v>
      </c>
    </row>
    <row r="4405" spans="1:11" s="77" customFormat="1" ht="97.5">
      <c r="A4405" s="71" t="s">
        <v>4000</v>
      </c>
      <c r="B4405" s="96" t="s">
        <v>4186</v>
      </c>
      <c r="C4405" s="92" t="s">
        <v>4233</v>
      </c>
      <c r="D4405" s="41" t="s">
        <v>4003</v>
      </c>
      <c r="E4405" s="93">
        <v>20</v>
      </c>
      <c r="F4405" s="74" t="s">
        <v>18</v>
      </c>
      <c r="G4405" s="94"/>
      <c r="H4405" s="44" t="s">
        <v>3489</v>
      </c>
      <c r="I4405" s="99"/>
      <c r="J4405" s="4" t="str">
        <f t="shared" si="138"/>
        <v>社會福利支出計畫/社會福利支出/會費、捐助、補助、分攤、照護、救濟與交流活動費/捐助、補助與獎助/捐助國內團體</v>
      </c>
      <c r="K4405" s="4" t="str">
        <f t="shared" si="139"/>
        <v>補助民間團體辦理建立社區照顧關懷據點業務</v>
      </c>
    </row>
    <row r="4406" spans="1:11" s="77" customFormat="1" ht="97.5">
      <c r="A4406" s="71" t="s">
        <v>4000</v>
      </c>
      <c r="B4406" s="96" t="s">
        <v>4186</v>
      </c>
      <c r="C4406" s="92" t="s">
        <v>4234</v>
      </c>
      <c r="D4406" s="41" t="s">
        <v>4003</v>
      </c>
      <c r="E4406" s="93">
        <v>20</v>
      </c>
      <c r="F4406" s="74" t="s">
        <v>18</v>
      </c>
      <c r="G4406" s="94"/>
      <c r="H4406" s="44" t="s">
        <v>3489</v>
      </c>
      <c r="I4406" s="99"/>
      <c r="J4406" s="4" t="str">
        <f t="shared" si="138"/>
        <v>社會福利支出計畫/社會福利支出/會費、捐助、補助、分攤、照護、救濟與交流活動費/捐助、補助與獎助/捐助國內團體</v>
      </c>
      <c r="K4406" s="4" t="str">
        <f t="shared" si="139"/>
        <v>補助民間團體辦理建立社區照顧關懷據點業務</v>
      </c>
    </row>
    <row r="4407" spans="1:11" s="77" customFormat="1" ht="97.5">
      <c r="A4407" s="71" t="s">
        <v>4000</v>
      </c>
      <c r="B4407" s="96" t="s">
        <v>4186</v>
      </c>
      <c r="C4407" s="92" t="s">
        <v>4235</v>
      </c>
      <c r="D4407" s="41" t="s">
        <v>4003</v>
      </c>
      <c r="E4407" s="93">
        <v>20</v>
      </c>
      <c r="F4407" s="74" t="s">
        <v>18</v>
      </c>
      <c r="G4407" s="94"/>
      <c r="H4407" s="44" t="s">
        <v>3489</v>
      </c>
      <c r="I4407" s="99"/>
      <c r="J4407" s="4" t="str">
        <f t="shared" si="138"/>
        <v>社會福利支出計畫/社會福利支出/會費、捐助、補助、分攤、照護、救濟與交流活動費/捐助、補助與獎助/捐助國內團體</v>
      </c>
      <c r="K4407" s="4" t="str">
        <f t="shared" si="139"/>
        <v>補助民間團體辦理建立社區照顧關懷據點業務</v>
      </c>
    </row>
    <row r="4408" spans="1:11" s="77" customFormat="1" ht="97.5">
      <c r="A4408" s="71" t="s">
        <v>4000</v>
      </c>
      <c r="B4408" s="96" t="s">
        <v>4186</v>
      </c>
      <c r="C4408" s="92" t="s">
        <v>4236</v>
      </c>
      <c r="D4408" s="41" t="s">
        <v>4003</v>
      </c>
      <c r="E4408" s="93">
        <v>20</v>
      </c>
      <c r="F4408" s="74" t="s">
        <v>18</v>
      </c>
      <c r="G4408" s="94"/>
      <c r="H4408" s="44" t="s">
        <v>3489</v>
      </c>
      <c r="I4408" s="99"/>
      <c r="J4408" s="4" t="str">
        <f t="shared" si="138"/>
        <v>社會福利支出計畫/社會福利支出/會費、捐助、補助、分攤、照護、救濟與交流活動費/捐助、補助與獎助/捐助國內團體</v>
      </c>
      <c r="K4408" s="4" t="str">
        <f t="shared" si="139"/>
        <v>補助民間團體辦理建立社區照顧關懷據點業務</v>
      </c>
    </row>
    <row r="4409" spans="1:11" s="77" customFormat="1" ht="97.5">
      <c r="A4409" s="71" t="s">
        <v>4000</v>
      </c>
      <c r="B4409" s="96" t="s">
        <v>4186</v>
      </c>
      <c r="C4409" s="92" t="s">
        <v>4237</v>
      </c>
      <c r="D4409" s="41" t="s">
        <v>4003</v>
      </c>
      <c r="E4409" s="93">
        <v>20</v>
      </c>
      <c r="F4409" s="74" t="s">
        <v>18</v>
      </c>
      <c r="G4409" s="94"/>
      <c r="H4409" s="44" t="s">
        <v>3489</v>
      </c>
      <c r="I4409" s="99"/>
      <c r="J4409" s="4" t="str">
        <f t="shared" si="138"/>
        <v>社會福利支出計畫/社會福利支出/會費、捐助、補助、分攤、照護、救濟與交流活動費/捐助、補助與獎助/捐助國內團體</v>
      </c>
      <c r="K4409" s="4" t="str">
        <f t="shared" si="139"/>
        <v>補助民間團體辦理建立社區照顧關懷據點業務</v>
      </c>
    </row>
    <row r="4410" spans="1:11" s="77" customFormat="1" ht="97.5">
      <c r="A4410" s="71" t="s">
        <v>4000</v>
      </c>
      <c r="B4410" s="96" t="s">
        <v>4186</v>
      </c>
      <c r="C4410" s="92" t="s">
        <v>4238</v>
      </c>
      <c r="D4410" s="41" t="s">
        <v>4003</v>
      </c>
      <c r="E4410" s="93">
        <v>20</v>
      </c>
      <c r="F4410" s="74" t="s">
        <v>18</v>
      </c>
      <c r="G4410" s="94"/>
      <c r="H4410" s="44" t="s">
        <v>3489</v>
      </c>
      <c r="I4410" s="99"/>
      <c r="J4410" s="4" t="str">
        <f t="shared" si="138"/>
        <v>社會福利支出計畫/社會福利支出/會費、捐助、補助、分攤、照護、救濟與交流活動費/捐助、補助與獎助/捐助國內團體</v>
      </c>
      <c r="K4410" s="4" t="str">
        <f t="shared" si="139"/>
        <v>補助民間團體辦理建立社區照顧關懷據點業務</v>
      </c>
    </row>
    <row r="4411" spans="1:11" s="77" customFormat="1" ht="97.5">
      <c r="A4411" s="71" t="s">
        <v>4000</v>
      </c>
      <c r="B4411" s="96" t="s">
        <v>4186</v>
      </c>
      <c r="C4411" s="92" t="s">
        <v>4239</v>
      </c>
      <c r="D4411" s="41" t="s">
        <v>4003</v>
      </c>
      <c r="E4411" s="93">
        <v>20</v>
      </c>
      <c r="F4411" s="74" t="s">
        <v>18</v>
      </c>
      <c r="G4411" s="94"/>
      <c r="H4411" s="44" t="s">
        <v>3489</v>
      </c>
      <c r="I4411" s="99"/>
      <c r="J4411" s="4" t="str">
        <f t="shared" si="138"/>
        <v>社會福利支出計畫/社會福利支出/會費、捐助、補助、分攤、照護、救濟與交流活動費/捐助、補助與獎助/捐助國內團體</v>
      </c>
      <c r="K4411" s="4" t="str">
        <f t="shared" si="139"/>
        <v>補助民間團體辦理建立社區照顧關懷據點業務</v>
      </c>
    </row>
    <row r="4412" spans="1:11" s="77" customFormat="1" ht="97.5">
      <c r="A4412" s="71" t="s">
        <v>4000</v>
      </c>
      <c r="B4412" s="96" t="s">
        <v>4186</v>
      </c>
      <c r="C4412" s="92" t="s">
        <v>4240</v>
      </c>
      <c r="D4412" s="41" t="s">
        <v>4003</v>
      </c>
      <c r="E4412" s="93">
        <v>20</v>
      </c>
      <c r="F4412" s="74" t="s">
        <v>18</v>
      </c>
      <c r="G4412" s="94"/>
      <c r="H4412" s="44" t="s">
        <v>3489</v>
      </c>
      <c r="I4412" s="99"/>
      <c r="J4412" s="4" t="str">
        <f t="shared" si="138"/>
        <v>社會福利支出計畫/社會福利支出/會費、捐助、補助、分攤、照護、救濟與交流活動費/捐助、補助與獎助/捐助國內團體</v>
      </c>
      <c r="K4412" s="4" t="str">
        <f t="shared" si="139"/>
        <v>補助民間團體辦理建立社區照顧關懷據點業務</v>
      </c>
    </row>
    <row r="4413" spans="1:11" s="77" customFormat="1" ht="97.5">
      <c r="A4413" s="71" t="s">
        <v>4000</v>
      </c>
      <c r="B4413" s="96" t="s">
        <v>4186</v>
      </c>
      <c r="C4413" s="92" t="s">
        <v>4241</v>
      </c>
      <c r="D4413" s="41" t="s">
        <v>4003</v>
      </c>
      <c r="E4413" s="93">
        <v>20</v>
      </c>
      <c r="F4413" s="74" t="s">
        <v>18</v>
      </c>
      <c r="G4413" s="94"/>
      <c r="H4413" s="44" t="s">
        <v>3489</v>
      </c>
      <c r="I4413" s="99"/>
      <c r="J4413" s="4" t="str">
        <f t="shared" si="138"/>
        <v>社會福利支出計畫/社會福利支出/會費、捐助、補助、分攤、照護、救濟與交流活動費/捐助、補助與獎助/捐助國內團體</v>
      </c>
      <c r="K4413" s="4" t="str">
        <f t="shared" si="139"/>
        <v>補助民間團體辦理建立社區照顧關懷據點業務</v>
      </c>
    </row>
    <row r="4414" spans="1:11" s="77" customFormat="1" ht="97.5">
      <c r="A4414" s="71" t="s">
        <v>4000</v>
      </c>
      <c r="B4414" s="96" t="s">
        <v>4186</v>
      </c>
      <c r="C4414" s="92" t="s">
        <v>4242</v>
      </c>
      <c r="D4414" s="41" t="s">
        <v>4003</v>
      </c>
      <c r="E4414" s="93">
        <v>20</v>
      </c>
      <c r="F4414" s="74" t="s">
        <v>18</v>
      </c>
      <c r="G4414" s="94"/>
      <c r="H4414" s="44" t="s">
        <v>3489</v>
      </c>
      <c r="I4414" s="99"/>
      <c r="J4414" s="4" t="str">
        <f t="shared" si="138"/>
        <v>社會福利支出計畫/社會福利支出/會費、捐助、補助、分攤、照護、救濟與交流活動費/捐助、補助與獎助/捐助國內團體</v>
      </c>
      <c r="K4414" s="4" t="str">
        <f t="shared" si="139"/>
        <v>補助民間團體辦理建立社區照顧關懷據點業務</v>
      </c>
    </row>
    <row r="4415" spans="1:11" s="77" customFormat="1" ht="97.5">
      <c r="A4415" s="71" t="s">
        <v>4000</v>
      </c>
      <c r="B4415" s="96" t="s">
        <v>4186</v>
      </c>
      <c r="C4415" s="92" t="s">
        <v>4243</v>
      </c>
      <c r="D4415" s="41" t="s">
        <v>4003</v>
      </c>
      <c r="E4415" s="93">
        <v>20</v>
      </c>
      <c r="F4415" s="74" t="s">
        <v>18</v>
      </c>
      <c r="G4415" s="94"/>
      <c r="H4415" s="44" t="s">
        <v>3489</v>
      </c>
      <c r="I4415" s="99"/>
      <c r="J4415" s="4" t="str">
        <f t="shared" si="138"/>
        <v>社會福利支出計畫/社會福利支出/會費、捐助、補助、分攤、照護、救濟與交流活動費/捐助、補助與獎助/捐助國內團體</v>
      </c>
      <c r="K4415" s="4" t="str">
        <f t="shared" si="139"/>
        <v>補助民間團體辦理建立社區照顧關懷據點業務</v>
      </c>
    </row>
    <row r="4416" spans="1:11" s="77" customFormat="1" ht="97.5">
      <c r="A4416" s="71" t="s">
        <v>4000</v>
      </c>
      <c r="B4416" s="96" t="s">
        <v>4186</v>
      </c>
      <c r="C4416" s="92" t="s">
        <v>4202</v>
      </c>
      <c r="D4416" s="41" t="s">
        <v>4003</v>
      </c>
      <c r="E4416" s="93">
        <v>30</v>
      </c>
      <c r="F4416" s="74" t="s">
        <v>18</v>
      </c>
      <c r="G4416" s="94"/>
      <c r="H4416" s="44" t="s">
        <v>3489</v>
      </c>
      <c r="I4416" s="99"/>
      <c r="J4416" s="4" t="str">
        <f t="shared" si="138"/>
        <v>社會福利支出計畫/社會福利支出/會費、捐助、補助、分攤、照護、救濟與交流活動費/捐助、補助與獎助/捐助國內團體</v>
      </c>
      <c r="K4416" s="4" t="str">
        <f t="shared" si="139"/>
        <v>補助民間團體辦理建立社區照顧關懷據點業務</v>
      </c>
    </row>
    <row r="4417" spans="1:11" s="77" customFormat="1" ht="97.5">
      <c r="A4417" s="71" t="s">
        <v>4000</v>
      </c>
      <c r="B4417" s="96" t="s">
        <v>4186</v>
      </c>
      <c r="C4417" s="92" t="s">
        <v>4244</v>
      </c>
      <c r="D4417" s="41" t="s">
        <v>4003</v>
      </c>
      <c r="E4417" s="93">
        <v>20</v>
      </c>
      <c r="F4417" s="74" t="s">
        <v>18</v>
      </c>
      <c r="G4417" s="94"/>
      <c r="H4417" s="44" t="s">
        <v>3489</v>
      </c>
      <c r="I4417" s="99"/>
      <c r="J4417" s="4" t="str">
        <f t="shared" si="138"/>
        <v>社會福利支出計畫/社會福利支出/會費、捐助、補助、分攤、照護、救濟與交流活動費/捐助、補助與獎助/捐助國內團體</v>
      </c>
      <c r="K4417" s="4" t="str">
        <f t="shared" si="139"/>
        <v>補助民間團體辦理建立社區照顧關懷據點業務</v>
      </c>
    </row>
    <row r="4418" spans="1:11" s="77" customFormat="1" ht="97.5">
      <c r="A4418" s="71" t="s">
        <v>4000</v>
      </c>
      <c r="B4418" s="96" t="s">
        <v>4186</v>
      </c>
      <c r="C4418" s="92" t="s">
        <v>4245</v>
      </c>
      <c r="D4418" s="41" t="s">
        <v>4003</v>
      </c>
      <c r="E4418" s="93">
        <v>20</v>
      </c>
      <c r="F4418" s="74" t="s">
        <v>18</v>
      </c>
      <c r="G4418" s="94"/>
      <c r="H4418" s="44" t="s">
        <v>3489</v>
      </c>
      <c r="I4418" s="99"/>
      <c r="J4418" s="4" t="str">
        <f t="shared" si="138"/>
        <v>社會福利支出計畫/社會福利支出/會費、捐助、補助、分攤、照護、救濟與交流活動費/捐助、補助與獎助/捐助國內團體</v>
      </c>
      <c r="K4418" s="4" t="str">
        <f t="shared" si="139"/>
        <v>補助民間團體辦理建立社區照顧關懷據點業務</v>
      </c>
    </row>
    <row r="4419" spans="1:11" s="77" customFormat="1" ht="97.5">
      <c r="A4419" s="71" t="s">
        <v>4000</v>
      </c>
      <c r="B4419" s="96" t="s">
        <v>4186</v>
      </c>
      <c r="C4419" s="92" t="s">
        <v>4208</v>
      </c>
      <c r="D4419" s="41" t="s">
        <v>4003</v>
      </c>
      <c r="E4419" s="93">
        <v>30</v>
      </c>
      <c r="F4419" s="74" t="s">
        <v>18</v>
      </c>
      <c r="G4419" s="94"/>
      <c r="H4419" s="44" t="s">
        <v>3489</v>
      </c>
      <c r="I4419" s="99"/>
      <c r="J4419" s="4" t="str">
        <f t="shared" si="138"/>
        <v>社會福利支出計畫/社會福利支出/會費、捐助、補助、分攤、照護、救濟與交流活動費/捐助、補助與獎助/捐助國內團體</v>
      </c>
      <c r="K4419" s="4" t="str">
        <f t="shared" si="139"/>
        <v>補助民間團體辦理建立社區照顧關懷據點業務</v>
      </c>
    </row>
    <row r="4420" spans="1:11" s="77" customFormat="1" ht="97.5">
      <c r="A4420" s="71" t="s">
        <v>4000</v>
      </c>
      <c r="B4420" s="96" t="s">
        <v>4186</v>
      </c>
      <c r="C4420" s="92" t="s">
        <v>4246</v>
      </c>
      <c r="D4420" s="41" t="s">
        <v>4003</v>
      </c>
      <c r="E4420" s="93">
        <v>20</v>
      </c>
      <c r="F4420" s="74" t="s">
        <v>18</v>
      </c>
      <c r="G4420" s="94"/>
      <c r="H4420" s="44" t="s">
        <v>3489</v>
      </c>
      <c r="I4420" s="99"/>
      <c r="J4420" s="4" t="str">
        <f t="shared" si="138"/>
        <v>社會福利支出計畫/社會福利支出/會費、捐助、補助、分攤、照護、救濟與交流活動費/捐助、補助與獎助/捐助國內團體</v>
      </c>
      <c r="K4420" s="4" t="str">
        <f t="shared" si="139"/>
        <v>補助民間團體辦理建立社區照顧關懷據點業務</v>
      </c>
    </row>
    <row r="4421" spans="1:11" s="77" customFormat="1" ht="97.5">
      <c r="A4421" s="71" t="s">
        <v>4000</v>
      </c>
      <c r="B4421" s="96" t="s">
        <v>4186</v>
      </c>
      <c r="C4421" s="92" t="s">
        <v>4247</v>
      </c>
      <c r="D4421" s="41" t="s">
        <v>4003</v>
      </c>
      <c r="E4421" s="93">
        <v>20</v>
      </c>
      <c r="F4421" s="74" t="s">
        <v>18</v>
      </c>
      <c r="G4421" s="94"/>
      <c r="H4421" s="44" t="s">
        <v>3489</v>
      </c>
      <c r="I4421" s="99"/>
      <c r="J4421" s="4" t="str">
        <f t="shared" si="138"/>
        <v>社會福利支出計畫/社會福利支出/會費、捐助、補助、分攤、照護、救濟與交流活動費/捐助、補助與獎助/捐助國內團體</v>
      </c>
      <c r="K4421" s="4" t="str">
        <f t="shared" si="139"/>
        <v>補助民間團體辦理建立社區照顧關懷據點業務</v>
      </c>
    </row>
    <row r="4422" spans="1:11" s="77" customFormat="1" ht="97.5">
      <c r="A4422" s="71" t="s">
        <v>4000</v>
      </c>
      <c r="B4422" s="96" t="s">
        <v>4186</v>
      </c>
      <c r="C4422" s="92" t="s">
        <v>4248</v>
      </c>
      <c r="D4422" s="41" t="s">
        <v>4003</v>
      </c>
      <c r="E4422" s="93">
        <v>20</v>
      </c>
      <c r="F4422" s="74" t="s">
        <v>18</v>
      </c>
      <c r="G4422" s="94"/>
      <c r="H4422" s="44" t="s">
        <v>3489</v>
      </c>
      <c r="I4422" s="99"/>
      <c r="J4422" s="4" t="str">
        <f t="shared" si="138"/>
        <v>社會福利支出計畫/社會福利支出/會費、捐助、補助、分攤、照護、救濟與交流活動費/捐助、補助與獎助/捐助國內團體</v>
      </c>
      <c r="K4422" s="4" t="str">
        <f t="shared" si="139"/>
        <v>補助民間團體辦理建立社區照顧關懷據點業務</v>
      </c>
    </row>
    <row r="4423" spans="1:11" s="77" customFormat="1" ht="97.5">
      <c r="A4423" s="71" t="s">
        <v>4000</v>
      </c>
      <c r="B4423" s="96" t="s">
        <v>4186</v>
      </c>
      <c r="C4423" s="92" t="s">
        <v>4249</v>
      </c>
      <c r="D4423" s="41" t="s">
        <v>4003</v>
      </c>
      <c r="E4423" s="93">
        <v>20</v>
      </c>
      <c r="F4423" s="74" t="s">
        <v>18</v>
      </c>
      <c r="G4423" s="94"/>
      <c r="H4423" s="44" t="s">
        <v>3489</v>
      </c>
      <c r="I4423" s="99"/>
      <c r="J4423" s="4" t="str">
        <f t="shared" si="138"/>
        <v>社會福利支出計畫/社會福利支出/會費、捐助、補助、分攤、照護、救濟與交流活動費/捐助、補助與獎助/捐助國內團體</v>
      </c>
      <c r="K4423" s="4" t="str">
        <f t="shared" si="139"/>
        <v>補助民間團體辦理建立社區照顧關懷據點業務</v>
      </c>
    </row>
    <row r="4424" spans="1:11" s="77" customFormat="1" ht="97.5">
      <c r="A4424" s="71" t="s">
        <v>4000</v>
      </c>
      <c r="B4424" s="96" t="s">
        <v>4186</v>
      </c>
      <c r="C4424" s="92" t="s">
        <v>4231</v>
      </c>
      <c r="D4424" s="41" t="s">
        <v>4003</v>
      </c>
      <c r="E4424" s="93">
        <v>20</v>
      </c>
      <c r="F4424" s="74" t="s">
        <v>18</v>
      </c>
      <c r="G4424" s="94"/>
      <c r="H4424" s="44" t="s">
        <v>3489</v>
      </c>
      <c r="I4424" s="99"/>
      <c r="J4424" s="4" t="str">
        <f t="shared" si="138"/>
        <v>社會福利支出計畫/社會福利支出/會費、捐助、補助、分攤、照護、救濟與交流活動費/捐助、補助與獎助/捐助國內團體</v>
      </c>
      <c r="K4424" s="4" t="str">
        <f t="shared" si="139"/>
        <v>補助民間團體辦理建立社區照顧關懷據點業務</v>
      </c>
    </row>
    <row r="4425" spans="1:11" s="77" customFormat="1" ht="97.5">
      <c r="A4425" s="71" t="s">
        <v>4000</v>
      </c>
      <c r="B4425" s="96" t="s">
        <v>4186</v>
      </c>
      <c r="C4425" s="92" t="s">
        <v>4250</v>
      </c>
      <c r="D4425" s="41" t="s">
        <v>4003</v>
      </c>
      <c r="E4425" s="93">
        <v>20</v>
      </c>
      <c r="F4425" s="74" t="s">
        <v>18</v>
      </c>
      <c r="G4425" s="94"/>
      <c r="H4425" s="44" t="s">
        <v>3489</v>
      </c>
      <c r="I4425" s="99"/>
      <c r="J4425" s="4" t="str">
        <f t="shared" si="138"/>
        <v>社會福利支出計畫/社會福利支出/會費、捐助、補助、分攤、照護、救濟與交流活動費/捐助、補助與獎助/捐助國內團體</v>
      </c>
      <c r="K4425" s="4" t="str">
        <f t="shared" si="139"/>
        <v>補助民間團體辦理建立社區照顧關懷據點業務</v>
      </c>
    </row>
    <row r="4426" spans="1:11" s="77" customFormat="1" ht="97.5">
      <c r="A4426" s="71" t="s">
        <v>4000</v>
      </c>
      <c r="B4426" s="96" t="s">
        <v>4186</v>
      </c>
      <c r="C4426" s="92" t="s">
        <v>4251</v>
      </c>
      <c r="D4426" s="41" t="s">
        <v>4003</v>
      </c>
      <c r="E4426" s="93">
        <v>20</v>
      </c>
      <c r="F4426" s="74" t="s">
        <v>18</v>
      </c>
      <c r="G4426" s="94"/>
      <c r="H4426" s="44" t="s">
        <v>3489</v>
      </c>
      <c r="I4426" s="99"/>
      <c r="J4426" s="4" t="str">
        <f t="shared" si="138"/>
        <v>社會福利支出計畫/社會福利支出/會費、捐助、補助、分攤、照護、救濟與交流活動費/捐助、補助與獎助/捐助國內團體</v>
      </c>
      <c r="K4426" s="4" t="str">
        <f t="shared" si="139"/>
        <v>補助民間團體辦理建立社區照顧關懷據點業務</v>
      </c>
    </row>
    <row r="4427" spans="1:11" s="77" customFormat="1" ht="97.5">
      <c r="A4427" s="71" t="s">
        <v>4000</v>
      </c>
      <c r="B4427" s="96" t="s">
        <v>4186</v>
      </c>
      <c r="C4427" s="92" t="s">
        <v>4252</v>
      </c>
      <c r="D4427" s="41" t="s">
        <v>4003</v>
      </c>
      <c r="E4427" s="93">
        <v>20</v>
      </c>
      <c r="F4427" s="74" t="s">
        <v>18</v>
      </c>
      <c r="G4427" s="94"/>
      <c r="H4427" s="44" t="s">
        <v>3489</v>
      </c>
      <c r="I4427" s="99"/>
      <c r="J4427" s="4" t="str">
        <f t="shared" si="138"/>
        <v>社會福利支出計畫/社會福利支出/會費、捐助、補助、分攤、照護、救濟與交流活動費/捐助、補助與獎助/捐助國內團體</v>
      </c>
      <c r="K4427" s="4" t="str">
        <f t="shared" si="139"/>
        <v>補助民間團體辦理建立社區照顧關懷據點業務</v>
      </c>
    </row>
    <row r="4428" spans="1:11" s="77" customFormat="1" ht="97.5">
      <c r="A4428" s="71" t="s">
        <v>4000</v>
      </c>
      <c r="B4428" s="96" t="s">
        <v>4186</v>
      </c>
      <c r="C4428" s="92" t="s">
        <v>4253</v>
      </c>
      <c r="D4428" s="41" t="s">
        <v>4003</v>
      </c>
      <c r="E4428" s="93">
        <v>20</v>
      </c>
      <c r="F4428" s="74" t="s">
        <v>18</v>
      </c>
      <c r="G4428" s="94"/>
      <c r="H4428" s="44" t="s">
        <v>3489</v>
      </c>
      <c r="I4428" s="99"/>
      <c r="J4428" s="4" t="str">
        <f t="shared" si="138"/>
        <v>社會福利支出計畫/社會福利支出/會費、捐助、補助、分攤、照護、救濟與交流活動費/捐助、補助與獎助/捐助國內團體</v>
      </c>
      <c r="K4428" s="4" t="str">
        <f t="shared" si="139"/>
        <v>補助民間團體辦理建立社區照顧關懷據點業務</v>
      </c>
    </row>
    <row r="4429" spans="1:11" s="77" customFormat="1" ht="97.5">
      <c r="A4429" s="71" t="s">
        <v>4000</v>
      </c>
      <c r="B4429" s="96" t="s">
        <v>4186</v>
      </c>
      <c r="C4429" s="92" t="s">
        <v>4254</v>
      </c>
      <c r="D4429" s="41" t="s">
        <v>4003</v>
      </c>
      <c r="E4429" s="93">
        <v>20</v>
      </c>
      <c r="F4429" s="74" t="s">
        <v>18</v>
      </c>
      <c r="G4429" s="94"/>
      <c r="H4429" s="44" t="s">
        <v>3489</v>
      </c>
      <c r="I4429" s="99"/>
      <c r="J4429" s="4" t="str">
        <f t="shared" si="138"/>
        <v>社會福利支出計畫/社會福利支出/會費、捐助、補助、分攤、照護、救濟與交流活動費/捐助、補助與獎助/捐助國內團體</v>
      </c>
      <c r="K4429" s="4" t="str">
        <f t="shared" si="139"/>
        <v>補助民間團體辦理建立社區照顧關懷據點業務</v>
      </c>
    </row>
    <row r="4430" spans="1:11" s="77" customFormat="1" ht="97.5">
      <c r="A4430" s="71" t="s">
        <v>4000</v>
      </c>
      <c r="B4430" s="96" t="s">
        <v>4186</v>
      </c>
      <c r="C4430" s="92" t="s">
        <v>4255</v>
      </c>
      <c r="D4430" s="41" t="s">
        <v>4003</v>
      </c>
      <c r="E4430" s="93">
        <v>20</v>
      </c>
      <c r="F4430" s="74" t="s">
        <v>18</v>
      </c>
      <c r="G4430" s="94"/>
      <c r="H4430" s="44" t="s">
        <v>3489</v>
      </c>
      <c r="I4430" s="99"/>
      <c r="J4430" s="4" t="str">
        <f t="shared" si="138"/>
        <v>社會福利支出計畫/社會福利支出/會費、捐助、補助、分攤、照護、救濟與交流活動費/捐助、補助與獎助/捐助國內團體</v>
      </c>
      <c r="K4430" s="4" t="str">
        <f t="shared" si="139"/>
        <v>補助民間團體辦理建立社區照顧關懷據點業務</v>
      </c>
    </row>
    <row r="4431" spans="1:11" s="77" customFormat="1" ht="97.5">
      <c r="A4431" s="71" t="s">
        <v>4000</v>
      </c>
      <c r="B4431" s="96" t="s">
        <v>4186</v>
      </c>
      <c r="C4431" s="92" t="s">
        <v>1457</v>
      </c>
      <c r="D4431" s="41" t="s">
        <v>4003</v>
      </c>
      <c r="E4431" s="93">
        <v>20</v>
      </c>
      <c r="F4431" s="74" t="s">
        <v>18</v>
      </c>
      <c r="G4431" s="94"/>
      <c r="H4431" s="44" t="s">
        <v>3489</v>
      </c>
      <c r="I4431" s="99"/>
      <c r="J4431" s="4" t="str">
        <f t="shared" si="138"/>
        <v>社會福利支出計畫/社會福利支出/會費、捐助、補助、分攤、照護、救濟與交流活動費/捐助、補助與獎助/捐助國內團體</v>
      </c>
      <c r="K4431" s="4" t="str">
        <f t="shared" si="139"/>
        <v>補助民間團體辦理建立社區照顧關懷據點業務</v>
      </c>
    </row>
    <row r="4432" spans="1:11" s="77" customFormat="1" ht="97.5">
      <c r="A4432" s="71" t="s">
        <v>4000</v>
      </c>
      <c r="B4432" s="96" t="s">
        <v>4186</v>
      </c>
      <c r="C4432" s="92" t="s">
        <v>1457</v>
      </c>
      <c r="D4432" s="41" t="s">
        <v>4003</v>
      </c>
      <c r="E4432" s="93">
        <v>20</v>
      </c>
      <c r="F4432" s="74" t="s">
        <v>18</v>
      </c>
      <c r="G4432" s="94"/>
      <c r="H4432" s="44" t="s">
        <v>3489</v>
      </c>
      <c r="I4432" s="99"/>
      <c r="J4432" s="4" t="str">
        <f t="shared" si="138"/>
        <v>社會福利支出計畫/社會福利支出/會費、捐助、補助、分攤、照護、救濟與交流活動費/捐助、補助與獎助/捐助國內團體</v>
      </c>
      <c r="K4432" s="4" t="str">
        <f t="shared" si="139"/>
        <v>補助民間團體辦理建立社區照顧關懷據點業務</v>
      </c>
    </row>
    <row r="4433" spans="1:11" s="77" customFormat="1" ht="97.5">
      <c r="A4433" s="71" t="s">
        <v>4000</v>
      </c>
      <c r="B4433" s="96" t="s">
        <v>4186</v>
      </c>
      <c r="C4433" s="92" t="s">
        <v>1458</v>
      </c>
      <c r="D4433" s="41" t="s">
        <v>4003</v>
      </c>
      <c r="E4433" s="93">
        <v>10</v>
      </c>
      <c r="F4433" s="74" t="s">
        <v>18</v>
      </c>
      <c r="G4433" s="94"/>
      <c r="H4433" s="44" t="s">
        <v>3489</v>
      </c>
      <c r="I4433" s="99"/>
      <c r="J4433" s="4" t="str">
        <f t="shared" si="138"/>
        <v>社會福利支出計畫/社會福利支出/會費、捐助、補助、分攤、照護、救濟與交流活動費/捐助、補助與獎助/捐助國內團體</v>
      </c>
      <c r="K4433" s="4" t="str">
        <f t="shared" si="139"/>
        <v>補助民間團體辦理建立社區照顧關懷據點業務</v>
      </c>
    </row>
    <row r="4434" spans="1:11" s="77" customFormat="1" ht="97.5">
      <c r="A4434" s="71" t="s">
        <v>4000</v>
      </c>
      <c r="B4434" s="96" t="s">
        <v>4186</v>
      </c>
      <c r="C4434" s="92" t="s">
        <v>4256</v>
      </c>
      <c r="D4434" s="41" t="s">
        <v>4003</v>
      </c>
      <c r="E4434" s="93">
        <v>20</v>
      </c>
      <c r="F4434" s="74" t="s">
        <v>18</v>
      </c>
      <c r="G4434" s="94"/>
      <c r="H4434" s="44" t="s">
        <v>3489</v>
      </c>
      <c r="I4434" s="99"/>
      <c r="J4434" s="4" t="str">
        <f t="shared" si="138"/>
        <v>社會福利支出計畫/社會福利支出/會費、捐助、補助、分攤、照護、救濟與交流活動費/捐助、補助與獎助/捐助國內團體</v>
      </c>
      <c r="K4434" s="4" t="str">
        <f t="shared" si="139"/>
        <v>補助民間團體辦理建立社區照顧關懷據點業務</v>
      </c>
    </row>
    <row r="4435" spans="1:11" s="77" customFormat="1" ht="97.5">
      <c r="A4435" s="71" t="s">
        <v>4000</v>
      </c>
      <c r="B4435" s="96" t="s">
        <v>4186</v>
      </c>
      <c r="C4435" s="92" t="s">
        <v>4109</v>
      </c>
      <c r="D4435" s="41" t="s">
        <v>4003</v>
      </c>
      <c r="E4435" s="93">
        <v>20</v>
      </c>
      <c r="F4435" s="74" t="s">
        <v>18</v>
      </c>
      <c r="G4435" s="94"/>
      <c r="H4435" s="44" t="s">
        <v>3489</v>
      </c>
      <c r="I4435" s="99"/>
      <c r="J4435" s="4" t="str">
        <f t="shared" si="138"/>
        <v>社會福利支出計畫/社會福利支出/會費、捐助、補助、分攤、照護、救濟與交流活動費/捐助、補助與獎助/捐助國內團體</v>
      </c>
      <c r="K4435" s="4" t="str">
        <f t="shared" si="139"/>
        <v>補助民間團體辦理建立社區照顧關懷據點業務</v>
      </c>
    </row>
    <row r="4436" spans="1:11" s="77" customFormat="1" ht="97.5">
      <c r="A4436" s="71" t="s">
        <v>4000</v>
      </c>
      <c r="B4436" s="96" t="s">
        <v>4186</v>
      </c>
      <c r="C4436" s="92" t="s">
        <v>1624</v>
      </c>
      <c r="D4436" s="41" t="s">
        <v>4003</v>
      </c>
      <c r="E4436" s="93">
        <v>20</v>
      </c>
      <c r="F4436" s="74" t="s">
        <v>18</v>
      </c>
      <c r="G4436" s="94"/>
      <c r="H4436" s="44" t="s">
        <v>3489</v>
      </c>
      <c r="I4436" s="99"/>
      <c r="J4436" s="4" t="str">
        <f t="shared" si="138"/>
        <v>社會福利支出計畫/社會福利支出/會費、捐助、補助、分攤、照護、救濟與交流活動費/捐助、補助與獎助/捐助國內團體</v>
      </c>
      <c r="K4436" s="4" t="str">
        <f t="shared" si="139"/>
        <v>補助民間團體辦理建立社區照顧關懷據點業務</v>
      </c>
    </row>
    <row r="4437" spans="1:11" s="77" customFormat="1" ht="97.5">
      <c r="A4437" s="71" t="s">
        <v>4000</v>
      </c>
      <c r="B4437" s="96" t="s">
        <v>4186</v>
      </c>
      <c r="C4437" s="92" t="s">
        <v>1143</v>
      </c>
      <c r="D4437" s="41" t="s">
        <v>4003</v>
      </c>
      <c r="E4437" s="93">
        <v>20</v>
      </c>
      <c r="F4437" s="74" t="s">
        <v>18</v>
      </c>
      <c r="G4437" s="94"/>
      <c r="H4437" s="44" t="s">
        <v>3489</v>
      </c>
      <c r="I4437" s="99"/>
      <c r="J4437" s="4" t="str">
        <f t="shared" si="138"/>
        <v>社會福利支出計畫/社會福利支出/會費、捐助、補助、分攤、照護、救濟與交流活動費/捐助、補助與獎助/捐助國內團體</v>
      </c>
      <c r="K4437" s="4" t="str">
        <f t="shared" si="139"/>
        <v>補助民間團體辦理建立社區照顧關懷據點業務</v>
      </c>
    </row>
    <row r="4438" spans="1:11" s="77" customFormat="1" ht="97.5">
      <c r="A4438" s="71" t="s">
        <v>4000</v>
      </c>
      <c r="B4438" s="96" t="s">
        <v>4186</v>
      </c>
      <c r="C4438" s="92" t="s">
        <v>4257</v>
      </c>
      <c r="D4438" s="41" t="s">
        <v>4003</v>
      </c>
      <c r="E4438" s="93">
        <v>20</v>
      </c>
      <c r="F4438" s="74" t="s">
        <v>18</v>
      </c>
      <c r="G4438" s="94"/>
      <c r="H4438" s="44" t="s">
        <v>3489</v>
      </c>
      <c r="I4438" s="99"/>
      <c r="J4438" s="4" t="str">
        <f t="shared" si="138"/>
        <v>社會福利支出計畫/社會福利支出/會費、捐助、補助、分攤、照護、救濟與交流活動費/捐助、補助與獎助/捐助國內團體</v>
      </c>
      <c r="K4438" s="4" t="str">
        <f t="shared" si="139"/>
        <v>補助民間團體辦理建立社區照顧關懷據點業務</v>
      </c>
    </row>
    <row r="4439" spans="1:11" s="77" customFormat="1" ht="97.5">
      <c r="A4439" s="71" t="s">
        <v>4000</v>
      </c>
      <c r="B4439" s="96" t="s">
        <v>4186</v>
      </c>
      <c r="C4439" s="92" t="s">
        <v>1012</v>
      </c>
      <c r="D4439" s="41" t="s">
        <v>4003</v>
      </c>
      <c r="E4439" s="93">
        <v>20</v>
      </c>
      <c r="F4439" s="74" t="s">
        <v>18</v>
      </c>
      <c r="G4439" s="94"/>
      <c r="H4439" s="44" t="s">
        <v>3489</v>
      </c>
      <c r="I4439" s="99"/>
      <c r="J4439" s="4" t="str">
        <f t="shared" si="138"/>
        <v>社會福利支出計畫/社會福利支出/會費、捐助、補助、分攤、照護、救濟與交流活動費/捐助、補助與獎助/捐助國內團體</v>
      </c>
      <c r="K4439" s="4" t="str">
        <f t="shared" si="139"/>
        <v>補助民間團體辦理建立社區照顧關懷據點業務</v>
      </c>
    </row>
    <row r="4440" spans="1:11" s="77" customFormat="1" ht="97.5">
      <c r="A4440" s="71" t="s">
        <v>4000</v>
      </c>
      <c r="B4440" s="96" t="s">
        <v>4186</v>
      </c>
      <c r="C4440" s="92" t="s">
        <v>1096</v>
      </c>
      <c r="D4440" s="41" t="s">
        <v>4003</v>
      </c>
      <c r="E4440" s="93">
        <v>20</v>
      </c>
      <c r="F4440" s="74" t="s">
        <v>18</v>
      </c>
      <c r="G4440" s="94"/>
      <c r="H4440" s="44" t="s">
        <v>3489</v>
      </c>
      <c r="I4440" s="99"/>
      <c r="J4440" s="4" t="str">
        <f t="shared" si="138"/>
        <v>社會福利支出計畫/社會福利支出/會費、捐助、補助、分攤、照護、救濟與交流活動費/捐助、補助與獎助/捐助國內團體</v>
      </c>
      <c r="K4440" s="4" t="str">
        <f t="shared" si="139"/>
        <v>補助民間團體辦理建立社區照顧關懷據點業務</v>
      </c>
    </row>
    <row r="4441" spans="1:11" s="77" customFormat="1" ht="97.5">
      <c r="A4441" s="71" t="s">
        <v>4000</v>
      </c>
      <c r="B4441" s="96" t="s">
        <v>4186</v>
      </c>
      <c r="C4441" s="92" t="s">
        <v>1567</v>
      </c>
      <c r="D4441" s="41" t="s">
        <v>4003</v>
      </c>
      <c r="E4441" s="93">
        <v>20</v>
      </c>
      <c r="F4441" s="74" t="s">
        <v>18</v>
      </c>
      <c r="G4441" s="94"/>
      <c r="H4441" s="44" t="s">
        <v>3489</v>
      </c>
      <c r="I4441" s="99"/>
      <c r="J4441" s="4" t="str">
        <f t="shared" si="138"/>
        <v>社會福利支出計畫/社會福利支出/會費、捐助、補助、分攤、照護、救濟與交流活動費/捐助、補助與獎助/捐助國內團體</v>
      </c>
      <c r="K4441" s="4" t="str">
        <f t="shared" si="139"/>
        <v>補助民間團體辦理建立社區照顧關懷據點業務</v>
      </c>
    </row>
    <row r="4442" spans="1:11" s="77" customFormat="1" ht="97.5">
      <c r="A4442" s="71" t="s">
        <v>4000</v>
      </c>
      <c r="B4442" s="96" t="s">
        <v>4186</v>
      </c>
      <c r="C4442" s="92" t="s">
        <v>1169</v>
      </c>
      <c r="D4442" s="41" t="s">
        <v>4003</v>
      </c>
      <c r="E4442" s="93">
        <v>20</v>
      </c>
      <c r="F4442" s="74" t="s">
        <v>18</v>
      </c>
      <c r="G4442" s="94"/>
      <c r="H4442" s="44" t="s">
        <v>3489</v>
      </c>
      <c r="I4442" s="99"/>
      <c r="J4442" s="4" t="str">
        <f t="shared" si="138"/>
        <v>社會福利支出計畫/社會福利支出/會費、捐助、補助、分攤、照護、救濟與交流活動費/捐助、補助與獎助/捐助國內團體</v>
      </c>
      <c r="K4442" s="4" t="str">
        <f t="shared" si="139"/>
        <v>補助民間團體辦理建立社區照顧關懷據點業務</v>
      </c>
    </row>
    <row r="4443" spans="1:11" s="77" customFormat="1" ht="97.5">
      <c r="A4443" s="71" t="s">
        <v>4000</v>
      </c>
      <c r="B4443" s="96" t="s">
        <v>4186</v>
      </c>
      <c r="C4443" s="92" t="s">
        <v>4252</v>
      </c>
      <c r="D4443" s="41" t="s">
        <v>4003</v>
      </c>
      <c r="E4443" s="93">
        <v>20</v>
      </c>
      <c r="F4443" s="74" t="s">
        <v>18</v>
      </c>
      <c r="G4443" s="94"/>
      <c r="H4443" s="44" t="s">
        <v>3489</v>
      </c>
      <c r="I4443" s="99"/>
      <c r="J4443" s="4" t="str">
        <f t="shared" si="138"/>
        <v>社會福利支出計畫/社會福利支出/會費、捐助、補助、分攤、照護、救濟與交流活動費/捐助、補助與獎助/捐助國內團體</v>
      </c>
      <c r="K4443" s="4" t="str">
        <f t="shared" si="139"/>
        <v>補助民間團體辦理建立社區照顧關懷據點業務</v>
      </c>
    </row>
    <row r="4444" spans="1:11" s="77" customFormat="1" ht="97.5">
      <c r="A4444" s="71" t="s">
        <v>4000</v>
      </c>
      <c r="B4444" s="96" t="s">
        <v>4186</v>
      </c>
      <c r="C4444" s="92" t="s">
        <v>4252</v>
      </c>
      <c r="D4444" s="41" t="s">
        <v>4003</v>
      </c>
      <c r="E4444" s="93">
        <v>20</v>
      </c>
      <c r="F4444" s="74" t="s">
        <v>18</v>
      </c>
      <c r="G4444" s="94"/>
      <c r="H4444" s="44" t="s">
        <v>3489</v>
      </c>
      <c r="I4444" s="99"/>
      <c r="J4444" s="4" t="str">
        <f t="shared" si="138"/>
        <v>社會福利支出計畫/社會福利支出/會費、捐助、補助、分攤、照護、救濟與交流活動費/捐助、補助與獎助/捐助國內團體</v>
      </c>
      <c r="K4444" s="4" t="str">
        <f t="shared" si="139"/>
        <v>補助民間團體辦理建立社區照顧關懷據點業務</v>
      </c>
    </row>
    <row r="4445" spans="1:11" s="77" customFormat="1" ht="97.5">
      <c r="A4445" s="71" t="s">
        <v>4000</v>
      </c>
      <c r="B4445" s="96" t="s">
        <v>4186</v>
      </c>
      <c r="C4445" s="92" t="s">
        <v>1004</v>
      </c>
      <c r="D4445" s="41" t="s">
        <v>4003</v>
      </c>
      <c r="E4445" s="93">
        <v>20</v>
      </c>
      <c r="F4445" s="74" t="s">
        <v>18</v>
      </c>
      <c r="G4445" s="94"/>
      <c r="H4445" s="44" t="s">
        <v>3489</v>
      </c>
      <c r="I4445" s="99"/>
      <c r="J4445" s="4" t="str">
        <f t="shared" si="138"/>
        <v>社會福利支出計畫/社會福利支出/會費、捐助、補助、分攤、照護、救濟與交流活動費/捐助、補助與獎助/捐助國內團體</v>
      </c>
      <c r="K4445" s="4" t="str">
        <f t="shared" si="139"/>
        <v>補助民間團體辦理建立社區照顧關懷據點業務</v>
      </c>
    </row>
    <row r="4446" spans="1:11" s="77" customFormat="1" ht="97.5">
      <c r="A4446" s="71" t="s">
        <v>4000</v>
      </c>
      <c r="B4446" s="96" t="s">
        <v>4186</v>
      </c>
      <c r="C4446" s="92" t="s">
        <v>4258</v>
      </c>
      <c r="D4446" s="41" t="s">
        <v>4003</v>
      </c>
      <c r="E4446" s="93">
        <v>20</v>
      </c>
      <c r="F4446" s="74" t="s">
        <v>18</v>
      </c>
      <c r="G4446" s="94"/>
      <c r="H4446" s="44" t="s">
        <v>3489</v>
      </c>
      <c r="I4446" s="99"/>
      <c r="J4446" s="4" t="str">
        <f t="shared" si="138"/>
        <v>社會福利支出計畫/社會福利支出/會費、捐助、補助、分攤、照護、救濟與交流活動費/捐助、補助與獎助/捐助國內團體</v>
      </c>
      <c r="K4446" s="4" t="str">
        <f t="shared" si="139"/>
        <v>補助民間團體辦理建立社區照顧關懷據點業務</v>
      </c>
    </row>
    <row r="4447" spans="1:11" s="77" customFormat="1" ht="97.5">
      <c r="A4447" s="71" t="s">
        <v>4000</v>
      </c>
      <c r="B4447" s="96" t="s">
        <v>4186</v>
      </c>
      <c r="C4447" s="92" t="s">
        <v>1524</v>
      </c>
      <c r="D4447" s="41" t="s">
        <v>4003</v>
      </c>
      <c r="E4447" s="93">
        <v>20</v>
      </c>
      <c r="F4447" s="74" t="s">
        <v>18</v>
      </c>
      <c r="G4447" s="94"/>
      <c r="H4447" s="44" t="s">
        <v>3489</v>
      </c>
      <c r="I4447" s="99"/>
      <c r="J4447" s="4" t="str">
        <f t="shared" si="138"/>
        <v>社會福利支出計畫/社會福利支出/會費、捐助、補助、分攤、照護、救濟與交流活動費/捐助、補助與獎助/捐助國內團體</v>
      </c>
      <c r="K4447" s="4" t="str">
        <f t="shared" si="139"/>
        <v>補助民間團體辦理建立社區照顧關懷據點業務</v>
      </c>
    </row>
    <row r="4448" spans="1:11" s="77" customFormat="1" ht="97.5">
      <c r="A4448" s="71" t="s">
        <v>4000</v>
      </c>
      <c r="B4448" s="96" t="s">
        <v>4186</v>
      </c>
      <c r="C4448" s="92" t="s">
        <v>1159</v>
      </c>
      <c r="D4448" s="41" t="s">
        <v>4003</v>
      </c>
      <c r="E4448" s="93">
        <v>20</v>
      </c>
      <c r="F4448" s="74" t="s">
        <v>18</v>
      </c>
      <c r="G4448" s="94"/>
      <c r="H4448" s="44" t="s">
        <v>3489</v>
      </c>
      <c r="I4448" s="99"/>
      <c r="J4448" s="4" t="str">
        <f t="shared" ref="J4448:J4511" si="140">A4448</f>
        <v>社會福利支出計畫/社會福利支出/會費、捐助、補助、分攤、照護、救濟與交流活動費/捐助、補助與獎助/捐助國內團體</v>
      </c>
      <c r="K4448" s="4" t="str">
        <f t="shared" ref="K4448:K4511" si="141">B4448</f>
        <v>補助民間團體辦理建立社區照顧關懷據點業務</v>
      </c>
    </row>
    <row r="4449" spans="1:11" s="77" customFormat="1" ht="97.5">
      <c r="A4449" s="71" t="s">
        <v>4000</v>
      </c>
      <c r="B4449" s="96" t="s">
        <v>4186</v>
      </c>
      <c r="C4449" s="92" t="s">
        <v>1794</v>
      </c>
      <c r="D4449" s="41" t="s">
        <v>4003</v>
      </c>
      <c r="E4449" s="93">
        <v>20</v>
      </c>
      <c r="F4449" s="74" t="s">
        <v>18</v>
      </c>
      <c r="G4449" s="94"/>
      <c r="H4449" s="44" t="s">
        <v>3489</v>
      </c>
      <c r="I4449" s="99"/>
      <c r="J4449" s="4" t="str">
        <f t="shared" si="140"/>
        <v>社會福利支出計畫/社會福利支出/會費、捐助、補助、分攤、照護、救濟與交流活動費/捐助、補助與獎助/捐助國內團體</v>
      </c>
      <c r="K4449" s="4" t="str">
        <f t="shared" si="141"/>
        <v>補助民間團體辦理建立社區照顧關懷據點業務</v>
      </c>
    </row>
    <row r="4450" spans="1:11" s="77" customFormat="1" ht="97.5">
      <c r="A4450" s="71" t="s">
        <v>4000</v>
      </c>
      <c r="B4450" s="96" t="s">
        <v>4186</v>
      </c>
      <c r="C4450" s="92" t="s">
        <v>4259</v>
      </c>
      <c r="D4450" s="41" t="s">
        <v>4003</v>
      </c>
      <c r="E4450" s="93">
        <v>20</v>
      </c>
      <c r="F4450" s="74" t="s">
        <v>18</v>
      </c>
      <c r="G4450" s="94"/>
      <c r="H4450" s="44" t="s">
        <v>3489</v>
      </c>
      <c r="I4450" s="99"/>
      <c r="J4450" s="4" t="str">
        <f t="shared" si="140"/>
        <v>社會福利支出計畫/社會福利支出/會費、捐助、補助、分攤、照護、救濟與交流活動費/捐助、補助與獎助/捐助國內團體</v>
      </c>
      <c r="K4450" s="4" t="str">
        <f t="shared" si="141"/>
        <v>補助民間團體辦理建立社區照顧關懷據點業務</v>
      </c>
    </row>
    <row r="4451" spans="1:11" s="77" customFormat="1" ht="97.5">
      <c r="A4451" s="71" t="s">
        <v>4000</v>
      </c>
      <c r="B4451" s="96" t="s">
        <v>4186</v>
      </c>
      <c r="C4451" s="92" t="s">
        <v>4260</v>
      </c>
      <c r="D4451" s="41" t="s">
        <v>4003</v>
      </c>
      <c r="E4451" s="93">
        <v>20</v>
      </c>
      <c r="F4451" s="74" t="s">
        <v>18</v>
      </c>
      <c r="G4451" s="94"/>
      <c r="H4451" s="44" t="s">
        <v>3489</v>
      </c>
      <c r="I4451" s="99"/>
      <c r="J4451" s="4" t="str">
        <f t="shared" si="140"/>
        <v>社會福利支出計畫/社會福利支出/會費、捐助、補助、分攤、照護、救濟與交流活動費/捐助、補助與獎助/捐助國內團體</v>
      </c>
      <c r="K4451" s="4" t="str">
        <f t="shared" si="141"/>
        <v>補助民間團體辦理建立社區照顧關懷據點業務</v>
      </c>
    </row>
    <row r="4452" spans="1:11" s="77" customFormat="1" ht="97.5">
      <c r="A4452" s="71" t="s">
        <v>4000</v>
      </c>
      <c r="B4452" s="96" t="s">
        <v>4186</v>
      </c>
      <c r="C4452" s="92" t="s">
        <v>4261</v>
      </c>
      <c r="D4452" s="41" t="s">
        <v>4003</v>
      </c>
      <c r="E4452" s="93">
        <v>20</v>
      </c>
      <c r="F4452" s="74" t="s">
        <v>18</v>
      </c>
      <c r="G4452" s="94"/>
      <c r="H4452" s="44" t="s">
        <v>3489</v>
      </c>
      <c r="I4452" s="99"/>
      <c r="J4452" s="4" t="str">
        <f t="shared" si="140"/>
        <v>社會福利支出計畫/社會福利支出/會費、捐助、補助、分攤、照護、救濟與交流活動費/捐助、補助與獎助/捐助國內團體</v>
      </c>
      <c r="K4452" s="4" t="str">
        <f t="shared" si="141"/>
        <v>補助民間團體辦理建立社區照顧關懷據點業務</v>
      </c>
    </row>
    <row r="4453" spans="1:11" s="77" customFormat="1" ht="97.5">
      <c r="A4453" s="71" t="s">
        <v>4000</v>
      </c>
      <c r="B4453" s="96" t="s">
        <v>4186</v>
      </c>
      <c r="C4453" s="92" t="s">
        <v>1585</v>
      </c>
      <c r="D4453" s="41" t="s">
        <v>4003</v>
      </c>
      <c r="E4453" s="93">
        <v>20</v>
      </c>
      <c r="F4453" s="74" t="s">
        <v>18</v>
      </c>
      <c r="G4453" s="94"/>
      <c r="H4453" s="44" t="s">
        <v>3489</v>
      </c>
      <c r="I4453" s="99"/>
      <c r="J4453" s="4" t="str">
        <f t="shared" si="140"/>
        <v>社會福利支出計畫/社會福利支出/會費、捐助、補助、分攤、照護、救濟與交流活動費/捐助、補助與獎助/捐助國內團體</v>
      </c>
      <c r="K4453" s="4" t="str">
        <f t="shared" si="141"/>
        <v>補助民間團體辦理建立社區照顧關懷據點業務</v>
      </c>
    </row>
    <row r="4454" spans="1:11" s="77" customFormat="1" ht="97.5">
      <c r="A4454" s="71" t="s">
        <v>4000</v>
      </c>
      <c r="B4454" s="96" t="s">
        <v>4186</v>
      </c>
      <c r="C4454" s="92" t="s">
        <v>1578</v>
      </c>
      <c r="D4454" s="41" t="s">
        <v>4003</v>
      </c>
      <c r="E4454" s="93">
        <v>20</v>
      </c>
      <c r="F4454" s="74" t="s">
        <v>18</v>
      </c>
      <c r="G4454" s="94"/>
      <c r="H4454" s="44" t="s">
        <v>3489</v>
      </c>
      <c r="I4454" s="99"/>
      <c r="J4454" s="4" t="str">
        <f t="shared" si="140"/>
        <v>社會福利支出計畫/社會福利支出/會費、捐助、補助、分攤、照護、救濟與交流活動費/捐助、補助與獎助/捐助國內團體</v>
      </c>
      <c r="K4454" s="4" t="str">
        <f t="shared" si="141"/>
        <v>補助民間團體辦理建立社區照顧關懷據點業務</v>
      </c>
    </row>
    <row r="4455" spans="1:11" s="77" customFormat="1" ht="97.5">
      <c r="A4455" s="71" t="s">
        <v>4000</v>
      </c>
      <c r="B4455" s="96" t="s">
        <v>4186</v>
      </c>
      <c r="C4455" s="92" t="s">
        <v>277</v>
      </c>
      <c r="D4455" s="41" t="s">
        <v>4003</v>
      </c>
      <c r="E4455" s="93">
        <v>20</v>
      </c>
      <c r="F4455" s="74" t="s">
        <v>18</v>
      </c>
      <c r="G4455" s="94"/>
      <c r="H4455" s="44" t="s">
        <v>3489</v>
      </c>
      <c r="I4455" s="99"/>
      <c r="J4455" s="4" t="str">
        <f t="shared" si="140"/>
        <v>社會福利支出計畫/社會福利支出/會費、捐助、補助、分攤、照護、救濟與交流活動費/捐助、補助與獎助/捐助國內團體</v>
      </c>
      <c r="K4455" s="4" t="str">
        <f t="shared" si="141"/>
        <v>補助民間團體辦理建立社區照顧關懷據點業務</v>
      </c>
    </row>
    <row r="4456" spans="1:11" s="77" customFormat="1" ht="97.5">
      <c r="A4456" s="71" t="s">
        <v>4000</v>
      </c>
      <c r="B4456" s="96" t="s">
        <v>4186</v>
      </c>
      <c r="C4456" s="92" t="s">
        <v>4262</v>
      </c>
      <c r="D4456" s="41" t="s">
        <v>4003</v>
      </c>
      <c r="E4456" s="93">
        <v>20</v>
      </c>
      <c r="F4456" s="74" t="s">
        <v>18</v>
      </c>
      <c r="G4456" s="94"/>
      <c r="H4456" s="44" t="s">
        <v>3489</v>
      </c>
      <c r="I4456" s="99"/>
      <c r="J4456" s="4" t="str">
        <f t="shared" si="140"/>
        <v>社會福利支出計畫/社會福利支出/會費、捐助、補助、分攤、照護、救濟與交流活動費/捐助、補助與獎助/捐助國內團體</v>
      </c>
      <c r="K4456" s="4" t="str">
        <f t="shared" si="141"/>
        <v>補助民間團體辦理建立社區照顧關懷據點業務</v>
      </c>
    </row>
    <row r="4457" spans="1:11" s="77" customFormat="1" ht="97.5">
      <c r="A4457" s="71" t="s">
        <v>4000</v>
      </c>
      <c r="B4457" s="96" t="s">
        <v>4186</v>
      </c>
      <c r="C4457" s="92" t="s">
        <v>1050</v>
      </c>
      <c r="D4457" s="41" t="s">
        <v>4003</v>
      </c>
      <c r="E4457" s="93">
        <v>20</v>
      </c>
      <c r="F4457" s="74" t="s">
        <v>18</v>
      </c>
      <c r="G4457" s="94"/>
      <c r="H4457" s="44" t="s">
        <v>3489</v>
      </c>
      <c r="I4457" s="99"/>
      <c r="J4457" s="4" t="str">
        <f t="shared" si="140"/>
        <v>社會福利支出計畫/社會福利支出/會費、捐助、補助、分攤、照護、救濟與交流活動費/捐助、補助與獎助/捐助國內團體</v>
      </c>
      <c r="K4457" s="4" t="str">
        <f t="shared" si="141"/>
        <v>補助民間團體辦理建立社區照顧關懷據點業務</v>
      </c>
    </row>
    <row r="4458" spans="1:11" s="77" customFormat="1" ht="97.5">
      <c r="A4458" s="71" t="s">
        <v>4000</v>
      </c>
      <c r="B4458" s="96" t="s">
        <v>4186</v>
      </c>
      <c r="C4458" s="92" t="s">
        <v>4263</v>
      </c>
      <c r="D4458" s="41" t="s">
        <v>4003</v>
      </c>
      <c r="E4458" s="93">
        <v>20</v>
      </c>
      <c r="F4458" s="74" t="s">
        <v>18</v>
      </c>
      <c r="G4458" s="94"/>
      <c r="H4458" s="44" t="s">
        <v>3489</v>
      </c>
      <c r="I4458" s="99"/>
      <c r="J4458" s="4" t="str">
        <f t="shared" si="140"/>
        <v>社會福利支出計畫/社會福利支出/會費、捐助、補助、分攤、照護、救濟與交流活動費/捐助、補助與獎助/捐助國內團體</v>
      </c>
      <c r="K4458" s="4" t="str">
        <f t="shared" si="141"/>
        <v>補助民間團體辦理建立社區照顧關懷據點業務</v>
      </c>
    </row>
    <row r="4459" spans="1:11" s="77" customFormat="1" ht="97.5">
      <c r="A4459" s="71" t="s">
        <v>4000</v>
      </c>
      <c r="B4459" s="96" t="s">
        <v>4186</v>
      </c>
      <c r="C4459" s="92" t="s">
        <v>1135</v>
      </c>
      <c r="D4459" s="41" t="s">
        <v>4003</v>
      </c>
      <c r="E4459" s="93">
        <v>20</v>
      </c>
      <c r="F4459" s="74" t="s">
        <v>18</v>
      </c>
      <c r="G4459" s="94"/>
      <c r="H4459" s="44" t="s">
        <v>3489</v>
      </c>
      <c r="I4459" s="99"/>
      <c r="J4459" s="4" t="str">
        <f t="shared" si="140"/>
        <v>社會福利支出計畫/社會福利支出/會費、捐助、補助、分攤、照護、救濟與交流活動費/捐助、補助與獎助/捐助國內團體</v>
      </c>
      <c r="K4459" s="4" t="str">
        <f t="shared" si="141"/>
        <v>補助民間團體辦理建立社區照顧關懷據點業務</v>
      </c>
    </row>
    <row r="4460" spans="1:11" s="77" customFormat="1" ht="97.5">
      <c r="A4460" s="71" t="s">
        <v>4000</v>
      </c>
      <c r="B4460" s="96" t="s">
        <v>4186</v>
      </c>
      <c r="C4460" s="92" t="s">
        <v>961</v>
      </c>
      <c r="D4460" s="41" t="s">
        <v>4003</v>
      </c>
      <c r="E4460" s="93">
        <v>20</v>
      </c>
      <c r="F4460" s="74" t="s">
        <v>18</v>
      </c>
      <c r="G4460" s="94"/>
      <c r="H4460" s="44" t="s">
        <v>3489</v>
      </c>
      <c r="I4460" s="99"/>
      <c r="J4460" s="4" t="str">
        <f t="shared" si="140"/>
        <v>社會福利支出計畫/社會福利支出/會費、捐助、補助、分攤、照護、救濟與交流活動費/捐助、補助與獎助/捐助國內團體</v>
      </c>
      <c r="K4460" s="4" t="str">
        <f t="shared" si="141"/>
        <v>補助民間團體辦理建立社區照顧關懷據點業務</v>
      </c>
    </row>
    <row r="4461" spans="1:11" s="77" customFormat="1" ht="97.5">
      <c r="A4461" s="71" t="s">
        <v>4000</v>
      </c>
      <c r="B4461" s="96" t="s">
        <v>4186</v>
      </c>
      <c r="C4461" s="92" t="s">
        <v>4264</v>
      </c>
      <c r="D4461" s="41" t="s">
        <v>4003</v>
      </c>
      <c r="E4461" s="93">
        <v>20</v>
      </c>
      <c r="F4461" s="74" t="s">
        <v>18</v>
      </c>
      <c r="G4461" s="94"/>
      <c r="H4461" s="44" t="s">
        <v>3489</v>
      </c>
      <c r="I4461" s="99"/>
      <c r="J4461" s="4" t="str">
        <f t="shared" si="140"/>
        <v>社會福利支出計畫/社會福利支出/會費、捐助、補助、分攤、照護、救濟與交流活動費/捐助、補助與獎助/捐助國內團體</v>
      </c>
      <c r="K4461" s="4" t="str">
        <f t="shared" si="141"/>
        <v>補助民間團體辦理建立社區照顧關懷據點業務</v>
      </c>
    </row>
    <row r="4462" spans="1:11" s="77" customFormat="1" ht="97.5">
      <c r="A4462" s="71" t="s">
        <v>4000</v>
      </c>
      <c r="B4462" s="96" t="s">
        <v>4186</v>
      </c>
      <c r="C4462" s="92" t="s">
        <v>1079</v>
      </c>
      <c r="D4462" s="41" t="s">
        <v>4003</v>
      </c>
      <c r="E4462" s="93">
        <v>20</v>
      </c>
      <c r="F4462" s="74" t="s">
        <v>18</v>
      </c>
      <c r="G4462" s="94"/>
      <c r="H4462" s="44" t="s">
        <v>3489</v>
      </c>
      <c r="I4462" s="99"/>
      <c r="J4462" s="4" t="str">
        <f t="shared" si="140"/>
        <v>社會福利支出計畫/社會福利支出/會費、捐助、補助、分攤、照護、救濟與交流活動費/捐助、補助與獎助/捐助國內團體</v>
      </c>
      <c r="K4462" s="4" t="str">
        <f t="shared" si="141"/>
        <v>補助民間團體辦理建立社區照顧關懷據點業務</v>
      </c>
    </row>
    <row r="4463" spans="1:11" s="77" customFormat="1" ht="97.5">
      <c r="A4463" s="71" t="s">
        <v>4000</v>
      </c>
      <c r="B4463" s="96" t="s">
        <v>4186</v>
      </c>
      <c r="C4463" s="92" t="s">
        <v>4265</v>
      </c>
      <c r="D4463" s="41" t="s">
        <v>4003</v>
      </c>
      <c r="E4463" s="93">
        <v>20</v>
      </c>
      <c r="F4463" s="74" t="s">
        <v>18</v>
      </c>
      <c r="G4463" s="94"/>
      <c r="H4463" s="44" t="s">
        <v>3489</v>
      </c>
      <c r="I4463" s="99"/>
      <c r="J4463" s="4" t="str">
        <f t="shared" si="140"/>
        <v>社會福利支出計畫/社會福利支出/會費、捐助、補助、分攤、照護、救濟與交流活動費/捐助、補助與獎助/捐助國內團體</v>
      </c>
      <c r="K4463" s="4" t="str">
        <f t="shared" si="141"/>
        <v>補助民間團體辦理建立社區照顧關懷據點業務</v>
      </c>
    </row>
    <row r="4464" spans="1:11" s="77" customFormat="1" ht="97.5">
      <c r="A4464" s="71" t="s">
        <v>4000</v>
      </c>
      <c r="B4464" s="96" t="s">
        <v>4186</v>
      </c>
      <c r="C4464" s="92" t="s">
        <v>1160</v>
      </c>
      <c r="D4464" s="41" t="s">
        <v>4003</v>
      </c>
      <c r="E4464" s="93">
        <v>20</v>
      </c>
      <c r="F4464" s="74" t="s">
        <v>18</v>
      </c>
      <c r="G4464" s="94"/>
      <c r="H4464" s="44" t="s">
        <v>3489</v>
      </c>
      <c r="I4464" s="99"/>
      <c r="J4464" s="4" t="str">
        <f t="shared" si="140"/>
        <v>社會福利支出計畫/社會福利支出/會費、捐助、補助、分攤、照護、救濟與交流活動費/捐助、補助與獎助/捐助國內團體</v>
      </c>
      <c r="K4464" s="4" t="str">
        <f t="shared" si="141"/>
        <v>補助民間團體辦理建立社區照顧關懷據點業務</v>
      </c>
    </row>
    <row r="4465" spans="1:11" s="77" customFormat="1" ht="97.5">
      <c r="A4465" s="71" t="s">
        <v>4000</v>
      </c>
      <c r="B4465" s="96" t="s">
        <v>4186</v>
      </c>
      <c r="C4465" s="92" t="s">
        <v>1168</v>
      </c>
      <c r="D4465" s="41" t="s">
        <v>4003</v>
      </c>
      <c r="E4465" s="93">
        <v>20</v>
      </c>
      <c r="F4465" s="74" t="s">
        <v>18</v>
      </c>
      <c r="G4465" s="94"/>
      <c r="H4465" s="44" t="s">
        <v>3489</v>
      </c>
      <c r="I4465" s="99"/>
      <c r="J4465" s="4" t="str">
        <f t="shared" si="140"/>
        <v>社會福利支出計畫/社會福利支出/會費、捐助、補助、分攤、照護、救濟與交流活動費/捐助、補助與獎助/捐助國內團體</v>
      </c>
      <c r="K4465" s="4" t="str">
        <f t="shared" si="141"/>
        <v>補助民間團體辦理建立社區照顧關懷據點業務</v>
      </c>
    </row>
    <row r="4466" spans="1:11" s="77" customFormat="1" ht="97.5">
      <c r="A4466" s="71" t="s">
        <v>4000</v>
      </c>
      <c r="B4466" s="96" t="s">
        <v>4186</v>
      </c>
      <c r="C4466" s="92" t="s">
        <v>4266</v>
      </c>
      <c r="D4466" s="41" t="s">
        <v>4003</v>
      </c>
      <c r="E4466" s="93">
        <v>20</v>
      </c>
      <c r="F4466" s="74" t="s">
        <v>18</v>
      </c>
      <c r="G4466" s="94"/>
      <c r="H4466" s="44" t="s">
        <v>3489</v>
      </c>
      <c r="I4466" s="99"/>
      <c r="J4466" s="4" t="str">
        <f t="shared" si="140"/>
        <v>社會福利支出計畫/社會福利支出/會費、捐助、補助、分攤、照護、救濟與交流活動費/捐助、補助與獎助/捐助國內團體</v>
      </c>
      <c r="K4466" s="4" t="str">
        <f t="shared" si="141"/>
        <v>補助民間團體辦理建立社區照顧關懷據點業務</v>
      </c>
    </row>
    <row r="4467" spans="1:11" s="77" customFormat="1" ht="97.5">
      <c r="A4467" s="71" t="s">
        <v>4000</v>
      </c>
      <c r="B4467" s="96" t="s">
        <v>4186</v>
      </c>
      <c r="C4467" s="92" t="s">
        <v>1377</v>
      </c>
      <c r="D4467" s="41" t="s">
        <v>4003</v>
      </c>
      <c r="E4467" s="93">
        <v>20</v>
      </c>
      <c r="F4467" s="74" t="s">
        <v>18</v>
      </c>
      <c r="G4467" s="94"/>
      <c r="H4467" s="44" t="s">
        <v>3489</v>
      </c>
      <c r="I4467" s="99"/>
      <c r="J4467" s="4" t="str">
        <f t="shared" si="140"/>
        <v>社會福利支出計畫/社會福利支出/會費、捐助、補助、分攤、照護、救濟與交流活動費/捐助、補助與獎助/捐助國內團體</v>
      </c>
      <c r="K4467" s="4" t="str">
        <f t="shared" si="141"/>
        <v>補助民間團體辦理建立社區照顧關懷據點業務</v>
      </c>
    </row>
    <row r="4468" spans="1:11" s="77" customFormat="1" ht="97.5">
      <c r="A4468" s="71" t="s">
        <v>4000</v>
      </c>
      <c r="B4468" s="96" t="s">
        <v>4186</v>
      </c>
      <c r="C4468" s="92" t="s">
        <v>2265</v>
      </c>
      <c r="D4468" s="41" t="s">
        <v>4003</v>
      </c>
      <c r="E4468" s="93">
        <v>20</v>
      </c>
      <c r="F4468" s="74" t="s">
        <v>18</v>
      </c>
      <c r="G4468" s="94"/>
      <c r="H4468" s="44" t="s">
        <v>3489</v>
      </c>
      <c r="I4468" s="99"/>
      <c r="J4468" s="4" t="str">
        <f t="shared" si="140"/>
        <v>社會福利支出計畫/社會福利支出/會費、捐助、補助、分攤、照護、救濟與交流活動費/捐助、補助與獎助/捐助國內團體</v>
      </c>
      <c r="K4468" s="4" t="str">
        <f t="shared" si="141"/>
        <v>補助民間團體辦理建立社區照顧關懷據點業務</v>
      </c>
    </row>
    <row r="4469" spans="1:11" s="77" customFormat="1" ht="97.5">
      <c r="A4469" s="71" t="s">
        <v>4000</v>
      </c>
      <c r="B4469" s="96" t="s">
        <v>4186</v>
      </c>
      <c r="C4469" s="92" t="s">
        <v>4267</v>
      </c>
      <c r="D4469" s="41" t="s">
        <v>4003</v>
      </c>
      <c r="E4469" s="93">
        <v>20</v>
      </c>
      <c r="F4469" s="74" t="s">
        <v>18</v>
      </c>
      <c r="G4469" s="94"/>
      <c r="H4469" s="44" t="s">
        <v>3489</v>
      </c>
      <c r="I4469" s="99"/>
      <c r="J4469" s="4" t="str">
        <f t="shared" si="140"/>
        <v>社會福利支出計畫/社會福利支出/會費、捐助、補助、分攤、照護、救濟與交流活動費/捐助、補助與獎助/捐助國內團體</v>
      </c>
      <c r="K4469" s="4" t="str">
        <f t="shared" si="141"/>
        <v>補助民間團體辦理建立社區照顧關懷據點業務</v>
      </c>
    </row>
    <row r="4470" spans="1:11" s="77" customFormat="1" ht="97.5">
      <c r="A4470" s="71" t="s">
        <v>4000</v>
      </c>
      <c r="B4470" s="96" t="s">
        <v>4186</v>
      </c>
      <c r="C4470" s="92" t="s">
        <v>4268</v>
      </c>
      <c r="D4470" s="41" t="s">
        <v>4003</v>
      </c>
      <c r="E4470" s="93">
        <v>20</v>
      </c>
      <c r="F4470" s="74" t="s">
        <v>18</v>
      </c>
      <c r="G4470" s="94"/>
      <c r="H4470" s="44" t="s">
        <v>3489</v>
      </c>
      <c r="I4470" s="99"/>
      <c r="J4470" s="4" t="str">
        <f t="shared" si="140"/>
        <v>社會福利支出計畫/社會福利支出/會費、捐助、補助、分攤、照護、救濟與交流活動費/捐助、補助與獎助/捐助國內團體</v>
      </c>
      <c r="K4470" s="4" t="str">
        <f t="shared" si="141"/>
        <v>補助民間團體辦理建立社區照顧關懷據點業務</v>
      </c>
    </row>
    <row r="4471" spans="1:11" s="77" customFormat="1" ht="97.5">
      <c r="A4471" s="71" t="s">
        <v>4000</v>
      </c>
      <c r="B4471" s="96" t="s">
        <v>4186</v>
      </c>
      <c r="C4471" s="92" t="s">
        <v>4269</v>
      </c>
      <c r="D4471" s="41" t="s">
        <v>4003</v>
      </c>
      <c r="E4471" s="93">
        <v>20</v>
      </c>
      <c r="F4471" s="74" t="s">
        <v>18</v>
      </c>
      <c r="G4471" s="94"/>
      <c r="H4471" s="44" t="s">
        <v>3489</v>
      </c>
      <c r="I4471" s="99"/>
      <c r="J4471" s="4" t="str">
        <f t="shared" si="140"/>
        <v>社會福利支出計畫/社會福利支出/會費、捐助、補助、分攤、照護、救濟與交流活動費/捐助、補助與獎助/捐助國內團體</v>
      </c>
      <c r="K4471" s="4" t="str">
        <f t="shared" si="141"/>
        <v>補助民間團體辦理建立社區照顧關懷據點業務</v>
      </c>
    </row>
    <row r="4472" spans="1:11" s="77" customFormat="1" ht="97.5">
      <c r="A4472" s="71" t="s">
        <v>4000</v>
      </c>
      <c r="B4472" s="96" t="s">
        <v>4186</v>
      </c>
      <c r="C4472" s="92" t="s">
        <v>1540</v>
      </c>
      <c r="D4472" s="41" t="s">
        <v>4003</v>
      </c>
      <c r="E4472" s="93">
        <v>20</v>
      </c>
      <c r="F4472" s="74" t="s">
        <v>18</v>
      </c>
      <c r="G4472" s="94"/>
      <c r="H4472" s="44" t="s">
        <v>3489</v>
      </c>
      <c r="I4472" s="99"/>
      <c r="J4472" s="4" t="str">
        <f t="shared" si="140"/>
        <v>社會福利支出計畫/社會福利支出/會費、捐助、補助、分攤、照護、救濟與交流活動費/捐助、補助與獎助/捐助國內團體</v>
      </c>
      <c r="K4472" s="4" t="str">
        <f t="shared" si="141"/>
        <v>補助民間團體辦理建立社區照顧關懷據點業務</v>
      </c>
    </row>
    <row r="4473" spans="1:11" s="77" customFormat="1" ht="97.5">
      <c r="A4473" s="71" t="s">
        <v>4000</v>
      </c>
      <c r="B4473" s="96" t="s">
        <v>4186</v>
      </c>
      <c r="C4473" s="92" t="s">
        <v>1455</v>
      </c>
      <c r="D4473" s="41" t="s">
        <v>4003</v>
      </c>
      <c r="E4473" s="93">
        <v>20</v>
      </c>
      <c r="F4473" s="74" t="s">
        <v>18</v>
      </c>
      <c r="G4473" s="94"/>
      <c r="H4473" s="44" t="s">
        <v>3489</v>
      </c>
      <c r="I4473" s="99"/>
      <c r="J4473" s="4" t="str">
        <f t="shared" si="140"/>
        <v>社會福利支出計畫/社會福利支出/會費、捐助、補助、分攤、照護、救濟與交流活動費/捐助、補助與獎助/捐助國內團體</v>
      </c>
      <c r="K4473" s="4" t="str">
        <f t="shared" si="141"/>
        <v>補助民間團體辦理建立社區照顧關懷據點業務</v>
      </c>
    </row>
    <row r="4474" spans="1:11" s="77" customFormat="1" ht="97.5">
      <c r="A4474" s="71" t="s">
        <v>4000</v>
      </c>
      <c r="B4474" s="96" t="s">
        <v>4186</v>
      </c>
      <c r="C4474" s="92" t="s">
        <v>4270</v>
      </c>
      <c r="D4474" s="41" t="s">
        <v>4003</v>
      </c>
      <c r="E4474" s="93">
        <v>20</v>
      </c>
      <c r="F4474" s="74" t="s">
        <v>18</v>
      </c>
      <c r="G4474" s="94"/>
      <c r="H4474" s="44" t="s">
        <v>3489</v>
      </c>
      <c r="I4474" s="99"/>
      <c r="J4474" s="4" t="str">
        <f t="shared" si="140"/>
        <v>社會福利支出計畫/社會福利支出/會費、捐助、補助、分攤、照護、救濟與交流活動費/捐助、補助與獎助/捐助國內團體</v>
      </c>
      <c r="K4474" s="4" t="str">
        <f t="shared" si="141"/>
        <v>補助民間團體辦理建立社區照顧關懷據點業務</v>
      </c>
    </row>
    <row r="4475" spans="1:11" s="77" customFormat="1" ht="97.5">
      <c r="A4475" s="71" t="s">
        <v>4000</v>
      </c>
      <c r="B4475" s="96" t="s">
        <v>4186</v>
      </c>
      <c r="C4475" s="92" t="s">
        <v>4270</v>
      </c>
      <c r="D4475" s="41" t="s">
        <v>4003</v>
      </c>
      <c r="E4475" s="93">
        <v>20</v>
      </c>
      <c r="F4475" s="74" t="s">
        <v>18</v>
      </c>
      <c r="G4475" s="94"/>
      <c r="H4475" s="44" t="s">
        <v>3489</v>
      </c>
      <c r="I4475" s="99"/>
      <c r="J4475" s="4" t="str">
        <f t="shared" si="140"/>
        <v>社會福利支出計畫/社會福利支出/會費、捐助、補助、分攤、照護、救濟與交流活動費/捐助、補助與獎助/捐助國內團體</v>
      </c>
      <c r="K4475" s="4" t="str">
        <f t="shared" si="141"/>
        <v>補助民間團體辦理建立社區照顧關懷據點業務</v>
      </c>
    </row>
    <row r="4476" spans="1:11" s="77" customFormat="1" ht="97.5">
      <c r="A4476" s="71" t="s">
        <v>4000</v>
      </c>
      <c r="B4476" s="96" t="s">
        <v>4186</v>
      </c>
      <c r="C4476" s="92" t="s">
        <v>1166</v>
      </c>
      <c r="D4476" s="41" t="s">
        <v>4003</v>
      </c>
      <c r="E4476" s="93">
        <v>20</v>
      </c>
      <c r="F4476" s="74" t="s">
        <v>18</v>
      </c>
      <c r="G4476" s="94"/>
      <c r="H4476" s="44" t="s">
        <v>3489</v>
      </c>
      <c r="I4476" s="99"/>
      <c r="J4476" s="4" t="str">
        <f t="shared" si="140"/>
        <v>社會福利支出計畫/社會福利支出/會費、捐助、補助、分攤、照護、救濟與交流活動費/捐助、補助與獎助/捐助國內團體</v>
      </c>
      <c r="K4476" s="4" t="str">
        <f t="shared" si="141"/>
        <v>補助民間團體辦理建立社區照顧關懷據點業務</v>
      </c>
    </row>
    <row r="4477" spans="1:11" s="77" customFormat="1" ht="97.5">
      <c r="A4477" s="71" t="s">
        <v>4000</v>
      </c>
      <c r="B4477" s="96" t="s">
        <v>4186</v>
      </c>
      <c r="C4477" s="92" t="s">
        <v>4118</v>
      </c>
      <c r="D4477" s="41" t="s">
        <v>4003</v>
      </c>
      <c r="E4477" s="93">
        <v>20</v>
      </c>
      <c r="F4477" s="74" t="s">
        <v>18</v>
      </c>
      <c r="G4477" s="94"/>
      <c r="H4477" s="44" t="s">
        <v>3489</v>
      </c>
      <c r="I4477" s="99"/>
      <c r="J4477" s="4" t="str">
        <f t="shared" si="140"/>
        <v>社會福利支出計畫/社會福利支出/會費、捐助、補助、分攤、照護、救濟與交流活動費/捐助、補助與獎助/捐助國內團體</v>
      </c>
      <c r="K4477" s="4" t="str">
        <f t="shared" si="141"/>
        <v>補助民間團體辦理建立社區照顧關懷據點業務</v>
      </c>
    </row>
    <row r="4478" spans="1:11" s="77" customFormat="1" ht="97.5">
      <c r="A4478" s="71" t="s">
        <v>4000</v>
      </c>
      <c r="B4478" s="96" t="s">
        <v>4186</v>
      </c>
      <c r="C4478" s="92" t="s">
        <v>4116</v>
      </c>
      <c r="D4478" s="41" t="s">
        <v>4003</v>
      </c>
      <c r="E4478" s="93">
        <v>20</v>
      </c>
      <c r="F4478" s="74" t="s">
        <v>18</v>
      </c>
      <c r="G4478" s="94"/>
      <c r="H4478" s="44" t="s">
        <v>3489</v>
      </c>
      <c r="I4478" s="99"/>
      <c r="J4478" s="4" t="str">
        <f t="shared" si="140"/>
        <v>社會福利支出計畫/社會福利支出/會費、捐助、補助、分攤、照護、救濟與交流活動費/捐助、補助與獎助/捐助國內團體</v>
      </c>
      <c r="K4478" s="4" t="str">
        <f t="shared" si="141"/>
        <v>補助民間團體辦理建立社區照顧關懷據點業務</v>
      </c>
    </row>
    <row r="4479" spans="1:11" s="77" customFormat="1" ht="97.5">
      <c r="A4479" s="71" t="s">
        <v>4000</v>
      </c>
      <c r="B4479" s="96" t="s">
        <v>4186</v>
      </c>
      <c r="C4479" s="92" t="s">
        <v>4271</v>
      </c>
      <c r="D4479" s="41" t="s">
        <v>4003</v>
      </c>
      <c r="E4479" s="93">
        <v>20</v>
      </c>
      <c r="F4479" s="74" t="s">
        <v>18</v>
      </c>
      <c r="G4479" s="94"/>
      <c r="H4479" s="44" t="s">
        <v>3489</v>
      </c>
      <c r="I4479" s="99"/>
      <c r="J4479" s="4" t="str">
        <f t="shared" si="140"/>
        <v>社會福利支出計畫/社會福利支出/會費、捐助、補助、分攤、照護、救濟與交流活動費/捐助、補助與獎助/捐助國內團體</v>
      </c>
      <c r="K4479" s="4" t="str">
        <f t="shared" si="141"/>
        <v>補助民間團體辦理建立社區照顧關懷據點業務</v>
      </c>
    </row>
    <row r="4480" spans="1:11" s="77" customFormat="1" ht="97.5">
      <c r="A4480" s="71" t="s">
        <v>4000</v>
      </c>
      <c r="B4480" s="96" t="s">
        <v>4186</v>
      </c>
      <c r="C4480" s="92" t="s">
        <v>4272</v>
      </c>
      <c r="D4480" s="41" t="s">
        <v>4003</v>
      </c>
      <c r="E4480" s="93">
        <v>20</v>
      </c>
      <c r="F4480" s="74" t="s">
        <v>18</v>
      </c>
      <c r="G4480" s="94"/>
      <c r="H4480" s="44" t="s">
        <v>3489</v>
      </c>
      <c r="I4480" s="99"/>
      <c r="J4480" s="4" t="str">
        <f t="shared" si="140"/>
        <v>社會福利支出計畫/社會福利支出/會費、捐助、補助、分攤、照護、救濟與交流活動費/捐助、補助與獎助/捐助國內團體</v>
      </c>
      <c r="K4480" s="4" t="str">
        <f t="shared" si="141"/>
        <v>補助民間團體辦理建立社區照顧關懷據點業務</v>
      </c>
    </row>
    <row r="4481" spans="1:11" s="77" customFormat="1" ht="97.5">
      <c r="A4481" s="71" t="s">
        <v>4000</v>
      </c>
      <c r="B4481" s="96" t="s">
        <v>4186</v>
      </c>
      <c r="C4481" s="92" t="s">
        <v>4273</v>
      </c>
      <c r="D4481" s="41" t="s">
        <v>4003</v>
      </c>
      <c r="E4481" s="93">
        <v>20</v>
      </c>
      <c r="F4481" s="74" t="s">
        <v>18</v>
      </c>
      <c r="G4481" s="94"/>
      <c r="H4481" s="44" t="s">
        <v>3489</v>
      </c>
      <c r="I4481" s="99"/>
      <c r="J4481" s="4" t="str">
        <f t="shared" si="140"/>
        <v>社會福利支出計畫/社會福利支出/會費、捐助、補助、分攤、照護、救濟與交流活動費/捐助、補助與獎助/捐助國內團體</v>
      </c>
      <c r="K4481" s="4" t="str">
        <f t="shared" si="141"/>
        <v>補助民間團體辦理建立社區照顧關懷據點業務</v>
      </c>
    </row>
    <row r="4482" spans="1:11" s="77" customFormat="1" ht="97.5">
      <c r="A4482" s="71" t="s">
        <v>4000</v>
      </c>
      <c r="B4482" s="96" t="s">
        <v>4186</v>
      </c>
      <c r="C4482" s="92" t="s">
        <v>1458</v>
      </c>
      <c r="D4482" s="41" t="s">
        <v>4003</v>
      </c>
      <c r="E4482" s="93">
        <v>20</v>
      </c>
      <c r="F4482" s="74" t="s">
        <v>18</v>
      </c>
      <c r="G4482" s="94"/>
      <c r="H4482" s="44" t="s">
        <v>3489</v>
      </c>
      <c r="I4482" s="99"/>
      <c r="J4482" s="4" t="str">
        <f t="shared" si="140"/>
        <v>社會福利支出計畫/社會福利支出/會費、捐助、補助、分攤、照護、救濟與交流活動費/捐助、補助與獎助/捐助國內團體</v>
      </c>
      <c r="K4482" s="4" t="str">
        <f t="shared" si="141"/>
        <v>補助民間團體辦理建立社區照顧關懷據點業務</v>
      </c>
    </row>
    <row r="4483" spans="1:11" s="77" customFormat="1" ht="97.5">
      <c r="A4483" s="71" t="s">
        <v>4000</v>
      </c>
      <c r="B4483" s="96" t="s">
        <v>4186</v>
      </c>
      <c r="C4483" s="92" t="s">
        <v>1593</v>
      </c>
      <c r="D4483" s="41" t="s">
        <v>4003</v>
      </c>
      <c r="E4483" s="93">
        <v>20</v>
      </c>
      <c r="F4483" s="74" t="s">
        <v>18</v>
      </c>
      <c r="G4483" s="94"/>
      <c r="H4483" s="44" t="s">
        <v>3489</v>
      </c>
      <c r="I4483" s="99"/>
      <c r="J4483" s="4" t="str">
        <f t="shared" si="140"/>
        <v>社會福利支出計畫/社會福利支出/會費、捐助、補助、分攤、照護、救濟與交流活動費/捐助、補助與獎助/捐助國內團體</v>
      </c>
      <c r="K4483" s="4" t="str">
        <f t="shared" si="141"/>
        <v>補助民間團體辦理建立社區照顧關懷據點業務</v>
      </c>
    </row>
    <row r="4484" spans="1:11" s="77" customFormat="1" ht="97.5">
      <c r="A4484" s="71" t="s">
        <v>4000</v>
      </c>
      <c r="B4484" s="96" t="s">
        <v>4186</v>
      </c>
      <c r="C4484" s="92" t="s">
        <v>4274</v>
      </c>
      <c r="D4484" s="41" t="s">
        <v>4003</v>
      </c>
      <c r="E4484" s="93">
        <v>20</v>
      </c>
      <c r="F4484" s="74" t="s">
        <v>18</v>
      </c>
      <c r="G4484" s="94"/>
      <c r="H4484" s="44" t="s">
        <v>3489</v>
      </c>
      <c r="I4484" s="99"/>
      <c r="J4484" s="4" t="str">
        <f t="shared" si="140"/>
        <v>社會福利支出計畫/社會福利支出/會費、捐助、補助、分攤、照護、救濟與交流活動費/捐助、補助與獎助/捐助國內團體</v>
      </c>
      <c r="K4484" s="4" t="str">
        <f t="shared" si="141"/>
        <v>補助民間團體辦理建立社區照顧關懷據點業務</v>
      </c>
    </row>
    <row r="4485" spans="1:11" s="77" customFormat="1" ht="97.5">
      <c r="A4485" s="71" t="s">
        <v>4000</v>
      </c>
      <c r="B4485" s="96" t="s">
        <v>4186</v>
      </c>
      <c r="C4485" s="92" t="s">
        <v>1623</v>
      </c>
      <c r="D4485" s="41" t="s">
        <v>4003</v>
      </c>
      <c r="E4485" s="93">
        <v>20</v>
      </c>
      <c r="F4485" s="74" t="s">
        <v>18</v>
      </c>
      <c r="G4485" s="94"/>
      <c r="H4485" s="44" t="s">
        <v>3489</v>
      </c>
      <c r="I4485" s="99"/>
      <c r="J4485" s="4" t="str">
        <f t="shared" si="140"/>
        <v>社會福利支出計畫/社會福利支出/會費、捐助、補助、分攤、照護、救濟與交流活動費/捐助、補助與獎助/捐助國內團體</v>
      </c>
      <c r="K4485" s="4" t="str">
        <f t="shared" si="141"/>
        <v>補助民間團體辦理建立社區照顧關懷據點業務</v>
      </c>
    </row>
    <row r="4486" spans="1:11" s="77" customFormat="1" ht="97.5">
      <c r="A4486" s="71" t="s">
        <v>4000</v>
      </c>
      <c r="B4486" s="96" t="s">
        <v>4186</v>
      </c>
      <c r="C4486" s="92" t="s">
        <v>4275</v>
      </c>
      <c r="D4486" s="41" t="s">
        <v>4003</v>
      </c>
      <c r="E4486" s="93">
        <v>20</v>
      </c>
      <c r="F4486" s="74" t="s">
        <v>18</v>
      </c>
      <c r="G4486" s="94"/>
      <c r="H4486" s="44" t="s">
        <v>3489</v>
      </c>
      <c r="I4486" s="99"/>
      <c r="J4486" s="4" t="str">
        <f t="shared" si="140"/>
        <v>社會福利支出計畫/社會福利支出/會費、捐助、補助、分攤、照護、救濟與交流活動費/捐助、補助與獎助/捐助國內團體</v>
      </c>
      <c r="K4486" s="4" t="str">
        <f t="shared" si="141"/>
        <v>補助民間團體辦理建立社區照顧關懷據點業務</v>
      </c>
    </row>
    <row r="4487" spans="1:11" s="77" customFormat="1" ht="97.5">
      <c r="A4487" s="71" t="s">
        <v>4000</v>
      </c>
      <c r="B4487" s="96" t="s">
        <v>4186</v>
      </c>
      <c r="C4487" s="92" t="s">
        <v>1188</v>
      </c>
      <c r="D4487" s="41" t="s">
        <v>4003</v>
      </c>
      <c r="E4487" s="93">
        <v>20</v>
      </c>
      <c r="F4487" s="74" t="s">
        <v>18</v>
      </c>
      <c r="G4487" s="94"/>
      <c r="H4487" s="44" t="s">
        <v>3489</v>
      </c>
      <c r="I4487" s="99"/>
      <c r="J4487" s="4" t="str">
        <f t="shared" si="140"/>
        <v>社會福利支出計畫/社會福利支出/會費、捐助、補助、分攤、照護、救濟與交流活動費/捐助、補助與獎助/捐助國內團體</v>
      </c>
      <c r="K4487" s="4" t="str">
        <f t="shared" si="141"/>
        <v>補助民間團體辦理建立社區照顧關懷據點業務</v>
      </c>
    </row>
    <row r="4488" spans="1:11" s="77" customFormat="1" ht="97.5">
      <c r="A4488" s="71" t="s">
        <v>4000</v>
      </c>
      <c r="B4488" s="96" t="s">
        <v>4186</v>
      </c>
      <c r="C4488" s="92" t="s">
        <v>1172</v>
      </c>
      <c r="D4488" s="41" t="s">
        <v>4003</v>
      </c>
      <c r="E4488" s="93">
        <v>20</v>
      </c>
      <c r="F4488" s="74" t="s">
        <v>18</v>
      </c>
      <c r="G4488" s="94"/>
      <c r="H4488" s="44" t="s">
        <v>3489</v>
      </c>
      <c r="I4488" s="99"/>
      <c r="J4488" s="4" t="str">
        <f t="shared" si="140"/>
        <v>社會福利支出計畫/社會福利支出/會費、捐助、補助、分攤、照護、救濟與交流活動費/捐助、補助與獎助/捐助國內團體</v>
      </c>
      <c r="K4488" s="4" t="str">
        <f t="shared" si="141"/>
        <v>補助民間團體辦理建立社區照顧關懷據點業務</v>
      </c>
    </row>
    <row r="4489" spans="1:11" s="77" customFormat="1" ht="97.5">
      <c r="A4489" s="71" t="s">
        <v>4000</v>
      </c>
      <c r="B4489" s="96" t="s">
        <v>4186</v>
      </c>
      <c r="C4489" s="92" t="s">
        <v>1078</v>
      </c>
      <c r="D4489" s="41" t="s">
        <v>4003</v>
      </c>
      <c r="E4489" s="93">
        <v>20</v>
      </c>
      <c r="F4489" s="74" t="s">
        <v>18</v>
      </c>
      <c r="G4489" s="94"/>
      <c r="H4489" s="44" t="s">
        <v>3489</v>
      </c>
      <c r="I4489" s="99"/>
      <c r="J4489" s="4" t="str">
        <f t="shared" si="140"/>
        <v>社會福利支出計畫/社會福利支出/會費、捐助、補助、分攤、照護、救濟與交流活動費/捐助、補助與獎助/捐助國內團體</v>
      </c>
      <c r="K4489" s="4" t="str">
        <f t="shared" si="141"/>
        <v>補助民間團體辦理建立社區照顧關懷據點業務</v>
      </c>
    </row>
    <row r="4490" spans="1:11" s="77" customFormat="1" ht="97.5">
      <c r="A4490" s="71" t="s">
        <v>4000</v>
      </c>
      <c r="B4490" s="96" t="s">
        <v>4186</v>
      </c>
      <c r="C4490" s="92" t="s">
        <v>2776</v>
      </c>
      <c r="D4490" s="41" t="s">
        <v>4003</v>
      </c>
      <c r="E4490" s="93">
        <v>20</v>
      </c>
      <c r="F4490" s="74" t="s">
        <v>18</v>
      </c>
      <c r="G4490" s="94"/>
      <c r="H4490" s="44" t="s">
        <v>3489</v>
      </c>
      <c r="I4490" s="99"/>
      <c r="J4490" s="4" t="str">
        <f t="shared" si="140"/>
        <v>社會福利支出計畫/社會福利支出/會費、捐助、補助、分攤、照護、救濟與交流活動費/捐助、補助與獎助/捐助國內團體</v>
      </c>
      <c r="K4490" s="4" t="str">
        <f t="shared" si="141"/>
        <v>補助民間團體辦理建立社區照顧關懷據點業務</v>
      </c>
    </row>
    <row r="4491" spans="1:11" s="77" customFormat="1" ht="97.5">
      <c r="A4491" s="71" t="s">
        <v>4000</v>
      </c>
      <c r="B4491" s="96" t="s">
        <v>4186</v>
      </c>
      <c r="C4491" s="92" t="s">
        <v>4276</v>
      </c>
      <c r="D4491" s="41" t="s">
        <v>4003</v>
      </c>
      <c r="E4491" s="93">
        <v>20</v>
      </c>
      <c r="F4491" s="74" t="s">
        <v>18</v>
      </c>
      <c r="G4491" s="94"/>
      <c r="H4491" s="44" t="s">
        <v>3489</v>
      </c>
      <c r="I4491" s="99"/>
      <c r="J4491" s="4" t="str">
        <f t="shared" si="140"/>
        <v>社會福利支出計畫/社會福利支出/會費、捐助、補助、分攤、照護、救濟與交流活動費/捐助、補助與獎助/捐助國內團體</v>
      </c>
      <c r="K4491" s="4" t="str">
        <f t="shared" si="141"/>
        <v>補助民間團體辦理建立社區照顧關懷據點業務</v>
      </c>
    </row>
    <row r="4492" spans="1:11" s="77" customFormat="1" ht="97.5">
      <c r="A4492" s="71" t="s">
        <v>4000</v>
      </c>
      <c r="B4492" s="96" t="s">
        <v>4186</v>
      </c>
      <c r="C4492" s="92" t="s">
        <v>4277</v>
      </c>
      <c r="D4492" s="41" t="s">
        <v>4003</v>
      </c>
      <c r="E4492" s="93">
        <v>20</v>
      </c>
      <c r="F4492" s="74" t="s">
        <v>18</v>
      </c>
      <c r="G4492" s="94"/>
      <c r="H4492" s="44" t="s">
        <v>3489</v>
      </c>
      <c r="I4492" s="99"/>
      <c r="J4492" s="4" t="str">
        <f t="shared" si="140"/>
        <v>社會福利支出計畫/社會福利支出/會費、捐助、補助、分攤、照護、救濟與交流活動費/捐助、補助與獎助/捐助國內團體</v>
      </c>
      <c r="K4492" s="4" t="str">
        <f t="shared" si="141"/>
        <v>補助民間團體辦理建立社區照顧關懷據點業務</v>
      </c>
    </row>
    <row r="4493" spans="1:11" s="77" customFormat="1" ht="97.5">
      <c r="A4493" s="71" t="s">
        <v>4000</v>
      </c>
      <c r="B4493" s="96" t="s">
        <v>4186</v>
      </c>
      <c r="C4493" s="92" t="s">
        <v>1185</v>
      </c>
      <c r="D4493" s="41" t="s">
        <v>4003</v>
      </c>
      <c r="E4493" s="93">
        <v>20</v>
      </c>
      <c r="F4493" s="74" t="s">
        <v>18</v>
      </c>
      <c r="G4493" s="94"/>
      <c r="H4493" s="44" t="s">
        <v>3489</v>
      </c>
      <c r="I4493" s="99"/>
      <c r="J4493" s="4" t="str">
        <f t="shared" si="140"/>
        <v>社會福利支出計畫/社會福利支出/會費、捐助、補助、分攤、照護、救濟與交流活動費/捐助、補助與獎助/捐助國內團體</v>
      </c>
      <c r="K4493" s="4" t="str">
        <f t="shared" si="141"/>
        <v>補助民間團體辦理建立社區照顧關懷據點業務</v>
      </c>
    </row>
    <row r="4494" spans="1:11" s="77" customFormat="1" ht="97.5">
      <c r="A4494" s="71" t="s">
        <v>4000</v>
      </c>
      <c r="B4494" s="96" t="s">
        <v>4186</v>
      </c>
      <c r="C4494" s="92" t="s">
        <v>4278</v>
      </c>
      <c r="D4494" s="41" t="s">
        <v>4003</v>
      </c>
      <c r="E4494" s="93">
        <v>100</v>
      </c>
      <c r="F4494" s="74" t="s">
        <v>18</v>
      </c>
      <c r="G4494" s="94"/>
      <c r="H4494" s="44" t="s">
        <v>3489</v>
      </c>
      <c r="I4494" s="99"/>
      <c r="J4494" s="4" t="str">
        <f t="shared" si="140"/>
        <v>社會福利支出計畫/社會福利支出/會費、捐助、補助、分攤、照護、救濟與交流活動費/捐助、補助與獎助/捐助國內團體</v>
      </c>
      <c r="K4494" s="4" t="str">
        <f t="shared" si="141"/>
        <v>補助民間團體辦理建立社區照顧關懷據點業務</v>
      </c>
    </row>
    <row r="4495" spans="1:11" s="77" customFormat="1" ht="97.5">
      <c r="A4495" s="71" t="s">
        <v>4000</v>
      </c>
      <c r="B4495" s="96" t="s">
        <v>4186</v>
      </c>
      <c r="C4495" s="92" t="s">
        <v>4279</v>
      </c>
      <c r="D4495" s="41" t="s">
        <v>4003</v>
      </c>
      <c r="E4495" s="93">
        <v>120</v>
      </c>
      <c r="F4495" s="74" t="s">
        <v>18</v>
      </c>
      <c r="G4495" s="94"/>
      <c r="H4495" s="44" t="s">
        <v>3489</v>
      </c>
      <c r="I4495" s="99"/>
      <c r="J4495" s="4" t="str">
        <f t="shared" si="140"/>
        <v>社會福利支出計畫/社會福利支出/會費、捐助、補助、分攤、照護、救濟與交流活動費/捐助、補助與獎助/捐助國內團體</v>
      </c>
      <c r="K4495" s="4" t="str">
        <f t="shared" si="141"/>
        <v>補助民間團體辦理建立社區照顧關懷據點業務</v>
      </c>
    </row>
    <row r="4496" spans="1:11" s="77" customFormat="1" ht="97.5">
      <c r="A4496" s="71" t="s">
        <v>4000</v>
      </c>
      <c r="B4496" s="96" t="s">
        <v>4186</v>
      </c>
      <c r="C4496" s="92" t="s">
        <v>1516</v>
      </c>
      <c r="D4496" s="41" t="s">
        <v>4003</v>
      </c>
      <c r="E4496" s="93">
        <v>20</v>
      </c>
      <c r="F4496" s="74" t="s">
        <v>18</v>
      </c>
      <c r="G4496" s="94"/>
      <c r="H4496" s="44" t="s">
        <v>3489</v>
      </c>
      <c r="I4496" s="99"/>
      <c r="J4496" s="4" t="str">
        <f t="shared" si="140"/>
        <v>社會福利支出計畫/社會福利支出/會費、捐助、補助、分攤、照護、救濟與交流活動費/捐助、補助與獎助/捐助國內團體</v>
      </c>
      <c r="K4496" s="4" t="str">
        <f t="shared" si="141"/>
        <v>補助民間團體辦理建立社區照顧關懷據點業務</v>
      </c>
    </row>
    <row r="4497" spans="1:11" s="77" customFormat="1" ht="97.5">
      <c r="A4497" s="71" t="s">
        <v>4000</v>
      </c>
      <c r="B4497" s="96" t="s">
        <v>4186</v>
      </c>
      <c r="C4497" s="92" t="s">
        <v>801</v>
      </c>
      <c r="D4497" s="41" t="s">
        <v>4003</v>
      </c>
      <c r="E4497" s="93">
        <v>20</v>
      </c>
      <c r="F4497" s="74" t="s">
        <v>18</v>
      </c>
      <c r="G4497" s="94"/>
      <c r="H4497" s="44" t="s">
        <v>3489</v>
      </c>
      <c r="I4497" s="99"/>
      <c r="J4497" s="4" t="str">
        <f t="shared" si="140"/>
        <v>社會福利支出計畫/社會福利支出/會費、捐助、補助、分攤、照護、救濟與交流活動費/捐助、補助與獎助/捐助國內團體</v>
      </c>
      <c r="K4497" s="4" t="str">
        <f t="shared" si="141"/>
        <v>補助民間團體辦理建立社區照顧關懷據點業務</v>
      </c>
    </row>
    <row r="4498" spans="1:11" s="77" customFormat="1" ht="97.5">
      <c r="A4498" s="71" t="s">
        <v>4000</v>
      </c>
      <c r="B4498" s="96" t="s">
        <v>4186</v>
      </c>
      <c r="C4498" s="92" t="s">
        <v>4280</v>
      </c>
      <c r="D4498" s="41" t="s">
        <v>4003</v>
      </c>
      <c r="E4498" s="93">
        <v>20</v>
      </c>
      <c r="F4498" s="74" t="s">
        <v>18</v>
      </c>
      <c r="G4498" s="94"/>
      <c r="H4498" s="44" t="s">
        <v>3489</v>
      </c>
      <c r="I4498" s="99"/>
      <c r="J4498" s="4" t="str">
        <f t="shared" si="140"/>
        <v>社會福利支出計畫/社會福利支出/會費、捐助、補助、分攤、照護、救濟與交流活動費/捐助、補助與獎助/捐助國內團體</v>
      </c>
      <c r="K4498" s="4" t="str">
        <f t="shared" si="141"/>
        <v>補助民間團體辦理建立社區照顧關懷據點業務</v>
      </c>
    </row>
    <row r="4499" spans="1:11" s="77" customFormat="1" ht="97.5">
      <c r="A4499" s="71" t="s">
        <v>4000</v>
      </c>
      <c r="B4499" s="96" t="s">
        <v>4186</v>
      </c>
      <c r="C4499" s="92" t="s">
        <v>4277</v>
      </c>
      <c r="D4499" s="41" t="s">
        <v>4003</v>
      </c>
      <c r="E4499" s="93">
        <v>20</v>
      </c>
      <c r="F4499" s="74" t="s">
        <v>18</v>
      </c>
      <c r="G4499" s="94"/>
      <c r="H4499" s="44" t="s">
        <v>3489</v>
      </c>
      <c r="I4499" s="99"/>
      <c r="J4499" s="4" t="str">
        <f t="shared" si="140"/>
        <v>社會福利支出計畫/社會福利支出/會費、捐助、補助、分攤、照護、救濟與交流活動費/捐助、補助與獎助/捐助國內團體</v>
      </c>
      <c r="K4499" s="4" t="str">
        <f t="shared" si="141"/>
        <v>補助民間團體辦理建立社區照顧關懷據點業務</v>
      </c>
    </row>
    <row r="4500" spans="1:11" s="77" customFormat="1" ht="97.5">
      <c r="A4500" s="71" t="s">
        <v>4000</v>
      </c>
      <c r="B4500" s="96" t="s">
        <v>4186</v>
      </c>
      <c r="C4500" s="92" t="s">
        <v>4281</v>
      </c>
      <c r="D4500" s="41" t="s">
        <v>4003</v>
      </c>
      <c r="E4500" s="93">
        <v>20</v>
      </c>
      <c r="F4500" s="74" t="s">
        <v>18</v>
      </c>
      <c r="G4500" s="94"/>
      <c r="H4500" s="44" t="s">
        <v>3489</v>
      </c>
      <c r="I4500" s="99"/>
      <c r="J4500" s="4" t="str">
        <f t="shared" si="140"/>
        <v>社會福利支出計畫/社會福利支出/會費、捐助、補助、分攤、照護、救濟與交流活動費/捐助、補助與獎助/捐助國內團體</v>
      </c>
      <c r="K4500" s="4" t="str">
        <f t="shared" si="141"/>
        <v>補助民間團體辦理建立社區照顧關懷據點業務</v>
      </c>
    </row>
    <row r="4501" spans="1:11" s="77" customFormat="1" ht="97.5">
      <c r="A4501" s="71" t="s">
        <v>4000</v>
      </c>
      <c r="B4501" s="96" t="s">
        <v>4186</v>
      </c>
      <c r="C4501" s="92" t="s">
        <v>4117</v>
      </c>
      <c r="D4501" s="41" t="s">
        <v>4003</v>
      </c>
      <c r="E4501" s="93">
        <v>20</v>
      </c>
      <c r="F4501" s="74" t="s">
        <v>18</v>
      </c>
      <c r="G4501" s="94"/>
      <c r="H4501" s="44" t="s">
        <v>3489</v>
      </c>
      <c r="I4501" s="99"/>
      <c r="J4501" s="4" t="str">
        <f t="shared" si="140"/>
        <v>社會福利支出計畫/社會福利支出/會費、捐助、補助、分攤、照護、救濟與交流活動費/捐助、補助與獎助/捐助國內團體</v>
      </c>
      <c r="K4501" s="4" t="str">
        <f t="shared" si="141"/>
        <v>補助民間團體辦理建立社區照顧關懷據點業務</v>
      </c>
    </row>
    <row r="4502" spans="1:11" s="77" customFormat="1" ht="97.5">
      <c r="A4502" s="71" t="s">
        <v>4000</v>
      </c>
      <c r="B4502" s="96" t="s">
        <v>4186</v>
      </c>
      <c r="C4502" s="92" t="s">
        <v>4282</v>
      </c>
      <c r="D4502" s="41" t="s">
        <v>4003</v>
      </c>
      <c r="E4502" s="93">
        <v>20</v>
      </c>
      <c r="F4502" s="74" t="s">
        <v>18</v>
      </c>
      <c r="G4502" s="94"/>
      <c r="H4502" s="44" t="s">
        <v>3489</v>
      </c>
      <c r="I4502" s="99"/>
      <c r="J4502" s="4" t="str">
        <f t="shared" si="140"/>
        <v>社會福利支出計畫/社會福利支出/會費、捐助、補助、分攤、照護、救濟與交流活動費/捐助、補助與獎助/捐助國內團體</v>
      </c>
      <c r="K4502" s="4" t="str">
        <f t="shared" si="141"/>
        <v>補助民間團體辦理建立社區照顧關懷據點業務</v>
      </c>
    </row>
    <row r="4503" spans="1:11" s="77" customFormat="1" ht="97.5">
      <c r="A4503" s="71" t="s">
        <v>4000</v>
      </c>
      <c r="B4503" s="96" t="s">
        <v>4186</v>
      </c>
      <c r="C4503" s="92" t="s">
        <v>1009</v>
      </c>
      <c r="D4503" s="41" t="s">
        <v>4003</v>
      </c>
      <c r="E4503" s="93">
        <v>20</v>
      </c>
      <c r="F4503" s="74" t="s">
        <v>18</v>
      </c>
      <c r="G4503" s="94"/>
      <c r="H4503" s="44" t="s">
        <v>3489</v>
      </c>
      <c r="I4503" s="99"/>
      <c r="J4503" s="4" t="str">
        <f t="shared" si="140"/>
        <v>社會福利支出計畫/社會福利支出/會費、捐助、補助、分攤、照護、救濟與交流活動費/捐助、補助與獎助/捐助國內團體</v>
      </c>
      <c r="K4503" s="4" t="str">
        <f t="shared" si="141"/>
        <v>補助民間團體辦理建立社區照顧關懷據點業務</v>
      </c>
    </row>
    <row r="4504" spans="1:11" s="77" customFormat="1" ht="97.5">
      <c r="A4504" s="71" t="s">
        <v>4000</v>
      </c>
      <c r="B4504" s="96" t="s">
        <v>4186</v>
      </c>
      <c r="C4504" s="92" t="s">
        <v>4283</v>
      </c>
      <c r="D4504" s="41" t="s">
        <v>4003</v>
      </c>
      <c r="E4504" s="93">
        <v>10</v>
      </c>
      <c r="F4504" s="74" t="s">
        <v>18</v>
      </c>
      <c r="G4504" s="94"/>
      <c r="H4504" s="44" t="s">
        <v>3489</v>
      </c>
      <c r="I4504" s="99"/>
      <c r="J4504" s="4" t="str">
        <f t="shared" si="140"/>
        <v>社會福利支出計畫/社會福利支出/會費、捐助、補助、分攤、照護、救濟與交流活動費/捐助、補助與獎助/捐助國內團體</v>
      </c>
      <c r="K4504" s="4" t="str">
        <f t="shared" si="141"/>
        <v>補助民間團體辦理建立社區照顧關懷據點業務</v>
      </c>
    </row>
    <row r="4505" spans="1:11" s="77" customFormat="1" ht="97.5">
      <c r="A4505" s="71" t="s">
        <v>4000</v>
      </c>
      <c r="B4505" s="96" t="s">
        <v>4186</v>
      </c>
      <c r="C4505" s="92" t="s">
        <v>1539</v>
      </c>
      <c r="D4505" s="41" t="s">
        <v>4003</v>
      </c>
      <c r="E4505" s="93">
        <v>20</v>
      </c>
      <c r="F4505" s="74" t="s">
        <v>18</v>
      </c>
      <c r="G4505" s="94"/>
      <c r="H4505" s="44" t="s">
        <v>3489</v>
      </c>
      <c r="I4505" s="99"/>
      <c r="J4505" s="4" t="str">
        <f t="shared" si="140"/>
        <v>社會福利支出計畫/社會福利支出/會費、捐助、補助、分攤、照護、救濟與交流活動費/捐助、補助與獎助/捐助國內團體</v>
      </c>
      <c r="K4505" s="4" t="str">
        <f t="shared" si="141"/>
        <v>補助民間團體辦理建立社區照顧關懷據點業務</v>
      </c>
    </row>
    <row r="4506" spans="1:11" s="77" customFormat="1" ht="97.5">
      <c r="A4506" s="71" t="s">
        <v>4000</v>
      </c>
      <c r="B4506" s="96" t="s">
        <v>4186</v>
      </c>
      <c r="C4506" s="92" t="s">
        <v>4284</v>
      </c>
      <c r="D4506" s="41" t="s">
        <v>4003</v>
      </c>
      <c r="E4506" s="93">
        <v>20</v>
      </c>
      <c r="F4506" s="74" t="s">
        <v>18</v>
      </c>
      <c r="G4506" s="94"/>
      <c r="H4506" s="44" t="s">
        <v>3489</v>
      </c>
      <c r="I4506" s="99"/>
      <c r="J4506" s="4" t="str">
        <f t="shared" si="140"/>
        <v>社會福利支出計畫/社會福利支出/會費、捐助、補助、分攤、照護、救濟與交流活動費/捐助、補助與獎助/捐助國內團體</v>
      </c>
      <c r="K4506" s="4" t="str">
        <f t="shared" si="141"/>
        <v>補助民間團體辦理建立社區照顧關懷據點業務</v>
      </c>
    </row>
    <row r="4507" spans="1:11" s="77" customFormat="1" ht="97.5">
      <c r="A4507" s="71" t="s">
        <v>4000</v>
      </c>
      <c r="B4507" s="96" t="s">
        <v>4186</v>
      </c>
      <c r="C4507" s="92" t="s">
        <v>960</v>
      </c>
      <c r="D4507" s="41" t="s">
        <v>4003</v>
      </c>
      <c r="E4507" s="93">
        <v>20</v>
      </c>
      <c r="F4507" s="74" t="s">
        <v>18</v>
      </c>
      <c r="G4507" s="94"/>
      <c r="H4507" s="44" t="s">
        <v>3489</v>
      </c>
      <c r="I4507" s="99"/>
      <c r="J4507" s="4" t="str">
        <f t="shared" si="140"/>
        <v>社會福利支出計畫/社會福利支出/會費、捐助、補助、分攤、照護、救濟與交流活動費/捐助、補助與獎助/捐助國內團體</v>
      </c>
      <c r="K4507" s="4" t="str">
        <f t="shared" si="141"/>
        <v>補助民間團體辦理建立社區照顧關懷據點業務</v>
      </c>
    </row>
    <row r="4508" spans="1:11" s="77" customFormat="1" ht="97.5">
      <c r="A4508" s="71" t="s">
        <v>4000</v>
      </c>
      <c r="B4508" s="96" t="s">
        <v>4186</v>
      </c>
      <c r="C4508" s="92" t="s">
        <v>4285</v>
      </c>
      <c r="D4508" s="41" t="s">
        <v>4003</v>
      </c>
      <c r="E4508" s="93">
        <v>20</v>
      </c>
      <c r="F4508" s="74" t="s">
        <v>18</v>
      </c>
      <c r="G4508" s="94"/>
      <c r="H4508" s="44" t="s">
        <v>3489</v>
      </c>
      <c r="I4508" s="99"/>
      <c r="J4508" s="4" t="str">
        <f t="shared" si="140"/>
        <v>社會福利支出計畫/社會福利支出/會費、捐助、補助、分攤、照護、救濟與交流活動費/捐助、補助與獎助/捐助國內團體</v>
      </c>
      <c r="K4508" s="4" t="str">
        <f t="shared" si="141"/>
        <v>補助民間團體辦理建立社區照顧關懷據點業務</v>
      </c>
    </row>
    <row r="4509" spans="1:11" s="77" customFormat="1" ht="97.5">
      <c r="A4509" s="71" t="s">
        <v>4000</v>
      </c>
      <c r="B4509" s="96" t="s">
        <v>4186</v>
      </c>
      <c r="C4509" s="92" t="s">
        <v>4286</v>
      </c>
      <c r="D4509" s="41" t="s">
        <v>4003</v>
      </c>
      <c r="E4509" s="93">
        <v>20</v>
      </c>
      <c r="F4509" s="74" t="s">
        <v>18</v>
      </c>
      <c r="G4509" s="94"/>
      <c r="H4509" s="44" t="s">
        <v>3489</v>
      </c>
      <c r="I4509" s="99"/>
      <c r="J4509" s="4" t="str">
        <f t="shared" si="140"/>
        <v>社會福利支出計畫/社會福利支出/會費、捐助、補助、分攤、照護、救濟與交流活動費/捐助、補助與獎助/捐助國內團體</v>
      </c>
      <c r="K4509" s="4" t="str">
        <f t="shared" si="141"/>
        <v>補助民間團體辦理建立社區照顧關懷據點業務</v>
      </c>
    </row>
    <row r="4510" spans="1:11" s="77" customFormat="1" ht="97.5">
      <c r="A4510" s="71" t="s">
        <v>4000</v>
      </c>
      <c r="B4510" s="96" t="s">
        <v>4186</v>
      </c>
      <c r="C4510" s="92" t="s">
        <v>4287</v>
      </c>
      <c r="D4510" s="41" t="s">
        <v>4003</v>
      </c>
      <c r="E4510" s="93">
        <v>20</v>
      </c>
      <c r="F4510" s="74" t="s">
        <v>18</v>
      </c>
      <c r="G4510" s="94"/>
      <c r="H4510" s="44" t="s">
        <v>3489</v>
      </c>
      <c r="I4510" s="99"/>
      <c r="J4510" s="4" t="str">
        <f t="shared" si="140"/>
        <v>社會福利支出計畫/社會福利支出/會費、捐助、補助、分攤、照護、救濟與交流活動費/捐助、補助與獎助/捐助國內團體</v>
      </c>
      <c r="K4510" s="4" t="str">
        <f t="shared" si="141"/>
        <v>補助民間團體辦理建立社區照顧關懷據點業務</v>
      </c>
    </row>
    <row r="4511" spans="1:11" s="77" customFormat="1" ht="97.5">
      <c r="A4511" s="71" t="s">
        <v>4000</v>
      </c>
      <c r="B4511" s="96" t="s">
        <v>4186</v>
      </c>
      <c r="C4511" s="92" t="s">
        <v>4288</v>
      </c>
      <c r="D4511" s="41" t="s">
        <v>4003</v>
      </c>
      <c r="E4511" s="93">
        <v>20</v>
      </c>
      <c r="F4511" s="74" t="s">
        <v>18</v>
      </c>
      <c r="G4511" s="94"/>
      <c r="H4511" s="44" t="s">
        <v>3489</v>
      </c>
      <c r="I4511" s="99"/>
      <c r="J4511" s="4" t="str">
        <f t="shared" si="140"/>
        <v>社會福利支出計畫/社會福利支出/會費、捐助、補助、分攤、照護、救濟與交流活動費/捐助、補助與獎助/捐助國內團體</v>
      </c>
      <c r="K4511" s="4" t="str">
        <f t="shared" si="141"/>
        <v>補助民間團體辦理建立社區照顧關懷據點業務</v>
      </c>
    </row>
    <row r="4512" spans="1:11" s="77" customFormat="1" ht="97.5">
      <c r="A4512" s="71" t="s">
        <v>4000</v>
      </c>
      <c r="B4512" s="96" t="s">
        <v>4186</v>
      </c>
      <c r="C4512" s="92" t="s">
        <v>4289</v>
      </c>
      <c r="D4512" s="41" t="s">
        <v>4003</v>
      </c>
      <c r="E4512" s="93">
        <v>20</v>
      </c>
      <c r="F4512" s="74" t="s">
        <v>18</v>
      </c>
      <c r="G4512" s="94"/>
      <c r="H4512" s="44" t="s">
        <v>3489</v>
      </c>
      <c r="I4512" s="99"/>
      <c r="J4512" s="4" t="str">
        <f t="shared" ref="J4512:J4575" si="142">A4512</f>
        <v>社會福利支出計畫/社會福利支出/會費、捐助、補助、分攤、照護、救濟與交流活動費/捐助、補助與獎助/捐助國內團體</v>
      </c>
      <c r="K4512" s="4" t="str">
        <f t="shared" ref="K4512:K4575" si="143">B4512</f>
        <v>補助民間團體辦理建立社區照顧關懷據點業務</v>
      </c>
    </row>
    <row r="4513" spans="1:11" s="77" customFormat="1" ht="97.5">
      <c r="A4513" s="71" t="s">
        <v>4000</v>
      </c>
      <c r="B4513" s="96" t="s">
        <v>4186</v>
      </c>
      <c r="C4513" s="92" t="s">
        <v>4290</v>
      </c>
      <c r="D4513" s="41" t="s">
        <v>4003</v>
      </c>
      <c r="E4513" s="93">
        <v>20</v>
      </c>
      <c r="F4513" s="74" t="s">
        <v>18</v>
      </c>
      <c r="G4513" s="94"/>
      <c r="H4513" s="44" t="s">
        <v>3489</v>
      </c>
      <c r="I4513" s="99"/>
      <c r="J4513" s="4" t="str">
        <f t="shared" si="142"/>
        <v>社會福利支出計畫/社會福利支出/會費、捐助、補助、分攤、照護、救濟與交流活動費/捐助、補助與獎助/捐助國內團體</v>
      </c>
      <c r="K4513" s="4" t="str">
        <f t="shared" si="143"/>
        <v>補助民間團體辦理建立社區照顧關懷據點業務</v>
      </c>
    </row>
    <row r="4514" spans="1:11" s="77" customFormat="1" ht="97.5">
      <c r="A4514" s="71" t="s">
        <v>4000</v>
      </c>
      <c r="B4514" s="96" t="s">
        <v>4186</v>
      </c>
      <c r="C4514" s="92" t="s">
        <v>1136</v>
      </c>
      <c r="D4514" s="41" t="s">
        <v>4003</v>
      </c>
      <c r="E4514" s="93">
        <v>30</v>
      </c>
      <c r="F4514" s="74" t="s">
        <v>18</v>
      </c>
      <c r="G4514" s="94"/>
      <c r="H4514" s="44" t="s">
        <v>3489</v>
      </c>
      <c r="I4514" s="99"/>
      <c r="J4514" s="4" t="str">
        <f t="shared" si="142"/>
        <v>社會福利支出計畫/社會福利支出/會費、捐助、補助、分攤、照護、救濟與交流活動費/捐助、補助與獎助/捐助國內團體</v>
      </c>
      <c r="K4514" s="4" t="str">
        <f t="shared" si="143"/>
        <v>補助民間團體辦理建立社區照顧關懷據點業務</v>
      </c>
    </row>
    <row r="4515" spans="1:11" s="77" customFormat="1" ht="97.5">
      <c r="A4515" s="71" t="s">
        <v>4000</v>
      </c>
      <c r="B4515" s="96" t="s">
        <v>4186</v>
      </c>
      <c r="C4515" s="92" t="s">
        <v>4291</v>
      </c>
      <c r="D4515" s="41" t="s">
        <v>4003</v>
      </c>
      <c r="E4515" s="93">
        <v>20</v>
      </c>
      <c r="F4515" s="74" t="s">
        <v>18</v>
      </c>
      <c r="G4515" s="94"/>
      <c r="H4515" s="44" t="s">
        <v>3489</v>
      </c>
      <c r="I4515" s="99"/>
      <c r="J4515" s="4" t="str">
        <f t="shared" si="142"/>
        <v>社會福利支出計畫/社會福利支出/會費、捐助、補助、分攤、照護、救濟與交流活動費/捐助、補助與獎助/捐助國內團體</v>
      </c>
      <c r="K4515" s="4" t="str">
        <f t="shared" si="143"/>
        <v>補助民間團體辦理建立社區照顧關懷據點業務</v>
      </c>
    </row>
    <row r="4516" spans="1:11" s="77" customFormat="1" ht="97.5">
      <c r="A4516" s="71" t="s">
        <v>4000</v>
      </c>
      <c r="B4516" s="96" t="s">
        <v>4186</v>
      </c>
      <c r="C4516" s="92" t="s">
        <v>4111</v>
      </c>
      <c r="D4516" s="41" t="s">
        <v>4003</v>
      </c>
      <c r="E4516" s="93">
        <v>20</v>
      </c>
      <c r="F4516" s="74" t="s">
        <v>18</v>
      </c>
      <c r="G4516" s="94"/>
      <c r="H4516" s="44" t="s">
        <v>3489</v>
      </c>
      <c r="I4516" s="99"/>
      <c r="J4516" s="4" t="str">
        <f t="shared" si="142"/>
        <v>社會福利支出計畫/社會福利支出/會費、捐助、補助、分攤、照護、救濟與交流活動費/捐助、補助與獎助/捐助國內團體</v>
      </c>
      <c r="K4516" s="4" t="str">
        <f t="shared" si="143"/>
        <v>補助民間團體辦理建立社區照顧關懷據點業務</v>
      </c>
    </row>
    <row r="4517" spans="1:11" s="77" customFormat="1" ht="97.5">
      <c r="A4517" s="71" t="s">
        <v>4000</v>
      </c>
      <c r="B4517" s="96" t="s">
        <v>4186</v>
      </c>
      <c r="C4517" s="92" t="s">
        <v>1164</v>
      </c>
      <c r="D4517" s="41" t="s">
        <v>4003</v>
      </c>
      <c r="E4517" s="93">
        <v>20</v>
      </c>
      <c r="F4517" s="74" t="s">
        <v>18</v>
      </c>
      <c r="G4517" s="94"/>
      <c r="H4517" s="44" t="s">
        <v>3489</v>
      </c>
      <c r="I4517" s="99"/>
      <c r="J4517" s="4" t="str">
        <f t="shared" si="142"/>
        <v>社會福利支出計畫/社會福利支出/會費、捐助、補助、分攤、照護、救濟與交流活動費/捐助、補助與獎助/捐助國內團體</v>
      </c>
      <c r="K4517" s="4" t="str">
        <f t="shared" si="143"/>
        <v>補助民間團體辦理建立社區照顧關懷據點業務</v>
      </c>
    </row>
    <row r="4518" spans="1:11" s="77" customFormat="1" ht="97.5">
      <c r="A4518" s="71" t="s">
        <v>4000</v>
      </c>
      <c r="B4518" s="96" t="s">
        <v>4186</v>
      </c>
      <c r="C4518" s="92" t="s">
        <v>1077</v>
      </c>
      <c r="D4518" s="41" t="s">
        <v>4003</v>
      </c>
      <c r="E4518" s="93">
        <v>20</v>
      </c>
      <c r="F4518" s="74" t="s">
        <v>18</v>
      </c>
      <c r="G4518" s="94"/>
      <c r="H4518" s="44" t="s">
        <v>3489</v>
      </c>
      <c r="I4518" s="99"/>
      <c r="J4518" s="4" t="str">
        <f t="shared" si="142"/>
        <v>社會福利支出計畫/社會福利支出/會費、捐助、補助、分攤、照護、救濟與交流活動費/捐助、補助與獎助/捐助國內團體</v>
      </c>
      <c r="K4518" s="4" t="str">
        <f t="shared" si="143"/>
        <v>補助民間團體辦理建立社區照顧關懷據點業務</v>
      </c>
    </row>
    <row r="4519" spans="1:11" s="77" customFormat="1" ht="97.5">
      <c r="A4519" s="71" t="s">
        <v>4000</v>
      </c>
      <c r="B4519" s="96" t="s">
        <v>4186</v>
      </c>
      <c r="C4519" s="92" t="s">
        <v>1602</v>
      </c>
      <c r="D4519" s="41" t="s">
        <v>4003</v>
      </c>
      <c r="E4519" s="93">
        <v>20</v>
      </c>
      <c r="F4519" s="74" t="s">
        <v>18</v>
      </c>
      <c r="G4519" s="94"/>
      <c r="H4519" s="44" t="s">
        <v>3489</v>
      </c>
      <c r="I4519" s="99"/>
      <c r="J4519" s="4" t="str">
        <f t="shared" si="142"/>
        <v>社會福利支出計畫/社會福利支出/會費、捐助、補助、分攤、照護、救濟與交流活動費/捐助、補助與獎助/捐助國內團體</v>
      </c>
      <c r="K4519" s="4" t="str">
        <f t="shared" si="143"/>
        <v>補助民間團體辦理建立社區照顧關懷據點業務</v>
      </c>
    </row>
    <row r="4520" spans="1:11" s="77" customFormat="1" ht="97.5">
      <c r="A4520" s="71" t="s">
        <v>4000</v>
      </c>
      <c r="B4520" s="96" t="s">
        <v>4186</v>
      </c>
      <c r="C4520" s="92" t="s">
        <v>1269</v>
      </c>
      <c r="D4520" s="41" t="s">
        <v>4003</v>
      </c>
      <c r="E4520" s="93">
        <v>20</v>
      </c>
      <c r="F4520" s="74" t="s">
        <v>18</v>
      </c>
      <c r="G4520" s="94"/>
      <c r="H4520" s="44" t="s">
        <v>3489</v>
      </c>
      <c r="I4520" s="99"/>
      <c r="J4520" s="4" t="str">
        <f t="shared" si="142"/>
        <v>社會福利支出計畫/社會福利支出/會費、捐助、補助、分攤、照護、救濟與交流活動費/捐助、補助與獎助/捐助國內團體</v>
      </c>
      <c r="K4520" s="4" t="str">
        <f t="shared" si="143"/>
        <v>補助民間團體辦理建立社區照顧關懷據點業務</v>
      </c>
    </row>
    <row r="4521" spans="1:11" s="77" customFormat="1" ht="97.5">
      <c r="A4521" s="71" t="s">
        <v>4000</v>
      </c>
      <c r="B4521" s="96" t="s">
        <v>4186</v>
      </c>
      <c r="C4521" s="92" t="s">
        <v>4292</v>
      </c>
      <c r="D4521" s="41" t="s">
        <v>4003</v>
      </c>
      <c r="E4521" s="93">
        <v>20</v>
      </c>
      <c r="F4521" s="74" t="s">
        <v>18</v>
      </c>
      <c r="G4521" s="94"/>
      <c r="H4521" s="44" t="s">
        <v>3489</v>
      </c>
      <c r="I4521" s="99"/>
      <c r="J4521" s="4" t="str">
        <f t="shared" si="142"/>
        <v>社會福利支出計畫/社會福利支出/會費、捐助、補助、分攤、照護、救濟與交流活動費/捐助、補助與獎助/捐助國內團體</v>
      </c>
      <c r="K4521" s="4" t="str">
        <f t="shared" si="143"/>
        <v>補助民間團體辦理建立社區照顧關懷據點業務</v>
      </c>
    </row>
    <row r="4522" spans="1:11" s="77" customFormat="1" ht="97.5">
      <c r="A4522" s="71" t="s">
        <v>4000</v>
      </c>
      <c r="B4522" s="96" t="s">
        <v>4186</v>
      </c>
      <c r="C4522" s="92" t="s">
        <v>977</v>
      </c>
      <c r="D4522" s="41" t="s">
        <v>4003</v>
      </c>
      <c r="E4522" s="93">
        <v>20</v>
      </c>
      <c r="F4522" s="74" t="s">
        <v>18</v>
      </c>
      <c r="G4522" s="94"/>
      <c r="H4522" s="44" t="s">
        <v>3489</v>
      </c>
      <c r="I4522" s="99"/>
      <c r="J4522" s="4" t="str">
        <f t="shared" si="142"/>
        <v>社會福利支出計畫/社會福利支出/會費、捐助、補助、分攤、照護、救濟與交流活動費/捐助、補助與獎助/捐助國內團體</v>
      </c>
      <c r="K4522" s="4" t="str">
        <f t="shared" si="143"/>
        <v>補助民間團體辦理建立社區照顧關懷據點業務</v>
      </c>
    </row>
    <row r="4523" spans="1:11" s="77" customFormat="1" ht="97.5">
      <c r="A4523" s="71" t="s">
        <v>4000</v>
      </c>
      <c r="B4523" s="96" t="s">
        <v>4186</v>
      </c>
      <c r="C4523" s="92" t="s">
        <v>4114</v>
      </c>
      <c r="D4523" s="41" t="s">
        <v>4003</v>
      </c>
      <c r="E4523" s="93">
        <v>20</v>
      </c>
      <c r="F4523" s="74" t="s">
        <v>18</v>
      </c>
      <c r="G4523" s="94"/>
      <c r="H4523" s="44" t="s">
        <v>3489</v>
      </c>
      <c r="I4523" s="99"/>
      <c r="J4523" s="4" t="str">
        <f t="shared" si="142"/>
        <v>社會福利支出計畫/社會福利支出/會費、捐助、補助、分攤、照護、救濟與交流活動費/捐助、補助與獎助/捐助國內團體</v>
      </c>
      <c r="K4523" s="4" t="str">
        <f t="shared" si="143"/>
        <v>補助民間團體辦理建立社區照顧關懷據點業務</v>
      </c>
    </row>
    <row r="4524" spans="1:11" s="77" customFormat="1" ht="97.5">
      <c r="A4524" s="71" t="s">
        <v>4000</v>
      </c>
      <c r="B4524" s="96" t="s">
        <v>4186</v>
      </c>
      <c r="C4524" s="92" t="s">
        <v>1504</v>
      </c>
      <c r="D4524" s="41" t="s">
        <v>4003</v>
      </c>
      <c r="E4524" s="93">
        <v>20</v>
      </c>
      <c r="F4524" s="74" t="s">
        <v>18</v>
      </c>
      <c r="G4524" s="94"/>
      <c r="H4524" s="44" t="s">
        <v>3489</v>
      </c>
      <c r="I4524" s="99"/>
      <c r="J4524" s="4" t="str">
        <f t="shared" si="142"/>
        <v>社會福利支出計畫/社會福利支出/會費、捐助、補助、分攤、照護、救濟與交流活動費/捐助、補助與獎助/捐助國內團體</v>
      </c>
      <c r="K4524" s="4" t="str">
        <f t="shared" si="143"/>
        <v>補助民間團體辦理建立社區照顧關懷據點業務</v>
      </c>
    </row>
    <row r="4525" spans="1:11" s="77" customFormat="1" ht="97.5">
      <c r="A4525" s="71" t="s">
        <v>4000</v>
      </c>
      <c r="B4525" s="96" t="s">
        <v>4186</v>
      </c>
      <c r="C4525" s="92" t="s">
        <v>1129</v>
      </c>
      <c r="D4525" s="41" t="s">
        <v>4003</v>
      </c>
      <c r="E4525" s="93">
        <v>30</v>
      </c>
      <c r="F4525" s="74" t="s">
        <v>18</v>
      </c>
      <c r="G4525" s="94"/>
      <c r="H4525" s="44" t="s">
        <v>3489</v>
      </c>
      <c r="I4525" s="99"/>
      <c r="J4525" s="4" t="str">
        <f t="shared" si="142"/>
        <v>社會福利支出計畫/社會福利支出/會費、捐助、補助、分攤、照護、救濟與交流活動費/捐助、補助與獎助/捐助國內團體</v>
      </c>
      <c r="K4525" s="4" t="str">
        <f t="shared" si="143"/>
        <v>補助民間團體辦理建立社區照顧關懷據點業務</v>
      </c>
    </row>
    <row r="4526" spans="1:11" s="77" customFormat="1" ht="97.5">
      <c r="A4526" s="71" t="s">
        <v>4000</v>
      </c>
      <c r="B4526" s="96" t="s">
        <v>4186</v>
      </c>
      <c r="C4526" s="92" t="s">
        <v>1129</v>
      </c>
      <c r="D4526" s="41" t="s">
        <v>4003</v>
      </c>
      <c r="E4526" s="93">
        <v>10</v>
      </c>
      <c r="F4526" s="74" t="s">
        <v>18</v>
      </c>
      <c r="G4526" s="94"/>
      <c r="H4526" s="44" t="s">
        <v>3489</v>
      </c>
      <c r="I4526" s="99"/>
      <c r="J4526" s="4" t="str">
        <f t="shared" si="142"/>
        <v>社會福利支出計畫/社會福利支出/會費、捐助、補助、分攤、照護、救濟與交流活動費/捐助、補助與獎助/捐助國內團體</v>
      </c>
      <c r="K4526" s="4" t="str">
        <f t="shared" si="143"/>
        <v>補助民間團體辦理建立社區照顧關懷據點業務</v>
      </c>
    </row>
    <row r="4527" spans="1:11" s="77" customFormat="1" ht="97.5">
      <c r="A4527" s="71" t="s">
        <v>4000</v>
      </c>
      <c r="B4527" s="96" t="s">
        <v>4186</v>
      </c>
      <c r="C4527" s="92" t="s">
        <v>958</v>
      </c>
      <c r="D4527" s="41" t="s">
        <v>4003</v>
      </c>
      <c r="E4527" s="93">
        <v>20</v>
      </c>
      <c r="F4527" s="74" t="s">
        <v>18</v>
      </c>
      <c r="G4527" s="94"/>
      <c r="H4527" s="44" t="s">
        <v>3489</v>
      </c>
      <c r="I4527" s="99"/>
      <c r="J4527" s="4" t="str">
        <f t="shared" si="142"/>
        <v>社會福利支出計畫/社會福利支出/會費、捐助、補助、分攤、照護、救濟與交流活動費/捐助、補助與獎助/捐助國內團體</v>
      </c>
      <c r="K4527" s="4" t="str">
        <f t="shared" si="143"/>
        <v>補助民間團體辦理建立社區照顧關懷據點業務</v>
      </c>
    </row>
    <row r="4528" spans="1:11" s="77" customFormat="1" ht="97.5">
      <c r="A4528" s="71" t="s">
        <v>4000</v>
      </c>
      <c r="B4528" s="96" t="s">
        <v>4186</v>
      </c>
      <c r="C4528" s="92" t="s">
        <v>1338</v>
      </c>
      <c r="D4528" s="41" t="s">
        <v>4003</v>
      </c>
      <c r="E4528" s="93">
        <v>20</v>
      </c>
      <c r="F4528" s="74" t="s">
        <v>18</v>
      </c>
      <c r="G4528" s="94"/>
      <c r="H4528" s="44" t="s">
        <v>3489</v>
      </c>
      <c r="I4528" s="99"/>
      <c r="J4528" s="4" t="str">
        <f t="shared" si="142"/>
        <v>社會福利支出計畫/社會福利支出/會費、捐助、補助、分攤、照護、救濟與交流活動費/捐助、補助與獎助/捐助國內團體</v>
      </c>
      <c r="K4528" s="4" t="str">
        <f t="shared" si="143"/>
        <v>補助民間團體辦理建立社區照顧關懷據點業務</v>
      </c>
    </row>
    <row r="4529" spans="1:11" s="77" customFormat="1" ht="97.5">
      <c r="A4529" s="71" t="s">
        <v>4000</v>
      </c>
      <c r="B4529" s="96" t="s">
        <v>4186</v>
      </c>
      <c r="C4529" s="92" t="s">
        <v>1625</v>
      </c>
      <c r="D4529" s="41" t="s">
        <v>4003</v>
      </c>
      <c r="E4529" s="93">
        <v>20</v>
      </c>
      <c r="F4529" s="74" t="s">
        <v>18</v>
      </c>
      <c r="G4529" s="94"/>
      <c r="H4529" s="44" t="s">
        <v>3489</v>
      </c>
      <c r="I4529" s="99"/>
      <c r="J4529" s="4" t="str">
        <f t="shared" si="142"/>
        <v>社會福利支出計畫/社會福利支出/會費、捐助、補助、分攤、照護、救濟與交流活動費/捐助、補助與獎助/捐助國內團體</v>
      </c>
      <c r="K4529" s="4" t="str">
        <f t="shared" si="143"/>
        <v>補助民間團體辦理建立社區照顧關懷據點業務</v>
      </c>
    </row>
    <row r="4530" spans="1:11" s="77" customFormat="1" ht="97.5">
      <c r="A4530" s="71" t="s">
        <v>4000</v>
      </c>
      <c r="B4530" s="96" t="s">
        <v>4186</v>
      </c>
      <c r="C4530" s="92" t="s">
        <v>1617</v>
      </c>
      <c r="D4530" s="41" t="s">
        <v>4003</v>
      </c>
      <c r="E4530" s="93">
        <v>20</v>
      </c>
      <c r="F4530" s="74" t="s">
        <v>18</v>
      </c>
      <c r="G4530" s="94"/>
      <c r="H4530" s="44" t="s">
        <v>3489</v>
      </c>
      <c r="I4530" s="99"/>
      <c r="J4530" s="4" t="str">
        <f t="shared" si="142"/>
        <v>社會福利支出計畫/社會福利支出/會費、捐助、補助、分攤、照護、救濟與交流活動費/捐助、補助與獎助/捐助國內團體</v>
      </c>
      <c r="K4530" s="4" t="str">
        <f t="shared" si="143"/>
        <v>補助民間團體辦理建立社區照顧關懷據點業務</v>
      </c>
    </row>
    <row r="4531" spans="1:11" s="77" customFormat="1" ht="97.5">
      <c r="A4531" s="71" t="s">
        <v>4000</v>
      </c>
      <c r="B4531" s="96" t="s">
        <v>4186</v>
      </c>
      <c r="C4531" s="92" t="s">
        <v>1591</v>
      </c>
      <c r="D4531" s="41" t="s">
        <v>4003</v>
      </c>
      <c r="E4531" s="93">
        <v>20</v>
      </c>
      <c r="F4531" s="74" t="s">
        <v>18</v>
      </c>
      <c r="G4531" s="94"/>
      <c r="H4531" s="44" t="s">
        <v>3489</v>
      </c>
      <c r="I4531" s="99"/>
      <c r="J4531" s="4" t="str">
        <f t="shared" si="142"/>
        <v>社會福利支出計畫/社會福利支出/會費、捐助、補助、分攤、照護、救濟與交流活動費/捐助、補助與獎助/捐助國內團體</v>
      </c>
      <c r="K4531" s="4" t="str">
        <f t="shared" si="143"/>
        <v>補助民間團體辦理建立社區照顧關懷據點業務</v>
      </c>
    </row>
    <row r="4532" spans="1:11" s="77" customFormat="1" ht="97.5">
      <c r="A4532" s="71" t="s">
        <v>4000</v>
      </c>
      <c r="B4532" s="96" t="s">
        <v>4186</v>
      </c>
      <c r="C4532" s="92" t="s">
        <v>4293</v>
      </c>
      <c r="D4532" s="41" t="s">
        <v>4003</v>
      </c>
      <c r="E4532" s="93">
        <v>20</v>
      </c>
      <c r="F4532" s="74" t="s">
        <v>18</v>
      </c>
      <c r="G4532" s="94"/>
      <c r="H4532" s="44" t="s">
        <v>3489</v>
      </c>
      <c r="I4532" s="99"/>
      <c r="J4532" s="4" t="str">
        <f t="shared" si="142"/>
        <v>社會福利支出計畫/社會福利支出/會費、捐助、補助、分攤、照護、救濟與交流活動費/捐助、補助與獎助/捐助國內團體</v>
      </c>
      <c r="K4532" s="4" t="str">
        <f t="shared" si="143"/>
        <v>補助民間團體辦理建立社區照顧關懷據點業務</v>
      </c>
    </row>
    <row r="4533" spans="1:11" s="77" customFormat="1" ht="97.5">
      <c r="A4533" s="71" t="s">
        <v>4000</v>
      </c>
      <c r="B4533" s="96" t="s">
        <v>4186</v>
      </c>
      <c r="C4533" s="92" t="s">
        <v>3140</v>
      </c>
      <c r="D4533" s="41" t="s">
        <v>4003</v>
      </c>
      <c r="E4533" s="93">
        <v>20</v>
      </c>
      <c r="F4533" s="74" t="s">
        <v>18</v>
      </c>
      <c r="G4533" s="94"/>
      <c r="H4533" s="44" t="s">
        <v>3489</v>
      </c>
      <c r="I4533" s="99"/>
      <c r="J4533" s="4" t="str">
        <f t="shared" si="142"/>
        <v>社會福利支出計畫/社會福利支出/會費、捐助、補助、分攤、照護、救濟與交流活動費/捐助、補助與獎助/捐助國內團體</v>
      </c>
      <c r="K4533" s="4" t="str">
        <f t="shared" si="143"/>
        <v>補助民間團體辦理建立社區照顧關懷據點業務</v>
      </c>
    </row>
    <row r="4534" spans="1:11" s="77" customFormat="1" ht="97.5">
      <c r="A4534" s="71" t="s">
        <v>4000</v>
      </c>
      <c r="B4534" s="96" t="s">
        <v>4186</v>
      </c>
      <c r="C4534" s="92" t="s">
        <v>2163</v>
      </c>
      <c r="D4534" s="41" t="s">
        <v>4003</v>
      </c>
      <c r="E4534" s="93">
        <v>20</v>
      </c>
      <c r="F4534" s="74" t="s">
        <v>18</v>
      </c>
      <c r="G4534" s="94"/>
      <c r="H4534" s="44" t="s">
        <v>3489</v>
      </c>
      <c r="I4534" s="99"/>
      <c r="J4534" s="4" t="str">
        <f t="shared" si="142"/>
        <v>社會福利支出計畫/社會福利支出/會費、捐助、補助、分攤、照護、救濟與交流活動費/捐助、補助與獎助/捐助國內團體</v>
      </c>
      <c r="K4534" s="4" t="str">
        <f t="shared" si="143"/>
        <v>補助民間團體辦理建立社區照顧關懷據點業務</v>
      </c>
    </row>
    <row r="4535" spans="1:11" s="77" customFormat="1" ht="97.5">
      <c r="A4535" s="71" t="s">
        <v>4000</v>
      </c>
      <c r="B4535" s="96" t="s">
        <v>4186</v>
      </c>
      <c r="C4535" s="92" t="s">
        <v>1465</v>
      </c>
      <c r="D4535" s="41" t="s">
        <v>4003</v>
      </c>
      <c r="E4535" s="93">
        <v>18</v>
      </c>
      <c r="F4535" s="74" t="s">
        <v>18</v>
      </c>
      <c r="G4535" s="94"/>
      <c r="H4535" s="44" t="s">
        <v>3489</v>
      </c>
      <c r="I4535" s="99"/>
      <c r="J4535" s="4" t="str">
        <f t="shared" si="142"/>
        <v>社會福利支出計畫/社會福利支出/會費、捐助、補助、分攤、照護、救濟與交流活動費/捐助、補助與獎助/捐助國內團體</v>
      </c>
      <c r="K4535" s="4" t="str">
        <f t="shared" si="143"/>
        <v>補助民間團體辦理建立社區照顧關懷據點業務</v>
      </c>
    </row>
    <row r="4536" spans="1:11" s="77" customFormat="1" ht="97.5">
      <c r="A4536" s="71" t="s">
        <v>4000</v>
      </c>
      <c r="B4536" s="96" t="s">
        <v>4186</v>
      </c>
      <c r="C4536" s="92" t="s">
        <v>1451</v>
      </c>
      <c r="D4536" s="41" t="s">
        <v>4003</v>
      </c>
      <c r="E4536" s="93">
        <v>10</v>
      </c>
      <c r="F4536" s="74" t="s">
        <v>18</v>
      </c>
      <c r="G4536" s="94"/>
      <c r="H4536" s="44" t="s">
        <v>3489</v>
      </c>
      <c r="I4536" s="99"/>
      <c r="J4536" s="4" t="str">
        <f t="shared" si="142"/>
        <v>社會福利支出計畫/社會福利支出/會費、捐助、補助、分攤、照護、救濟與交流活動費/捐助、補助與獎助/捐助國內團體</v>
      </c>
      <c r="K4536" s="4" t="str">
        <f t="shared" si="143"/>
        <v>補助民間團體辦理建立社區照顧關懷據點業務</v>
      </c>
    </row>
    <row r="4537" spans="1:11" s="77" customFormat="1" ht="97.5">
      <c r="A4537" s="71" t="s">
        <v>4000</v>
      </c>
      <c r="B4537" s="96" t="s">
        <v>4186</v>
      </c>
      <c r="C4537" s="92" t="s">
        <v>4294</v>
      </c>
      <c r="D4537" s="41" t="s">
        <v>4003</v>
      </c>
      <c r="E4537" s="93">
        <v>16</v>
      </c>
      <c r="F4537" s="74" t="s">
        <v>18</v>
      </c>
      <c r="G4537" s="94"/>
      <c r="H4537" s="44" t="s">
        <v>3489</v>
      </c>
      <c r="I4537" s="99"/>
      <c r="J4537" s="4" t="str">
        <f t="shared" si="142"/>
        <v>社會福利支出計畫/社會福利支出/會費、捐助、補助、分攤、照護、救濟與交流活動費/捐助、補助與獎助/捐助國內團體</v>
      </c>
      <c r="K4537" s="4" t="str">
        <f t="shared" si="143"/>
        <v>補助民間團體辦理建立社區照顧關懷據點業務</v>
      </c>
    </row>
    <row r="4538" spans="1:11" s="77" customFormat="1" ht="97.5">
      <c r="A4538" s="71" t="s">
        <v>4000</v>
      </c>
      <c r="B4538" s="96" t="s">
        <v>4186</v>
      </c>
      <c r="C4538" s="92" t="s">
        <v>4116</v>
      </c>
      <c r="D4538" s="41" t="s">
        <v>4003</v>
      </c>
      <c r="E4538" s="93">
        <v>30</v>
      </c>
      <c r="F4538" s="74" t="s">
        <v>18</v>
      </c>
      <c r="G4538" s="94"/>
      <c r="H4538" s="44" t="s">
        <v>3489</v>
      </c>
      <c r="I4538" s="99"/>
      <c r="J4538" s="4" t="str">
        <f t="shared" si="142"/>
        <v>社會福利支出計畫/社會福利支出/會費、捐助、補助、分攤、照護、救濟與交流活動費/捐助、補助與獎助/捐助國內團體</v>
      </c>
      <c r="K4538" s="4" t="str">
        <f t="shared" si="143"/>
        <v>補助民間團體辦理建立社區照顧關懷據點業務</v>
      </c>
    </row>
    <row r="4539" spans="1:11" s="77" customFormat="1" ht="97.5">
      <c r="A4539" s="71" t="s">
        <v>4000</v>
      </c>
      <c r="B4539" s="96" t="s">
        <v>4186</v>
      </c>
      <c r="C4539" s="92" t="s">
        <v>4295</v>
      </c>
      <c r="D4539" s="41" t="s">
        <v>4003</v>
      </c>
      <c r="E4539" s="93">
        <v>20</v>
      </c>
      <c r="F4539" s="74" t="s">
        <v>18</v>
      </c>
      <c r="G4539" s="94"/>
      <c r="H4539" s="44" t="s">
        <v>3489</v>
      </c>
      <c r="I4539" s="99"/>
      <c r="J4539" s="4" t="str">
        <f t="shared" si="142"/>
        <v>社會福利支出計畫/社會福利支出/會費、捐助、補助、分攤、照護、救濟與交流活動費/捐助、補助與獎助/捐助國內團體</v>
      </c>
      <c r="K4539" s="4" t="str">
        <f t="shared" si="143"/>
        <v>補助民間團體辦理建立社區照顧關懷據點業務</v>
      </c>
    </row>
    <row r="4540" spans="1:11" s="77" customFormat="1" ht="97.5">
      <c r="A4540" s="71" t="s">
        <v>4000</v>
      </c>
      <c r="B4540" s="96" t="s">
        <v>4186</v>
      </c>
      <c r="C4540" s="92" t="s">
        <v>4296</v>
      </c>
      <c r="D4540" s="41" t="s">
        <v>4003</v>
      </c>
      <c r="E4540" s="93">
        <v>20</v>
      </c>
      <c r="F4540" s="74" t="s">
        <v>18</v>
      </c>
      <c r="G4540" s="94"/>
      <c r="H4540" s="44" t="s">
        <v>3489</v>
      </c>
      <c r="I4540" s="99"/>
      <c r="J4540" s="4" t="str">
        <f t="shared" si="142"/>
        <v>社會福利支出計畫/社會福利支出/會費、捐助、補助、分攤、照護、救濟與交流活動費/捐助、補助與獎助/捐助國內團體</v>
      </c>
      <c r="K4540" s="4" t="str">
        <f t="shared" si="143"/>
        <v>補助民間團體辦理建立社區照顧關懷據點業務</v>
      </c>
    </row>
    <row r="4541" spans="1:11" s="77" customFormat="1" ht="97.5">
      <c r="A4541" s="71" t="s">
        <v>4000</v>
      </c>
      <c r="B4541" s="96" t="s">
        <v>4186</v>
      </c>
      <c r="C4541" s="92" t="s">
        <v>4297</v>
      </c>
      <c r="D4541" s="41" t="s">
        <v>4003</v>
      </c>
      <c r="E4541" s="93">
        <v>20</v>
      </c>
      <c r="F4541" s="74" t="s">
        <v>18</v>
      </c>
      <c r="G4541" s="94"/>
      <c r="H4541" s="44" t="s">
        <v>3489</v>
      </c>
      <c r="I4541" s="99"/>
      <c r="J4541" s="4" t="str">
        <f t="shared" si="142"/>
        <v>社會福利支出計畫/社會福利支出/會費、捐助、補助、分攤、照護、救濟與交流活動費/捐助、補助與獎助/捐助國內團體</v>
      </c>
      <c r="K4541" s="4" t="str">
        <f t="shared" si="143"/>
        <v>補助民間團體辦理建立社區照顧關懷據點業務</v>
      </c>
    </row>
    <row r="4542" spans="1:11" s="77" customFormat="1" ht="97.5">
      <c r="A4542" s="71" t="s">
        <v>4000</v>
      </c>
      <c r="B4542" s="96" t="s">
        <v>4186</v>
      </c>
      <c r="C4542" s="92" t="s">
        <v>4298</v>
      </c>
      <c r="D4542" s="41" t="s">
        <v>4003</v>
      </c>
      <c r="E4542" s="93">
        <v>20</v>
      </c>
      <c r="F4542" s="74" t="s">
        <v>18</v>
      </c>
      <c r="G4542" s="94"/>
      <c r="H4542" s="44" t="s">
        <v>3489</v>
      </c>
      <c r="I4542" s="99"/>
      <c r="J4542" s="4" t="str">
        <f t="shared" si="142"/>
        <v>社會福利支出計畫/社會福利支出/會費、捐助、補助、分攤、照護、救濟與交流活動費/捐助、補助與獎助/捐助國內團體</v>
      </c>
      <c r="K4542" s="4" t="str">
        <f t="shared" si="143"/>
        <v>補助民間團體辦理建立社區照顧關懷據點業務</v>
      </c>
    </row>
    <row r="4543" spans="1:11" s="77" customFormat="1" ht="97.5">
      <c r="A4543" s="71" t="s">
        <v>4000</v>
      </c>
      <c r="B4543" s="96" t="s">
        <v>4186</v>
      </c>
      <c r="C4543" s="92" t="s">
        <v>4299</v>
      </c>
      <c r="D4543" s="41" t="s">
        <v>4003</v>
      </c>
      <c r="E4543" s="93">
        <v>30</v>
      </c>
      <c r="F4543" s="74" t="s">
        <v>18</v>
      </c>
      <c r="G4543" s="94"/>
      <c r="H4543" s="44" t="s">
        <v>3489</v>
      </c>
      <c r="I4543" s="99"/>
      <c r="J4543" s="4" t="str">
        <f t="shared" si="142"/>
        <v>社會福利支出計畫/社會福利支出/會費、捐助、補助、分攤、照護、救濟與交流活動費/捐助、補助與獎助/捐助國內團體</v>
      </c>
      <c r="K4543" s="4" t="str">
        <f t="shared" si="143"/>
        <v>補助民間團體辦理建立社區照顧關懷據點業務</v>
      </c>
    </row>
    <row r="4544" spans="1:11" s="77" customFormat="1" ht="97.5">
      <c r="A4544" s="71" t="s">
        <v>4000</v>
      </c>
      <c r="B4544" s="96" t="s">
        <v>4186</v>
      </c>
      <c r="C4544" s="92" t="s">
        <v>1567</v>
      </c>
      <c r="D4544" s="41" t="s">
        <v>4003</v>
      </c>
      <c r="E4544" s="93">
        <v>30</v>
      </c>
      <c r="F4544" s="74" t="s">
        <v>18</v>
      </c>
      <c r="G4544" s="94"/>
      <c r="H4544" s="44" t="s">
        <v>3489</v>
      </c>
      <c r="I4544" s="99"/>
      <c r="J4544" s="4" t="str">
        <f t="shared" si="142"/>
        <v>社會福利支出計畫/社會福利支出/會費、捐助、補助、分攤、照護、救濟與交流活動費/捐助、補助與獎助/捐助國內團體</v>
      </c>
      <c r="K4544" s="4" t="str">
        <f t="shared" si="143"/>
        <v>補助民間團體辦理建立社區照顧關懷據點業務</v>
      </c>
    </row>
    <row r="4545" spans="1:11" s="77" customFormat="1" ht="97.5">
      <c r="A4545" s="71" t="s">
        <v>4000</v>
      </c>
      <c r="B4545" s="96" t="s">
        <v>4186</v>
      </c>
      <c r="C4545" s="92" t="s">
        <v>1005</v>
      </c>
      <c r="D4545" s="41" t="s">
        <v>4003</v>
      </c>
      <c r="E4545" s="93">
        <v>30</v>
      </c>
      <c r="F4545" s="74" t="s">
        <v>18</v>
      </c>
      <c r="G4545" s="94"/>
      <c r="H4545" s="44" t="s">
        <v>3489</v>
      </c>
      <c r="I4545" s="99"/>
      <c r="J4545" s="4" t="str">
        <f t="shared" si="142"/>
        <v>社會福利支出計畫/社會福利支出/會費、捐助、補助、分攤、照護、救濟與交流活動費/捐助、補助與獎助/捐助國內團體</v>
      </c>
      <c r="K4545" s="4" t="str">
        <f t="shared" si="143"/>
        <v>補助民間團體辦理建立社區照顧關懷據點業務</v>
      </c>
    </row>
    <row r="4546" spans="1:11" s="77" customFormat="1" ht="97.5">
      <c r="A4546" s="71" t="s">
        <v>4000</v>
      </c>
      <c r="B4546" s="96" t="s">
        <v>4186</v>
      </c>
      <c r="C4546" s="92" t="s">
        <v>1533</v>
      </c>
      <c r="D4546" s="41" t="s">
        <v>4003</v>
      </c>
      <c r="E4546" s="93">
        <v>20</v>
      </c>
      <c r="F4546" s="74" t="s">
        <v>18</v>
      </c>
      <c r="G4546" s="94"/>
      <c r="H4546" s="44" t="s">
        <v>3489</v>
      </c>
      <c r="I4546" s="99"/>
      <c r="J4546" s="4" t="str">
        <f t="shared" si="142"/>
        <v>社會福利支出計畫/社會福利支出/會費、捐助、補助、分攤、照護、救濟與交流活動費/捐助、補助與獎助/捐助國內團體</v>
      </c>
      <c r="K4546" s="4" t="str">
        <f t="shared" si="143"/>
        <v>補助民間團體辦理建立社區照顧關懷據點業務</v>
      </c>
    </row>
    <row r="4547" spans="1:11" s="77" customFormat="1" ht="97.5">
      <c r="A4547" s="71" t="s">
        <v>4000</v>
      </c>
      <c r="B4547" s="96" t="s">
        <v>4186</v>
      </c>
      <c r="C4547" s="92" t="s">
        <v>4300</v>
      </c>
      <c r="D4547" s="41" t="s">
        <v>4003</v>
      </c>
      <c r="E4547" s="93">
        <v>20</v>
      </c>
      <c r="F4547" s="74" t="s">
        <v>18</v>
      </c>
      <c r="G4547" s="94"/>
      <c r="H4547" s="44" t="s">
        <v>3489</v>
      </c>
      <c r="I4547" s="99"/>
      <c r="J4547" s="4" t="str">
        <f t="shared" si="142"/>
        <v>社會福利支出計畫/社會福利支出/會費、捐助、補助、分攤、照護、救濟與交流活動費/捐助、補助與獎助/捐助國內團體</v>
      </c>
      <c r="K4547" s="4" t="str">
        <f t="shared" si="143"/>
        <v>補助民間團體辦理建立社區照顧關懷據點業務</v>
      </c>
    </row>
    <row r="4548" spans="1:11" s="77" customFormat="1" ht="97.5">
      <c r="A4548" s="71" t="s">
        <v>4000</v>
      </c>
      <c r="B4548" s="96" t="s">
        <v>4186</v>
      </c>
      <c r="C4548" s="92" t="s">
        <v>1469</v>
      </c>
      <c r="D4548" s="41" t="s">
        <v>4003</v>
      </c>
      <c r="E4548" s="93">
        <v>20</v>
      </c>
      <c r="F4548" s="74" t="s">
        <v>18</v>
      </c>
      <c r="G4548" s="94"/>
      <c r="H4548" s="44" t="s">
        <v>3489</v>
      </c>
      <c r="I4548" s="99"/>
      <c r="J4548" s="4" t="str">
        <f t="shared" si="142"/>
        <v>社會福利支出計畫/社會福利支出/會費、捐助、補助、分攤、照護、救濟與交流活動費/捐助、補助與獎助/捐助國內團體</v>
      </c>
      <c r="K4548" s="4" t="str">
        <f t="shared" si="143"/>
        <v>補助民間團體辦理建立社區照顧關懷據點業務</v>
      </c>
    </row>
    <row r="4549" spans="1:11" s="77" customFormat="1" ht="97.5">
      <c r="A4549" s="71" t="s">
        <v>4000</v>
      </c>
      <c r="B4549" s="96" t="s">
        <v>4186</v>
      </c>
      <c r="C4549" s="92" t="s">
        <v>1608</v>
      </c>
      <c r="D4549" s="41" t="s">
        <v>4003</v>
      </c>
      <c r="E4549" s="93">
        <v>20</v>
      </c>
      <c r="F4549" s="74" t="s">
        <v>18</v>
      </c>
      <c r="G4549" s="94"/>
      <c r="H4549" s="44" t="s">
        <v>3489</v>
      </c>
      <c r="I4549" s="99"/>
      <c r="J4549" s="4" t="str">
        <f t="shared" si="142"/>
        <v>社會福利支出計畫/社會福利支出/會費、捐助、補助、分攤、照護、救濟與交流活動費/捐助、補助與獎助/捐助國內團體</v>
      </c>
      <c r="K4549" s="4" t="str">
        <f t="shared" si="143"/>
        <v>補助民間團體辦理建立社區照顧關懷據點業務</v>
      </c>
    </row>
    <row r="4550" spans="1:11" s="77" customFormat="1" ht="97.5">
      <c r="A4550" s="71" t="s">
        <v>4000</v>
      </c>
      <c r="B4550" s="96" t="s">
        <v>4186</v>
      </c>
      <c r="C4550" s="92" t="s">
        <v>4301</v>
      </c>
      <c r="D4550" s="41" t="s">
        <v>4003</v>
      </c>
      <c r="E4550" s="93">
        <v>20</v>
      </c>
      <c r="F4550" s="74" t="s">
        <v>18</v>
      </c>
      <c r="G4550" s="94"/>
      <c r="H4550" s="44" t="s">
        <v>3489</v>
      </c>
      <c r="I4550" s="99"/>
      <c r="J4550" s="4" t="str">
        <f t="shared" si="142"/>
        <v>社會福利支出計畫/社會福利支出/會費、捐助、補助、分攤、照護、救濟與交流活動費/捐助、補助與獎助/捐助國內團體</v>
      </c>
      <c r="K4550" s="4" t="str">
        <f t="shared" si="143"/>
        <v>補助民間團體辦理建立社區照顧關懷據點業務</v>
      </c>
    </row>
    <row r="4551" spans="1:11" s="77" customFormat="1" ht="97.5">
      <c r="A4551" s="71" t="s">
        <v>4000</v>
      </c>
      <c r="B4551" s="96" t="s">
        <v>4186</v>
      </c>
      <c r="C4551" s="92" t="s">
        <v>4302</v>
      </c>
      <c r="D4551" s="41" t="s">
        <v>4003</v>
      </c>
      <c r="E4551" s="93">
        <v>20</v>
      </c>
      <c r="F4551" s="74" t="s">
        <v>18</v>
      </c>
      <c r="G4551" s="94"/>
      <c r="H4551" s="44" t="s">
        <v>3489</v>
      </c>
      <c r="I4551" s="99"/>
      <c r="J4551" s="4" t="str">
        <f t="shared" si="142"/>
        <v>社會福利支出計畫/社會福利支出/會費、捐助、補助、分攤、照護、救濟與交流活動費/捐助、補助與獎助/捐助國內團體</v>
      </c>
      <c r="K4551" s="4" t="str">
        <f t="shared" si="143"/>
        <v>補助民間團體辦理建立社區照顧關懷據點業務</v>
      </c>
    </row>
    <row r="4552" spans="1:11" s="77" customFormat="1" ht="97.5">
      <c r="A4552" s="71" t="s">
        <v>4000</v>
      </c>
      <c r="B4552" s="96" t="s">
        <v>4186</v>
      </c>
      <c r="C4552" s="92" t="s">
        <v>1004</v>
      </c>
      <c r="D4552" s="41" t="s">
        <v>4003</v>
      </c>
      <c r="E4552" s="93">
        <v>10</v>
      </c>
      <c r="F4552" s="74" t="s">
        <v>18</v>
      </c>
      <c r="G4552" s="94"/>
      <c r="H4552" s="44" t="s">
        <v>3489</v>
      </c>
      <c r="I4552" s="99"/>
      <c r="J4552" s="4" t="str">
        <f t="shared" si="142"/>
        <v>社會福利支出計畫/社會福利支出/會費、捐助、補助、分攤、照護、救濟與交流活動費/捐助、補助與獎助/捐助國內團體</v>
      </c>
      <c r="K4552" s="4" t="str">
        <f t="shared" si="143"/>
        <v>補助民間團體辦理建立社區照顧關懷據點業務</v>
      </c>
    </row>
    <row r="4553" spans="1:11" s="77" customFormat="1" ht="97.5">
      <c r="A4553" s="71" t="s">
        <v>4000</v>
      </c>
      <c r="B4553" s="96" t="s">
        <v>4186</v>
      </c>
      <c r="C4553" s="92" t="s">
        <v>1563</v>
      </c>
      <c r="D4553" s="41" t="s">
        <v>4003</v>
      </c>
      <c r="E4553" s="93">
        <v>20</v>
      </c>
      <c r="F4553" s="74" t="s">
        <v>18</v>
      </c>
      <c r="G4553" s="94"/>
      <c r="H4553" s="44" t="s">
        <v>3489</v>
      </c>
      <c r="I4553" s="99"/>
      <c r="J4553" s="4" t="str">
        <f t="shared" si="142"/>
        <v>社會福利支出計畫/社會福利支出/會費、捐助、補助、分攤、照護、救濟與交流活動費/捐助、補助與獎助/捐助國內團體</v>
      </c>
      <c r="K4553" s="4" t="str">
        <f t="shared" si="143"/>
        <v>補助民間團體辦理建立社區照顧關懷據點業務</v>
      </c>
    </row>
    <row r="4554" spans="1:11" s="77" customFormat="1" ht="97.5">
      <c r="A4554" s="71" t="s">
        <v>4000</v>
      </c>
      <c r="B4554" s="96" t="s">
        <v>4186</v>
      </c>
      <c r="C4554" s="92" t="s">
        <v>4279</v>
      </c>
      <c r="D4554" s="41" t="s">
        <v>4003</v>
      </c>
      <c r="E4554" s="93">
        <v>20</v>
      </c>
      <c r="F4554" s="74" t="s">
        <v>18</v>
      </c>
      <c r="G4554" s="94"/>
      <c r="H4554" s="44" t="s">
        <v>3489</v>
      </c>
      <c r="I4554" s="99"/>
      <c r="J4554" s="4" t="str">
        <f t="shared" si="142"/>
        <v>社會福利支出計畫/社會福利支出/會費、捐助、補助、分攤、照護、救濟與交流活動費/捐助、補助與獎助/捐助國內團體</v>
      </c>
      <c r="K4554" s="4" t="str">
        <f t="shared" si="143"/>
        <v>補助民間團體辦理建立社區照顧關懷據點業務</v>
      </c>
    </row>
    <row r="4555" spans="1:11" s="77" customFormat="1" ht="97.5">
      <c r="A4555" s="71" t="s">
        <v>4000</v>
      </c>
      <c r="B4555" s="96" t="s">
        <v>4186</v>
      </c>
      <c r="C4555" s="92" t="s">
        <v>1204</v>
      </c>
      <c r="D4555" s="41" t="s">
        <v>4003</v>
      </c>
      <c r="E4555" s="93">
        <v>20</v>
      </c>
      <c r="F4555" s="74" t="s">
        <v>18</v>
      </c>
      <c r="G4555" s="94"/>
      <c r="H4555" s="44" t="s">
        <v>3489</v>
      </c>
      <c r="I4555" s="99"/>
      <c r="J4555" s="4" t="str">
        <f t="shared" si="142"/>
        <v>社會福利支出計畫/社會福利支出/會費、捐助、補助、分攤、照護、救濟與交流活動費/捐助、補助與獎助/捐助國內團體</v>
      </c>
      <c r="K4555" s="4" t="str">
        <f t="shared" si="143"/>
        <v>補助民間團體辦理建立社區照顧關懷據點業務</v>
      </c>
    </row>
    <row r="4556" spans="1:11" s="77" customFormat="1" ht="97.5">
      <c r="A4556" s="71" t="s">
        <v>4000</v>
      </c>
      <c r="B4556" s="96" t="s">
        <v>4186</v>
      </c>
      <c r="C4556" s="92" t="s">
        <v>4212</v>
      </c>
      <c r="D4556" s="41" t="s">
        <v>4003</v>
      </c>
      <c r="E4556" s="93">
        <v>20</v>
      </c>
      <c r="F4556" s="74" t="s">
        <v>18</v>
      </c>
      <c r="G4556" s="94"/>
      <c r="H4556" s="44" t="s">
        <v>3489</v>
      </c>
      <c r="I4556" s="99"/>
      <c r="J4556" s="4" t="str">
        <f t="shared" si="142"/>
        <v>社會福利支出計畫/社會福利支出/會費、捐助、補助、分攤、照護、救濟與交流活動費/捐助、補助與獎助/捐助國內團體</v>
      </c>
      <c r="K4556" s="4" t="str">
        <f t="shared" si="143"/>
        <v>補助民間團體辦理建立社區照顧關懷據點業務</v>
      </c>
    </row>
    <row r="4557" spans="1:11" s="77" customFormat="1" ht="97.5">
      <c r="A4557" s="71" t="s">
        <v>4000</v>
      </c>
      <c r="B4557" s="96" t="s">
        <v>4186</v>
      </c>
      <c r="C4557" s="92" t="s">
        <v>4303</v>
      </c>
      <c r="D4557" s="41" t="s">
        <v>4003</v>
      </c>
      <c r="E4557" s="93">
        <v>20</v>
      </c>
      <c r="F4557" s="74" t="s">
        <v>18</v>
      </c>
      <c r="G4557" s="94"/>
      <c r="H4557" s="44" t="s">
        <v>3489</v>
      </c>
      <c r="I4557" s="99"/>
      <c r="J4557" s="4" t="str">
        <f t="shared" si="142"/>
        <v>社會福利支出計畫/社會福利支出/會費、捐助、補助、分攤、照護、救濟與交流活動費/捐助、補助與獎助/捐助國內團體</v>
      </c>
      <c r="K4557" s="4" t="str">
        <f t="shared" si="143"/>
        <v>補助民間團體辦理建立社區照顧關懷據點業務</v>
      </c>
    </row>
    <row r="4558" spans="1:11" s="77" customFormat="1" ht="97.5">
      <c r="A4558" s="71" t="s">
        <v>4000</v>
      </c>
      <c r="B4558" s="96" t="s">
        <v>4186</v>
      </c>
      <c r="C4558" s="92" t="s">
        <v>4304</v>
      </c>
      <c r="D4558" s="41" t="s">
        <v>4003</v>
      </c>
      <c r="E4558" s="93">
        <v>15</v>
      </c>
      <c r="F4558" s="74" t="s">
        <v>18</v>
      </c>
      <c r="G4558" s="94"/>
      <c r="H4558" s="44" t="s">
        <v>3489</v>
      </c>
      <c r="I4558" s="99"/>
      <c r="J4558" s="4" t="str">
        <f t="shared" si="142"/>
        <v>社會福利支出計畫/社會福利支出/會費、捐助、補助、分攤、照護、救濟與交流活動費/捐助、補助與獎助/捐助國內團體</v>
      </c>
      <c r="K4558" s="4" t="str">
        <f t="shared" si="143"/>
        <v>補助民間團體辦理建立社區照顧關懷據點業務</v>
      </c>
    </row>
    <row r="4559" spans="1:11" s="77" customFormat="1" ht="97.5">
      <c r="A4559" s="71" t="s">
        <v>4000</v>
      </c>
      <c r="B4559" s="96" t="s">
        <v>4186</v>
      </c>
      <c r="C4559" s="92" t="s">
        <v>305</v>
      </c>
      <c r="D4559" s="41" t="s">
        <v>4003</v>
      </c>
      <c r="E4559" s="93">
        <v>20</v>
      </c>
      <c r="F4559" s="74" t="s">
        <v>18</v>
      </c>
      <c r="G4559" s="94"/>
      <c r="H4559" s="44" t="s">
        <v>3489</v>
      </c>
      <c r="I4559" s="99"/>
      <c r="J4559" s="4" t="str">
        <f t="shared" si="142"/>
        <v>社會福利支出計畫/社會福利支出/會費、捐助、補助、分攤、照護、救濟與交流活動費/捐助、補助與獎助/捐助國內團體</v>
      </c>
      <c r="K4559" s="4" t="str">
        <f t="shared" si="143"/>
        <v>補助民間團體辦理建立社區照顧關懷據點業務</v>
      </c>
    </row>
    <row r="4560" spans="1:11" s="77" customFormat="1" ht="97.5">
      <c r="A4560" s="71" t="s">
        <v>4000</v>
      </c>
      <c r="B4560" s="96" t="s">
        <v>4186</v>
      </c>
      <c r="C4560" s="92" t="s">
        <v>4305</v>
      </c>
      <c r="D4560" s="41" t="s">
        <v>4003</v>
      </c>
      <c r="E4560" s="93">
        <v>20</v>
      </c>
      <c r="F4560" s="74" t="s">
        <v>18</v>
      </c>
      <c r="G4560" s="94"/>
      <c r="H4560" s="44" t="s">
        <v>3489</v>
      </c>
      <c r="I4560" s="99"/>
      <c r="J4560" s="4" t="str">
        <f t="shared" si="142"/>
        <v>社會福利支出計畫/社會福利支出/會費、捐助、補助、分攤、照護、救濟與交流活動費/捐助、補助與獎助/捐助國內團體</v>
      </c>
      <c r="K4560" s="4" t="str">
        <f t="shared" si="143"/>
        <v>補助民間團體辦理建立社區照顧關懷據點業務</v>
      </c>
    </row>
    <row r="4561" spans="1:11" s="77" customFormat="1" ht="97.5">
      <c r="A4561" s="71" t="s">
        <v>4000</v>
      </c>
      <c r="B4561" s="96" t="s">
        <v>4186</v>
      </c>
      <c r="C4561" s="92" t="s">
        <v>1157</v>
      </c>
      <c r="D4561" s="41" t="s">
        <v>4003</v>
      </c>
      <c r="E4561" s="93">
        <v>30</v>
      </c>
      <c r="F4561" s="74" t="s">
        <v>18</v>
      </c>
      <c r="G4561" s="94"/>
      <c r="H4561" s="44" t="s">
        <v>3489</v>
      </c>
      <c r="I4561" s="99"/>
      <c r="J4561" s="4" t="str">
        <f t="shared" si="142"/>
        <v>社會福利支出計畫/社會福利支出/會費、捐助、補助、分攤、照護、救濟與交流活動費/捐助、補助與獎助/捐助國內團體</v>
      </c>
      <c r="K4561" s="4" t="str">
        <f t="shared" si="143"/>
        <v>補助民間團體辦理建立社區照顧關懷據點業務</v>
      </c>
    </row>
    <row r="4562" spans="1:11" s="77" customFormat="1" ht="97.5">
      <c r="A4562" s="71" t="s">
        <v>4000</v>
      </c>
      <c r="B4562" s="96" t="s">
        <v>4186</v>
      </c>
      <c r="C4562" s="92" t="s">
        <v>4306</v>
      </c>
      <c r="D4562" s="41" t="s">
        <v>4003</v>
      </c>
      <c r="E4562" s="93">
        <v>30</v>
      </c>
      <c r="F4562" s="74" t="s">
        <v>18</v>
      </c>
      <c r="G4562" s="94"/>
      <c r="H4562" s="44" t="s">
        <v>3489</v>
      </c>
      <c r="I4562" s="99"/>
      <c r="J4562" s="4" t="str">
        <f t="shared" si="142"/>
        <v>社會福利支出計畫/社會福利支出/會費、捐助、補助、分攤、照護、救濟與交流活動費/捐助、補助與獎助/捐助國內團體</v>
      </c>
      <c r="K4562" s="4" t="str">
        <f t="shared" si="143"/>
        <v>補助民間團體辦理建立社區照顧關懷據點業務</v>
      </c>
    </row>
    <row r="4563" spans="1:11" s="77" customFormat="1" ht="97.5">
      <c r="A4563" s="71" t="s">
        <v>4000</v>
      </c>
      <c r="B4563" s="96" t="s">
        <v>4186</v>
      </c>
      <c r="C4563" s="92" t="s">
        <v>1621</v>
      </c>
      <c r="D4563" s="41" t="s">
        <v>4003</v>
      </c>
      <c r="E4563" s="93">
        <v>20</v>
      </c>
      <c r="F4563" s="74" t="s">
        <v>18</v>
      </c>
      <c r="G4563" s="94"/>
      <c r="H4563" s="44" t="s">
        <v>3489</v>
      </c>
      <c r="I4563" s="99"/>
      <c r="J4563" s="4" t="str">
        <f t="shared" si="142"/>
        <v>社會福利支出計畫/社會福利支出/會費、捐助、補助、分攤、照護、救濟與交流活動費/捐助、補助與獎助/捐助國內團體</v>
      </c>
      <c r="K4563" s="4" t="str">
        <f t="shared" si="143"/>
        <v>補助民間團體辦理建立社區照顧關懷據點業務</v>
      </c>
    </row>
    <row r="4564" spans="1:11" s="77" customFormat="1" ht="97.5">
      <c r="A4564" s="71" t="s">
        <v>4000</v>
      </c>
      <c r="B4564" s="96" t="s">
        <v>4186</v>
      </c>
      <c r="C4564" s="92" t="s">
        <v>1134</v>
      </c>
      <c r="D4564" s="41" t="s">
        <v>4003</v>
      </c>
      <c r="E4564" s="93">
        <v>30</v>
      </c>
      <c r="F4564" s="74" t="s">
        <v>18</v>
      </c>
      <c r="G4564" s="94"/>
      <c r="H4564" s="44" t="s">
        <v>3489</v>
      </c>
      <c r="I4564" s="99"/>
      <c r="J4564" s="4" t="str">
        <f t="shared" si="142"/>
        <v>社會福利支出計畫/社會福利支出/會費、捐助、補助、分攤、照護、救濟與交流活動費/捐助、補助與獎助/捐助國內團體</v>
      </c>
      <c r="K4564" s="4" t="str">
        <f t="shared" si="143"/>
        <v>補助民間團體辦理建立社區照顧關懷據點業務</v>
      </c>
    </row>
    <row r="4565" spans="1:11" s="77" customFormat="1" ht="97.5">
      <c r="A4565" s="71" t="s">
        <v>4000</v>
      </c>
      <c r="B4565" s="96" t="s">
        <v>4186</v>
      </c>
      <c r="C4565" s="92" t="s">
        <v>1009</v>
      </c>
      <c r="D4565" s="41" t="s">
        <v>4003</v>
      </c>
      <c r="E4565" s="93">
        <v>30</v>
      </c>
      <c r="F4565" s="74" t="s">
        <v>18</v>
      </c>
      <c r="G4565" s="94"/>
      <c r="H4565" s="44" t="s">
        <v>3489</v>
      </c>
      <c r="I4565" s="99"/>
      <c r="J4565" s="4" t="str">
        <f t="shared" si="142"/>
        <v>社會福利支出計畫/社會福利支出/會費、捐助、補助、分攤、照護、救濟與交流活動費/捐助、補助與獎助/捐助國內團體</v>
      </c>
      <c r="K4565" s="4" t="str">
        <f t="shared" si="143"/>
        <v>補助民間團體辦理建立社區照顧關懷據點業務</v>
      </c>
    </row>
    <row r="4566" spans="1:11" s="77" customFormat="1" ht="97.5">
      <c r="A4566" s="71" t="s">
        <v>4000</v>
      </c>
      <c r="B4566" s="96" t="s">
        <v>4186</v>
      </c>
      <c r="C4566" s="92" t="s">
        <v>4307</v>
      </c>
      <c r="D4566" s="41" t="s">
        <v>4003</v>
      </c>
      <c r="E4566" s="93">
        <v>20</v>
      </c>
      <c r="F4566" s="74" t="s">
        <v>18</v>
      </c>
      <c r="G4566" s="94"/>
      <c r="H4566" s="44" t="s">
        <v>3489</v>
      </c>
      <c r="I4566" s="99"/>
      <c r="J4566" s="4" t="str">
        <f t="shared" si="142"/>
        <v>社會福利支出計畫/社會福利支出/會費、捐助、補助、分攤、照護、救濟與交流活動費/捐助、補助與獎助/捐助國內團體</v>
      </c>
      <c r="K4566" s="4" t="str">
        <f t="shared" si="143"/>
        <v>補助民間團體辦理建立社區照顧關懷據點業務</v>
      </c>
    </row>
    <row r="4567" spans="1:11" s="77" customFormat="1" ht="97.5">
      <c r="A4567" s="71" t="s">
        <v>4000</v>
      </c>
      <c r="B4567" s="96" t="s">
        <v>4186</v>
      </c>
      <c r="C4567" s="92" t="s">
        <v>4308</v>
      </c>
      <c r="D4567" s="41" t="s">
        <v>4003</v>
      </c>
      <c r="E4567" s="93">
        <v>20</v>
      </c>
      <c r="F4567" s="74" t="s">
        <v>18</v>
      </c>
      <c r="G4567" s="94"/>
      <c r="H4567" s="44" t="s">
        <v>3489</v>
      </c>
      <c r="I4567" s="99"/>
      <c r="J4567" s="4" t="str">
        <f t="shared" si="142"/>
        <v>社會福利支出計畫/社會福利支出/會費、捐助、補助、分攤、照護、救濟與交流活動費/捐助、補助與獎助/捐助國內團體</v>
      </c>
      <c r="K4567" s="4" t="str">
        <f t="shared" si="143"/>
        <v>補助民間團體辦理建立社區照顧關懷據點業務</v>
      </c>
    </row>
    <row r="4568" spans="1:11" s="77" customFormat="1" ht="97.5">
      <c r="A4568" s="71" t="s">
        <v>4000</v>
      </c>
      <c r="B4568" s="96" t="s">
        <v>4186</v>
      </c>
      <c r="C4568" s="92" t="s">
        <v>1581</v>
      </c>
      <c r="D4568" s="41" t="s">
        <v>4003</v>
      </c>
      <c r="E4568" s="93">
        <v>30</v>
      </c>
      <c r="F4568" s="74" t="s">
        <v>18</v>
      </c>
      <c r="G4568" s="94"/>
      <c r="H4568" s="44" t="s">
        <v>3489</v>
      </c>
      <c r="I4568" s="99"/>
      <c r="J4568" s="4" t="str">
        <f t="shared" si="142"/>
        <v>社會福利支出計畫/社會福利支出/會費、捐助、補助、分攤、照護、救濟與交流活動費/捐助、補助與獎助/捐助國內團體</v>
      </c>
      <c r="K4568" s="4" t="str">
        <f t="shared" si="143"/>
        <v>補助民間團體辦理建立社區照顧關懷據點業務</v>
      </c>
    </row>
    <row r="4569" spans="1:11" s="77" customFormat="1" ht="97.5">
      <c r="A4569" s="71" t="s">
        <v>4000</v>
      </c>
      <c r="B4569" s="96" t="s">
        <v>4186</v>
      </c>
      <c r="C4569" s="92" t="s">
        <v>4309</v>
      </c>
      <c r="D4569" s="41" t="s">
        <v>4003</v>
      </c>
      <c r="E4569" s="93">
        <v>20</v>
      </c>
      <c r="F4569" s="74" t="s">
        <v>18</v>
      </c>
      <c r="G4569" s="94"/>
      <c r="H4569" s="44" t="s">
        <v>3489</v>
      </c>
      <c r="I4569" s="99"/>
      <c r="J4569" s="4" t="str">
        <f t="shared" si="142"/>
        <v>社會福利支出計畫/社會福利支出/會費、捐助、補助、分攤、照護、救濟與交流活動費/捐助、補助與獎助/捐助國內團體</v>
      </c>
      <c r="K4569" s="4" t="str">
        <f t="shared" si="143"/>
        <v>補助民間團體辦理建立社區照顧關懷據點業務</v>
      </c>
    </row>
    <row r="4570" spans="1:11" s="77" customFormat="1" ht="97.5">
      <c r="A4570" s="71" t="s">
        <v>4000</v>
      </c>
      <c r="B4570" s="96" t="s">
        <v>4186</v>
      </c>
      <c r="C4570" s="92" t="s">
        <v>4310</v>
      </c>
      <c r="D4570" s="41" t="s">
        <v>4003</v>
      </c>
      <c r="E4570" s="93">
        <v>20</v>
      </c>
      <c r="F4570" s="74" t="s">
        <v>18</v>
      </c>
      <c r="G4570" s="94"/>
      <c r="H4570" s="44" t="s">
        <v>3489</v>
      </c>
      <c r="I4570" s="99"/>
      <c r="J4570" s="4" t="str">
        <f t="shared" si="142"/>
        <v>社會福利支出計畫/社會福利支出/會費、捐助、補助、分攤、照護、救濟與交流活動費/捐助、補助與獎助/捐助國內團體</v>
      </c>
      <c r="K4570" s="4" t="str">
        <f t="shared" si="143"/>
        <v>補助民間團體辦理建立社區照顧關懷據點業務</v>
      </c>
    </row>
    <row r="4571" spans="1:11" s="77" customFormat="1" ht="97.5">
      <c r="A4571" s="71" t="s">
        <v>4000</v>
      </c>
      <c r="B4571" s="96" t="s">
        <v>4186</v>
      </c>
      <c r="C4571" s="92" t="s">
        <v>1564</v>
      </c>
      <c r="D4571" s="41" t="s">
        <v>4003</v>
      </c>
      <c r="E4571" s="93">
        <v>30</v>
      </c>
      <c r="F4571" s="74" t="s">
        <v>18</v>
      </c>
      <c r="G4571" s="94"/>
      <c r="H4571" s="44" t="s">
        <v>3489</v>
      </c>
      <c r="I4571" s="99"/>
      <c r="J4571" s="4" t="str">
        <f t="shared" si="142"/>
        <v>社會福利支出計畫/社會福利支出/會費、捐助、補助、分攤、照護、救濟與交流活動費/捐助、補助與獎助/捐助國內團體</v>
      </c>
      <c r="K4571" s="4" t="str">
        <f t="shared" si="143"/>
        <v>補助民間團體辦理建立社區照顧關懷據點業務</v>
      </c>
    </row>
    <row r="4572" spans="1:11" s="77" customFormat="1" ht="97.5">
      <c r="A4572" s="71" t="s">
        <v>4000</v>
      </c>
      <c r="B4572" s="96" t="s">
        <v>4186</v>
      </c>
      <c r="C4572" s="92" t="s">
        <v>1134</v>
      </c>
      <c r="D4572" s="41" t="s">
        <v>4003</v>
      </c>
      <c r="E4572" s="93">
        <v>20</v>
      </c>
      <c r="F4572" s="74" t="s">
        <v>18</v>
      </c>
      <c r="G4572" s="94"/>
      <c r="H4572" s="44" t="s">
        <v>3489</v>
      </c>
      <c r="I4572" s="99"/>
      <c r="J4572" s="4" t="str">
        <f t="shared" si="142"/>
        <v>社會福利支出計畫/社會福利支出/會費、捐助、補助、分攤、照護、救濟與交流活動費/捐助、補助與獎助/捐助國內團體</v>
      </c>
      <c r="K4572" s="4" t="str">
        <f t="shared" si="143"/>
        <v>補助民間團體辦理建立社區照顧關懷據點業務</v>
      </c>
    </row>
    <row r="4573" spans="1:11" s="77" customFormat="1" ht="97.5">
      <c r="A4573" s="71" t="s">
        <v>4000</v>
      </c>
      <c r="B4573" s="96" t="s">
        <v>4186</v>
      </c>
      <c r="C4573" s="92" t="s">
        <v>1588</v>
      </c>
      <c r="D4573" s="41" t="s">
        <v>4003</v>
      </c>
      <c r="E4573" s="93">
        <v>20</v>
      </c>
      <c r="F4573" s="74" t="s">
        <v>18</v>
      </c>
      <c r="G4573" s="94"/>
      <c r="H4573" s="44" t="s">
        <v>3489</v>
      </c>
      <c r="I4573" s="99"/>
      <c r="J4573" s="4" t="str">
        <f t="shared" si="142"/>
        <v>社會福利支出計畫/社會福利支出/會費、捐助、補助、分攤、照護、救濟與交流活動費/捐助、補助與獎助/捐助國內團體</v>
      </c>
      <c r="K4573" s="4" t="str">
        <f t="shared" si="143"/>
        <v>補助民間團體辦理建立社區照顧關懷據點業務</v>
      </c>
    </row>
    <row r="4574" spans="1:11" s="77" customFormat="1" ht="97.5">
      <c r="A4574" s="71" t="s">
        <v>4000</v>
      </c>
      <c r="B4574" s="96" t="s">
        <v>4186</v>
      </c>
      <c r="C4574" s="92" t="s">
        <v>1093</v>
      </c>
      <c r="D4574" s="41" t="s">
        <v>4003</v>
      </c>
      <c r="E4574" s="93">
        <v>20</v>
      </c>
      <c r="F4574" s="74" t="s">
        <v>18</v>
      </c>
      <c r="G4574" s="94"/>
      <c r="H4574" s="44" t="s">
        <v>3489</v>
      </c>
      <c r="I4574" s="99"/>
      <c r="J4574" s="4" t="str">
        <f t="shared" si="142"/>
        <v>社會福利支出計畫/社會福利支出/會費、捐助、補助、分攤、照護、救濟與交流活動費/捐助、補助與獎助/捐助國內團體</v>
      </c>
      <c r="K4574" s="4" t="str">
        <f t="shared" si="143"/>
        <v>補助民間團體辦理建立社區照顧關懷據點業務</v>
      </c>
    </row>
    <row r="4575" spans="1:11" s="77" customFormat="1" ht="97.5">
      <c r="A4575" s="71" t="s">
        <v>4000</v>
      </c>
      <c r="B4575" s="96" t="s">
        <v>4186</v>
      </c>
      <c r="C4575" s="92" t="s">
        <v>1596</v>
      </c>
      <c r="D4575" s="41" t="s">
        <v>4003</v>
      </c>
      <c r="E4575" s="93">
        <v>20</v>
      </c>
      <c r="F4575" s="74" t="s">
        <v>18</v>
      </c>
      <c r="G4575" s="94"/>
      <c r="H4575" s="44" t="s">
        <v>3489</v>
      </c>
      <c r="I4575" s="99"/>
      <c r="J4575" s="4" t="str">
        <f t="shared" si="142"/>
        <v>社會福利支出計畫/社會福利支出/會費、捐助、補助、分攤、照護、救濟與交流活動費/捐助、補助與獎助/捐助國內團體</v>
      </c>
      <c r="K4575" s="4" t="str">
        <f t="shared" si="143"/>
        <v>補助民間團體辦理建立社區照顧關懷據點業務</v>
      </c>
    </row>
    <row r="4576" spans="1:11" s="77" customFormat="1" ht="97.5">
      <c r="A4576" s="71" t="s">
        <v>4000</v>
      </c>
      <c r="B4576" s="96" t="s">
        <v>4186</v>
      </c>
      <c r="C4576" s="92" t="s">
        <v>1510</v>
      </c>
      <c r="D4576" s="41" t="s">
        <v>4003</v>
      </c>
      <c r="E4576" s="93">
        <v>20</v>
      </c>
      <c r="F4576" s="74" t="s">
        <v>18</v>
      </c>
      <c r="G4576" s="94"/>
      <c r="H4576" s="44" t="s">
        <v>3489</v>
      </c>
      <c r="I4576" s="99"/>
      <c r="J4576" s="4" t="str">
        <f t="shared" ref="J4576:J4639" si="144">A4576</f>
        <v>社會福利支出計畫/社會福利支出/會費、捐助、補助、分攤、照護、救濟與交流活動費/捐助、補助與獎助/捐助國內團體</v>
      </c>
      <c r="K4576" s="4" t="str">
        <f t="shared" ref="K4576:K4639" si="145">B4576</f>
        <v>補助民間團體辦理建立社區照顧關懷據點業務</v>
      </c>
    </row>
    <row r="4577" spans="1:11" s="77" customFormat="1" ht="97.5">
      <c r="A4577" s="71" t="s">
        <v>4000</v>
      </c>
      <c r="B4577" s="96" t="s">
        <v>4186</v>
      </c>
      <c r="C4577" s="92" t="s">
        <v>4279</v>
      </c>
      <c r="D4577" s="41" t="s">
        <v>4003</v>
      </c>
      <c r="E4577" s="93">
        <v>30</v>
      </c>
      <c r="F4577" s="74" t="s">
        <v>18</v>
      </c>
      <c r="G4577" s="94"/>
      <c r="H4577" s="44" t="s">
        <v>3489</v>
      </c>
      <c r="I4577" s="99"/>
      <c r="J4577" s="4" t="str">
        <f t="shared" si="144"/>
        <v>社會福利支出計畫/社會福利支出/會費、捐助、補助、分攤、照護、救濟與交流活動費/捐助、補助與獎助/捐助國內團體</v>
      </c>
      <c r="K4577" s="4" t="str">
        <f t="shared" si="145"/>
        <v>補助民間團體辦理建立社區照顧關懷據點業務</v>
      </c>
    </row>
    <row r="4578" spans="1:11" s="77" customFormat="1" ht="97.5">
      <c r="A4578" s="71" t="s">
        <v>4000</v>
      </c>
      <c r="B4578" s="96" t="s">
        <v>4186</v>
      </c>
      <c r="C4578" s="92" t="s">
        <v>4279</v>
      </c>
      <c r="D4578" s="41" t="s">
        <v>4003</v>
      </c>
      <c r="E4578" s="93">
        <v>30</v>
      </c>
      <c r="F4578" s="74" t="s">
        <v>18</v>
      </c>
      <c r="G4578" s="94"/>
      <c r="H4578" s="44" t="s">
        <v>3489</v>
      </c>
      <c r="I4578" s="99"/>
      <c r="J4578" s="4" t="str">
        <f t="shared" si="144"/>
        <v>社會福利支出計畫/社會福利支出/會費、捐助、補助、分攤、照護、救濟與交流活動費/捐助、補助與獎助/捐助國內團體</v>
      </c>
      <c r="K4578" s="4" t="str">
        <f t="shared" si="145"/>
        <v>補助民間團體辦理建立社區照顧關懷據點業務</v>
      </c>
    </row>
    <row r="4579" spans="1:11" s="77" customFormat="1" ht="97.5">
      <c r="A4579" s="71" t="s">
        <v>4000</v>
      </c>
      <c r="B4579" s="96" t="s">
        <v>4186</v>
      </c>
      <c r="C4579" s="92" t="s">
        <v>1179</v>
      </c>
      <c r="D4579" s="41" t="s">
        <v>4003</v>
      </c>
      <c r="E4579" s="93">
        <v>20</v>
      </c>
      <c r="F4579" s="74" t="s">
        <v>18</v>
      </c>
      <c r="G4579" s="94"/>
      <c r="H4579" s="44" t="s">
        <v>3489</v>
      </c>
      <c r="I4579" s="99"/>
      <c r="J4579" s="4" t="str">
        <f t="shared" si="144"/>
        <v>社會福利支出計畫/社會福利支出/會費、捐助、補助、分攤、照護、救濟與交流活動費/捐助、補助與獎助/捐助國內團體</v>
      </c>
      <c r="K4579" s="4" t="str">
        <f t="shared" si="145"/>
        <v>補助民間團體辦理建立社區照顧關懷據點業務</v>
      </c>
    </row>
    <row r="4580" spans="1:11" s="77" customFormat="1" ht="97.5">
      <c r="A4580" s="71" t="s">
        <v>4000</v>
      </c>
      <c r="B4580" s="96" t="s">
        <v>4186</v>
      </c>
      <c r="C4580" s="92" t="s">
        <v>4311</v>
      </c>
      <c r="D4580" s="41" t="s">
        <v>4003</v>
      </c>
      <c r="E4580" s="93">
        <v>20</v>
      </c>
      <c r="F4580" s="74" t="s">
        <v>18</v>
      </c>
      <c r="G4580" s="94"/>
      <c r="H4580" s="44" t="s">
        <v>3489</v>
      </c>
      <c r="I4580" s="99"/>
      <c r="J4580" s="4" t="str">
        <f t="shared" si="144"/>
        <v>社會福利支出計畫/社會福利支出/會費、捐助、補助、分攤、照護、救濟與交流活動費/捐助、補助與獎助/捐助國內團體</v>
      </c>
      <c r="K4580" s="4" t="str">
        <f t="shared" si="145"/>
        <v>補助民間團體辦理建立社區照顧關懷據點業務</v>
      </c>
    </row>
    <row r="4581" spans="1:11" s="77" customFormat="1" ht="97.5">
      <c r="A4581" s="71" t="s">
        <v>4000</v>
      </c>
      <c r="B4581" s="96" t="s">
        <v>4186</v>
      </c>
      <c r="C4581" s="92" t="s">
        <v>4291</v>
      </c>
      <c r="D4581" s="41" t="s">
        <v>4003</v>
      </c>
      <c r="E4581" s="93">
        <v>30</v>
      </c>
      <c r="F4581" s="74" t="s">
        <v>18</v>
      </c>
      <c r="G4581" s="94"/>
      <c r="H4581" s="44" t="s">
        <v>3489</v>
      </c>
      <c r="I4581" s="99"/>
      <c r="J4581" s="4" t="str">
        <f t="shared" si="144"/>
        <v>社會福利支出計畫/社會福利支出/會費、捐助、補助、分攤、照護、救濟與交流活動費/捐助、補助與獎助/捐助國內團體</v>
      </c>
      <c r="K4581" s="4" t="str">
        <f t="shared" si="145"/>
        <v>補助民間團體辦理建立社區照顧關懷據點業務</v>
      </c>
    </row>
    <row r="4582" spans="1:11" s="77" customFormat="1" ht="97.5">
      <c r="A4582" s="71" t="s">
        <v>4000</v>
      </c>
      <c r="B4582" s="96" t="s">
        <v>4186</v>
      </c>
      <c r="C4582" s="92" t="s">
        <v>1595</v>
      </c>
      <c r="D4582" s="41" t="s">
        <v>4003</v>
      </c>
      <c r="E4582" s="93">
        <v>20</v>
      </c>
      <c r="F4582" s="74" t="s">
        <v>18</v>
      </c>
      <c r="G4582" s="94"/>
      <c r="H4582" s="44" t="s">
        <v>3489</v>
      </c>
      <c r="I4582" s="99"/>
      <c r="J4582" s="4" t="str">
        <f t="shared" si="144"/>
        <v>社會福利支出計畫/社會福利支出/會費、捐助、補助、分攤、照護、救濟與交流活動費/捐助、補助與獎助/捐助國內團體</v>
      </c>
      <c r="K4582" s="4" t="str">
        <f t="shared" si="145"/>
        <v>補助民間團體辦理建立社區照顧關懷據點業務</v>
      </c>
    </row>
    <row r="4583" spans="1:11" s="77" customFormat="1" ht="97.5">
      <c r="A4583" s="71" t="s">
        <v>4000</v>
      </c>
      <c r="B4583" s="96" t="s">
        <v>4186</v>
      </c>
      <c r="C4583" s="92" t="s">
        <v>4312</v>
      </c>
      <c r="D4583" s="41" t="s">
        <v>4003</v>
      </c>
      <c r="E4583" s="93">
        <v>20</v>
      </c>
      <c r="F4583" s="74" t="s">
        <v>18</v>
      </c>
      <c r="G4583" s="94"/>
      <c r="H4583" s="44" t="s">
        <v>3489</v>
      </c>
      <c r="I4583" s="99"/>
      <c r="J4583" s="4" t="str">
        <f t="shared" si="144"/>
        <v>社會福利支出計畫/社會福利支出/會費、捐助、補助、分攤、照護、救濟與交流活動費/捐助、補助與獎助/捐助國內團體</v>
      </c>
      <c r="K4583" s="4" t="str">
        <f t="shared" si="145"/>
        <v>補助民間團體辦理建立社區照顧關懷據點業務</v>
      </c>
    </row>
    <row r="4584" spans="1:11" s="77" customFormat="1" ht="97.5">
      <c r="A4584" s="71" t="s">
        <v>4000</v>
      </c>
      <c r="B4584" s="96" t="s">
        <v>4186</v>
      </c>
      <c r="C4584" s="92" t="s">
        <v>1095</v>
      </c>
      <c r="D4584" s="41" t="s">
        <v>4003</v>
      </c>
      <c r="E4584" s="93">
        <v>20</v>
      </c>
      <c r="F4584" s="74" t="s">
        <v>18</v>
      </c>
      <c r="G4584" s="94"/>
      <c r="H4584" s="44" t="s">
        <v>3489</v>
      </c>
      <c r="I4584" s="99"/>
      <c r="J4584" s="4" t="str">
        <f t="shared" si="144"/>
        <v>社會福利支出計畫/社會福利支出/會費、捐助、補助、分攤、照護、救濟與交流活動費/捐助、補助與獎助/捐助國內團體</v>
      </c>
      <c r="K4584" s="4" t="str">
        <f t="shared" si="145"/>
        <v>補助民間團體辦理建立社區照顧關懷據點業務</v>
      </c>
    </row>
    <row r="4585" spans="1:11" s="77" customFormat="1" ht="97.5">
      <c r="A4585" s="71" t="s">
        <v>4000</v>
      </c>
      <c r="B4585" s="96" t="s">
        <v>4186</v>
      </c>
      <c r="C4585" s="92" t="s">
        <v>328</v>
      </c>
      <c r="D4585" s="41" t="s">
        <v>4003</v>
      </c>
      <c r="E4585" s="93">
        <v>20</v>
      </c>
      <c r="F4585" s="74" t="s">
        <v>18</v>
      </c>
      <c r="G4585" s="94"/>
      <c r="H4585" s="44" t="s">
        <v>3489</v>
      </c>
      <c r="I4585" s="99"/>
      <c r="J4585" s="4" t="str">
        <f t="shared" si="144"/>
        <v>社會福利支出計畫/社會福利支出/會費、捐助、補助、分攤、照護、救濟與交流活動費/捐助、補助與獎助/捐助國內團體</v>
      </c>
      <c r="K4585" s="4" t="str">
        <f t="shared" si="145"/>
        <v>補助民間團體辦理建立社區照顧關懷據點業務</v>
      </c>
    </row>
    <row r="4586" spans="1:11" s="77" customFormat="1" ht="97.5">
      <c r="A4586" s="71" t="s">
        <v>4000</v>
      </c>
      <c r="B4586" s="96" t="s">
        <v>4186</v>
      </c>
      <c r="C4586" s="92" t="s">
        <v>4313</v>
      </c>
      <c r="D4586" s="41" t="s">
        <v>4003</v>
      </c>
      <c r="E4586" s="93">
        <v>20</v>
      </c>
      <c r="F4586" s="74" t="s">
        <v>18</v>
      </c>
      <c r="G4586" s="94"/>
      <c r="H4586" s="44" t="s">
        <v>3489</v>
      </c>
      <c r="I4586" s="99"/>
      <c r="J4586" s="4" t="str">
        <f t="shared" si="144"/>
        <v>社會福利支出計畫/社會福利支出/會費、捐助、補助、分攤、照護、救濟與交流活動費/捐助、補助與獎助/捐助國內團體</v>
      </c>
      <c r="K4586" s="4" t="str">
        <f t="shared" si="145"/>
        <v>補助民間團體辦理建立社區照顧關懷據點業務</v>
      </c>
    </row>
    <row r="4587" spans="1:11" s="77" customFormat="1" ht="97.5">
      <c r="A4587" s="71" t="s">
        <v>4000</v>
      </c>
      <c r="B4587" s="96" t="s">
        <v>4186</v>
      </c>
      <c r="C4587" s="92" t="s">
        <v>1461</v>
      </c>
      <c r="D4587" s="41" t="s">
        <v>4003</v>
      </c>
      <c r="E4587" s="93">
        <v>20</v>
      </c>
      <c r="F4587" s="74" t="s">
        <v>18</v>
      </c>
      <c r="G4587" s="94"/>
      <c r="H4587" s="44" t="s">
        <v>3489</v>
      </c>
      <c r="I4587" s="99"/>
      <c r="J4587" s="4" t="str">
        <f t="shared" si="144"/>
        <v>社會福利支出計畫/社會福利支出/會費、捐助、補助、分攤、照護、救濟與交流活動費/捐助、補助與獎助/捐助國內團體</v>
      </c>
      <c r="K4587" s="4" t="str">
        <f t="shared" si="145"/>
        <v>補助民間團體辦理建立社區照顧關懷據點業務</v>
      </c>
    </row>
    <row r="4588" spans="1:11" s="77" customFormat="1" ht="97.5">
      <c r="A4588" s="71" t="s">
        <v>4000</v>
      </c>
      <c r="B4588" s="96" t="s">
        <v>4186</v>
      </c>
      <c r="C4588" s="92" t="s">
        <v>2259</v>
      </c>
      <c r="D4588" s="41" t="s">
        <v>4003</v>
      </c>
      <c r="E4588" s="93">
        <v>20</v>
      </c>
      <c r="F4588" s="74" t="s">
        <v>18</v>
      </c>
      <c r="G4588" s="94"/>
      <c r="H4588" s="44" t="s">
        <v>3489</v>
      </c>
      <c r="I4588" s="99"/>
      <c r="J4588" s="4" t="str">
        <f t="shared" si="144"/>
        <v>社會福利支出計畫/社會福利支出/會費、捐助、補助、分攤、照護、救濟與交流活動費/捐助、補助與獎助/捐助國內團體</v>
      </c>
      <c r="K4588" s="4" t="str">
        <f t="shared" si="145"/>
        <v>補助民間團體辦理建立社區照顧關懷據點業務</v>
      </c>
    </row>
    <row r="4589" spans="1:11" s="77" customFormat="1" ht="97.5">
      <c r="A4589" s="71" t="s">
        <v>4000</v>
      </c>
      <c r="B4589" s="96" t="s">
        <v>4186</v>
      </c>
      <c r="C4589" s="92" t="s">
        <v>2786</v>
      </c>
      <c r="D4589" s="41" t="s">
        <v>4003</v>
      </c>
      <c r="E4589" s="93">
        <v>20</v>
      </c>
      <c r="F4589" s="74" t="s">
        <v>18</v>
      </c>
      <c r="G4589" s="94"/>
      <c r="H4589" s="44" t="s">
        <v>3489</v>
      </c>
      <c r="I4589" s="99"/>
      <c r="J4589" s="4" t="str">
        <f t="shared" si="144"/>
        <v>社會福利支出計畫/社會福利支出/會費、捐助、補助、分攤、照護、救濟與交流活動費/捐助、補助與獎助/捐助國內團體</v>
      </c>
      <c r="K4589" s="4" t="str">
        <f t="shared" si="145"/>
        <v>補助民間團體辦理建立社區照顧關懷據點業務</v>
      </c>
    </row>
    <row r="4590" spans="1:11" s="77" customFormat="1" ht="97.5">
      <c r="A4590" s="71" t="s">
        <v>4000</v>
      </c>
      <c r="B4590" s="96" t="s">
        <v>4186</v>
      </c>
      <c r="C4590" s="92" t="s">
        <v>4289</v>
      </c>
      <c r="D4590" s="41" t="s">
        <v>4003</v>
      </c>
      <c r="E4590" s="93">
        <v>30</v>
      </c>
      <c r="F4590" s="74" t="s">
        <v>18</v>
      </c>
      <c r="G4590" s="94"/>
      <c r="H4590" s="44" t="s">
        <v>3489</v>
      </c>
      <c r="I4590" s="99"/>
      <c r="J4590" s="4" t="str">
        <f t="shared" si="144"/>
        <v>社會福利支出計畫/社會福利支出/會費、捐助、補助、分攤、照護、救濟與交流活動費/捐助、補助與獎助/捐助國內團體</v>
      </c>
      <c r="K4590" s="4" t="str">
        <f t="shared" si="145"/>
        <v>補助民間團體辦理建立社區照顧關懷據點業務</v>
      </c>
    </row>
    <row r="4591" spans="1:11" s="77" customFormat="1" ht="97.5">
      <c r="A4591" s="71" t="s">
        <v>4000</v>
      </c>
      <c r="B4591" s="96" t="s">
        <v>4186</v>
      </c>
      <c r="C4591" s="92" t="s">
        <v>4314</v>
      </c>
      <c r="D4591" s="41" t="s">
        <v>4003</v>
      </c>
      <c r="E4591" s="93">
        <v>10</v>
      </c>
      <c r="F4591" s="74" t="s">
        <v>18</v>
      </c>
      <c r="G4591" s="94"/>
      <c r="H4591" s="44" t="s">
        <v>3489</v>
      </c>
      <c r="I4591" s="99"/>
      <c r="J4591" s="4" t="str">
        <f t="shared" si="144"/>
        <v>社會福利支出計畫/社會福利支出/會費、捐助、補助、分攤、照護、救濟與交流活動費/捐助、補助與獎助/捐助國內團體</v>
      </c>
      <c r="K4591" s="4" t="str">
        <f t="shared" si="145"/>
        <v>補助民間團體辦理建立社區照顧關懷據點業務</v>
      </c>
    </row>
    <row r="4592" spans="1:11" s="77" customFormat="1" ht="97.5">
      <c r="A4592" s="71" t="s">
        <v>4000</v>
      </c>
      <c r="B4592" s="96" t="s">
        <v>4186</v>
      </c>
      <c r="C4592" s="92" t="s">
        <v>4315</v>
      </c>
      <c r="D4592" s="41" t="s">
        <v>4003</v>
      </c>
      <c r="E4592" s="93">
        <v>20</v>
      </c>
      <c r="F4592" s="74" t="s">
        <v>18</v>
      </c>
      <c r="G4592" s="94"/>
      <c r="H4592" s="44" t="s">
        <v>3489</v>
      </c>
      <c r="I4592" s="99"/>
      <c r="J4592" s="4" t="str">
        <f t="shared" si="144"/>
        <v>社會福利支出計畫/社會福利支出/會費、捐助、補助、分攤、照護、救濟與交流活動費/捐助、補助與獎助/捐助國內團體</v>
      </c>
      <c r="K4592" s="4" t="str">
        <f t="shared" si="145"/>
        <v>補助民間團體辦理建立社區照顧關懷據點業務</v>
      </c>
    </row>
    <row r="4593" spans="1:11" s="77" customFormat="1" ht="97.5">
      <c r="A4593" s="71" t="s">
        <v>4000</v>
      </c>
      <c r="B4593" s="96" t="s">
        <v>4186</v>
      </c>
      <c r="C4593" s="92" t="s">
        <v>4261</v>
      </c>
      <c r="D4593" s="41" t="s">
        <v>4003</v>
      </c>
      <c r="E4593" s="93">
        <v>30</v>
      </c>
      <c r="F4593" s="74" t="s">
        <v>18</v>
      </c>
      <c r="G4593" s="94"/>
      <c r="H4593" s="44" t="s">
        <v>3489</v>
      </c>
      <c r="I4593" s="99"/>
      <c r="J4593" s="4" t="str">
        <f t="shared" si="144"/>
        <v>社會福利支出計畫/社會福利支出/會費、捐助、補助、分攤、照護、救濟與交流活動費/捐助、補助與獎助/捐助國內團體</v>
      </c>
      <c r="K4593" s="4" t="str">
        <f t="shared" si="145"/>
        <v>補助民間團體辦理建立社區照顧關懷據點業務</v>
      </c>
    </row>
    <row r="4594" spans="1:11" s="77" customFormat="1" ht="97.5">
      <c r="A4594" s="71" t="s">
        <v>4000</v>
      </c>
      <c r="B4594" s="96" t="s">
        <v>4186</v>
      </c>
      <c r="C4594" s="92" t="s">
        <v>4316</v>
      </c>
      <c r="D4594" s="41" t="s">
        <v>4003</v>
      </c>
      <c r="E4594" s="93">
        <v>30</v>
      </c>
      <c r="F4594" s="74" t="s">
        <v>18</v>
      </c>
      <c r="G4594" s="94"/>
      <c r="H4594" s="44" t="s">
        <v>3489</v>
      </c>
      <c r="I4594" s="99"/>
      <c r="J4594" s="4" t="str">
        <f t="shared" si="144"/>
        <v>社會福利支出計畫/社會福利支出/會費、捐助、補助、分攤、照護、救濟與交流活動費/捐助、補助與獎助/捐助國內團體</v>
      </c>
      <c r="K4594" s="4" t="str">
        <f t="shared" si="145"/>
        <v>補助民間團體辦理建立社區照顧關懷據點業務</v>
      </c>
    </row>
    <row r="4595" spans="1:11" s="77" customFormat="1" ht="97.5">
      <c r="A4595" s="71" t="s">
        <v>4000</v>
      </c>
      <c r="B4595" s="96" t="s">
        <v>4186</v>
      </c>
      <c r="C4595" s="92" t="s">
        <v>1181</v>
      </c>
      <c r="D4595" s="41" t="s">
        <v>4003</v>
      </c>
      <c r="E4595" s="93">
        <v>10</v>
      </c>
      <c r="F4595" s="74" t="s">
        <v>18</v>
      </c>
      <c r="G4595" s="94"/>
      <c r="H4595" s="44" t="s">
        <v>3489</v>
      </c>
      <c r="I4595" s="99"/>
      <c r="J4595" s="4" t="str">
        <f t="shared" si="144"/>
        <v>社會福利支出計畫/社會福利支出/會費、捐助、補助、分攤、照護、救濟與交流活動費/捐助、補助與獎助/捐助國內團體</v>
      </c>
      <c r="K4595" s="4" t="str">
        <f t="shared" si="145"/>
        <v>補助民間團體辦理建立社區照顧關懷據點業務</v>
      </c>
    </row>
    <row r="4596" spans="1:11" s="77" customFormat="1" ht="97.5">
      <c r="A4596" s="71" t="s">
        <v>4000</v>
      </c>
      <c r="B4596" s="96" t="s">
        <v>4186</v>
      </c>
      <c r="C4596" s="92" t="s">
        <v>4268</v>
      </c>
      <c r="D4596" s="41" t="s">
        <v>4003</v>
      </c>
      <c r="E4596" s="93">
        <v>20</v>
      </c>
      <c r="F4596" s="74" t="s">
        <v>18</v>
      </c>
      <c r="G4596" s="94"/>
      <c r="H4596" s="44" t="s">
        <v>3489</v>
      </c>
      <c r="I4596" s="99"/>
      <c r="J4596" s="4" t="str">
        <f t="shared" si="144"/>
        <v>社會福利支出計畫/社會福利支出/會費、捐助、補助、分攤、照護、救濟與交流活動費/捐助、補助與獎助/捐助國內團體</v>
      </c>
      <c r="K4596" s="4" t="str">
        <f t="shared" si="145"/>
        <v>補助民間團體辦理建立社區照顧關懷據點業務</v>
      </c>
    </row>
    <row r="4597" spans="1:11" s="77" customFormat="1" ht="97.5">
      <c r="A4597" s="71" t="s">
        <v>4000</v>
      </c>
      <c r="B4597" s="96" t="s">
        <v>4186</v>
      </c>
      <c r="C4597" s="92" t="s">
        <v>4268</v>
      </c>
      <c r="D4597" s="41" t="s">
        <v>4003</v>
      </c>
      <c r="E4597" s="93">
        <v>30</v>
      </c>
      <c r="F4597" s="74" t="s">
        <v>18</v>
      </c>
      <c r="G4597" s="94"/>
      <c r="H4597" s="44" t="s">
        <v>3489</v>
      </c>
      <c r="I4597" s="99"/>
      <c r="J4597" s="4" t="str">
        <f t="shared" si="144"/>
        <v>社會福利支出計畫/社會福利支出/會費、捐助、補助、分攤、照護、救濟與交流活動費/捐助、補助與獎助/捐助國內團體</v>
      </c>
      <c r="K4597" s="4" t="str">
        <f t="shared" si="145"/>
        <v>補助民間團體辦理建立社區照顧關懷據點業務</v>
      </c>
    </row>
    <row r="4598" spans="1:11" s="77" customFormat="1" ht="97.5">
      <c r="A4598" s="71" t="s">
        <v>4000</v>
      </c>
      <c r="B4598" s="96" t="s">
        <v>4186</v>
      </c>
      <c r="C4598" s="92" t="s">
        <v>4317</v>
      </c>
      <c r="D4598" s="41" t="s">
        <v>4003</v>
      </c>
      <c r="E4598" s="93">
        <v>30</v>
      </c>
      <c r="F4598" s="74" t="s">
        <v>18</v>
      </c>
      <c r="G4598" s="94"/>
      <c r="H4598" s="44" t="s">
        <v>3489</v>
      </c>
      <c r="I4598" s="99"/>
      <c r="J4598" s="4" t="str">
        <f t="shared" si="144"/>
        <v>社會福利支出計畫/社會福利支出/會費、捐助、補助、分攤、照護、救濟與交流活動費/捐助、補助與獎助/捐助國內團體</v>
      </c>
      <c r="K4598" s="4" t="str">
        <f t="shared" si="145"/>
        <v>補助民間團體辦理建立社區照顧關懷據點業務</v>
      </c>
    </row>
    <row r="4599" spans="1:11" s="77" customFormat="1" ht="97.5">
      <c r="A4599" s="71" t="s">
        <v>4000</v>
      </c>
      <c r="B4599" s="96" t="s">
        <v>4186</v>
      </c>
      <c r="C4599" s="92" t="s">
        <v>1577</v>
      </c>
      <c r="D4599" s="41" t="s">
        <v>4003</v>
      </c>
      <c r="E4599" s="93">
        <v>20</v>
      </c>
      <c r="F4599" s="74" t="s">
        <v>18</v>
      </c>
      <c r="G4599" s="94"/>
      <c r="H4599" s="44" t="s">
        <v>3489</v>
      </c>
      <c r="I4599" s="99"/>
      <c r="J4599" s="4" t="str">
        <f t="shared" si="144"/>
        <v>社會福利支出計畫/社會福利支出/會費、捐助、補助、分攤、照護、救濟與交流活動費/捐助、補助與獎助/捐助國內團體</v>
      </c>
      <c r="K4599" s="4" t="str">
        <f t="shared" si="145"/>
        <v>補助民間團體辦理建立社區照顧關懷據點業務</v>
      </c>
    </row>
    <row r="4600" spans="1:11" s="77" customFormat="1" ht="97.5">
      <c r="A4600" s="71" t="s">
        <v>4000</v>
      </c>
      <c r="B4600" s="96" t="s">
        <v>4186</v>
      </c>
      <c r="C4600" s="92" t="s">
        <v>288</v>
      </c>
      <c r="D4600" s="41" t="s">
        <v>4003</v>
      </c>
      <c r="E4600" s="93">
        <v>20</v>
      </c>
      <c r="F4600" s="74" t="s">
        <v>18</v>
      </c>
      <c r="G4600" s="94"/>
      <c r="H4600" s="44" t="s">
        <v>3489</v>
      </c>
      <c r="I4600" s="99"/>
      <c r="J4600" s="4" t="str">
        <f t="shared" si="144"/>
        <v>社會福利支出計畫/社會福利支出/會費、捐助、補助、分攤、照護、救濟與交流活動費/捐助、補助與獎助/捐助國內團體</v>
      </c>
      <c r="K4600" s="4" t="str">
        <f t="shared" si="145"/>
        <v>補助民間團體辦理建立社區照顧關懷據點業務</v>
      </c>
    </row>
    <row r="4601" spans="1:11" s="77" customFormat="1" ht="97.5">
      <c r="A4601" s="71" t="s">
        <v>4000</v>
      </c>
      <c r="B4601" s="96" t="s">
        <v>4186</v>
      </c>
      <c r="C4601" s="92" t="s">
        <v>1088</v>
      </c>
      <c r="D4601" s="41" t="s">
        <v>4003</v>
      </c>
      <c r="E4601" s="93">
        <v>30</v>
      </c>
      <c r="F4601" s="74" t="s">
        <v>18</v>
      </c>
      <c r="G4601" s="94"/>
      <c r="H4601" s="44" t="s">
        <v>3489</v>
      </c>
      <c r="I4601" s="99"/>
      <c r="J4601" s="4" t="str">
        <f t="shared" si="144"/>
        <v>社會福利支出計畫/社會福利支出/會費、捐助、補助、分攤、照護、救濟與交流活動費/捐助、補助與獎助/捐助國內團體</v>
      </c>
      <c r="K4601" s="4" t="str">
        <f t="shared" si="145"/>
        <v>補助民間團體辦理建立社區照顧關懷據點業務</v>
      </c>
    </row>
    <row r="4602" spans="1:11" s="77" customFormat="1" ht="97.5">
      <c r="A4602" s="71" t="s">
        <v>4000</v>
      </c>
      <c r="B4602" s="96" t="s">
        <v>4186</v>
      </c>
      <c r="C4602" s="92" t="s">
        <v>4318</v>
      </c>
      <c r="D4602" s="41" t="s">
        <v>4003</v>
      </c>
      <c r="E4602" s="93">
        <v>20</v>
      </c>
      <c r="F4602" s="74" t="s">
        <v>18</v>
      </c>
      <c r="G4602" s="94"/>
      <c r="H4602" s="44" t="s">
        <v>3489</v>
      </c>
      <c r="I4602" s="99"/>
      <c r="J4602" s="4" t="str">
        <f t="shared" si="144"/>
        <v>社會福利支出計畫/社會福利支出/會費、捐助、補助、分攤、照護、救濟與交流活動費/捐助、補助與獎助/捐助國內團體</v>
      </c>
      <c r="K4602" s="4" t="str">
        <f t="shared" si="145"/>
        <v>補助民間團體辦理建立社區照顧關懷據點業務</v>
      </c>
    </row>
    <row r="4603" spans="1:11" s="77" customFormat="1" ht="97.5">
      <c r="A4603" s="71" t="s">
        <v>4000</v>
      </c>
      <c r="B4603" s="96" t="s">
        <v>4186</v>
      </c>
      <c r="C4603" s="92" t="s">
        <v>4313</v>
      </c>
      <c r="D4603" s="41" t="s">
        <v>4003</v>
      </c>
      <c r="E4603" s="93">
        <v>20</v>
      </c>
      <c r="F4603" s="74" t="s">
        <v>18</v>
      </c>
      <c r="G4603" s="94"/>
      <c r="H4603" s="44" t="s">
        <v>3489</v>
      </c>
      <c r="I4603" s="99"/>
      <c r="J4603" s="4" t="str">
        <f t="shared" si="144"/>
        <v>社會福利支出計畫/社會福利支出/會費、捐助、補助、分攤、照護、救濟與交流活動費/捐助、補助與獎助/捐助國內團體</v>
      </c>
      <c r="K4603" s="4" t="str">
        <f t="shared" si="145"/>
        <v>補助民間團體辦理建立社區照顧關懷據點業務</v>
      </c>
    </row>
    <row r="4604" spans="1:11" s="77" customFormat="1" ht="97.5">
      <c r="A4604" s="71" t="s">
        <v>4000</v>
      </c>
      <c r="B4604" s="96" t="s">
        <v>4186</v>
      </c>
      <c r="C4604" s="92" t="s">
        <v>1085</v>
      </c>
      <c r="D4604" s="41" t="s">
        <v>4003</v>
      </c>
      <c r="E4604" s="93">
        <v>20</v>
      </c>
      <c r="F4604" s="74" t="s">
        <v>18</v>
      </c>
      <c r="G4604" s="94"/>
      <c r="H4604" s="44" t="s">
        <v>3489</v>
      </c>
      <c r="I4604" s="99"/>
      <c r="J4604" s="4" t="str">
        <f t="shared" si="144"/>
        <v>社會福利支出計畫/社會福利支出/會費、捐助、補助、分攤、照護、救濟與交流活動費/捐助、補助與獎助/捐助國內團體</v>
      </c>
      <c r="K4604" s="4" t="str">
        <f t="shared" si="145"/>
        <v>補助民間團體辦理建立社區照顧關懷據點業務</v>
      </c>
    </row>
    <row r="4605" spans="1:11" s="77" customFormat="1" ht="97.5">
      <c r="A4605" s="71" t="s">
        <v>4000</v>
      </c>
      <c r="B4605" s="96" t="s">
        <v>4186</v>
      </c>
      <c r="C4605" s="92" t="s">
        <v>2261</v>
      </c>
      <c r="D4605" s="41" t="s">
        <v>4003</v>
      </c>
      <c r="E4605" s="93">
        <v>20</v>
      </c>
      <c r="F4605" s="74" t="s">
        <v>18</v>
      </c>
      <c r="G4605" s="94"/>
      <c r="H4605" s="44" t="s">
        <v>3489</v>
      </c>
      <c r="I4605" s="99"/>
      <c r="J4605" s="4" t="str">
        <f t="shared" si="144"/>
        <v>社會福利支出計畫/社會福利支出/會費、捐助、補助、分攤、照護、救濟與交流活動費/捐助、補助與獎助/捐助國內團體</v>
      </c>
      <c r="K4605" s="4" t="str">
        <f t="shared" si="145"/>
        <v>補助民間團體辦理建立社區照顧關懷據點業務</v>
      </c>
    </row>
    <row r="4606" spans="1:11" s="77" customFormat="1" ht="97.5">
      <c r="A4606" s="71" t="s">
        <v>4000</v>
      </c>
      <c r="B4606" s="96" t="s">
        <v>4186</v>
      </c>
      <c r="C4606" s="92" t="s">
        <v>1515</v>
      </c>
      <c r="D4606" s="41" t="s">
        <v>4003</v>
      </c>
      <c r="E4606" s="93">
        <v>20</v>
      </c>
      <c r="F4606" s="74" t="s">
        <v>18</v>
      </c>
      <c r="G4606" s="94"/>
      <c r="H4606" s="44" t="s">
        <v>3489</v>
      </c>
      <c r="I4606" s="99"/>
      <c r="J4606" s="4" t="str">
        <f t="shared" si="144"/>
        <v>社會福利支出計畫/社會福利支出/會費、捐助、補助、分攤、照護、救濟與交流活動費/捐助、補助與獎助/捐助國內團體</v>
      </c>
      <c r="K4606" s="4" t="str">
        <f t="shared" si="145"/>
        <v>補助民間團體辦理建立社區照顧關懷據點業務</v>
      </c>
    </row>
    <row r="4607" spans="1:11" s="77" customFormat="1" ht="97.5">
      <c r="A4607" s="71" t="s">
        <v>4000</v>
      </c>
      <c r="B4607" s="96" t="s">
        <v>4186</v>
      </c>
      <c r="C4607" s="92" t="s">
        <v>1149</v>
      </c>
      <c r="D4607" s="41" t="s">
        <v>4003</v>
      </c>
      <c r="E4607" s="93">
        <v>20</v>
      </c>
      <c r="F4607" s="74" t="s">
        <v>18</v>
      </c>
      <c r="G4607" s="94"/>
      <c r="H4607" s="44" t="s">
        <v>3489</v>
      </c>
      <c r="I4607" s="99"/>
      <c r="J4607" s="4" t="str">
        <f t="shared" si="144"/>
        <v>社會福利支出計畫/社會福利支出/會費、捐助、補助、分攤、照護、救濟與交流活動費/捐助、補助與獎助/捐助國內團體</v>
      </c>
      <c r="K4607" s="4" t="str">
        <f t="shared" si="145"/>
        <v>補助民間團體辦理建立社區照顧關懷據點業務</v>
      </c>
    </row>
    <row r="4608" spans="1:11" s="77" customFormat="1" ht="97.5">
      <c r="A4608" s="71" t="s">
        <v>4000</v>
      </c>
      <c r="B4608" s="96" t="s">
        <v>4186</v>
      </c>
      <c r="C4608" s="92" t="s">
        <v>314</v>
      </c>
      <c r="D4608" s="41" t="s">
        <v>4003</v>
      </c>
      <c r="E4608" s="93">
        <v>20</v>
      </c>
      <c r="F4608" s="74" t="s">
        <v>18</v>
      </c>
      <c r="G4608" s="94"/>
      <c r="H4608" s="44" t="s">
        <v>3489</v>
      </c>
      <c r="I4608" s="99"/>
      <c r="J4608" s="4" t="str">
        <f t="shared" si="144"/>
        <v>社會福利支出計畫/社會福利支出/會費、捐助、補助、分攤、照護、救濟與交流活動費/捐助、補助與獎助/捐助國內團體</v>
      </c>
      <c r="K4608" s="4" t="str">
        <f t="shared" si="145"/>
        <v>補助民間團體辦理建立社區照顧關懷據點業務</v>
      </c>
    </row>
    <row r="4609" spans="1:11" s="77" customFormat="1" ht="97.5">
      <c r="A4609" s="71" t="s">
        <v>4000</v>
      </c>
      <c r="B4609" s="96" t="s">
        <v>4186</v>
      </c>
      <c r="C4609" s="92" t="s">
        <v>4319</v>
      </c>
      <c r="D4609" s="41" t="s">
        <v>4003</v>
      </c>
      <c r="E4609" s="93">
        <v>16</v>
      </c>
      <c r="F4609" s="74" t="s">
        <v>18</v>
      </c>
      <c r="G4609" s="94"/>
      <c r="H4609" s="44" t="s">
        <v>3489</v>
      </c>
      <c r="I4609" s="99"/>
      <c r="J4609" s="4" t="str">
        <f t="shared" si="144"/>
        <v>社會福利支出計畫/社會福利支出/會費、捐助、補助、分攤、照護、救濟與交流活動費/捐助、補助與獎助/捐助國內團體</v>
      </c>
      <c r="K4609" s="4" t="str">
        <f t="shared" si="145"/>
        <v>補助民間團體辦理建立社區照顧關懷據點業務</v>
      </c>
    </row>
    <row r="4610" spans="1:11" s="77" customFormat="1" ht="97.5">
      <c r="A4610" s="71" t="s">
        <v>4000</v>
      </c>
      <c r="B4610" s="96" t="s">
        <v>4186</v>
      </c>
      <c r="C4610" s="92" t="s">
        <v>4320</v>
      </c>
      <c r="D4610" s="41" t="s">
        <v>4003</v>
      </c>
      <c r="E4610" s="93">
        <v>20</v>
      </c>
      <c r="F4610" s="74" t="s">
        <v>18</v>
      </c>
      <c r="G4610" s="94"/>
      <c r="H4610" s="44" t="s">
        <v>3489</v>
      </c>
      <c r="I4610" s="99"/>
      <c r="J4610" s="4" t="str">
        <f t="shared" si="144"/>
        <v>社會福利支出計畫/社會福利支出/會費、捐助、補助、分攤、照護、救濟與交流活動費/捐助、補助與獎助/捐助國內團體</v>
      </c>
      <c r="K4610" s="4" t="str">
        <f t="shared" si="145"/>
        <v>補助民間團體辦理建立社區照顧關懷據點業務</v>
      </c>
    </row>
    <row r="4611" spans="1:11" s="77" customFormat="1" ht="97.5">
      <c r="A4611" s="71" t="s">
        <v>4000</v>
      </c>
      <c r="B4611" s="96" t="s">
        <v>4186</v>
      </c>
      <c r="C4611" s="92" t="s">
        <v>1072</v>
      </c>
      <c r="D4611" s="41" t="s">
        <v>4003</v>
      </c>
      <c r="E4611" s="93">
        <v>20</v>
      </c>
      <c r="F4611" s="74" t="s">
        <v>18</v>
      </c>
      <c r="G4611" s="94"/>
      <c r="H4611" s="44" t="s">
        <v>3489</v>
      </c>
      <c r="I4611" s="99"/>
      <c r="J4611" s="4" t="str">
        <f t="shared" si="144"/>
        <v>社會福利支出計畫/社會福利支出/會費、捐助、補助、分攤、照護、救濟與交流活動費/捐助、補助與獎助/捐助國內團體</v>
      </c>
      <c r="K4611" s="4" t="str">
        <f t="shared" si="145"/>
        <v>補助民間團體辦理建立社區照顧關懷據點業務</v>
      </c>
    </row>
    <row r="4612" spans="1:11" s="77" customFormat="1" ht="97.5">
      <c r="A4612" s="71" t="s">
        <v>4000</v>
      </c>
      <c r="B4612" s="96" t="s">
        <v>4186</v>
      </c>
      <c r="C4612" s="92" t="s">
        <v>4321</v>
      </c>
      <c r="D4612" s="41" t="s">
        <v>4003</v>
      </c>
      <c r="E4612" s="93">
        <v>10</v>
      </c>
      <c r="F4612" s="74" t="s">
        <v>18</v>
      </c>
      <c r="G4612" s="94"/>
      <c r="H4612" s="44" t="s">
        <v>3489</v>
      </c>
      <c r="I4612" s="99"/>
      <c r="J4612" s="4" t="str">
        <f t="shared" si="144"/>
        <v>社會福利支出計畫/社會福利支出/會費、捐助、補助、分攤、照護、救濟與交流活動費/捐助、補助與獎助/捐助國內團體</v>
      </c>
      <c r="K4612" s="4" t="str">
        <f t="shared" si="145"/>
        <v>補助民間團體辦理建立社區照顧關懷據點業務</v>
      </c>
    </row>
    <row r="4613" spans="1:11" s="77" customFormat="1" ht="97.5">
      <c r="A4613" s="71" t="s">
        <v>4000</v>
      </c>
      <c r="B4613" s="96" t="s">
        <v>4186</v>
      </c>
      <c r="C4613" s="92" t="s">
        <v>1576</v>
      </c>
      <c r="D4613" s="41" t="s">
        <v>4003</v>
      </c>
      <c r="E4613" s="93">
        <v>20</v>
      </c>
      <c r="F4613" s="74" t="s">
        <v>18</v>
      </c>
      <c r="G4613" s="94"/>
      <c r="H4613" s="44" t="s">
        <v>3489</v>
      </c>
      <c r="I4613" s="99"/>
      <c r="J4613" s="4" t="str">
        <f t="shared" si="144"/>
        <v>社會福利支出計畫/社會福利支出/會費、捐助、補助、分攤、照護、救濟與交流活動費/捐助、補助與獎助/捐助國內團體</v>
      </c>
      <c r="K4613" s="4" t="str">
        <f t="shared" si="145"/>
        <v>補助民間團體辦理建立社區照顧關懷據點業務</v>
      </c>
    </row>
    <row r="4614" spans="1:11" s="77" customFormat="1" ht="97.5">
      <c r="A4614" s="71" t="s">
        <v>4000</v>
      </c>
      <c r="B4614" s="96" t="s">
        <v>4186</v>
      </c>
      <c r="C4614" s="92" t="s">
        <v>1508</v>
      </c>
      <c r="D4614" s="41" t="s">
        <v>4003</v>
      </c>
      <c r="E4614" s="93">
        <v>20</v>
      </c>
      <c r="F4614" s="74" t="s">
        <v>18</v>
      </c>
      <c r="G4614" s="94"/>
      <c r="H4614" s="44" t="s">
        <v>3489</v>
      </c>
      <c r="I4614" s="99"/>
      <c r="J4614" s="4" t="str">
        <f t="shared" si="144"/>
        <v>社會福利支出計畫/社會福利支出/會費、捐助、補助、分攤、照護、救濟與交流活動費/捐助、補助與獎助/捐助國內團體</v>
      </c>
      <c r="K4614" s="4" t="str">
        <f t="shared" si="145"/>
        <v>補助民間團體辦理建立社區照顧關懷據點業務</v>
      </c>
    </row>
    <row r="4615" spans="1:11" s="77" customFormat="1" ht="97.5">
      <c r="A4615" s="71" t="s">
        <v>4000</v>
      </c>
      <c r="B4615" s="96" t="s">
        <v>4186</v>
      </c>
      <c r="C4615" s="92" t="s">
        <v>1603</v>
      </c>
      <c r="D4615" s="41" t="s">
        <v>4003</v>
      </c>
      <c r="E4615" s="93">
        <v>20</v>
      </c>
      <c r="F4615" s="74" t="s">
        <v>18</v>
      </c>
      <c r="G4615" s="94"/>
      <c r="H4615" s="44" t="s">
        <v>3489</v>
      </c>
      <c r="I4615" s="99"/>
      <c r="J4615" s="4" t="str">
        <f t="shared" si="144"/>
        <v>社會福利支出計畫/社會福利支出/會費、捐助、補助、分攤、照護、救濟與交流活動費/捐助、補助與獎助/捐助國內團體</v>
      </c>
      <c r="K4615" s="4" t="str">
        <f t="shared" si="145"/>
        <v>補助民間團體辦理建立社區照顧關懷據點業務</v>
      </c>
    </row>
    <row r="4616" spans="1:11" s="77" customFormat="1" ht="97.5">
      <c r="A4616" s="71" t="s">
        <v>4000</v>
      </c>
      <c r="B4616" s="96" t="s">
        <v>4186</v>
      </c>
      <c r="C4616" s="92" t="s">
        <v>4276</v>
      </c>
      <c r="D4616" s="41" t="s">
        <v>4003</v>
      </c>
      <c r="E4616" s="93">
        <v>30</v>
      </c>
      <c r="F4616" s="74" t="s">
        <v>18</v>
      </c>
      <c r="G4616" s="94"/>
      <c r="H4616" s="44" t="s">
        <v>3489</v>
      </c>
      <c r="I4616" s="99"/>
      <c r="J4616" s="4" t="str">
        <f t="shared" si="144"/>
        <v>社會福利支出計畫/社會福利支出/會費、捐助、補助、分攤、照護、救濟與交流活動費/捐助、補助與獎助/捐助國內團體</v>
      </c>
      <c r="K4616" s="4" t="str">
        <f t="shared" si="145"/>
        <v>補助民間團體辦理建立社區照顧關懷據點業務</v>
      </c>
    </row>
    <row r="4617" spans="1:11" s="77" customFormat="1" ht="97.5">
      <c r="A4617" s="71" t="s">
        <v>4000</v>
      </c>
      <c r="B4617" s="96" t="s">
        <v>4186</v>
      </c>
      <c r="C4617" s="92" t="s">
        <v>4279</v>
      </c>
      <c r="D4617" s="41" t="s">
        <v>4003</v>
      </c>
      <c r="E4617" s="93">
        <v>30</v>
      </c>
      <c r="F4617" s="74" t="s">
        <v>18</v>
      </c>
      <c r="G4617" s="94"/>
      <c r="H4617" s="44" t="s">
        <v>3489</v>
      </c>
      <c r="I4617" s="99"/>
      <c r="J4617" s="4" t="str">
        <f t="shared" si="144"/>
        <v>社會福利支出計畫/社會福利支出/會費、捐助、補助、分攤、照護、救濟與交流活動費/捐助、補助與獎助/捐助國內團體</v>
      </c>
      <c r="K4617" s="4" t="str">
        <f t="shared" si="145"/>
        <v>補助民間團體辦理建立社區照顧關懷據點業務</v>
      </c>
    </row>
    <row r="4618" spans="1:11" s="77" customFormat="1" ht="97.5">
      <c r="A4618" s="71" t="s">
        <v>4000</v>
      </c>
      <c r="B4618" s="96" t="s">
        <v>4186</v>
      </c>
      <c r="C4618" s="92" t="s">
        <v>1050</v>
      </c>
      <c r="D4618" s="41" t="s">
        <v>4003</v>
      </c>
      <c r="E4618" s="93">
        <v>30</v>
      </c>
      <c r="F4618" s="74" t="s">
        <v>18</v>
      </c>
      <c r="G4618" s="94"/>
      <c r="H4618" s="44" t="s">
        <v>3489</v>
      </c>
      <c r="I4618" s="99"/>
      <c r="J4618" s="4" t="str">
        <f t="shared" si="144"/>
        <v>社會福利支出計畫/社會福利支出/會費、捐助、補助、分攤、照護、救濟與交流活動費/捐助、補助與獎助/捐助國內團體</v>
      </c>
      <c r="K4618" s="4" t="str">
        <f t="shared" si="145"/>
        <v>補助民間團體辦理建立社區照顧關懷據點業務</v>
      </c>
    </row>
    <row r="4619" spans="1:11" s="77" customFormat="1" ht="97.5">
      <c r="A4619" s="71" t="s">
        <v>4000</v>
      </c>
      <c r="B4619" s="96" t="s">
        <v>4186</v>
      </c>
      <c r="C4619" s="92" t="s">
        <v>2434</v>
      </c>
      <c r="D4619" s="41" t="s">
        <v>4003</v>
      </c>
      <c r="E4619" s="93">
        <v>20</v>
      </c>
      <c r="F4619" s="74" t="s">
        <v>18</v>
      </c>
      <c r="G4619" s="94"/>
      <c r="H4619" s="44" t="s">
        <v>3489</v>
      </c>
      <c r="I4619" s="99"/>
      <c r="J4619" s="4" t="str">
        <f t="shared" si="144"/>
        <v>社會福利支出計畫/社會福利支出/會費、捐助、補助、分攤、照護、救濟與交流活動費/捐助、補助與獎助/捐助國內團體</v>
      </c>
      <c r="K4619" s="4" t="str">
        <f t="shared" si="145"/>
        <v>補助民間團體辦理建立社區照顧關懷據點業務</v>
      </c>
    </row>
    <row r="4620" spans="1:11" s="77" customFormat="1" ht="97.5">
      <c r="A4620" s="71" t="s">
        <v>4000</v>
      </c>
      <c r="B4620" s="96" t="s">
        <v>4186</v>
      </c>
      <c r="C4620" s="92" t="s">
        <v>4322</v>
      </c>
      <c r="D4620" s="41" t="s">
        <v>4003</v>
      </c>
      <c r="E4620" s="93">
        <v>30</v>
      </c>
      <c r="F4620" s="74" t="s">
        <v>18</v>
      </c>
      <c r="G4620" s="94"/>
      <c r="H4620" s="44" t="s">
        <v>3489</v>
      </c>
      <c r="I4620" s="99"/>
      <c r="J4620" s="4" t="str">
        <f t="shared" si="144"/>
        <v>社會福利支出計畫/社會福利支出/會費、捐助、補助、分攤、照護、救濟與交流活動費/捐助、補助與獎助/捐助國內團體</v>
      </c>
      <c r="K4620" s="4" t="str">
        <f t="shared" si="145"/>
        <v>補助民間團體辦理建立社區照顧關懷據點業務</v>
      </c>
    </row>
    <row r="4621" spans="1:11" s="77" customFormat="1" ht="97.5">
      <c r="A4621" s="71" t="s">
        <v>4000</v>
      </c>
      <c r="B4621" s="96" t="s">
        <v>4186</v>
      </c>
      <c r="C4621" s="92" t="s">
        <v>1165</v>
      </c>
      <c r="D4621" s="41" t="s">
        <v>4003</v>
      </c>
      <c r="E4621" s="93">
        <v>30</v>
      </c>
      <c r="F4621" s="74" t="s">
        <v>18</v>
      </c>
      <c r="G4621" s="94"/>
      <c r="H4621" s="44" t="s">
        <v>3489</v>
      </c>
      <c r="I4621" s="99"/>
      <c r="J4621" s="4" t="str">
        <f t="shared" si="144"/>
        <v>社會福利支出計畫/社會福利支出/會費、捐助、補助、分攤、照護、救濟與交流活動費/捐助、補助與獎助/捐助國內團體</v>
      </c>
      <c r="K4621" s="4" t="str">
        <f t="shared" si="145"/>
        <v>補助民間團體辦理建立社區照顧關懷據點業務</v>
      </c>
    </row>
    <row r="4622" spans="1:11" s="77" customFormat="1" ht="97.5">
      <c r="A4622" s="71" t="s">
        <v>4000</v>
      </c>
      <c r="B4622" s="96" t="s">
        <v>4186</v>
      </c>
      <c r="C4622" s="92" t="s">
        <v>1524</v>
      </c>
      <c r="D4622" s="41" t="s">
        <v>4003</v>
      </c>
      <c r="E4622" s="93">
        <v>30</v>
      </c>
      <c r="F4622" s="74" t="s">
        <v>18</v>
      </c>
      <c r="G4622" s="94"/>
      <c r="H4622" s="44" t="s">
        <v>3489</v>
      </c>
      <c r="I4622" s="99"/>
      <c r="J4622" s="4" t="str">
        <f t="shared" si="144"/>
        <v>社會福利支出計畫/社會福利支出/會費、捐助、補助、分攤、照護、救濟與交流活動費/捐助、補助與獎助/捐助國內團體</v>
      </c>
      <c r="K4622" s="4" t="str">
        <f t="shared" si="145"/>
        <v>補助民間團體辦理建立社區照顧關懷據點業務</v>
      </c>
    </row>
    <row r="4623" spans="1:11" s="77" customFormat="1" ht="97.5">
      <c r="A4623" s="71" t="s">
        <v>4000</v>
      </c>
      <c r="B4623" s="96" t="s">
        <v>4186</v>
      </c>
      <c r="C4623" s="92" t="s">
        <v>1564</v>
      </c>
      <c r="D4623" s="41" t="s">
        <v>4003</v>
      </c>
      <c r="E4623" s="93">
        <v>20</v>
      </c>
      <c r="F4623" s="74" t="s">
        <v>18</v>
      </c>
      <c r="G4623" s="94"/>
      <c r="H4623" s="44" t="s">
        <v>3489</v>
      </c>
      <c r="I4623" s="99"/>
      <c r="J4623" s="4" t="str">
        <f t="shared" si="144"/>
        <v>社會福利支出計畫/社會福利支出/會費、捐助、補助、分攤、照護、救濟與交流活動費/捐助、補助與獎助/捐助國內團體</v>
      </c>
      <c r="K4623" s="4" t="str">
        <f t="shared" si="145"/>
        <v>補助民間團體辦理建立社區照顧關懷據點業務</v>
      </c>
    </row>
    <row r="4624" spans="1:11" s="77" customFormat="1" ht="97.5">
      <c r="A4624" s="71" t="s">
        <v>4000</v>
      </c>
      <c r="B4624" s="96" t="s">
        <v>4186</v>
      </c>
      <c r="C4624" s="92" t="s">
        <v>729</v>
      </c>
      <c r="D4624" s="41" t="s">
        <v>4003</v>
      </c>
      <c r="E4624" s="93">
        <v>20</v>
      </c>
      <c r="F4624" s="74" t="s">
        <v>18</v>
      </c>
      <c r="G4624" s="94"/>
      <c r="H4624" s="44" t="s">
        <v>3489</v>
      </c>
      <c r="I4624" s="99"/>
      <c r="J4624" s="4" t="str">
        <f t="shared" si="144"/>
        <v>社會福利支出計畫/社會福利支出/會費、捐助、補助、分攤、照護、救濟與交流活動費/捐助、補助與獎助/捐助國內團體</v>
      </c>
      <c r="K4624" s="4" t="str">
        <f t="shared" si="145"/>
        <v>補助民間團體辦理建立社區照顧關懷據點業務</v>
      </c>
    </row>
    <row r="4625" spans="1:11" s="77" customFormat="1" ht="97.5">
      <c r="A4625" s="71" t="s">
        <v>4000</v>
      </c>
      <c r="B4625" s="96" t="s">
        <v>4186</v>
      </c>
      <c r="C4625" s="92" t="s">
        <v>1131</v>
      </c>
      <c r="D4625" s="41" t="s">
        <v>4003</v>
      </c>
      <c r="E4625" s="93">
        <v>30</v>
      </c>
      <c r="F4625" s="74" t="s">
        <v>18</v>
      </c>
      <c r="G4625" s="94"/>
      <c r="H4625" s="44" t="s">
        <v>3489</v>
      </c>
      <c r="I4625" s="99"/>
      <c r="J4625" s="4" t="str">
        <f t="shared" si="144"/>
        <v>社會福利支出計畫/社會福利支出/會費、捐助、補助、分攤、照護、救濟與交流活動費/捐助、補助與獎助/捐助國內團體</v>
      </c>
      <c r="K4625" s="4" t="str">
        <f t="shared" si="145"/>
        <v>補助民間團體辦理建立社區照顧關懷據點業務</v>
      </c>
    </row>
    <row r="4626" spans="1:11" s="77" customFormat="1" ht="97.5">
      <c r="A4626" s="71" t="s">
        <v>4000</v>
      </c>
      <c r="B4626" s="96" t="s">
        <v>4186</v>
      </c>
      <c r="C4626" s="92" t="s">
        <v>4323</v>
      </c>
      <c r="D4626" s="41" t="s">
        <v>4003</v>
      </c>
      <c r="E4626" s="93">
        <v>20</v>
      </c>
      <c r="F4626" s="74" t="s">
        <v>18</v>
      </c>
      <c r="G4626" s="94"/>
      <c r="H4626" s="44" t="s">
        <v>3489</v>
      </c>
      <c r="I4626" s="99"/>
      <c r="J4626" s="4" t="str">
        <f t="shared" si="144"/>
        <v>社會福利支出計畫/社會福利支出/會費、捐助、補助、分攤、照護、救濟與交流活動費/捐助、補助與獎助/捐助國內團體</v>
      </c>
      <c r="K4626" s="4" t="str">
        <f t="shared" si="145"/>
        <v>補助民間團體辦理建立社區照顧關懷據點業務</v>
      </c>
    </row>
    <row r="4627" spans="1:11" s="77" customFormat="1" ht="97.5">
      <c r="A4627" s="71" t="s">
        <v>4000</v>
      </c>
      <c r="B4627" s="96" t="s">
        <v>4186</v>
      </c>
      <c r="C4627" s="92" t="s">
        <v>2109</v>
      </c>
      <c r="D4627" s="41" t="s">
        <v>4003</v>
      </c>
      <c r="E4627" s="93">
        <v>20</v>
      </c>
      <c r="F4627" s="74" t="s">
        <v>18</v>
      </c>
      <c r="G4627" s="94"/>
      <c r="H4627" s="44" t="s">
        <v>3489</v>
      </c>
      <c r="I4627" s="99"/>
      <c r="J4627" s="4" t="str">
        <f t="shared" si="144"/>
        <v>社會福利支出計畫/社會福利支出/會費、捐助、補助、分攤、照護、救濟與交流活動費/捐助、補助與獎助/捐助國內團體</v>
      </c>
      <c r="K4627" s="4" t="str">
        <f t="shared" si="145"/>
        <v>補助民間團體辦理建立社區照顧關懷據點業務</v>
      </c>
    </row>
    <row r="4628" spans="1:11" s="77" customFormat="1" ht="97.5">
      <c r="A4628" s="71" t="s">
        <v>4000</v>
      </c>
      <c r="B4628" s="96" t="s">
        <v>4186</v>
      </c>
      <c r="C4628" s="92" t="s">
        <v>4324</v>
      </c>
      <c r="D4628" s="41" t="s">
        <v>4003</v>
      </c>
      <c r="E4628" s="93">
        <v>20</v>
      </c>
      <c r="F4628" s="74" t="s">
        <v>18</v>
      </c>
      <c r="G4628" s="94"/>
      <c r="H4628" s="44" t="s">
        <v>3489</v>
      </c>
      <c r="I4628" s="99"/>
      <c r="J4628" s="4" t="str">
        <f t="shared" si="144"/>
        <v>社會福利支出計畫/社會福利支出/會費、捐助、補助、分攤、照護、救濟與交流活動費/捐助、補助與獎助/捐助國內團體</v>
      </c>
      <c r="K4628" s="4" t="str">
        <f t="shared" si="145"/>
        <v>補助民間團體辦理建立社區照顧關懷據點業務</v>
      </c>
    </row>
    <row r="4629" spans="1:11" s="77" customFormat="1" ht="97.5">
      <c r="A4629" s="71" t="s">
        <v>4000</v>
      </c>
      <c r="B4629" s="96" t="s">
        <v>4186</v>
      </c>
      <c r="C4629" s="92" t="s">
        <v>4307</v>
      </c>
      <c r="D4629" s="41" t="s">
        <v>4003</v>
      </c>
      <c r="E4629" s="93">
        <v>20</v>
      </c>
      <c r="F4629" s="74" t="s">
        <v>18</v>
      </c>
      <c r="G4629" s="94"/>
      <c r="H4629" s="44" t="s">
        <v>3489</v>
      </c>
      <c r="I4629" s="99"/>
      <c r="J4629" s="4" t="str">
        <f t="shared" si="144"/>
        <v>社會福利支出計畫/社會福利支出/會費、捐助、補助、分攤、照護、救濟與交流活動費/捐助、補助與獎助/捐助國內團體</v>
      </c>
      <c r="K4629" s="4" t="str">
        <f t="shared" si="145"/>
        <v>補助民間團體辦理建立社區照顧關懷據點業務</v>
      </c>
    </row>
    <row r="4630" spans="1:11" s="77" customFormat="1" ht="97.5">
      <c r="A4630" s="71" t="s">
        <v>4000</v>
      </c>
      <c r="B4630" s="96" t="s">
        <v>4186</v>
      </c>
      <c r="C4630" s="92" t="s">
        <v>2259</v>
      </c>
      <c r="D4630" s="41" t="s">
        <v>4003</v>
      </c>
      <c r="E4630" s="93">
        <v>30</v>
      </c>
      <c r="F4630" s="74" t="s">
        <v>18</v>
      </c>
      <c r="G4630" s="94"/>
      <c r="H4630" s="44" t="s">
        <v>3489</v>
      </c>
      <c r="I4630" s="99"/>
      <c r="J4630" s="4" t="str">
        <f t="shared" si="144"/>
        <v>社會福利支出計畫/社會福利支出/會費、捐助、補助、分攤、照護、救濟與交流活動費/捐助、補助與獎助/捐助國內團體</v>
      </c>
      <c r="K4630" s="4" t="str">
        <f t="shared" si="145"/>
        <v>補助民間團體辦理建立社區照顧關懷據點業務</v>
      </c>
    </row>
    <row r="4631" spans="1:11" s="77" customFormat="1" ht="97.5">
      <c r="A4631" s="71" t="s">
        <v>4000</v>
      </c>
      <c r="B4631" s="96" t="s">
        <v>4186</v>
      </c>
      <c r="C4631" s="92" t="s">
        <v>2994</v>
      </c>
      <c r="D4631" s="41" t="s">
        <v>4003</v>
      </c>
      <c r="E4631" s="93">
        <v>20</v>
      </c>
      <c r="F4631" s="74" t="s">
        <v>18</v>
      </c>
      <c r="G4631" s="94"/>
      <c r="H4631" s="44" t="s">
        <v>3489</v>
      </c>
      <c r="I4631" s="99"/>
      <c r="J4631" s="4" t="str">
        <f t="shared" si="144"/>
        <v>社會福利支出計畫/社會福利支出/會費、捐助、補助、分攤、照護、救濟與交流活動費/捐助、補助與獎助/捐助國內團體</v>
      </c>
      <c r="K4631" s="4" t="str">
        <f t="shared" si="145"/>
        <v>補助民間團體辦理建立社區照顧關懷據點業務</v>
      </c>
    </row>
    <row r="4632" spans="1:11" s="77" customFormat="1" ht="97.5">
      <c r="A4632" s="71" t="s">
        <v>4000</v>
      </c>
      <c r="B4632" s="96" t="s">
        <v>4186</v>
      </c>
      <c r="C4632" s="92" t="s">
        <v>1563</v>
      </c>
      <c r="D4632" s="41" t="s">
        <v>4003</v>
      </c>
      <c r="E4632" s="93">
        <v>30</v>
      </c>
      <c r="F4632" s="74" t="s">
        <v>18</v>
      </c>
      <c r="G4632" s="94"/>
      <c r="H4632" s="44" t="s">
        <v>3489</v>
      </c>
      <c r="I4632" s="99"/>
      <c r="J4632" s="4" t="str">
        <f t="shared" si="144"/>
        <v>社會福利支出計畫/社會福利支出/會費、捐助、補助、分攤、照護、救濟與交流活動費/捐助、補助與獎助/捐助國內團體</v>
      </c>
      <c r="K4632" s="4" t="str">
        <f t="shared" si="145"/>
        <v>補助民間團體辦理建立社區照顧關懷據點業務</v>
      </c>
    </row>
    <row r="4633" spans="1:11" s="77" customFormat="1" ht="97.5">
      <c r="A4633" s="71" t="s">
        <v>4000</v>
      </c>
      <c r="B4633" s="96" t="s">
        <v>4186</v>
      </c>
      <c r="C4633" s="92" t="s">
        <v>4325</v>
      </c>
      <c r="D4633" s="41" t="s">
        <v>4003</v>
      </c>
      <c r="E4633" s="93">
        <v>20</v>
      </c>
      <c r="F4633" s="74" t="s">
        <v>18</v>
      </c>
      <c r="G4633" s="94"/>
      <c r="H4633" s="44" t="s">
        <v>3489</v>
      </c>
      <c r="I4633" s="99"/>
      <c r="J4633" s="4" t="str">
        <f t="shared" si="144"/>
        <v>社會福利支出計畫/社會福利支出/會費、捐助、補助、分攤、照護、救濟與交流活動費/捐助、補助與獎助/捐助國內團體</v>
      </c>
      <c r="K4633" s="4" t="str">
        <f t="shared" si="145"/>
        <v>補助民間團體辦理建立社區照顧關懷據點業務</v>
      </c>
    </row>
    <row r="4634" spans="1:11" s="77" customFormat="1" ht="97.5">
      <c r="A4634" s="71" t="s">
        <v>4000</v>
      </c>
      <c r="B4634" s="96" t="s">
        <v>4186</v>
      </c>
      <c r="C4634" s="92" t="s">
        <v>1615</v>
      </c>
      <c r="D4634" s="41" t="s">
        <v>4003</v>
      </c>
      <c r="E4634" s="93">
        <v>20</v>
      </c>
      <c r="F4634" s="74" t="s">
        <v>18</v>
      </c>
      <c r="G4634" s="94"/>
      <c r="H4634" s="44" t="s">
        <v>3489</v>
      </c>
      <c r="I4634" s="99"/>
      <c r="J4634" s="4" t="str">
        <f t="shared" si="144"/>
        <v>社會福利支出計畫/社會福利支出/會費、捐助、補助、分攤、照護、救濟與交流活動費/捐助、補助與獎助/捐助國內團體</v>
      </c>
      <c r="K4634" s="4" t="str">
        <f t="shared" si="145"/>
        <v>補助民間團體辦理建立社區照顧關懷據點業務</v>
      </c>
    </row>
    <row r="4635" spans="1:11" s="77" customFormat="1" ht="97.5">
      <c r="A4635" s="71" t="s">
        <v>4000</v>
      </c>
      <c r="B4635" s="96" t="s">
        <v>4186</v>
      </c>
      <c r="C4635" s="92" t="s">
        <v>1108</v>
      </c>
      <c r="D4635" s="41" t="s">
        <v>4003</v>
      </c>
      <c r="E4635" s="93">
        <v>20</v>
      </c>
      <c r="F4635" s="74" t="s">
        <v>18</v>
      </c>
      <c r="G4635" s="94"/>
      <c r="H4635" s="44" t="s">
        <v>3489</v>
      </c>
      <c r="I4635" s="99"/>
      <c r="J4635" s="4" t="str">
        <f t="shared" si="144"/>
        <v>社會福利支出計畫/社會福利支出/會費、捐助、補助、分攤、照護、救濟與交流活動費/捐助、補助與獎助/捐助國內團體</v>
      </c>
      <c r="K4635" s="4" t="str">
        <f t="shared" si="145"/>
        <v>補助民間團體辦理建立社區照顧關懷據點業務</v>
      </c>
    </row>
    <row r="4636" spans="1:11" s="77" customFormat="1" ht="97.5">
      <c r="A4636" s="71" t="s">
        <v>4000</v>
      </c>
      <c r="B4636" s="96" t="s">
        <v>4186</v>
      </c>
      <c r="C4636" s="92" t="s">
        <v>1559</v>
      </c>
      <c r="D4636" s="41" t="s">
        <v>4003</v>
      </c>
      <c r="E4636" s="93">
        <v>20</v>
      </c>
      <c r="F4636" s="74" t="s">
        <v>18</v>
      </c>
      <c r="G4636" s="94"/>
      <c r="H4636" s="44" t="s">
        <v>3489</v>
      </c>
      <c r="I4636" s="99"/>
      <c r="J4636" s="4" t="str">
        <f t="shared" si="144"/>
        <v>社會福利支出計畫/社會福利支出/會費、捐助、補助、分攤、照護、救濟與交流活動費/捐助、補助與獎助/捐助國內團體</v>
      </c>
      <c r="K4636" s="4" t="str">
        <f t="shared" si="145"/>
        <v>補助民間團體辦理建立社區照顧關懷據點業務</v>
      </c>
    </row>
    <row r="4637" spans="1:11" s="77" customFormat="1" ht="97.5">
      <c r="A4637" s="71" t="s">
        <v>4000</v>
      </c>
      <c r="B4637" s="96" t="s">
        <v>4186</v>
      </c>
      <c r="C4637" s="92" t="s">
        <v>1102</v>
      </c>
      <c r="D4637" s="41" t="s">
        <v>4003</v>
      </c>
      <c r="E4637" s="93">
        <v>20</v>
      </c>
      <c r="F4637" s="74" t="s">
        <v>18</v>
      </c>
      <c r="G4637" s="94"/>
      <c r="H4637" s="44" t="s">
        <v>3489</v>
      </c>
      <c r="I4637" s="99"/>
      <c r="J4637" s="4" t="str">
        <f t="shared" si="144"/>
        <v>社會福利支出計畫/社會福利支出/會費、捐助、補助、分攤、照護、救濟與交流活動費/捐助、補助與獎助/捐助國內團體</v>
      </c>
      <c r="K4637" s="4" t="str">
        <f t="shared" si="145"/>
        <v>補助民間團體辦理建立社區照顧關懷據點業務</v>
      </c>
    </row>
    <row r="4638" spans="1:11" s="77" customFormat="1" ht="97.5">
      <c r="A4638" s="71" t="s">
        <v>4000</v>
      </c>
      <c r="B4638" s="96" t="s">
        <v>4186</v>
      </c>
      <c r="C4638" s="92" t="s">
        <v>4119</v>
      </c>
      <c r="D4638" s="41" t="s">
        <v>4003</v>
      </c>
      <c r="E4638" s="93">
        <v>30</v>
      </c>
      <c r="F4638" s="74" t="s">
        <v>18</v>
      </c>
      <c r="G4638" s="94"/>
      <c r="H4638" s="44" t="s">
        <v>3489</v>
      </c>
      <c r="I4638" s="99"/>
      <c r="J4638" s="4" t="str">
        <f t="shared" si="144"/>
        <v>社會福利支出計畫/社會福利支出/會費、捐助、補助、分攤、照護、救濟與交流活動費/捐助、補助與獎助/捐助國內團體</v>
      </c>
      <c r="K4638" s="4" t="str">
        <f t="shared" si="145"/>
        <v>補助民間團體辦理建立社區照顧關懷據點業務</v>
      </c>
    </row>
    <row r="4639" spans="1:11" s="77" customFormat="1" ht="97.5">
      <c r="A4639" s="71" t="s">
        <v>4000</v>
      </c>
      <c r="B4639" s="96" t="s">
        <v>4186</v>
      </c>
      <c r="C4639" s="92" t="s">
        <v>1576</v>
      </c>
      <c r="D4639" s="41" t="s">
        <v>4003</v>
      </c>
      <c r="E4639" s="93">
        <v>30</v>
      </c>
      <c r="F4639" s="74" t="s">
        <v>18</v>
      </c>
      <c r="G4639" s="94"/>
      <c r="H4639" s="44" t="s">
        <v>3489</v>
      </c>
      <c r="I4639" s="99"/>
      <c r="J4639" s="4" t="str">
        <f t="shared" si="144"/>
        <v>社會福利支出計畫/社會福利支出/會費、捐助、補助、分攤、照護、救濟與交流活動費/捐助、補助與獎助/捐助國內團體</v>
      </c>
      <c r="K4639" s="4" t="str">
        <f t="shared" si="145"/>
        <v>補助民間團體辦理建立社區照顧關懷據點業務</v>
      </c>
    </row>
    <row r="4640" spans="1:11" s="77" customFormat="1" ht="97.5">
      <c r="A4640" s="71" t="s">
        <v>4000</v>
      </c>
      <c r="B4640" s="96" t="s">
        <v>4186</v>
      </c>
      <c r="C4640" s="92" t="s">
        <v>1085</v>
      </c>
      <c r="D4640" s="41" t="s">
        <v>4003</v>
      </c>
      <c r="E4640" s="93">
        <v>30</v>
      </c>
      <c r="F4640" s="74" t="s">
        <v>18</v>
      </c>
      <c r="G4640" s="94"/>
      <c r="H4640" s="44" t="s">
        <v>3489</v>
      </c>
      <c r="I4640" s="99"/>
      <c r="J4640" s="4" t="str">
        <f t="shared" ref="J4640:J4703" si="146">A4640</f>
        <v>社會福利支出計畫/社會福利支出/會費、捐助、補助、分攤、照護、救濟與交流活動費/捐助、補助與獎助/捐助國內團體</v>
      </c>
      <c r="K4640" s="4" t="str">
        <f t="shared" ref="K4640:K4703" si="147">B4640</f>
        <v>補助民間團體辦理建立社區照顧關懷據點業務</v>
      </c>
    </row>
    <row r="4641" spans="1:11" s="77" customFormat="1" ht="97.5">
      <c r="A4641" s="71" t="s">
        <v>4000</v>
      </c>
      <c r="B4641" s="96" t="s">
        <v>4186</v>
      </c>
      <c r="C4641" s="92" t="s">
        <v>1163</v>
      </c>
      <c r="D4641" s="41" t="s">
        <v>4003</v>
      </c>
      <c r="E4641" s="93">
        <v>30</v>
      </c>
      <c r="F4641" s="74" t="s">
        <v>18</v>
      </c>
      <c r="G4641" s="94"/>
      <c r="H4641" s="44" t="s">
        <v>3489</v>
      </c>
      <c r="I4641" s="99"/>
      <c r="J4641" s="4" t="str">
        <f t="shared" si="146"/>
        <v>社會福利支出計畫/社會福利支出/會費、捐助、補助、分攤、照護、救濟與交流活動費/捐助、補助與獎助/捐助國內團體</v>
      </c>
      <c r="K4641" s="4" t="str">
        <f t="shared" si="147"/>
        <v>補助民間團體辦理建立社區照顧關懷據點業務</v>
      </c>
    </row>
    <row r="4642" spans="1:11" s="77" customFormat="1" ht="97.5">
      <c r="A4642" s="71" t="s">
        <v>4000</v>
      </c>
      <c r="B4642" s="96" t="s">
        <v>4186</v>
      </c>
      <c r="C4642" s="92" t="s">
        <v>4111</v>
      </c>
      <c r="D4642" s="41" t="s">
        <v>4003</v>
      </c>
      <c r="E4642" s="93">
        <v>30</v>
      </c>
      <c r="F4642" s="74" t="s">
        <v>18</v>
      </c>
      <c r="G4642" s="94"/>
      <c r="H4642" s="44" t="s">
        <v>3489</v>
      </c>
      <c r="I4642" s="99"/>
      <c r="J4642" s="4" t="str">
        <f t="shared" si="146"/>
        <v>社會福利支出計畫/社會福利支出/會費、捐助、補助、分攤、照護、救濟與交流活動費/捐助、補助與獎助/捐助國內團體</v>
      </c>
      <c r="K4642" s="4" t="str">
        <f t="shared" si="147"/>
        <v>補助民間團體辦理建立社區照顧關懷據點業務</v>
      </c>
    </row>
    <row r="4643" spans="1:11" s="77" customFormat="1" ht="97.5">
      <c r="A4643" s="71" t="s">
        <v>4000</v>
      </c>
      <c r="B4643" s="96" t="s">
        <v>4186</v>
      </c>
      <c r="C4643" s="92" t="s">
        <v>1565</v>
      </c>
      <c r="D4643" s="41" t="s">
        <v>4003</v>
      </c>
      <c r="E4643" s="93">
        <v>20</v>
      </c>
      <c r="F4643" s="74" t="s">
        <v>18</v>
      </c>
      <c r="G4643" s="94"/>
      <c r="H4643" s="44" t="s">
        <v>3489</v>
      </c>
      <c r="I4643" s="99"/>
      <c r="J4643" s="4" t="str">
        <f t="shared" si="146"/>
        <v>社會福利支出計畫/社會福利支出/會費、捐助、補助、分攤、照護、救濟與交流活動費/捐助、補助與獎助/捐助國內團體</v>
      </c>
      <c r="K4643" s="4" t="str">
        <f t="shared" si="147"/>
        <v>補助民間團體辦理建立社區照顧關懷據點業務</v>
      </c>
    </row>
    <row r="4644" spans="1:11" s="77" customFormat="1" ht="97.5">
      <c r="A4644" s="71" t="s">
        <v>4000</v>
      </c>
      <c r="B4644" s="96" t="s">
        <v>4186</v>
      </c>
      <c r="C4644" s="92" t="s">
        <v>4285</v>
      </c>
      <c r="D4644" s="41" t="s">
        <v>4003</v>
      </c>
      <c r="E4644" s="93">
        <v>30</v>
      </c>
      <c r="F4644" s="74" t="s">
        <v>18</v>
      </c>
      <c r="G4644" s="94"/>
      <c r="H4644" s="44" t="s">
        <v>3489</v>
      </c>
      <c r="I4644" s="99"/>
      <c r="J4644" s="4" t="str">
        <f t="shared" si="146"/>
        <v>社會福利支出計畫/社會福利支出/會費、捐助、補助、分攤、照護、救濟與交流活動費/捐助、補助與獎助/捐助國內團體</v>
      </c>
      <c r="K4644" s="4" t="str">
        <f t="shared" si="147"/>
        <v>補助民間團體辦理建立社區照顧關懷據點業務</v>
      </c>
    </row>
    <row r="4645" spans="1:11" s="77" customFormat="1" ht="97.5">
      <c r="A4645" s="71" t="s">
        <v>4000</v>
      </c>
      <c r="B4645" s="96" t="s">
        <v>4186</v>
      </c>
      <c r="C4645" s="92" t="s">
        <v>4326</v>
      </c>
      <c r="D4645" s="41" t="s">
        <v>4003</v>
      </c>
      <c r="E4645" s="93">
        <v>20</v>
      </c>
      <c r="F4645" s="74" t="s">
        <v>18</v>
      </c>
      <c r="G4645" s="94"/>
      <c r="H4645" s="44" t="s">
        <v>3489</v>
      </c>
      <c r="I4645" s="99"/>
      <c r="J4645" s="4" t="str">
        <f t="shared" si="146"/>
        <v>社會福利支出計畫/社會福利支出/會費、捐助、補助、分攤、照護、救濟與交流活動費/捐助、補助與獎助/捐助國內團體</v>
      </c>
      <c r="K4645" s="4" t="str">
        <f t="shared" si="147"/>
        <v>補助民間團體辦理建立社區照顧關懷據點業務</v>
      </c>
    </row>
    <row r="4646" spans="1:11" s="77" customFormat="1" ht="97.5">
      <c r="A4646" s="71" t="s">
        <v>4000</v>
      </c>
      <c r="B4646" s="96" t="s">
        <v>4186</v>
      </c>
      <c r="C4646" s="92" t="s">
        <v>1464</v>
      </c>
      <c r="D4646" s="41" t="s">
        <v>4003</v>
      </c>
      <c r="E4646" s="93">
        <v>20</v>
      </c>
      <c r="F4646" s="74" t="s">
        <v>18</v>
      </c>
      <c r="G4646" s="94"/>
      <c r="H4646" s="44" t="s">
        <v>3489</v>
      </c>
      <c r="I4646" s="99"/>
      <c r="J4646" s="4" t="str">
        <f t="shared" si="146"/>
        <v>社會福利支出計畫/社會福利支出/會費、捐助、補助、分攤、照護、救濟與交流活動費/捐助、補助與獎助/捐助國內團體</v>
      </c>
      <c r="K4646" s="4" t="str">
        <f t="shared" si="147"/>
        <v>補助民間團體辦理建立社區照顧關懷據點業務</v>
      </c>
    </row>
    <row r="4647" spans="1:11" s="77" customFormat="1" ht="97.5">
      <c r="A4647" s="71" t="s">
        <v>4000</v>
      </c>
      <c r="B4647" s="96" t="s">
        <v>4186</v>
      </c>
      <c r="C4647" s="92" t="s">
        <v>4327</v>
      </c>
      <c r="D4647" s="41" t="s">
        <v>4003</v>
      </c>
      <c r="E4647" s="93">
        <v>20</v>
      </c>
      <c r="F4647" s="74" t="s">
        <v>18</v>
      </c>
      <c r="G4647" s="94"/>
      <c r="H4647" s="44" t="s">
        <v>3489</v>
      </c>
      <c r="I4647" s="99"/>
      <c r="J4647" s="4" t="str">
        <f t="shared" si="146"/>
        <v>社會福利支出計畫/社會福利支出/會費、捐助、補助、分攤、照護、救濟與交流活動費/捐助、補助與獎助/捐助國內團體</v>
      </c>
      <c r="K4647" s="4" t="str">
        <f t="shared" si="147"/>
        <v>補助民間團體辦理建立社區照顧關懷據點業務</v>
      </c>
    </row>
    <row r="4648" spans="1:11" s="77" customFormat="1" ht="97.5">
      <c r="A4648" s="71" t="s">
        <v>4000</v>
      </c>
      <c r="B4648" s="96" t="s">
        <v>4186</v>
      </c>
      <c r="C4648" s="92" t="s">
        <v>1540</v>
      </c>
      <c r="D4648" s="41" t="s">
        <v>4003</v>
      </c>
      <c r="E4648" s="93">
        <v>30</v>
      </c>
      <c r="F4648" s="74" t="s">
        <v>18</v>
      </c>
      <c r="G4648" s="94"/>
      <c r="H4648" s="44" t="s">
        <v>3489</v>
      </c>
      <c r="I4648" s="99"/>
      <c r="J4648" s="4" t="str">
        <f t="shared" si="146"/>
        <v>社會福利支出計畫/社會福利支出/會費、捐助、補助、分攤、照護、救濟與交流活動費/捐助、補助與獎助/捐助國內團體</v>
      </c>
      <c r="K4648" s="4" t="str">
        <f t="shared" si="147"/>
        <v>補助民間團體辦理建立社區照顧關懷據點業務</v>
      </c>
    </row>
    <row r="4649" spans="1:11" s="77" customFormat="1" ht="97.5">
      <c r="A4649" s="71" t="s">
        <v>4000</v>
      </c>
      <c r="B4649" s="96" t="s">
        <v>4186</v>
      </c>
      <c r="C4649" s="92" t="s">
        <v>305</v>
      </c>
      <c r="D4649" s="41" t="s">
        <v>4003</v>
      </c>
      <c r="E4649" s="93">
        <v>30</v>
      </c>
      <c r="F4649" s="74" t="s">
        <v>18</v>
      </c>
      <c r="G4649" s="94"/>
      <c r="H4649" s="44" t="s">
        <v>3489</v>
      </c>
      <c r="I4649" s="99"/>
      <c r="J4649" s="4" t="str">
        <f t="shared" si="146"/>
        <v>社會福利支出計畫/社會福利支出/會費、捐助、補助、分攤、照護、救濟與交流活動費/捐助、補助與獎助/捐助國內團體</v>
      </c>
      <c r="K4649" s="4" t="str">
        <f t="shared" si="147"/>
        <v>補助民間團體辦理建立社區照顧關懷據點業務</v>
      </c>
    </row>
    <row r="4650" spans="1:11" s="77" customFormat="1" ht="97.5">
      <c r="A4650" s="71" t="s">
        <v>4000</v>
      </c>
      <c r="B4650" s="96" t="s">
        <v>4186</v>
      </c>
      <c r="C4650" s="92" t="s">
        <v>314</v>
      </c>
      <c r="D4650" s="41" t="s">
        <v>4003</v>
      </c>
      <c r="E4650" s="93">
        <v>30</v>
      </c>
      <c r="F4650" s="74" t="s">
        <v>18</v>
      </c>
      <c r="G4650" s="94"/>
      <c r="H4650" s="44" t="s">
        <v>3489</v>
      </c>
      <c r="I4650" s="99"/>
      <c r="J4650" s="4" t="str">
        <f t="shared" si="146"/>
        <v>社會福利支出計畫/社會福利支出/會費、捐助、補助、分攤、照護、救濟與交流活動費/捐助、補助與獎助/捐助國內團體</v>
      </c>
      <c r="K4650" s="4" t="str">
        <f t="shared" si="147"/>
        <v>補助民間團體辦理建立社區照顧關懷據點業務</v>
      </c>
    </row>
    <row r="4651" spans="1:11" s="77" customFormat="1" ht="97.5">
      <c r="A4651" s="71" t="s">
        <v>4000</v>
      </c>
      <c r="B4651" s="96" t="s">
        <v>4186</v>
      </c>
      <c r="C4651" s="92" t="s">
        <v>290</v>
      </c>
      <c r="D4651" s="41" t="s">
        <v>4003</v>
      </c>
      <c r="E4651" s="93">
        <v>20</v>
      </c>
      <c r="F4651" s="74" t="s">
        <v>18</v>
      </c>
      <c r="G4651" s="94"/>
      <c r="H4651" s="44" t="s">
        <v>3489</v>
      </c>
      <c r="I4651" s="99"/>
      <c r="J4651" s="4" t="str">
        <f t="shared" si="146"/>
        <v>社會福利支出計畫/社會福利支出/會費、捐助、補助、分攤、照護、救濟與交流活動費/捐助、補助與獎助/捐助國內團體</v>
      </c>
      <c r="K4651" s="4" t="str">
        <f t="shared" si="147"/>
        <v>補助民間團體辦理建立社區照顧關懷據點業務</v>
      </c>
    </row>
    <row r="4652" spans="1:11" s="77" customFormat="1" ht="97.5">
      <c r="A4652" s="71" t="s">
        <v>4000</v>
      </c>
      <c r="B4652" s="96" t="s">
        <v>4186</v>
      </c>
      <c r="C4652" s="92" t="s">
        <v>1615</v>
      </c>
      <c r="D4652" s="41" t="s">
        <v>4003</v>
      </c>
      <c r="E4652" s="93">
        <v>30</v>
      </c>
      <c r="F4652" s="74" t="s">
        <v>18</v>
      </c>
      <c r="G4652" s="94"/>
      <c r="H4652" s="44" t="s">
        <v>3489</v>
      </c>
      <c r="I4652" s="99"/>
      <c r="J4652" s="4" t="str">
        <f t="shared" si="146"/>
        <v>社會福利支出計畫/社會福利支出/會費、捐助、補助、分攤、照護、救濟與交流活動費/捐助、補助與獎助/捐助國內團體</v>
      </c>
      <c r="K4652" s="4" t="str">
        <f t="shared" si="147"/>
        <v>補助民間團體辦理建立社區照顧關懷據點業務</v>
      </c>
    </row>
    <row r="4653" spans="1:11" s="77" customFormat="1" ht="97.5">
      <c r="A4653" s="71" t="s">
        <v>4000</v>
      </c>
      <c r="B4653" s="96" t="s">
        <v>4186</v>
      </c>
      <c r="C4653" s="92" t="s">
        <v>4328</v>
      </c>
      <c r="D4653" s="41" t="s">
        <v>4003</v>
      </c>
      <c r="E4653" s="93">
        <v>20</v>
      </c>
      <c r="F4653" s="74" t="s">
        <v>18</v>
      </c>
      <c r="G4653" s="94"/>
      <c r="H4653" s="44" t="s">
        <v>3489</v>
      </c>
      <c r="I4653" s="99"/>
      <c r="J4653" s="4" t="str">
        <f t="shared" si="146"/>
        <v>社會福利支出計畫/社會福利支出/會費、捐助、補助、分攤、照護、救濟與交流活動費/捐助、補助與獎助/捐助國內團體</v>
      </c>
      <c r="K4653" s="4" t="str">
        <f t="shared" si="147"/>
        <v>補助民間團體辦理建立社區照顧關懷據點業務</v>
      </c>
    </row>
    <row r="4654" spans="1:11" s="77" customFormat="1" ht="97.5">
      <c r="A4654" s="71" t="s">
        <v>4000</v>
      </c>
      <c r="B4654" s="96" t="s">
        <v>4186</v>
      </c>
      <c r="C4654" s="92" t="s">
        <v>4329</v>
      </c>
      <c r="D4654" s="41" t="s">
        <v>4003</v>
      </c>
      <c r="E4654" s="93">
        <v>20</v>
      </c>
      <c r="F4654" s="74" t="s">
        <v>18</v>
      </c>
      <c r="G4654" s="94"/>
      <c r="H4654" s="44" t="s">
        <v>3489</v>
      </c>
      <c r="I4654" s="99"/>
      <c r="J4654" s="4" t="str">
        <f t="shared" si="146"/>
        <v>社會福利支出計畫/社會福利支出/會費、捐助、補助、分攤、照護、救濟與交流活動費/捐助、補助與獎助/捐助國內團體</v>
      </c>
      <c r="K4654" s="4" t="str">
        <f t="shared" si="147"/>
        <v>補助民間團體辦理建立社區照顧關懷據點業務</v>
      </c>
    </row>
    <row r="4655" spans="1:11" s="77" customFormat="1" ht="97.5">
      <c r="A4655" s="71" t="s">
        <v>4000</v>
      </c>
      <c r="B4655" s="96" t="s">
        <v>4186</v>
      </c>
      <c r="C4655" s="92" t="s">
        <v>1457</v>
      </c>
      <c r="D4655" s="41" t="s">
        <v>4003</v>
      </c>
      <c r="E4655" s="93">
        <v>30</v>
      </c>
      <c r="F4655" s="74" t="s">
        <v>18</v>
      </c>
      <c r="G4655" s="94"/>
      <c r="H4655" s="44" t="s">
        <v>3489</v>
      </c>
      <c r="I4655" s="99"/>
      <c r="J4655" s="4" t="str">
        <f t="shared" si="146"/>
        <v>社會福利支出計畫/社會福利支出/會費、捐助、補助、分攤、照護、救濟與交流活動費/捐助、補助與獎助/捐助國內團體</v>
      </c>
      <c r="K4655" s="4" t="str">
        <f t="shared" si="147"/>
        <v>補助民間團體辦理建立社區照顧關懷據點業務</v>
      </c>
    </row>
    <row r="4656" spans="1:11" s="77" customFormat="1" ht="97.5">
      <c r="A4656" s="71" t="s">
        <v>4000</v>
      </c>
      <c r="B4656" s="96" t="s">
        <v>4186</v>
      </c>
      <c r="C4656" s="92" t="s">
        <v>4330</v>
      </c>
      <c r="D4656" s="41" t="s">
        <v>4003</v>
      </c>
      <c r="E4656" s="93">
        <v>30</v>
      </c>
      <c r="F4656" s="74" t="s">
        <v>18</v>
      </c>
      <c r="G4656" s="94"/>
      <c r="H4656" s="44" t="s">
        <v>3489</v>
      </c>
      <c r="I4656" s="99"/>
      <c r="J4656" s="4" t="str">
        <f t="shared" si="146"/>
        <v>社會福利支出計畫/社會福利支出/會費、捐助、補助、分攤、照護、救濟與交流活動費/捐助、補助與獎助/捐助國內團體</v>
      </c>
      <c r="K4656" s="4" t="str">
        <f t="shared" si="147"/>
        <v>補助民間團體辦理建立社區照顧關懷據點業務</v>
      </c>
    </row>
    <row r="4657" spans="1:11" s="77" customFormat="1" ht="97.5">
      <c r="A4657" s="71" t="s">
        <v>4000</v>
      </c>
      <c r="B4657" s="96" t="s">
        <v>4186</v>
      </c>
      <c r="C4657" s="92" t="s">
        <v>4256</v>
      </c>
      <c r="D4657" s="41" t="s">
        <v>4003</v>
      </c>
      <c r="E4657" s="93">
        <v>30</v>
      </c>
      <c r="F4657" s="74" t="s">
        <v>18</v>
      </c>
      <c r="G4657" s="94"/>
      <c r="H4657" s="44" t="s">
        <v>3489</v>
      </c>
      <c r="I4657" s="99"/>
      <c r="J4657" s="4" t="str">
        <f t="shared" si="146"/>
        <v>社會福利支出計畫/社會福利支出/會費、捐助、補助、分攤、照護、救濟與交流活動費/捐助、補助與獎助/捐助國內團體</v>
      </c>
      <c r="K4657" s="4" t="str">
        <f t="shared" si="147"/>
        <v>補助民間團體辦理建立社區照顧關懷據點業務</v>
      </c>
    </row>
    <row r="4658" spans="1:11" s="77" customFormat="1" ht="97.5">
      <c r="A4658" s="71" t="s">
        <v>4000</v>
      </c>
      <c r="B4658" s="96" t="s">
        <v>4186</v>
      </c>
      <c r="C4658" s="92" t="s">
        <v>1030</v>
      </c>
      <c r="D4658" s="41" t="s">
        <v>4003</v>
      </c>
      <c r="E4658" s="93">
        <v>10</v>
      </c>
      <c r="F4658" s="74" t="s">
        <v>18</v>
      </c>
      <c r="G4658" s="94"/>
      <c r="H4658" s="44" t="s">
        <v>3489</v>
      </c>
      <c r="I4658" s="99"/>
      <c r="J4658" s="4" t="str">
        <f t="shared" si="146"/>
        <v>社會福利支出計畫/社會福利支出/會費、捐助、補助、分攤、照護、救濟與交流活動費/捐助、補助與獎助/捐助國內團體</v>
      </c>
      <c r="K4658" s="4" t="str">
        <f t="shared" si="147"/>
        <v>補助民間團體辦理建立社區照顧關懷據點業務</v>
      </c>
    </row>
    <row r="4659" spans="1:11" s="77" customFormat="1" ht="97.5">
      <c r="A4659" s="71" t="s">
        <v>4000</v>
      </c>
      <c r="B4659" s="96" t="s">
        <v>4186</v>
      </c>
      <c r="C4659" s="92" t="s">
        <v>1097</v>
      </c>
      <c r="D4659" s="41" t="s">
        <v>4003</v>
      </c>
      <c r="E4659" s="93">
        <v>30</v>
      </c>
      <c r="F4659" s="74" t="s">
        <v>18</v>
      </c>
      <c r="G4659" s="94"/>
      <c r="H4659" s="44" t="s">
        <v>3489</v>
      </c>
      <c r="I4659" s="99"/>
      <c r="J4659" s="4" t="str">
        <f t="shared" si="146"/>
        <v>社會福利支出計畫/社會福利支出/會費、捐助、補助、分攤、照護、救濟與交流活動費/捐助、補助與獎助/捐助國內團體</v>
      </c>
      <c r="K4659" s="4" t="str">
        <f t="shared" si="147"/>
        <v>補助民間團體辦理建立社區照顧關懷據點業務</v>
      </c>
    </row>
    <row r="4660" spans="1:11" s="77" customFormat="1" ht="97.5">
      <c r="A4660" s="71" t="s">
        <v>4000</v>
      </c>
      <c r="B4660" s="96" t="s">
        <v>4186</v>
      </c>
      <c r="C4660" s="92" t="s">
        <v>4331</v>
      </c>
      <c r="D4660" s="41" t="s">
        <v>4003</v>
      </c>
      <c r="E4660" s="93">
        <v>20</v>
      </c>
      <c r="F4660" s="74" t="s">
        <v>18</v>
      </c>
      <c r="G4660" s="94"/>
      <c r="H4660" s="44" t="s">
        <v>3489</v>
      </c>
      <c r="I4660" s="99"/>
      <c r="J4660" s="4" t="str">
        <f t="shared" si="146"/>
        <v>社會福利支出計畫/社會福利支出/會費、捐助、補助、分攤、照護、救濟與交流活動費/捐助、補助與獎助/捐助國內團體</v>
      </c>
      <c r="K4660" s="4" t="str">
        <f t="shared" si="147"/>
        <v>補助民間團體辦理建立社區照顧關懷據點業務</v>
      </c>
    </row>
    <row r="4661" spans="1:11" s="77" customFormat="1" ht="97.5">
      <c r="A4661" s="71" t="s">
        <v>4000</v>
      </c>
      <c r="B4661" s="96" t="s">
        <v>4186</v>
      </c>
      <c r="C4661" s="92" t="s">
        <v>4252</v>
      </c>
      <c r="D4661" s="41" t="s">
        <v>4003</v>
      </c>
      <c r="E4661" s="93">
        <v>30</v>
      </c>
      <c r="F4661" s="74" t="s">
        <v>18</v>
      </c>
      <c r="G4661" s="94"/>
      <c r="H4661" s="44" t="s">
        <v>3489</v>
      </c>
      <c r="I4661" s="99"/>
      <c r="J4661" s="4" t="str">
        <f t="shared" si="146"/>
        <v>社會福利支出計畫/社會福利支出/會費、捐助、補助、分攤、照護、救濟與交流活動費/捐助、補助與獎助/捐助國內團體</v>
      </c>
      <c r="K4661" s="4" t="str">
        <f t="shared" si="147"/>
        <v>補助民間團體辦理建立社區照顧關懷據點業務</v>
      </c>
    </row>
    <row r="4662" spans="1:11" s="77" customFormat="1" ht="97.5">
      <c r="A4662" s="71" t="s">
        <v>4000</v>
      </c>
      <c r="B4662" s="96" t="s">
        <v>4186</v>
      </c>
      <c r="C4662" s="92" t="s">
        <v>4260</v>
      </c>
      <c r="D4662" s="41" t="s">
        <v>4003</v>
      </c>
      <c r="E4662" s="93">
        <v>30</v>
      </c>
      <c r="F4662" s="74" t="s">
        <v>18</v>
      </c>
      <c r="G4662" s="94"/>
      <c r="H4662" s="44" t="s">
        <v>3489</v>
      </c>
      <c r="I4662" s="99"/>
      <c r="J4662" s="4" t="str">
        <f t="shared" si="146"/>
        <v>社會福利支出計畫/社會福利支出/會費、捐助、補助、分攤、照護、救濟與交流活動費/捐助、補助與獎助/捐助國內團體</v>
      </c>
      <c r="K4662" s="4" t="str">
        <f t="shared" si="147"/>
        <v>補助民間團體辦理建立社區照顧關懷據點業務</v>
      </c>
    </row>
    <row r="4663" spans="1:11" s="77" customFormat="1" ht="97.5">
      <c r="A4663" s="71" t="s">
        <v>4000</v>
      </c>
      <c r="B4663" s="96" t="s">
        <v>4186</v>
      </c>
      <c r="C4663" s="92" t="s">
        <v>1533</v>
      </c>
      <c r="D4663" s="41" t="s">
        <v>4003</v>
      </c>
      <c r="E4663" s="93">
        <v>30</v>
      </c>
      <c r="F4663" s="74" t="s">
        <v>18</v>
      </c>
      <c r="G4663" s="94"/>
      <c r="H4663" s="44" t="s">
        <v>3489</v>
      </c>
      <c r="I4663" s="99"/>
      <c r="J4663" s="4" t="str">
        <f t="shared" si="146"/>
        <v>社會福利支出計畫/社會福利支出/會費、捐助、補助、分攤、照護、救濟與交流活動費/捐助、補助與獎助/捐助國內團體</v>
      </c>
      <c r="K4663" s="4" t="str">
        <f t="shared" si="147"/>
        <v>補助民間團體辦理建立社區照顧關懷據點業務</v>
      </c>
    </row>
    <row r="4664" spans="1:11" s="77" customFormat="1" ht="97.5">
      <c r="A4664" s="71" t="s">
        <v>4000</v>
      </c>
      <c r="B4664" s="96" t="s">
        <v>4186</v>
      </c>
      <c r="C4664" s="92" t="s">
        <v>4109</v>
      </c>
      <c r="D4664" s="41" t="s">
        <v>4003</v>
      </c>
      <c r="E4664" s="93">
        <v>30</v>
      </c>
      <c r="F4664" s="74" t="s">
        <v>18</v>
      </c>
      <c r="G4664" s="94"/>
      <c r="H4664" s="44" t="s">
        <v>3489</v>
      </c>
      <c r="I4664" s="99"/>
      <c r="J4664" s="4" t="str">
        <f t="shared" si="146"/>
        <v>社會福利支出計畫/社會福利支出/會費、捐助、補助、分攤、照護、救濟與交流活動費/捐助、補助與獎助/捐助國內團體</v>
      </c>
      <c r="K4664" s="4" t="str">
        <f t="shared" si="147"/>
        <v>補助民間團體辦理建立社區照顧關懷據點業務</v>
      </c>
    </row>
    <row r="4665" spans="1:11" s="77" customFormat="1" ht="97.5">
      <c r="A4665" s="71" t="s">
        <v>4000</v>
      </c>
      <c r="B4665" s="96" t="s">
        <v>4186</v>
      </c>
      <c r="C4665" s="92" t="s">
        <v>1585</v>
      </c>
      <c r="D4665" s="41" t="s">
        <v>4003</v>
      </c>
      <c r="E4665" s="93">
        <v>30</v>
      </c>
      <c r="F4665" s="74" t="s">
        <v>18</v>
      </c>
      <c r="G4665" s="94"/>
      <c r="H4665" s="44" t="s">
        <v>3489</v>
      </c>
      <c r="I4665" s="99"/>
      <c r="J4665" s="4" t="str">
        <f t="shared" si="146"/>
        <v>社會福利支出計畫/社會福利支出/會費、捐助、補助、分攤、照護、救濟與交流活動費/捐助、補助與獎助/捐助國內團體</v>
      </c>
      <c r="K4665" s="4" t="str">
        <f t="shared" si="147"/>
        <v>補助民間團體辦理建立社區照顧關懷據點業務</v>
      </c>
    </row>
    <row r="4666" spans="1:11" s="77" customFormat="1" ht="97.5">
      <c r="A4666" s="71" t="s">
        <v>4000</v>
      </c>
      <c r="B4666" s="96" t="s">
        <v>4186</v>
      </c>
      <c r="C4666" s="92" t="s">
        <v>1538</v>
      </c>
      <c r="D4666" s="41" t="s">
        <v>4003</v>
      </c>
      <c r="E4666" s="93">
        <v>20</v>
      </c>
      <c r="F4666" s="74" t="s">
        <v>18</v>
      </c>
      <c r="G4666" s="94"/>
      <c r="H4666" s="44" t="s">
        <v>3489</v>
      </c>
      <c r="I4666" s="99"/>
      <c r="J4666" s="4" t="str">
        <f t="shared" si="146"/>
        <v>社會福利支出計畫/社會福利支出/會費、捐助、補助、分攤、照護、救濟與交流活動費/捐助、補助與獎助/捐助國內團體</v>
      </c>
      <c r="K4666" s="4" t="str">
        <f t="shared" si="147"/>
        <v>補助民間團體辦理建立社區照顧關懷據點業務</v>
      </c>
    </row>
    <row r="4667" spans="1:11" s="77" customFormat="1" ht="97.5">
      <c r="A4667" s="71" t="s">
        <v>4000</v>
      </c>
      <c r="B4667" s="96" t="s">
        <v>4186</v>
      </c>
      <c r="C4667" s="92" t="s">
        <v>4273</v>
      </c>
      <c r="D4667" s="41" t="s">
        <v>4003</v>
      </c>
      <c r="E4667" s="93">
        <v>30</v>
      </c>
      <c r="F4667" s="74" t="s">
        <v>18</v>
      </c>
      <c r="G4667" s="94"/>
      <c r="H4667" s="44" t="s">
        <v>3489</v>
      </c>
      <c r="I4667" s="99"/>
      <c r="J4667" s="4" t="str">
        <f t="shared" si="146"/>
        <v>社會福利支出計畫/社會福利支出/會費、捐助、補助、分攤、照護、救濟與交流活動費/捐助、補助與獎助/捐助國內團體</v>
      </c>
      <c r="K4667" s="4" t="str">
        <f t="shared" si="147"/>
        <v>補助民間團體辦理建立社區照顧關懷據點業務</v>
      </c>
    </row>
    <row r="4668" spans="1:11" s="77" customFormat="1" ht="97.5">
      <c r="A4668" s="71" t="s">
        <v>4000</v>
      </c>
      <c r="B4668" s="96" t="s">
        <v>4186</v>
      </c>
      <c r="C4668" s="92" t="s">
        <v>1572</v>
      </c>
      <c r="D4668" s="41" t="s">
        <v>4003</v>
      </c>
      <c r="E4668" s="93">
        <v>30</v>
      </c>
      <c r="F4668" s="74" t="s">
        <v>18</v>
      </c>
      <c r="G4668" s="94"/>
      <c r="H4668" s="44" t="s">
        <v>3489</v>
      </c>
      <c r="I4668" s="99"/>
      <c r="J4668" s="4" t="str">
        <f t="shared" si="146"/>
        <v>社會福利支出計畫/社會福利支出/會費、捐助、補助、分攤、照護、救濟與交流活動費/捐助、補助與獎助/捐助國內團體</v>
      </c>
      <c r="K4668" s="4" t="str">
        <f t="shared" si="147"/>
        <v>補助民間團體辦理建立社區照顧關懷據點業務</v>
      </c>
    </row>
    <row r="4669" spans="1:11" s="77" customFormat="1" ht="97.5">
      <c r="A4669" s="71" t="s">
        <v>4000</v>
      </c>
      <c r="B4669" s="96" t="s">
        <v>4186</v>
      </c>
      <c r="C4669" s="92" t="s">
        <v>4293</v>
      </c>
      <c r="D4669" s="41" t="s">
        <v>4003</v>
      </c>
      <c r="E4669" s="93">
        <v>30</v>
      </c>
      <c r="F4669" s="74" t="s">
        <v>18</v>
      </c>
      <c r="G4669" s="94"/>
      <c r="H4669" s="44" t="s">
        <v>3489</v>
      </c>
      <c r="I4669" s="99"/>
      <c r="J4669" s="4" t="str">
        <f t="shared" si="146"/>
        <v>社會福利支出計畫/社會福利支出/會費、捐助、補助、分攤、照護、救濟與交流活動費/捐助、補助與獎助/捐助國內團體</v>
      </c>
      <c r="K4669" s="4" t="str">
        <f t="shared" si="147"/>
        <v>補助民間團體辦理建立社區照顧關懷據點業務</v>
      </c>
    </row>
    <row r="4670" spans="1:11" s="77" customFormat="1" ht="97.5">
      <c r="A4670" s="71" t="s">
        <v>4000</v>
      </c>
      <c r="B4670" s="96" t="s">
        <v>4186</v>
      </c>
      <c r="C4670" s="92" t="s">
        <v>4332</v>
      </c>
      <c r="D4670" s="41" t="s">
        <v>4003</v>
      </c>
      <c r="E4670" s="93">
        <v>20</v>
      </c>
      <c r="F4670" s="74" t="s">
        <v>18</v>
      </c>
      <c r="G4670" s="94"/>
      <c r="H4670" s="44" t="s">
        <v>3489</v>
      </c>
      <c r="I4670" s="99"/>
      <c r="J4670" s="4" t="str">
        <f t="shared" si="146"/>
        <v>社會福利支出計畫/社會福利支出/會費、捐助、補助、分攤、照護、救濟與交流活動費/捐助、補助與獎助/捐助國內團體</v>
      </c>
      <c r="K4670" s="4" t="str">
        <f t="shared" si="147"/>
        <v>補助民間團體辦理建立社區照顧關懷據點業務</v>
      </c>
    </row>
    <row r="4671" spans="1:11" s="77" customFormat="1" ht="97.5">
      <c r="A4671" s="71" t="s">
        <v>4000</v>
      </c>
      <c r="B4671" s="96" t="s">
        <v>4186</v>
      </c>
      <c r="C4671" s="92" t="s">
        <v>4333</v>
      </c>
      <c r="D4671" s="41" t="s">
        <v>4003</v>
      </c>
      <c r="E4671" s="93">
        <v>20</v>
      </c>
      <c r="F4671" s="74" t="s">
        <v>18</v>
      </c>
      <c r="G4671" s="94"/>
      <c r="H4671" s="44" t="s">
        <v>3489</v>
      </c>
      <c r="I4671" s="99"/>
      <c r="J4671" s="4" t="str">
        <f t="shared" si="146"/>
        <v>社會福利支出計畫/社會福利支出/會費、捐助、補助、分攤、照護、救濟與交流活動費/捐助、補助與獎助/捐助國內團體</v>
      </c>
      <c r="K4671" s="4" t="str">
        <f t="shared" si="147"/>
        <v>補助民間團體辦理建立社區照顧關懷據點業務</v>
      </c>
    </row>
    <row r="4672" spans="1:11" s="77" customFormat="1" ht="97.5">
      <c r="A4672" s="71" t="s">
        <v>4000</v>
      </c>
      <c r="B4672" s="96" t="s">
        <v>4186</v>
      </c>
      <c r="C4672" s="92" t="s">
        <v>4334</v>
      </c>
      <c r="D4672" s="41" t="s">
        <v>4003</v>
      </c>
      <c r="E4672" s="93">
        <v>20</v>
      </c>
      <c r="F4672" s="74" t="s">
        <v>18</v>
      </c>
      <c r="G4672" s="94"/>
      <c r="H4672" s="44" t="s">
        <v>3489</v>
      </c>
      <c r="I4672" s="99"/>
      <c r="J4672" s="4" t="str">
        <f t="shared" si="146"/>
        <v>社會福利支出計畫/社會福利支出/會費、捐助、補助、分攤、照護、救濟與交流活動費/捐助、補助與獎助/捐助國內團體</v>
      </c>
      <c r="K4672" s="4" t="str">
        <f t="shared" si="147"/>
        <v>補助民間團體辦理建立社區照顧關懷據點業務</v>
      </c>
    </row>
    <row r="4673" spans="1:11" s="77" customFormat="1" ht="97.5">
      <c r="A4673" s="71" t="s">
        <v>4000</v>
      </c>
      <c r="B4673" s="96" t="s">
        <v>4186</v>
      </c>
      <c r="C4673" s="92" t="s">
        <v>4278</v>
      </c>
      <c r="D4673" s="41" t="s">
        <v>4003</v>
      </c>
      <c r="E4673" s="93">
        <v>30</v>
      </c>
      <c r="F4673" s="74" t="s">
        <v>18</v>
      </c>
      <c r="G4673" s="94"/>
      <c r="H4673" s="44" t="s">
        <v>3489</v>
      </c>
      <c r="I4673" s="99"/>
      <c r="J4673" s="4" t="str">
        <f t="shared" si="146"/>
        <v>社會福利支出計畫/社會福利支出/會費、捐助、補助、分攤、照護、救濟與交流活動費/捐助、補助與獎助/捐助國內團體</v>
      </c>
      <c r="K4673" s="4" t="str">
        <f t="shared" si="147"/>
        <v>補助民間團體辦理建立社區照顧關懷據點業務</v>
      </c>
    </row>
    <row r="4674" spans="1:11" s="77" customFormat="1" ht="97.5">
      <c r="A4674" s="71" t="s">
        <v>4000</v>
      </c>
      <c r="B4674" s="96" t="s">
        <v>4186</v>
      </c>
      <c r="C4674" s="92" t="s">
        <v>4335</v>
      </c>
      <c r="D4674" s="41" t="s">
        <v>4003</v>
      </c>
      <c r="E4674" s="93">
        <v>20</v>
      </c>
      <c r="F4674" s="74" t="s">
        <v>18</v>
      </c>
      <c r="G4674" s="94"/>
      <c r="H4674" s="44" t="s">
        <v>3489</v>
      </c>
      <c r="I4674" s="99"/>
      <c r="J4674" s="4" t="str">
        <f t="shared" si="146"/>
        <v>社會福利支出計畫/社會福利支出/會費、捐助、補助、分攤、照護、救濟與交流活動費/捐助、補助與獎助/捐助國內團體</v>
      </c>
      <c r="K4674" s="4" t="str">
        <f t="shared" si="147"/>
        <v>補助民間團體辦理建立社區照顧關懷據點業務</v>
      </c>
    </row>
    <row r="4675" spans="1:11" s="77" customFormat="1" ht="97.5">
      <c r="A4675" s="71" t="s">
        <v>4000</v>
      </c>
      <c r="B4675" s="96" t="s">
        <v>4186</v>
      </c>
      <c r="C4675" s="92" t="s">
        <v>4336</v>
      </c>
      <c r="D4675" s="41" t="s">
        <v>4003</v>
      </c>
      <c r="E4675" s="93">
        <v>20</v>
      </c>
      <c r="F4675" s="74" t="s">
        <v>18</v>
      </c>
      <c r="G4675" s="94"/>
      <c r="H4675" s="44" t="s">
        <v>3489</v>
      </c>
      <c r="I4675" s="99"/>
      <c r="J4675" s="4" t="str">
        <f t="shared" si="146"/>
        <v>社會福利支出計畫/社會福利支出/會費、捐助、補助、分攤、照護、救濟與交流活動費/捐助、補助與獎助/捐助國內團體</v>
      </c>
      <c r="K4675" s="4" t="str">
        <f t="shared" si="147"/>
        <v>補助民間團體辦理建立社區照顧關懷據點業務</v>
      </c>
    </row>
    <row r="4676" spans="1:11" s="77" customFormat="1" ht="97.5">
      <c r="A4676" s="71" t="s">
        <v>4000</v>
      </c>
      <c r="B4676" s="96" t="s">
        <v>4186</v>
      </c>
      <c r="C4676" s="92" t="s">
        <v>1012</v>
      </c>
      <c r="D4676" s="41" t="s">
        <v>4003</v>
      </c>
      <c r="E4676" s="93">
        <v>10</v>
      </c>
      <c r="F4676" s="74" t="s">
        <v>18</v>
      </c>
      <c r="G4676" s="94"/>
      <c r="H4676" s="44" t="s">
        <v>3489</v>
      </c>
      <c r="I4676" s="99"/>
      <c r="J4676" s="4" t="str">
        <f t="shared" si="146"/>
        <v>社會福利支出計畫/社會福利支出/會費、捐助、補助、分攤、照護、救濟與交流活動費/捐助、補助與獎助/捐助國內團體</v>
      </c>
      <c r="K4676" s="4" t="str">
        <f t="shared" si="147"/>
        <v>補助民間團體辦理建立社區照顧關懷據點業務</v>
      </c>
    </row>
    <row r="4677" spans="1:11" s="77" customFormat="1" ht="97.5">
      <c r="A4677" s="71" t="s">
        <v>4000</v>
      </c>
      <c r="B4677" s="96" t="s">
        <v>4186</v>
      </c>
      <c r="C4677" s="92" t="s">
        <v>1164</v>
      </c>
      <c r="D4677" s="41" t="s">
        <v>4003</v>
      </c>
      <c r="E4677" s="93">
        <v>10</v>
      </c>
      <c r="F4677" s="74" t="s">
        <v>18</v>
      </c>
      <c r="G4677" s="94"/>
      <c r="H4677" s="44" t="s">
        <v>3489</v>
      </c>
      <c r="I4677" s="99"/>
      <c r="J4677" s="4" t="str">
        <f t="shared" si="146"/>
        <v>社會福利支出計畫/社會福利支出/會費、捐助、補助、分攤、照護、救濟與交流活動費/捐助、補助與獎助/捐助國內團體</v>
      </c>
      <c r="K4677" s="4" t="str">
        <f t="shared" si="147"/>
        <v>補助民間團體辦理建立社區照顧關懷據點業務</v>
      </c>
    </row>
    <row r="4678" spans="1:11" s="77" customFormat="1" ht="97.5">
      <c r="A4678" s="71" t="s">
        <v>4000</v>
      </c>
      <c r="B4678" s="96" t="s">
        <v>4186</v>
      </c>
      <c r="C4678" s="92" t="s">
        <v>4116</v>
      </c>
      <c r="D4678" s="41" t="s">
        <v>4003</v>
      </c>
      <c r="E4678" s="93">
        <v>10</v>
      </c>
      <c r="F4678" s="74" t="s">
        <v>18</v>
      </c>
      <c r="G4678" s="94"/>
      <c r="H4678" s="44" t="s">
        <v>3489</v>
      </c>
      <c r="I4678" s="99"/>
      <c r="J4678" s="4" t="str">
        <f t="shared" si="146"/>
        <v>社會福利支出計畫/社會福利支出/會費、捐助、補助、分攤、照護、救濟與交流活動費/捐助、補助與獎助/捐助國內團體</v>
      </c>
      <c r="K4678" s="4" t="str">
        <f t="shared" si="147"/>
        <v>補助民間團體辦理建立社區照顧關懷據點業務</v>
      </c>
    </row>
    <row r="4679" spans="1:11" s="77" customFormat="1" ht="97.5">
      <c r="A4679" s="71" t="s">
        <v>4000</v>
      </c>
      <c r="B4679" s="96" t="s">
        <v>4186</v>
      </c>
      <c r="C4679" s="92" t="s">
        <v>4337</v>
      </c>
      <c r="D4679" s="41" t="s">
        <v>4003</v>
      </c>
      <c r="E4679" s="93">
        <v>10</v>
      </c>
      <c r="F4679" s="74" t="s">
        <v>18</v>
      </c>
      <c r="G4679" s="94"/>
      <c r="H4679" s="44" t="s">
        <v>3489</v>
      </c>
      <c r="I4679" s="99"/>
      <c r="J4679" s="4" t="str">
        <f t="shared" si="146"/>
        <v>社會福利支出計畫/社會福利支出/會費、捐助、補助、分攤、照護、救濟與交流活動費/捐助、補助與獎助/捐助國內團體</v>
      </c>
      <c r="K4679" s="4" t="str">
        <f t="shared" si="147"/>
        <v>補助民間團體辦理建立社區照顧關懷據點業務</v>
      </c>
    </row>
    <row r="4680" spans="1:11" s="77" customFormat="1" ht="97.5">
      <c r="A4680" s="71" t="s">
        <v>4000</v>
      </c>
      <c r="B4680" s="96" t="s">
        <v>4186</v>
      </c>
      <c r="C4680" s="92" t="s">
        <v>4338</v>
      </c>
      <c r="D4680" s="41" t="s">
        <v>4003</v>
      </c>
      <c r="E4680" s="93">
        <v>10</v>
      </c>
      <c r="F4680" s="74" t="s">
        <v>18</v>
      </c>
      <c r="G4680" s="94"/>
      <c r="H4680" s="44" t="s">
        <v>3489</v>
      </c>
      <c r="I4680" s="99"/>
      <c r="J4680" s="4" t="str">
        <f t="shared" si="146"/>
        <v>社會福利支出計畫/社會福利支出/會費、捐助、補助、分攤、照護、救濟與交流活動費/捐助、補助與獎助/捐助國內團體</v>
      </c>
      <c r="K4680" s="4" t="str">
        <f t="shared" si="147"/>
        <v>補助民間團體辦理建立社區照顧關懷據點業務</v>
      </c>
    </row>
    <row r="4681" spans="1:11" s="77" customFormat="1" ht="97.5">
      <c r="A4681" s="71" t="s">
        <v>4000</v>
      </c>
      <c r="B4681" s="96" t="s">
        <v>4186</v>
      </c>
      <c r="C4681" s="92" t="s">
        <v>4339</v>
      </c>
      <c r="D4681" s="41" t="s">
        <v>4003</v>
      </c>
      <c r="E4681" s="93">
        <v>30</v>
      </c>
      <c r="F4681" s="74" t="s">
        <v>18</v>
      </c>
      <c r="G4681" s="94"/>
      <c r="H4681" s="44" t="s">
        <v>3489</v>
      </c>
      <c r="I4681" s="99"/>
      <c r="J4681" s="4" t="str">
        <f t="shared" si="146"/>
        <v>社會福利支出計畫/社會福利支出/會費、捐助、補助、分攤、照護、救濟與交流活動費/捐助、補助與獎助/捐助國內團體</v>
      </c>
      <c r="K4681" s="4" t="str">
        <f t="shared" si="147"/>
        <v>補助民間團體辦理建立社區照顧關懷據點業務</v>
      </c>
    </row>
    <row r="4682" spans="1:11" s="77" customFormat="1" ht="97.5">
      <c r="A4682" s="71" t="s">
        <v>4000</v>
      </c>
      <c r="B4682" s="96" t="s">
        <v>4186</v>
      </c>
      <c r="C4682" s="92" t="s">
        <v>4340</v>
      </c>
      <c r="D4682" s="41" t="s">
        <v>4003</v>
      </c>
      <c r="E4682" s="93">
        <v>20</v>
      </c>
      <c r="F4682" s="74" t="s">
        <v>18</v>
      </c>
      <c r="G4682" s="94"/>
      <c r="H4682" s="44" t="s">
        <v>3489</v>
      </c>
      <c r="I4682" s="99"/>
      <c r="J4682" s="4" t="str">
        <f t="shared" si="146"/>
        <v>社會福利支出計畫/社會福利支出/會費、捐助、補助、分攤、照護、救濟與交流活動費/捐助、補助與獎助/捐助國內團體</v>
      </c>
      <c r="K4682" s="4" t="str">
        <f t="shared" si="147"/>
        <v>補助民間團體辦理建立社區照顧關懷據點業務</v>
      </c>
    </row>
    <row r="4683" spans="1:11" s="77" customFormat="1" ht="97.5">
      <c r="A4683" s="71" t="s">
        <v>4000</v>
      </c>
      <c r="B4683" s="96" t="s">
        <v>4186</v>
      </c>
      <c r="C4683" s="92" t="s">
        <v>4341</v>
      </c>
      <c r="D4683" s="41" t="s">
        <v>4003</v>
      </c>
      <c r="E4683" s="93">
        <v>30</v>
      </c>
      <c r="F4683" s="74" t="s">
        <v>18</v>
      </c>
      <c r="G4683" s="94"/>
      <c r="H4683" s="44" t="s">
        <v>3489</v>
      </c>
      <c r="I4683" s="99"/>
      <c r="J4683" s="4" t="str">
        <f t="shared" si="146"/>
        <v>社會福利支出計畫/社會福利支出/會費、捐助、補助、分攤、照護、救濟與交流活動費/捐助、補助與獎助/捐助國內團體</v>
      </c>
      <c r="K4683" s="4" t="str">
        <f t="shared" si="147"/>
        <v>補助民間團體辦理建立社區照顧關懷據點業務</v>
      </c>
    </row>
    <row r="4684" spans="1:11" s="77" customFormat="1" ht="97.5">
      <c r="A4684" s="71" t="s">
        <v>4000</v>
      </c>
      <c r="B4684" s="96" t="s">
        <v>4186</v>
      </c>
      <c r="C4684" s="92" t="s">
        <v>4339</v>
      </c>
      <c r="D4684" s="41" t="s">
        <v>4003</v>
      </c>
      <c r="E4684" s="93">
        <v>10</v>
      </c>
      <c r="F4684" s="74" t="s">
        <v>18</v>
      </c>
      <c r="G4684" s="94"/>
      <c r="H4684" s="44" t="s">
        <v>3489</v>
      </c>
      <c r="I4684" s="99"/>
      <c r="J4684" s="4" t="str">
        <f t="shared" si="146"/>
        <v>社會福利支出計畫/社會福利支出/會費、捐助、補助、分攤、照護、救濟與交流活動費/捐助、補助與獎助/捐助國內團體</v>
      </c>
      <c r="K4684" s="4" t="str">
        <f t="shared" si="147"/>
        <v>補助民間團體辦理建立社區照顧關懷據點業務</v>
      </c>
    </row>
    <row r="4685" spans="1:11" s="77" customFormat="1" ht="97.5">
      <c r="A4685" s="71" t="s">
        <v>4000</v>
      </c>
      <c r="B4685" s="96" t="s">
        <v>4186</v>
      </c>
      <c r="C4685" s="92" t="s">
        <v>977</v>
      </c>
      <c r="D4685" s="41" t="s">
        <v>4003</v>
      </c>
      <c r="E4685" s="93">
        <v>30</v>
      </c>
      <c r="F4685" s="74" t="s">
        <v>18</v>
      </c>
      <c r="G4685" s="94"/>
      <c r="H4685" s="44" t="s">
        <v>3489</v>
      </c>
      <c r="I4685" s="99"/>
      <c r="J4685" s="4" t="str">
        <f t="shared" si="146"/>
        <v>社會福利支出計畫/社會福利支出/會費、捐助、補助、分攤、照護、救濟與交流活動費/捐助、補助與獎助/捐助國內團體</v>
      </c>
      <c r="K4685" s="4" t="str">
        <f t="shared" si="147"/>
        <v>補助民間團體辦理建立社區照顧關懷據點業務</v>
      </c>
    </row>
    <row r="4686" spans="1:11" s="77" customFormat="1" ht="97.5">
      <c r="A4686" s="71" t="s">
        <v>4000</v>
      </c>
      <c r="B4686" s="96" t="s">
        <v>4186</v>
      </c>
      <c r="C4686" s="92" t="s">
        <v>4342</v>
      </c>
      <c r="D4686" s="41" t="s">
        <v>4003</v>
      </c>
      <c r="E4686" s="93">
        <v>30</v>
      </c>
      <c r="F4686" s="74" t="s">
        <v>18</v>
      </c>
      <c r="G4686" s="94"/>
      <c r="H4686" s="44" t="s">
        <v>3489</v>
      </c>
      <c r="I4686" s="99"/>
      <c r="J4686" s="4" t="str">
        <f t="shared" si="146"/>
        <v>社會福利支出計畫/社會福利支出/會費、捐助、補助、分攤、照護、救濟與交流活動費/捐助、補助與獎助/捐助國內團體</v>
      </c>
      <c r="K4686" s="4" t="str">
        <f t="shared" si="147"/>
        <v>補助民間團體辦理建立社區照顧關懷據點業務</v>
      </c>
    </row>
    <row r="4687" spans="1:11" s="77" customFormat="1" ht="97.5">
      <c r="A4687" s="71" t="s">
        <v>4000</v>
      </c>
      <c r="B4687" s="96" t="s">
        <v>4186</v>
      </c>
      <c r="C4687" s="92" t="s">
        <v>4252</v>
      </c>
      <c r="D4687" s="41" t="s">
        <v>4003</v>
      </c>
      <c r="E4687" s="93">
        <v>30</v>
      </c>
      <c r="F4687" s="74" t="s">
        <v>18</v>
      </c>
      <c r="G4687" s="94"/>
      <c r="H4687" s="44" t="s">
        <v>3489</v>
      </c>
      <c r="I4687" s="99"/>
      <c r="J4687" s="4" t="str">
        <f t="shared" si="146"/>
        <v>社會福利支出計畫/社會福利支出/會費、捐助、補助、分攤、照護、救濟與交流活動費/捐助、補助與獎助/捐助國內團體</v>
      </c>
      <c r="K4687" s="4" t="str">
        <f t="shared" si="147"/>
        <v>補助民間團體辦理建立社區照顧關懷據點業務</v>
      </c>
    </row>
    <row r="4688" spans="1:11" s="77" customFormat="1" ht="97.5">
      <c r="A4688" s="71" t="s">
        <v>4000</v>
      </c>
      <c r="B4688" s="96" t="s">
        <v>4186</v>
      </c>
      <c r="C4688" s="92" t="s">
        <v>4275</v>
      </c>
      <c r="D4688" s="41" t="s">
        <v>4003</v>
      </c>
      <c r="E4688" s="93">
        <v>30</v>
      </c>
      <c r="F4688" s="74" t="s">
        <v>18</v>
      </c>
      <c r="G4688" s="94"/>
      <c r="H4688" s="44" t="s">
        <v>3489</v>
      </c>
      <c r="I4688" s="99"/>
      <c r="J4688" s="4" t="str">
        <f t="shared" si="146"/>
        <v>社會福利支出計畫/社會福利支出/會費、捐助、補助、分攤、照護、救濟與交流活動費/捐助、補助與獎助/捐助國內團體</v>
      </c>
      <c r="K4688" s="4" t="str">
        <f t="shared" si="147"/>
        <v>補助民間團體辦理建立社區照顧關懷據點業務</v>
      </c>
    </row>
    <row r="4689" spans="1:11" s="77" customFormat="1" ht="97.5">
      <c r="A4689" s="71" t="s">
        <v>4000</v>
      </c>
      <c r="B4689" s="96" t="s">
        <v>4186</v>
      </c>
      <c r="C4689" s="92" t="s">
        <v>1165</v>
      </c>
      <c r="D4689" s="41" t="s">
        <v>4003</v>
      </c>
      <c r="E4689" s="93">
        <v>10</v>
      </c>
      <c r="F4689" s="74" t="s">
        <v>18</v>
      </c>
      <c r="G4689" s="94"/>
      <c r="H4689" s="44" t="s">
        <v>3489</v>
      </c>
      <c r="I4689" s="99"/>
      <c r="J4689" s="4" t="str">
        <f t="shared" si="146"/>
        <v>社會福利支出計畫/社會福利支出/會費、捐助、補助、分攤、照護、救濟與交流活動費/捐助、補助與獎助/捐助國內團體</v>
      </c>
      <c r="K4689" s="4" t="str">
        <f t="shared" si="147"/>
        <v>補助民間團體辦理建立社區照顧關懷據點業務</v>
      </c>
    </row>
    <row r="4690" spans="1:11" s="77" customFormat="1" ht="97.5">
      <c r="A4690" s="71" t="s">
        <v>4000</v>
      </c>
      <c r="B4690" s="96" t="s">
        <v>4186</v>
      </c>
      <c r="C4690" s="92" t="s">
        <v>258</v>
      </c>
      <c r="D4690" s="41" t="s">
        <v>4003</v>
      </c>
      <c r="E4690" s="93">
        <v>30</v>
      </c>
      <c r="F4690" s="74" t="s">
        <v>18</v>
      </c>
      <c r="G4690" s="94"/>
      <c r="H4690" s="44" t="s">
        <v>3489</v>
      </c>
      <c r="I4690" s="99"/>
      <c r="J4690" s="4" t="str">
        <f t="shared" si="146"/>
        <v>社會福利支出計畫/社會福利支出/會費、捐助、補助、分攤、照護、救濟與交流活動費/捐助、補助與獎助/捐助國內團體</v>
      </c>
      <c r="K4690" s="4" t="str">
        <f t="shared" si="147"/>
        <v>補助民間團體辦理建立社區照顧關懷據點業務</v>
      </c>
    </row>
    <row r="4691" spans="1:11" s="77" customFormat="1" ht="97.5">
      <c r="A4691" s="71" t="s">
        <v>4000</v>
      </c>
      <c r="B4691" s="96" t="s">
        <v>4186</v>
      </c>
      <c r="C4691" s="92" t="s">
        <v>4331</v>
      </c>
      <c r="D4691" s="41" t="s">
        <v>4003</v>
      </c>
      <c r="E4691" s="93">
        <v>30</v>
      </c>
      <c r="F4691" s="74" t="s">
        <v>18</v>
      </c>
      <c r="G4691" s="94"/>
      <c r="H4691" s="44" t="s">
        <v>3489</v>
      </c>
      <c r="I4691" s="99"/>
      <c r="J4691" s="4" t="str">
        <f t="shared" si="146"/>
        <v>社會福利支出計畫/社會福利支出/會費、捐助、補助、分攤、照護、救濟與交流活動費/捐助、補助與獎助/捐助國內團體</v>
      </c>
      <c r="K4691" s="4" t="str">
        <f t="shared" si="147"/>
        <v>補助民間團體辦理建立社區照顧關懷據點業務</v>
      </c>
    </row>
    <row r="4692" spans="1:11" s="77" customFormat="1" ht="97.5">
      <c r="A4692" s="71" t="s">
        <v>4000</v>
      </c>
      <c r="B4692" s="96" t="s">
        <v>4186</v>
      </c>
      <c r="C4692" s="92" t="s">
        <v>4329</v>
      </c>
      <c r="D4692" s="41" t="s">
        <v>4003</v>
      </c>
      <c r="E4692" s="93">
        <v>30</v>
      </c>
      <c r="F4692" s="74" t="s">
        <v>18</v>
      </c>
      <c r="G4692" s="94"/>
      <c r="H4692" s="44" t="s">
        <v>3489</v>
      </c>
      <c r="I4692" s="99"/>
      <c r="J4692" s="4" t="str">
        <f t="shared" si="146"/>
        <v>社會福利支出計畫/社會福利支出/會費、捐助、補助、分攤、照護、救濟與交流活動費/捐助、補助與獎助/捐助國內團體</v>
      </c>
      <c r="K4692" s="4" t="str">
        <f t="shared" si="147"/>
        <v>補助民間團體辦理建立社區照顧關懷據點業務</v>
      </c>
    </row>
    <row r="4693" spans="1:11" s="77" customFormat="1" ht="97.5">
      <c r="A4693" s="71" t="s">
        <v>4000</v>
      </c>
      <c r="B4693" s="96" t="s">
        <v>4186</v>
      </c>
      <c r="C4693" s="92" t="s">
        <v>1602</v>
      </c>
      <c r="D4693" s="41" t="s">
        <v>4003</v>
      </c>
      <c r="E4693" s="93">
        <v>30</v>
      </c>
      <c r="F4693" s="74" t="s">
        <v>18</v>
      </c>
      <c r="G4693" s="94"/>
      <c r="H4693" s="44" t="s">
        <v>3489</v>
      </c>
      <c r="I4693" s="99"/>
      <c r="J4693" s="4" t="str">
        <f t="shared" si="146"/>
        <v>社會福利支出計畫/社會福利支出/會費、捐助、補助、分攤、照護、救濟與交流活動費/捐助、補助與獎助/捐助國內團體</v>
      </c>
      <c r="K4693" s="4" t="str">
        <f t="shared" si="147"/>
        <v>補助民間團體辦理建立社區照顧關懷據點業務</v>
      </c>
    </row>
    <row r="4694" spans="1:11" s="77" customFormat="1" ht="97.5">
      <c r="A4694" s="71" t="s">
        <v>4000</v>
      </c>
      <c r="B4694" s="96" t="s">
        <v>4186</v>
      </c>
      <c r="C4694" s="92" t="s">
        <v>1625</v>
      </c>
      <c r="D4694" s="41" t="s">
        <v>4003</v>
      </c>
      <c r="E4694" s="93">
        <v>30</v>
      </c>
      <c r="F4694" s="74" t="s">
        <v>18</v>
      </c>
      <c r="G4694" s="94"/>
      <c r="H4694" s="44" t="s">
        <v>3489</v>
      </c>
      <c r="I4694" s="99"/>
      <c r="J4694" s="4" t="str">
        <f t="shared" si="146"/>
        <v>社會福利支出計畫/社會福利支出/會費、捐助、補助、分攤、照護、救濟與交流活動費/捐助、補助與獎助/捐助國內團體</v>
      </c>
      <c r="K4694" s="4" t="str">
        <f t="shared" si="147"/>
        <v>補助民間團體辦理建立社區照顧關懷據點業務</v>
      </c>
    </row>
    <row r="4695" spans="1:11" s="77" customFormat="1" ht="97.5">
      <c r="A4695" s="71" t="s">
        <v>4000</v>
      </c>
      <c r="B4695" s="96" t="s">
        <v>4186</v>
      </c>
      <c r="C4695" s="92" t="s">
        <v>1551</v>
      </c>
      <c r="D4695" s="41" t="s">
        <v>4003</v>
      </c>
      <c r="E4695" s="93">
        <v>30</v>
      </c>
      <c r="F4695" s="74" t="s">
        <v>18</v>
      </c>
      <c r="G4695" s="94"/>
      <c r="H4695" s="44" t="s">
        <v>3489</v>
      </c>
      <c r="I4695" s="99"/>
      <c r="J4695" s="4" t="str">
        <f t="shared" si="146"/>
        <v>社會福利支出計畫/社會福利支出/會費、捐助、補助、分攤、照護、救濟與交流活動費/捐助、補助與獎助/捐助國內團體</v>
      </c>
      <c r="K4695" s="4" t="str">
        <f t="shared" si="147"/>
        <v>補助民間團體辦理建立社區照顧關懷據點業務</v>
      </c>
    </row>
    <row r="4696" spans="1:11" s="77" customFormat="1" ht="97.5">
      <c r="A4696" s="71" t="s">
        <v>4000</v>
      </c>
      <c r="B4696" s="96" t="s">
        <v>4186</v>
      </c>
      <c r="C4696" s="92" t="s">
        <v>1597</v>
      </c>
      <c r="D4696" s="41" t="s">
        <v>4003</v>
      </c>
      <c r="E4696" s="93">
        <v>30</v>
      </c>
      <c r="F4696" s="74" t="s">
        <v>18</v>
      </c>
      <c r="G4696" s="94"/>
      <c r="H4696" s="44" t="s">
        <v>3489</v>
      </c>
      <c r="I4696" s="99"/>
      <c r="J4696" s="4" t="str">
        <f t="shared" si="146"/>
        <v>社會福利支出計畫/社會福利支出/會費、捐助、補助、分攤、照護、救濟與交流活動費/捐助、補助與獎助/捐助國內團體</v>
      </c>
      <c r="K4696" s="4" t="str">
        <f t="shared" si="147"/>
        <v>補助民間團體辦理建立社區照顧關懷據點業務</v>
      </c>
    </row>
    <row r="4697" spans="1:11" s="77" customFormat="1" ht="97.5">
      <c r="A4697" s="71" t="s">
        <v>4000</v>
      </c>
      <c r="B4697" s="96" t="s">
        <v>4186</v>
      </c>
      <c r="C4697" s="92" t="s">
        <v>1130</v>
      </c>
      <c r="D4697" s="41" t="s">
        <v>4003</v>
      </c>
      <c r="E4697" s="93">
        <v>30</v>
      </c>
      <c r="F4697" s="74" t="s">
        <v>18</v>
      </c>
      <c r="G4697" s="94"/>
      <c r="H4697" s="44" t="s">
        <v>3489</v>
      </c>
      <c r="I4697" s="99"/>
      <c r="J4697" s="4" t="str">
        <f t="shared" si="146"/>
        <v>社會福利支出計畫/社會福利支出/會費、捐助、補助、分攤、照護、救濟與交流活動費/捐助、補助與獎助/捐助國內團體</v>
      </c>
      <c r="K4697" s="4" t="str">
        <f t="shared" si="147"/>
        <v>補助民間團體辦理建立社區照顧關懷據點業務</v>
      </c>
    </row>
    <row r="4698" spans="1:11" s="77" customFormat="1" ht="97.5">
      <c r="A4698" s="71" t="s">
        <v>4000</v>
      </c>
      <c r="B4698" s="96" t="s">
        <v>4186</v>
      </c>
      <c r="C4698" s="92" t="s">
        <v>962</v>
      </c>
      <c r="D4698" s="41" t="s">
        <v>4003</v>
      </c>
      <c r="E4698" s="93">
        <v>30</v>
      </c>
      <c r="F4698" s="74" t="s">
        <v>18</v>
      </c>
      <c r="G4698" s="94"/>
      <c r="H4698" s="44" t="s">
        <v>3489</v>
      </c>
      <c r="I4698" s="99"/>
      <c r="J4698" s="4" t="str">
        <f t="shared" si="146"/>
        <v>社會福利支出計畫/社會福利支出/會費、捐助、補助、分攤、照護、救濟與交流活動費/捐助、補助與獎助/捐助國內團體</v>
      </c>
      <c r="K4698" s="4" t="str">
        <f t="shared" si="147"/>
        <v>補助民間團體辦理建立社區照顧關懷據點業務</v>
      </c>
    </row>
    <row r="4699" spans="1:11" s="77" customFormat="1" ht="97.5">
      <c r="A4699" s="71" t="s">
        <v>4000</v>
      </c>
      <c r="B4699" s="96" t="s">
        <v>4186</v>
      </c>
      <c r="C4699" s="92" t="s">
        <v>4219</v>
      </c>
      <c r="D4699" s="41" t="s">
        <v>4003</v>
      </c>
      <c r="E4699" s="93">
        <v>30</v>
      </c>
      <c r="F4699" s="74" t="s">
        <v>18</v>
      </c>
      <c r="G4699" s="94"/>
      <c r="H4699" s="44" t="s">
        <v>3489</v>
      </c>
      <c r="I4699" s="99"/>
      <c r="J4699" s="4" t="str">
        <f t="shared" si="146"/>
        <v>社會福利支出計畫/社會福利支出/會費、捐助、補助、分攤、照護、救濟與交流活動費/捐助、補助與獎助/捐助國內團體</v>
      </c>
      <c r="K4699" s="4" t="str">
        <f t="shared" si="147"/>
        <v>補助民間團體辦理建立社區照顧關懷據點業務</v>
      </c>
    </row>
    <row r="4700" spans="1:11" s="77" customFormat="1" ht="97.5">
      <c r="A4700" s="71" t="s">
        <v>4000</v>
      </c>
      <c r="B4700" s="96" t="s">
        <v>4186</v>
      </c>
      <c r="C4700" s="92" t="s">
        <v>1044</v>
      </c>
      <c r="D4700" s="41" t="s">
        <v>4003</v>
      </c>
      <c r="E4700" s="93">
        <v>20</v>
      </c>
      <c r="F4700" s="74" t="s">
        <v>18</v>
      </c>
      <c r="G4700" s="94"/>
      <c r="H4700" s="44" t="s">
        <v>3489</v>
      </c>
      <c r="I4700" s="99"/>
      <c r="J4700" s="4" t="str">
        <f t="shared" si="146"/>
        <v>社會福利支出計畫/社會福利支出/會費、捐助、補助、分攤、照護、救濟與交流活動費/捐助、補助與獎助/捐助國內團體</v>
      </c>
      <c r="K4700" s="4" t="str">
        <f t="shared" si="147"/>
        <v>補助民間團體辦理建立社區照顧關懷據點業務</v>
      </c>
    </row>
    <row r="4701" spans="1:11" s="77" customFormat="1" ht="97.5">
      <c r="A4701" s="71" t="s">
        <v>4000</v>
      </c>
      <c r="B4701" s="96" t="s">
        <v>4186</v>
      </c>
      <c r="C4701" s="92" t="s">
        <v>4343</v>
      </c>
      <c r="D4701" s="41" t="s">
        <v>4003</v>
      </c>
      <c r="E4701" s="93">
        <v>30</v>
      </c>
      <c r="F4701" s="74" t="s">
        <v>18</v>
      </c>
      <c r="G4701" s="94"/>
      <c r="H4701" s="44" t="s">
        <v>3489</v>
      </c>
      <c r="I4701" s="99"/>
      <c r="J4701" s="4" t="str">
        <f t="shared" si="146"/>
        <v>社會福利支出計畫/社會福利支出/會費、捐助、補助、分攤、照護、救濟與交流活動費/捐助、補助與獎助/捐助國內團體</v>
      </c>
      <c r="K4701" s="4" t="str">
        <f t="shared" si="147"/>
        <v>補助民間團體辦理建立社區照顧關懷據點業務</v>
      </c>
    </row>
    <row r="4702" spans="1:11" s="77" customFormat="1" ht="97.5">
      <c r="A4702" s="71" t="s">
        <v>4000</v>
      </c>
      <c r="B4702" s="96" t="s">
        <v>4186</v>
      </c>
      <c r="C4702" s="92" t="s">
        <v>1465</v>
      </c>
      <c r="D4702" s="41" t="s">
        <v>4003</v>
      </c>
      <c r="E4702" s="93">
        <v>6</v>
      </c>
      <c r="F4702" s="74" t="s">
        <v>18</v>
      </c>
      <c r="G4702" s="94"/>
      <c r="H4702" s="44" t="s">
        <v>3489</v>
      </c>
      <c r="I4702" s="99"/>
      <c r="J4702" s="4" t="str">
        <f t="shared" si="146"/>
        <v>社會福利支出計畫/社會福利支出/會費、捐助、補助、分攤、照護、救濟與交流活動費/捐助、補助與獎助/捐助國內團體</v>
      </c>
      <c r="K4702" s="4" t="str">
        <f t="shared" si="147"/>
        <v>補助民間團體辦理建立社區照顧關懷據點業務</v>
      </c>
    </row>
    <row r="4703" spans="1:11" s="77" customFormat="1" ht="117">
      <c r="A4703" s="71" t="s">
        <v>4005</v>
      </c>
      <c r="B4703" s="96" t="s">
        <v>4186</v>
      </c>
      <c r="C4703" s="92" t="s">
        <v>1465</v>
      </c>
      <c r="D4703" s="41" t="s">
        <v>4003</v>
      </c>
      <c r="E4703" s="93">
        <v>23</v>
      </c>
      <c r="F4703" s="74" t="s">
        <v>18</v>
      </c>
      <c r="G4703" s="94"/>
      <c r="H4703" s="44" t="s">
        <v>3489</v>
      </c>
      <c r="I4703" s="99"/>
      <c r="J4703" s="4" t="str">
        <f t="shared" si="146"/>
        <v>一般建築及設備計畫/一般建築及設備/會費、捐助、補助、分攤、照護、救濟與交流活動費/捐助、補助與獎助/捐助國內團體</v>
      </c>
      <c r="K4703" s="4" t="str">
        <f t="shared" si="147"/>
        <v>補助民間團體辦理建立社區照顧關懷據點業務</v>
      </c>
    </row>
    <row r="4704" spans="1:11" s="77" customFormat="1" ht="97.5">
      <c r="A4704" s="71" t="s">
        <v>4000</v>
      </c>
      <c r="B4704" s="96" t="s">
        <v>4186</v>
      </c>
      <c r="C4704" s="92" t="s">
        <v>4344</v>
      </c>
      <c r="D4704" s="41" t="s">
        <v>4003</v>
      </c>
      <c r="E4704" s="93">
        <v>20</v>
      </c>
      <c r="F4704" s="74" t="s">
        <v>18</v>
      </c>
      <c r="G4704" s="94"/>
      <c r="H4704" s="44" t="s">
        <v>3489</v>
      </c>
      <c r="I4704" s="99"/>
      <c r="J4704" s="4" t="str">
        <f t="shared" ref="J4704:J4767" si="148">A4704</f>
        <v>社會福利支出計畫/社會福利支出/會費、捐助、補助、分攤、照護、救濟與交流活動費/捐助、補助與獎助/捐助國內團體</v>
      </c>
      <c r="K4704" s="4" t="str">
        <f t="shared" ref="K4704:K4767" si="149">B4704</f>
        <v>補助民間團體辦理建立社區照顧關懷據點業務</v>
      </c>
    </row>
    <row r="4705" spans="1:11" s="77" customFormat="1" ht="97.5">
      <c r="A4705" s="71" t="s">
        <v>4000</v>
      </c>
      <c r="B4705" s="96" t="s">
        <v>4186</v>
      </c>
      <c r="C4705" s="92" t="s">
        <v>4117</v>
      </c>
      <c r="D4705" s="41" t="s">
        <v>4003</v>
      </c>
      <c r="E4705" s="93">
        <v>21</v>
      </c>
      <c r="F4705" s="74" t="s">
        <v>18</v>
      </c>
      <c r="G4705" s="94"/>
      <c r="H4705" s="44" t="s">
        <v>3489</v>
      </c>
      <c r="I4705" s="99"/>
      <c r="J4705" s="4" t="str">
        <f t="shared" si="148"/>
        <v>社會福利支出計畫/社會福利支出/會費、捐助、補助、分攤、照護、救濟與交流活動費/捐助、補助與獎助/捐助國內團體</v>
      </c>
      <c r="K4705" s="4" t="str">
        <f t="shared" si="149"/>
        <v>補助民間團體辦理建立社區照顧關懷據點業務</v>
      </c>
    </row>
    <row r="4706" spans="1:11" s="77" customFormat="1" ht="97.5">
      <c r="A4706" s="71" t="s">
        <v>4000</v>
      </c>
      <c r="B4706" s="96" t="s">
        <v>4186</v>
      </c>
      <c r="C4706" s="92" t="s">
        <v>4300</v>
      </c>
      <c r="D4706" s="41" t="s">
        <v>4003</v>
      </c>
      <c r="E4706" s="93">
        <v>9</v>
      </c>
      <c r="F4706" s="74" t="s">
        <v>18</v>
      </c>
      <c r="G4706" s="94"/>
      <c r="H4706" s="44" t="s">
        <v>3489</v>
      </c>
      <c r="I4706" s="99"/>
      <c r="J4706" s="4" t="str">
        <f t="shared" si="148"/>
        <v>社會福利支出計畫/社會福利支出/會費、捐助、補助、分攤、照護、救濟與交流活動費/捐助、補助與獎助/捐助國內團體</v>
      </c>
      <c r="K4706" s="4" t="str">
        <f t="shared" si="149"/>
        <v>補助民間團體辦理建立社區照顧關懷據點業務</v>
      </c>
    </row>
    <row r="4707" spans="1:11" s="77" customFormat="1" ht="97.5">
      <c r="A4707" s="71" t="s">
        <v>4000</v>
      </c>
      <c r="B4707" s="96" t="s">
        <v>4186</v>
      </c>
      <c r="C4707" s="92" t="s">
        <v>1463</v>
      </c>
      <c r="D4707" s="41" t="s">
        <v>4003</v>
      </c>
      <c r="E4707" s="93">
        <v>30</v>
      </c>
      <c r="F4707" s="74" t="s">
        <v>18</v>
      </c>
      <c r="G4707" s="94"/>
      <c r="H4707" s="44" t="s">
        <v>3489</v>
      </c>
      <c r="I4707" s="99"/>
      <c r="J4707" s="4" t="str">
        <f t="shared" si="148"/>
        <v>社會福利支出計畫/社會福利支出/會費、捐助、補助、分攤、照護、救濟與交流活動費/捐助、補助與獎助/捐助國內團體</v>
      </c>
      <c r="K4707" s="4" t="str">
        <f t="shared" si="149"/>
        <v>補助民間團體辦理建立社區照顧關懷據點業務</v>
      </c>
    </row>
    <row r="4708" spans="1:11" s="77" customFormat="1" ht="97.5">
      <c r="A4708" s="71" t="s">
        <v>4000</v>
      </c>
      <c r="B4708" s="96" t="s">
        <v>4186</v>
      </c>
      <c r="C4708" s="92" t="s">
        <v>1524</v>
      </c>
      <c r="D4708" s="41" t="s">
        <v>4003</v>
      </c>
      <c r="E4708" s="93">
        <v>11</v>
      </c>
      <c r="F4708" s="74" t="s">
        <v>18</v>
      </c>
      <c r="G4708" s="94"/>
      <c r="H4708" s="44" t="s">
        <v>3489</v>
      </c>
      <c r="I4708" s="99"/>
      <c r="J4708" s="4" t="str">
        <f t="shared" si="148"/>
        <v>社會福利支出計畫/社會福利支出/會費、捐助、補助、分攤、照護、救濟與交流活動費/捐助、補助與獎助/捐助國內團體</v>
      </c>
      <c r="K4708" s="4" t="str">
        <f t="shared" si="149"/>
        <v>補助民間團體辦理建立社區照顧關懷據點業務</v>
      </c>
    </row>
    <row r="4709" spans="1:11" s="77" customFormat="1" ht="97.5">
      <c r="A4709" s="71" t="s">
        <v>4000</v>
      </c>
      <c r="B4709" s="96" t="s">
        <v>4186</v>
      </c>
      <c r="C4709" s="92" t="s">
        <v>1585</v>
      </c>
      <c r="D4709" s="41" t="s">
        <v>4003</v>
      </c>
      <c r="E4709" s="93">
        <v>90</v>
      </c>
      <c r="F4709" s="74" t="s">
        <v>18</v>
      </c>
      <c r="G4709" s="94"/>
      <c r="H4709" s="44" t="s">
        <v>3489</v>
      </c>
      <c r="I4709" s="99"/>
      <c r="J4709" s="4" t="str">
        <f t="shared" si="148"/>
        <v>社會福利支出計畫/社會福利支出/會費、捐助、補助、分攤、照護、救濟與交流活動費/捐助、補助與獎助/捐助國內團體</v>
      </c>
      <c r="K4709" s="4" t="str">
        <f t="shared" si="149"/>
        <v>補助民間團體辦理建立社區照顧關懷據點業務</v>
      </c>
    </row>
    <row r="4710" spans="1:11" s="77" customFormat="1" ht="97.5">
      <c r="A4710" s="71" t="s">
        <v>4000</v>
      </c>
      <c r="B4710" s="96" t="s">
        <v>4186</v>
      </c>
      <c r="C4710" s="92" t="s">
        <v>4273</v>
      </c>
      <c r="D4710" s="41" t="s">
        <v>4003</v>
      </c>
      <c r="E4710" s="93">
        <v>33</v>
      </c>
      <c r="F4710" s="74" t="s">
        <v>18</v>
      </c>
      <c r="G4710" s="94"/>
      <c r="H4710" s="44" t="s">
        <v>3489</v>
      </c>
      <c r="I4710" s="99"/>
      <c r="J4710" s="4" t="str">
        <f t="shared" si="148"/>
        <v>社會福利支出計畫/社會福利支出/會費、捐助、補助、分攤、照護、救濟與交流活動費/捐助、補助與獎助/捐助國內團體</v>
      </c>
      <c r="K4710" s="4" t="str">
        <f t="shared" si="149"/>
        <v>補助民間團體辦理建立社區照顧關懷據點業務</v>
      </c>
    </row>
    <row r="4711" spans="1:11" s="77" customFormat="1" ht="97.5">
      <c r="A4711" s="71" t="s">
        <v>4000</v>
      </c>
      <c r="B4711" s="96" t="s">
        <v>4186</v>
      </c>
      <c r="C4711" s="92" t="s">
        <v>1009</v>
      </c>
      <c r="D4711" s="41" t="s">
        <v>4003</v>
      </c>
      <c r="E4711" s="93">
        <v>12</v>
      </c>
      <c r="F4711" s="74" t="s">
        <v>18</v>
      </c>
      <c r="G4711" s="94"/>
      <c r="H4711" s="44" t="s">
        <v>3489</v>
      </c>
      <c r="I4711" s="99"/>
      <c r="J4711" s="4" t="str">
        <f t="shared" si="148"/>
        <v>社會福利支出計畫/社會福利支出/會費、捐助、補助、分攤、照護、救濟與交流活動費/捐助、補助與獎助/捐助國內團體</v>
      </c>
      <c r="K4711" s="4" t="str">
        <f t="shared" si="149"/>
        <v>補助民間團體辦理建立社區照顧關懷據點業務</v>
      </c>
    </row>
    <row r="4712" spans="1:11" s="77" customFormat="1" ht="97.5">
      <c r="A4712" s="71" t="s">
        <v>4000</v>
      </c>
      <c r="B4712" s="96" t="s">
        <v>4186</v>
      </c>
      <c r="C4712" s="92" t="s">
        <v>1168</v>
      </c>
      <c r="D4712" s="41" t="s">
        <v>4003</v>
      </c>
      <c r="E4712" s="93">
        <v>42</v>
      </c>
      <c r="F4712" s="74" t="s">
        <v>18</v>
      </c>
      <c r="G4712" s="94"/>
      <c r="H4712" s="44" t="s">
        <v>3489</v>
      </c>
      <c r="I4712" s="99"/>
      <c r="J4712" s="4" t="str">
        <f t="shared" si="148"/>
        <v>社會福利支出計畫/社會福利支出/會費、捐助、補助、分攤、照護、救濟與交流活動費/捐助、補助與獎助/捐助國內團體</v>
      </c>
      <c r="K4712" s="4" t="str">
        <f t="shared" si="149"/>
        <v>補助民間團體辦理建立社區照顧關懷據點業務</v>
      </c>
    </row>
    <row r="4713" spans="1:11" s="77" customFormat="1" ht="97.5">
      <c r="A4713" s="71" t="s">
        <v>4000</v>
      </c>
      <c r="B4713" s="96" t="s">
        <v>4186</v>
      </c>
      <c r="C4713" s="92" t="s">
        <v>993</v>
      </c>
      <c r="D4713" s="41" t="s">
        <v>4003</v>
      </c>
      <c r="E4713" s="93">
        <v>180</v>
      </c>
      <c r="F4713" s="74" t="s">
        <v>18</v>
      </c>
      <c r="G4713" s="94"/>
      <c r="H4713" s="44" t="s">
        <v>3489</v>
      </c>
      <c r="I4713" s="99"/>
      <c r="J4713" s="4" t="str">
        <f t="shared" si="148"/>
        <v>社會福利支出計畫/社會福利支出/會費、捐助、補助、分攤、照護、救濟與交流活動費/捐助、補助與獎助/捐助國內團體</v>
      </c>
      <c r="K4713" s="4" t="str">
        <f t="shared" si="149"/>
        <v>補助民間團體辦理建立社區照顧關懷據點業務</v>
      </c>
    </row>
    <row r="4714" spans="1:11" s="77" customFormat="1" ht="97.5">
      <c r="A4714" s="71" t="s">
        <v>4000</v>
      </c>
      <c r="B4714" s="96" t="s">
        <v>4186</v>
      </c>
      <c r="C4714" s="92" t="s">
        <v>1608</v>
      </c>
      <c r="D4714" s="41" t="s">
        <v>4003</v>
      </c>
      <c r="E4714" s="93">
        <v>42</v>
      </c>
      <c r="F4714" s="74" t="s">
        <v>18</v>
      </c>
      <c r="G4714" s="94"/>
      <c r="H4714" s="44" t="s">
        <v>3489</v>
      </c>
      <c r="I4714" s="99"/>
      <c r="J4714" s="4" t="str">
        <f t="shared" si="148"/>
        <v>社會福利支出計畫/社會福利支出/會費、捐助、補助、分攤、照護、救濟與交流活動費/捐助、補助與獎助/捐助國內團體</v>
      </c>
      <c r="K4714" s="4" t="str">
        <f t="shared" si="149"/>
        <v>補助民間團體辦理建立社區照顧關懷據點業務</v>
      </c>
    </row>
    <row r="4715" spans="1:11" s="77" customFormat="1" ht="97.5">
      <c r="A4715" s="71" t="s">
        <v>4000</v>
      </c>
      <c r="B4715" s="96" t="s">
        <v>4186</v>
      </c>
      <c r="C4715" s="92" t="s">
        <v>277</v>
      </c>
      <c r="D4715" s="41" t="s">
        <v>4003</v>
      </c>
      <c r="E4715" s="93">
        <v>14</v>
      </c>
      <c r="F4715" s="74" t="s">
        <v>18</v>
      </c>
      <c r="G4715" s="94"/>
      <c r="H4715" s="44" t="s">
        <v>3489</v>
      </c>
      <c r="I4715" s="99"/>
      <c r="J4715" s="4" t="str">
        <f t="shared" si="148"/>
        <v>社會福利支出計畫/社會福利支出/會費、捐助、補助、分攤、照護、救濟與交流活動費/捐助、補助與獎助/捐助國內團體</v>
      </c>
      <c r="K4715" s="4" t="str">
        <f t="shared" si="149"/>
        <v>補助民間團體辦理建立社區照顧關懷據點業務</v>
      </c>
    </row>
    <row r="4716" spans="1:11" s="77" customFormat="1" ht="97.5">
      <c r="A4716" s="71" t="s">
        <v>4000</v>
      </c>
      <c r="B4716" s="96" t="s">
        <v>4186</v>
      </c>
      <c r="C4716" s="92" t="s">
        <v>1578</v>
      </c>
      <c r="D4716" s="41" t="s">
        <v>4003</v>
      </c>
      <c r="E4716" s="93">
        <v>20</v>
      </c>
      <c r="F4716" s="74" t="s">
        <v>18</v>
      </c>
      <c r="G4716" s="94"/>
      <c r="H4716" s="44" t="s">
        <v>3489</v>
      </c>
      <c r="I4716" s="99"/>
      <c r="J4716" s="4" t="str">
        <f t="shared" si="148"/>
        <v>社會福利支出計畫/社會福利支出/會費、捐助、補助、分攤、照護、救濟與交流活動費/捐助、補助與獎助/捐助國內團體</v>
      </c>
      <c r="K4716" s="4" t="str">
        <f t="shared" si="149"/>
        <v>補助民間團體辦理建立社區照顧關懷據點業務</v>
      </c>
    </row>
    <row r="4717" spans="1:11" s="77" customFormat="1" ht="97.5">
      <c r="A4717" s="71" t="s">
        <v>4000</v>
      </c>
      <c r="B4717" s="96" t="s">
        <v>4186</v>
      </c>
      <c r="C4717" s="92" t="s">
        <v>4275</v>
      </c>
      <c r="D4717" s="41" t="s">
        <v>4003</v>
      </c>
      <c r="E4717" s="93">
        <v>12</v>
      </c>
      <c r="F4717" s="74" t="s">
        <v>18</v>
      </c>
      <c r="G4717" s="94"/>
      <c r="H4717" s="44" t="s">
        <v>3489</v>
      </c>
      <c r="I4717" s="99"/>
      <c r="J4717" s="4" t="str">
        <f t="shared" si="148"/>
        <v>社會福利支出計畫/社會福利支出/會費、捐助、補助、分攤、照護、救濟與交流活動費/捐助、補助與獎助/捐助國內團體</v>
      </c>
      <c r="K4717" s="4" t="str">
        <f t="shared" si="149"/>
        <v>補助民間團體辦理建立社區照顧關懷據點業務</v>
      </c>
    </row>
    <row r="4718" spans="1:11" s="77" customFormat="1" ht="97.5">
      <c r="A4718" s="71" t="s">
        <v>4000</v>
      </c>
      <c r="B4718" s="96" t="s">
        <v>4186</v>
      </c>
      <c r="C4718" s="92" t="s">
        <v>4282</v>
      </c>
      <c r="D4718" s="41" t="s">
        <v>4003</v>
      </c>
      <c r="E4718" s="93">
        <v>24</v>
      </c>
      <c r="F4718" s="74" t="s">
        <v>18</v>
      </c>
      <c r="G4718" s="94"/>
      <c r="H4718" s="44" t="s">
        <v>3489</v>
      </c>
      <c r="I4718" s="99"/>
      <c r="J4718" s="4" t="str">
        <f t="shared" si="148"/>
        <v>社會福利支出計畫/社會福利支出/會費、捐助、補助、分攤、照護、救濟與交流活動費/捐助、補助與獎助/捐助國內團體</v>
      </c>
      <c r="K4718" s="4" t="str">
        <f t="shared" si="149"/>
        <v>補助民間團體辦理建立社區照顧關懷據點業務</v>
      </c>
    </row>
    <row r="4719" spans="1:11" s="77" customFormat="1" ht="97.5">
      <c r="A4719" s="71" t="s">
        <v>4000</v>
      </c>
      <c r="B4719" s="96" t="s">
        <v>4186</v>
      </c>
      <c r="C4719" s="92" t="s">
        <v>4260</v>
      </c>
      <c r="D4719" s="41" t="s">
        <v>4003</v>
      </c>
      <c r="E4719" s="93">
        <v>32</v>
      </c>
      <c r="F4719" s="74" t="s">
        <v>18</v>
      </c>
      <c r="G4719" s="94"/>
      <c r="H4719" s="44" t="s">
        <v>3489</v>
      </c>
      <c r="I4719" s="99"/>
      <c r="J4719" s="4" t="str">
        <f t="shared" si="148"/>
        <v>社會福利支出計畫/社會福利支出/會費、捐助、補助、分攤、照護、救濟與交流活動費/捐助、補助與獎助/捐助國內團體</v>
      </c>
      <c r="K4719" s="4" t="str">
        <f t="shared" si="149"/>
        <v>補助民間團體辦理建立社區照顧關懷據點業務</v>
      </c>
    </row>
    <row r="4720" spans="1:11" s="77" customFormat="1" ht="97.5">
      <c r="A4720" s="71" t="s">
        <v>4000</v>
      </c>
      <c r="B4720" s="96" t="s">
        <v>4186</v>
      </c>
      <c r="C4720" s="92" t="s">
        <v>1559</v>
      </c>
      <c r="D4720" s="41" t="s">
        <v>4003</v>
      </c>
      <c r="E4720" s="93">
        <v>36</v>
      </c>
      <c r="F4720" s="74" t="s">
        <v>18</v>
      </c>
      <c r="G4720" s="94"/>
      <c r="H4720" s="44" t="s">
        <v>3489</v>
      </c>
      <c r="I4720" s="99"/>
      <c r="J4720" s="4" t="str">
        <f t="shared" si="148"/>
        <v>社會福利支出計畫/社會福利支出/會費、捐助、補助、分攤、照護、救濟與交流活動費/捐助、補助與獎助/捐助國內團體</v>
      </c>
      <c r="K4720" s="4" t="str">
        <f t="shared" si="149"/>
        <v>補助民間團體辦理建立社區照顧關懷據點業務</v>
      </c>
    </row>
    <row r="4721" spans="1:11" s="77" customFormat="1" ht="97.5">
      <c r="A4721" s="71" t="s">
        <v>4000</v>
      </c>
      <c r="B4721" s="96" t="s">
        <v>4186</v>
      </c>
      <c r="C4721" s="92" t="s">
        <v>1161</v>
      </c>
      <c r="D4721" s="41" t="s">
        <v>4003</v>
      </c>
      <c r="E4721" s="93">
        <v>31</v>
      </c>
      <c r="F4721" s="74" t="s">
        <v>18</v>
      </c>
      <c r="G4721" s="94"/>
      <c r="H4721" s="44" t="s">
        <v>3489</v>
      </c>
      <c r="I4721" s="99"/>
      <c r="J4721" s="4" t="str">
        <f t="shared" si="148"/>
        <v>社會福利支出計畫/社會福利支出/會費、捐助、補助、分攤、照護、救濟與交流活動費/捐助、補助與獎助/捐助國內團體</v>
      </c>
      <c r="K4721" s="4" t="str">
        <f t="shared" si="149"/>
        <v>補助民間團體辦理建立社區照顧關懷據點業務</v>
      </c>
    </row>
    <row r="4722" spans="1:11" s="77" customFormat="1" ht="97.5">
      <c r="A4722" s="71" t="s">
        <v>4000</v>
      </c>
      <c r="B4722" s="96" t="s">
        <v>4186</v>
      </c>
      <c r="C4722" s="92" t="s">
        <v>4345</v>
      </c>
      <c r="D4722" s="41" t="s">
        <v>4003</v>
      </c>
      <c r="E4722" s="93">
        <v>85</v>
      </c>
      <c r="F4722" s="74" t="s">
        <v>18</v>
      </c>
      <c r="G4722" s="94"/>
      <c r="H4722" s="44" t="s">
        <v>3489</v>
      </c>
      <c r="I4722" s="99"/>
      <c r="J4722" s="4" t="str">
        <f t="shared" si="148"/>
        <v>社會福利支出計畫/社會福利支出/會費、捐助、補助、分攤、照護、救濟與交流活動費/捐助、補助與獎助/捐助國內團體</v>
      </c>
      <c r="K4722" s="4" t="str">
        <f t="shared" si="149"/>
        <v>補助民間團體辦理建立社區照顧關懷據點業務</v>
      </c>
    </row>
    <row r="4723" spans="1:11" s="77" customFormat="1" ht="97.5">
      <c r="A4723" s="71" t="s">
        <v>4000</v>
      </c>
      <c r="B4723" s="96" t="s">
        <v>4186</v>
      </c>
      <c r="C4723" s="92" t="s">
        <v>962</v>
      </c>
      <c r="D4723" s="41" t="s">
        <v>4003</v>
      </c>
      <c r="E4723" s="93">
        <v>5</v>
      </c>
      <c r="F4723" s="74" t="s">
        <v>18</v>
      </c>
      <c r="G4723" s="94"/>
      <c r="H4723" s="44" t="s">
        <v>3489</v>
      </c>
      <c r="I4723" s="99"/>
      <c r="J4723" s="4" t="str">
        <f t="shared" si="148"/>
        <v>社會福利支出計畫/社會福利支出/會費、捐助、補助、分攤、照護、救濟與交流活動費/捐助、補助與獎助/捐助國內團體</v>
      </c>
      <c r="K4723" s="4" t="str">
        <f t="shared" si="149"/>
        <v>補助民間團體辦理建立社區照顧關懷據點業務</v>
      </c>
    </row>
    <row r="4724" spans="1:11" s="77" customFormat="1" ht="97.5">
      <c r="A4724" s="71" t="s">
        <v>4000</v>
      </c>
      <c r="B4724" s="96" t="s">
        <v>4186</v>
      </c>
      <c r="C4724" s="92" t="s">
        <v>1092</v>
      </c>
      <c r="D4724" s="41" t="s">
        <v>4003</v>
      </c>
      <c r="E4724" s="93">
        <v>30</v>
      </c>
      <c r="F4724" s="74" t="s">
        <v>18</v>
      </c>
      <c r="G4724" s="94"/>
      <c r="H4724" s="44" t="s">
        <v>3489</v>
      </c>
      <c r="I4724" s="99"/>
      <c r="J4724" s="4" t="str">
        <f t="shared" si="148"/>
        <v>社會福利支出計畫/社會福利支出/會費、捐助、補助、分攤、照護、救濟與交流活動費/捐助、補助與獎助/捐助國內團體</v>
      </c>
      <c r="K4724" s="4" t="str">
        <f t="shared" si="149"/>
        <v>補助民間團體辦理建立社區照顧關懷據點業務</v>
      </c>
    </row>
    <row r="4725" spans="1:11" s="77" customFormat="1" ht="97.5">
      <c r="A4725" s="71" t="s">
        <v>4000</v>
      </c>
      <c r="B4725" s="96" t="s">
        <v>4186</v>
      </c>
      <c r="C4725" s="92" t="s">
        <v>1075</v>
      </c>
      <c r="D4725" s="41" t="s">
        <v>4003</v>
      </c>
      <c r="E4725" s="93">
        <v>20</v>
      </c>
      <c r="F4725" s="74" t="s">
        <v>18</v>
      </c>
      <c r="G4725" s="94"/>
      <c r="H4725" s="44" t="s">
        <v>3489</v>
      </c>
      <c r="I4725" s="99"/>
      <c r="J4725" s="4" t="str">
        <f t="shared" si="148"/>
        <v>社會福利支出計畫/社會福利支出/會費、捐助、補助、分攤、照護、救濟與交流活動費/捐助、補助與獎助/捐助國內團體</v>
      </c>
      <c r="K4725" s="4" t="str">
        <f t="shared" si="149"/>
        <v>補助民間團體辦理建立社區照顧關懷據點業務</v>
      </c>
    </row>
    <row r="4726" spans="1:11" s="77" customFormat="1" ht="97.5">
      <c r="A4726" s="71" t="s">
        <v>4000</v>
      </c>
      <c r="B4726" s="96" t="s">
        <v>4186</v>
      </c>
      <c r="C4726" s="92" t="s">
        <v>1449</v>
      </c>
      <c r="D4726" s="41" t="s">
        <v>4003</v>
      </c>
      <c r="E4726" s="93">
        <v>84</v>
      </c>
      <c r="F4726" s="74" t="s">
        <v>18</v>
      </c>
      <c r="G4726" s="94"/>
      <c r="H4726" s="44" t="s">
        <v>3489</v>
      </c>
      <c r="I4726" s="99"/>
      <c r="J4726" s="4" t="str">
        <f t="shared" si="148"/>
        <v>社會福利支出計畫/社會福利支出/會費、捐助、補助、分攤、照護、救濟與交流活動費/捐助、補助與獎助/捐助國內團體</v>
      </c>
      <c r="K4726" s="4" t="str">
        <f t="shared" si="149"/>
        <v>補助民間團體辦理建立社區照顧關懷據點業務</v>
      </c>
    </row>
    <row r="4727" spans="1:11" s="77" customFormat="1" ht="97.5">
      <c r="A4727" s="71" t="s">
        <v>4000</v>
      </c>
      <c r="B4727" s="96" t="s">
        <v>4186</v>
      </c>
      <c r="C4727" s="92" t="s">
        <v>4346</v>
      </c>
      <c r="D4727" s="41" t="s">
        <v>4003</v>
      </c>
      <c r="E4727" s="93">
        <v>36</v>
      </c>
      <c r="F4727" s="74" t="s">
        <v>18</v>
      </c>
      <c r="G4727" s="94"/>
      <c r="H4727" s="44" t="s">
        <v>3489</v>
      </c>
      <c r="I4727" s="99"/>
      <c r="J4727" s="4" t="str">
        <f t="shared" si="148"/>
        <v>社會福利支出計畫/社會福利支出/會費、捐助、補助、分攤、照護、救濟與交流活動費/捐助、補助與獎助/捐助國內團體</v>
      </c>
      <c r="K4727" s="4" t="str">
        <f t="shared" si="149"/>
        <v>補助民間團體辦理建立社區照顧關懷據點業務</v>
      </c>
    </row>
    <row r="4728" spans="1:11" s="77" customFormat="1" ht="97.5">
      <c r="A4728" s="71" t="s">
        <v>4000</v>
      </c>
      <c r="B4728" s="96" t="s">
        <v>4186</v>
      </c>
      <c r="C4728" s="92" t="s">
        <v>1079</v>
      </c>
      <c r="D4728" s="41" t="s">
        <v>4003</v>
      </c>
      <c r="E4728" s="93">
        <v>36</v>
      </c>
      <c r="F4728" s="74" t="s">
        <v>18</v>
      </c>
      <c r="G4728" s="94"/>
      <c r="H4728" s="44" t="s">
        <v>3489</v>
      </c>
      <c r="I4728" s="99"/>
      <c r="J4728" s="4" t="str">
        <f t="shared" si="148"/>
        <v>社會福利支出計畫/社會福利支出/會費、捐助、補助、分攤、照護、救濟與交流活動費/捐助、補助與獎助/捐助國內團體</v>
      </c>
      <c r="K4728" s="4" t="str">
        <f t="shared" si="149"/>
        <v>補助民間團體辦理建立社區照顧關懷據點業務</v>
      </c>
    </row>
    <row r="4729" spans="1:11" s="77" customFormat="1" ht="97.5">
      <c r="A4729" s="71" t="s">
        <v>4000</v>
      </c>
      <c r="B4729" s="96" t="s">
        <v>4186</v>
      </c>
      <c r="C4729" s="92" t="s">
        <v>4224</v>
      </c>
      <c r="D4729" s="41" t="s">
        <v>4003</v>
      </c>
      <c r="E4729" s="93">
        <v>30</v>
      </c>
      <c r="F4729" s="74" t="s">
        <v>18</v>
      </c>
      <c r="G4729" s="94"/>
      <c r="H4729" s="44" t="s">
        <v>3489</v>
      </c>
      <c r="I4729" s="99"/>
      <c r="J4729" s="4" t="str">
        <f t="shared" si="148"/>
        <v>社會福利支出計畫/社會福利支出/會費、捐助、補助、分攤、照護、救濟與交流活動費/捐助、補助與獎助/捐助國內團體</v>
      </c>
      <c r="K4729" s="4" t="str">
        <f t="shared" si="149"/>
        <v>補助民間團體辦理建立社區照顧關懷據點業務</v>
      </c>
    </row>
    <row r="4730" spans="1:11" s="77" customFormat="1" ht="97.5">
      <c r="A4730" s="71" t="s">
        <v>4000</v>
      </c>
      <c r="B4730" s="96" t="s">
        <v>4186</v>
      </c>
      <c r="C4730" s="92" t="s">
        <v>4116</v>
      </c>
      <c r="D4730" s="41" t="s">
        <v>4003</v>
      </c>
      <c r="E4730" s="93">
        <v>8</v>
      </c>
      <c r="F4730" s="74" t="s">
        <v>18</v>
      </c>
      <c r="G4730" s="94"/>
      <c r="H4730" s="44" t="s">
        <v>3489</v>
      </c>
      <c r="I4730" s="99"/>
      <c r="J4730" s="4" t="str">
        <f t="shared" si="148"/>
        <v>社會福利支出計畫/社會福利支出/會費、捐助、補助、分攤、照護、救濟與交流活動費/捐助、補助與獎助/捐助國內團體</v>
      </c>
      <c r="K4730" s="4" t="str">
        <f t="shared" si="149"/>
        <v>補助民間團體辦理建立社區照顧關懷據點業務</v>
      </c>
    </row>
    <row r="4731" spans="1:11" s="77" customFormat="1" ht="97.5">
      <c r="A4731" s="71" t="s">
        <v>4000</v>
      </c>
      <c r="B4731" s="96" t="s">
        <v>4186</v>
      </c>
      <c r="C4731" s="92" t="s">
        <v>1163</v>
      </c>
      <c r="D4731" s="41" t="s">
        <v>4003</v>
      </c>
      <c r="E4731" s="93">
        <v>100</v>
      </c>
      <c r="F4731" s="74" t="s">
        <v>18</v>
      </c>
      <c r="G4731" s="94"/>
      <c r="H4731" s="44" t="s">
        <v>3489</v>
      </c>
      <c r="I4731" s="99"/>
      <c r="J4731" s="4" t="str">
        <f t="shared" si="148"/>
        <v>社會福利支出計畫/社會福利支出/會費、捐助、補助、分攤、照護、救濟與交流活動費/捐助、補助與獎助/捐助國內團體</v>
      </c>
      <c r="K4731" s="4" t="str">
        <f t="shared" si="149"/>
        <v>補助民間團體辦理建立社區照顧關懷據點業務</v>
      </c>
    </row>
    <row r="4732" spans="1:11" s="77" customFormat="1" ht="97.5">
      <c r="A4732" s="71" t="s">
        <v>4000</v>
      </c>
      <c r="B4732" s="96" t="s">
        <v>4186</v>
      </c>
      <c r="C4732" s="92" t="s">
        <v>1095</v>
      </c>
      <c r="D4732" s="41" t="s">
        <v>4003</v>
      </c>
      <c r="E4732" s="93">
        <v>8</v>
      </c>
      <c r="F4732" s="74" t="s">
        <v>18</v>
      </c>
      <c r="G4732" s="94"/>
      <c r="H4732" s="44" t="s">
        <v>3489</v>
      </c>
      <c r="I4732" s="99"/>
      <c r="J4732" s="4" t="str">
        <f t="shared" si="148"/>
        <v>社會福利支出計畫/社會福利支出/會費、捐助、補助、分攤、照護、救濟與交流活動費/捐助、補助與獎助/捐助國內團體</v>
      </c>
      <c r="K4732" s="4" t="str">
        <f t="shared" si="149"/>
        <v>補助民間團體辦理建立社區照顧關懷據點業務</v>
      </c>
    </row>
    <row r="4733" spans="1:11" s="77" customFormat="1" ht="97.5">
      <c r="A4733" s="71" t="s">
        <v>4000</v>
      </c>
      <c r="B4733" s="96" t="s">
        <v>4186</v>
      </c>
      <c r="C4733" s="92" t="s">
        <v>1077</v>
      </c>
      <c r="D4733" s="41" t="s">
        <v>4003</v>
      </c>
      <c r="E4733" s="93">
        <v>54</v>
      </c>
      <c r="F4733" s="74" t="s">
        <v>18</v>
      </c>
      <c r="G4733" s="94"/>
      <c r="H4733" s="44" t="s">
        <v>3489</v>
      </c>
      <c r="I4733" s="99"/>
      <c r="J4733" s="4" t="str">
        <f t="shared" si="148"/>
        <v>社會福利支出計畫/社會福利支出/會費、捐助、補助、分攤、照護、救濟與交流活動費/捐助、補助與獎助/捐助國內團體</v>
      </c>
      <c r="K4733" s="4" t="str">
        <f t="shared" si="149"/>
        <v>補助民間團體辦理建立社區照顧關懷據點業務</v>
      </c>
    </row>
    <row r="4734" spans="1:11" s="77" customFormat="1" ht="97.5">
      <c r="A4734" s="71" t="s">
        <v>4000</v>
      </c>
      <c r="B4734" s="96" t="s">
        <v>4186</v>
      </c>
      <c r="C4734" s="92" t="s">
        <v>1159</v>
      </c>
      <c r="D4734" s="41" t="s">
        <v>4003</v>
      </c>
      <c r="E4734" s="93">
        <v>20</v>
      </c>
      <c r="F4734" s="74" t="s">
        <v>18</v>
      </c>
      <c r="G4734" s="94"/>
      <c r="H4734" s="44" t="s">
        <v>3489</v>
      </c>
      <c r="I4734" s="99"/>
      <c r="J4734" s="4" t="str">
        <f t="shared" si="148"/>
        <v>社會福利支出計畫/社會福利支出/會費、捐助、補助、分攤、照護、救濟與交流活動費/捐助、補助與獎助/捐助國內團體</v>
      </c>
      <c r="K4734" s="4" t="str">
        <f t="shared" si="149"/>
        <v>補助民間團體辦理建立社區照顧關懷據點業務</v>
      </c>
    </row>
    <row r="4735" spans="1:11" s="77" customFormat="1" ht="97.5">
      <c r="A4735" s="71" t="s">
        <v>4000</v>
      </c>
      <c r="B4735" s="96" t="s">
        <v>4186</v>
      </c>
      <c r="C4735" s="92" t="s">
        <v>4259</v>
      </c>
      <c r="D4735" s="41" t="s">
        <v>4003</v>
      </c>
      <c r="E4735" s="93">
        <v>2</v>
      </c>
      <c r="F4735" s="74" t="s">
        <v>18</v>
      </c>
      <c r="G4735" s="94"/>
      <c r="H4735" s="44" t="s">
        <v>3489</v>
      </c>
      <c r="I4735" s="99"/>
      <c r="J4735" s="4" t="str">
        <f t="shared" si="148"/>
        <v>社會福利支出計畫/社會福利支出/會費、捐助、補助、分攤、照護、救濟與交流活動費/捐助、補助與獎助/捐助國內團體</v>
      </c>
      <c r="K4735" s="4" t="str">
        <f t="shared" si="149"/>
        <v>補助民間團體辦理建立社區照顧關懷據點業務</v>
      </c>
    </row>
    <row r="4736" spans="1:11" s="77" customFormat="1" ht="97.5">
      <c r="A4736" s="71" t="s">
        <v>4000</v>
      </c>
      <c r="B4736" s="96" t="s">
        <v>4186</v>
      </c>
      <c r="C4736" s="92" t="s">
        <v>1181</v>
      </c>
      <c r="D4736" s="41" t="s">
        <v>4003</v>
      </c>
      <c r="E4736" s="93">
        <v>72</v>
      </c>
      <c r="F4736" s="74" t="s">
        <v>18</v>
      </c>
      <c r="G4736" s="94"/>
      <c r="H4736" s="44" t="s">
        <v>3489</v>
      </c>
      <c r="I4736" s="99"/>
      <c r="J4736" s="4" t="str">
        <f t="shared" si="148"/>
        <v>社會福利支出計畫/社會福利支出/會費、捐助、補助、分攤、照護、救濟與交流活動費/捐助、補助與獎助/捐助國內團體</v>
      </c>
      <c r="K4736" s="4" t="str">
        <f t="shared" si="149"/>
        <v>補助民間團體辦理建立社區照顧關懷據點業務</v>
      </c>
    </row>
    <row r="4737" spans="1:11" s="77" customFormat="1" ht="117">
      <c r="A4737" s="71" t="s">
        <v>4005</v>
      </c>
      <c r="B4737" s="96" t="s">
        <v>4186</v>
      </c>
      <c r="C4737" s="92" t="s">
        <v>1027</v>
      </c>
      <c r="D4737" s="41" t="s">
        <v>4003</v>
      </c>
      <c r="E4737" s="93">
        <v>17</v>
      </c>
      <c r="F4737" s="74" t="s">
        <v>18</v>
      </c>
      <c r="G4737" s="94"/>
      <c r="H4737" s="44" t="s">
        <v>3489</v>
      </c>
      <c r="I4737" s="99"/>
      <c r="J4737" s="4" t="str">
        <f t="shared" si="148"/>
        <v>一般建築及設備計畫/一般建築及設備/會費、捐助、補助、分攤、照護、救濟與交流活動費/捐助、補助與獎助/捐助國內團體</v>
      </c>
      <c r="K4737" s="4" t="str">
        <f t="shared" si="149"/>
        <v>補助民間團體辦理建立社區照顧關懷據點業務</v>
      </c>
    </row>
    <row r="4738" spans="1:11" s="77" customFormat="1" ht="97.5">
      <c r="A4738" s="71" t="s">
        <v>4000</v>
      </c>
      <c r="B4738" s="96" t="s">
        <v>4186</v>
      </c>
      <c r="C4738" s="92" t="s">
        <v>305</v>
      </c>
      <c r="D4738" s="41" t="s">
        <v>4003</v>
      </c>
      <c r="E4738" s="93">
        <v>3</v>
      </c>
      <c r="F4738" s="74" t="s">
        <v>18</v>
      </c>
      <c r="G4738" s="94"/>
      <c r="H4738" s="44" t="s">
        <v>3489</v>
      </c>
      <c r="I4738" s="99"/>
      <c r="J4738" s="4" t="str">
        <f t="shared" si="148"/>
        <v>社會福利支出計畫/社會福利支出/會費、捐助、補助、分攤、照護、救濟與交流活動費/捐助、補助與獎助/捐助國內團體</v>
      </c>
      <c r="K4738" s="4" t="str">
        <f t="shared" si="149"/>
        <v>補助民間團體辦理建立社區照顧關懷據點業務</v>
      </c>
    </row>
    <row r="4739" spans="1:11" s="77" customFormat="1" ht="97.5">
      <c r="A4739" s="71" t="s">
        <v>4000</v>
      </c>
      <c r="B4739" s="96" t="s">
        <v>4186</v>
      </c>
      <c r="C4739" s="92" t="s">
        <v>4232</v>
      </c>
      <c r="D4739" s="41" t="s">
        <v>4003</v>
      </c>
      <c r="E4739" s="93">
        <v>36</v>
      </c>
      <c r="F4739" s="74" t="s">
        <v>18</v>
      </c>
      <c r="G4739" s="94"/>
      <c r="H4739" s="44" t="s">
        <v>3489</v>
      </c>
      <c r="I4739" s="99"/>
      <c r="J4739" s="4" t="str">
        <f t="shared" si="148"/>
        <v>社會福利支出計畫/社會福利支出/會費、捐助、補助、分攤、照護、救濟與交流活動費/捐助、補助與獎助/捐助國內團體</v>
      </c>
      <c r="K4739" s="4" t="str">
        <f t="shared" si="149"/>
        <v>補助民間團體辦理建立社區照顧關懷據點業務</v>
      </c>
    </row>
    <row r="4740" spans="1:11" s="77" customFormat="1" ht="97.5">
      <c r="A4740" s="71" t="s">
        <v>4000</v>
      </c>
      <c r="B4740" s="96" t="s">
        <v>4186</v>
      </c>
      <c r="C4740" s="92" t="s">
        <v>1116</v>
      </c>
      <c r="D4740" s="41" t="s">
        <v>4003</v>
      </c>
      <c r="E4740" s="93">
        <v>49</v>
      </c>
      <c r="F4740" s="74" t="s">
        <v>18</v>
      </c>
      <c r="G4740" s="94"/>
      <c r="H4740" s="44" t="s">
        <v>3489</v>
      </c>
      <c r="I4740" s="99"/>
      <c r="J4740" s="4" t="str">
        <f t="shared" si="148"/>
        <v>社會福利支出計畫/社會福利支出/會費、捐助、補助、分攤、照護、救濟與交流活動費/捐助、補助與獎助/捐助國內團體</v>
      </c>
      <c r="K4740" s="4" t="str">
        <f t="shared" si="149"/>
        <v>補助民間團體辦理建立社區照顧關懷據點業務</v>
      </c>
    </row>
    <row r="4741" spans="1:11" s="77" customFormat="1" ht="97.5">
      <c r="A4741" s="71" t="s">
        <v>4000</v>
      </c>
      <c r="B4741" s="96" t="s">
        <v>4186</v>
      </c>
      <c r="C4741" s="92" t="s">
        <v>1076</v>
      </c>
      <c r="D4741" s="41" t="s">
        <v>4003</v>
      </c>
      <c r="E4741" s="93">
        <v>11</v>
      </c>
      <c r="F4741" s="74" t="s">
        <v>18</v>
      </c>
      <c r="G4741" s="94"/>
      <c r="H4741" s="44" t="s">
        <v>3489</v>
      </c>
      <c r="I4741" s="99"/>
      <c r="J4741" s="4" t="str">
        <f t="shared" si="148"/>
        <v>社會福利支出計畫/社會福利支出/會費、捐助、補助、分攤、照護、救濟與交流活動費/捐助、補助與獎助/捐助國內團體</v>
      </c>
      <c r="K4741" s="4" t="str">
        <f t="shared" si="149"/>
        <v>補助民間團體辦理建立社區照顧關懷據點業務</v>
      </c>
    </row>
    <row r="4742" spans="1:11" s="77" customFormat="1" ht="97.5">
      <c r="A4742" s="71" t="s">
        <v>4000</v>
      </c>
      <c r="B4742" s="96" t="s">
        <v>4186</v>
      </c>
      <c r="C4742" s="92" t="s">
        <v>1538</v>
      </c>
      <c r="D4742" s="41" t="s">
        <v>4003</v>
      </c>
      <c r="E4742" s="93">
        <v>18</v>
      </c>
      <c r="F4742" s="74" t="s">
        <v>18</v>
      </c>
      <c r="G4742" s="94"/>
      <c r="H4742" s="44" t="s">
        <v>3489</v>
      </c>
      <c r="I4742" s="99"/>
      <c r="J4742" s="4" t="str">
        <f t="shared" si="148"/>
        <v>社會福利支出計畫/社會福利支出/會費、捐助、補助、分攤、照護、救濟與交流活動費/捐助、補助與獎助/捐助國內團體</v>
      </c>
      <c r="K4742" s="4" t="str">
        <f t="shared" si="149"/>
        <v>補助民間團體辦理建立社區照顧關懷據點業務</v>
      </c>
    </row>
    <row r="4743" spans="1:11" s="77" customFormat="1" ht="97.5">
      <c r="A4743" s="71" t="s">
        <v>4000</v>
      </c>
      <c r="B4743" s="96" t="s">
        <v>4186</v>
      </c>
      <c r="C4743" s="92" t="s">
        <v>1513</v>
      </c>
      <c r="D4743" s="41" t="s">
        <v>4003</v>
      </c>
      <c r="E4743" s="93">
        <v>180</v>
      </c>
      <c r="F4743" s="74" t="s">
        <v>18</v>
      </c>
      <c r="G4743" s="94"/>
      <c r="H4743" s="44" t="s">
        <v>3489</v>
      </c>
      <c r="I4743" s="99"/>
      <c r="J4743" s="4" t="str">
        <f t="shared" si="148"/>
        <v>社會福利支出計畫/社會福利支出/會費、捐助、補助、分攤、照護、救濟與交流活動費/捐助、補助與獎助/捐助國內團體</v>
      </c>
      <c r="K4743" s="4" t="str">
        <f t="shared" si="149"/>
        <v>補助民間團體辦理建立社區照顧關懷據點業務</v>
      </c>
    </row>
    <row r="4744" spans="1:11" s="77" customFormat="1" ht="97.5">
      <c r="A4744" s="71" t="s">
        <v>4000</v>
      </c>
      <c r="B4744" s="96" t="s">
        <v>4186</v>
      </c>
      <c r="C4744" s="92" t="s">
        <v>1157</v>
      </c>
      <c r="D4744" s="41" t="s">
        <v>4003</v>
      </c>
      <c r="E4744" s="93">
        <v>36</v>
      </c>
      <c r="F4744" s="74" t="s">
        <v>18</v>
      </c>
      <c r="G4744" s="94"/>
      <c r="H4744" s="44" t="s">
        <v>3489</v>
      </c>
      <c r="I4744" s="99"/>
      <c r="J4744" s="4" t="str">
        <f t="shared" si="148"/>
        <v>社會福利支出計畫/社會福利支出/會費、捐助、補助、分攤、照護、救濟與交流活動費/捐助、補助與獎助/捐助國內團體</v>
      </c>
      <c r="K4744" s="4" t="str">
        <f t="shared" si="149"/>
        <v>補助民間團體辦理建立社區照顧關懷據點業務</v>
      </c>
    </row>
    <row r="4745" spans="1:11" s="77" customFormat="1" ht="97.5">
      <c r="A4745" s="71" t="s">
        <v>4000</v>
      </c>
      <c r="B4745" s="96" t="s">
        <v>4186</v>
      </c>
      <c r="C4745" s="92" t="s">
        <v>961</v>
      </c>
      <c r="D4745" s="41" t="s">
        <v>4003</v>
      </c>
      <c r="E4745" s="93">
        <v>59</v>
      </c>
      <c r="F4745" s="74" t="s">
        <v>18</v>
      </c>
      <c r="G4745" s="94"/>
      <c r="H4745" s="44" t="s">
        <v>3489</v>
      </c>
      <c r="I4745" s="99"/>
      <c r="J4745" s="4" t="str">
        <f t="shared" si="148"/>
        <v>社會福利支出計畫/社會福利支出/會費、捐助、補助、分攤、照護、救濟與交流活動費/捐助、補助與獎助/捐助國內團體</v>
      </c>
      <c r="K4745" s="4" t="str">
        <f t="shared" si="149"/>
        <v>補助民間團體辦理建立社區照顧關懷據點業務</v>
      </c>
    </row>
    <row r="4746" spans="1:11" s="77" customFormat="1" ht="97.5">
      <c r="A4746" s="71" t="s">
        <v>4000</v>
      </c>
      <c r="B4746" s="96" t="s">
        <v>4186</v>
      </c>
      <c r="C4746" s="92" t="s">
        <v>1161</v>
      </c>
      <c r="D4746" s="41" t="s">
        <v>4003</v>
      </c>
      <c r="E4746" s="93">
        <v>20</v>
      </c>
      <c r="F4746" s="74" t="s">
        <v>18</v>
      </c>
      <c r="G4746" s="94"/>
      <c r="H4746" s="44" t="s">
        <v>3489</v>
      </c>
      <c r="I4746" s="99"/>
      <c r="J4746" s="4" t="str">
        <f t="shared" si="148"/>
        <v>社會福利支出計畫/社會福利支出/會費、捐助、補助、分攤、照護、救濟與交流活動費/捐助、補助與獎助/捐助國內團體</v>
      </c>
      <c r="K4746" s="4" t="str">
        <f t="shared" si="149"/>
        <v>補助民間團體辦理建立社區照顧關懷據點業務</v>
      </c>
    </row>
    <row r="4747" spans="1:11" s="77" customFormat="1" ht="97.5">
      <c r="A4747" s="71" t="s">
        <v>4000</v>
      </c>
      <c r="B4747" s="96" t="s">
        <v>4186</v>
      </c>
      <c r="C4747" s="92" t="s">
        <v>207</v>
      </c>
      <c r="D4747" s="41" t="s">
        <v>4003</v>
      </c>
      <c r="E4747" s="93">
        <v>30</v>
      </c>
      <c r="F4747" s="74" t="s">
        <v>18</v>
      </c>
      <c r="G4747" s="94"/>
      <c r="H4747" s="44" t="s">
        <v>3489</v>
      </c>
      <c r="I4747" s="99"/>
      <c r="J4747" s="4" t="str">
        <f t="shared" si="148"/>
        <v>社會福利支出計畫/社會福利支出/會費、捐助、補助、分攤、照護、救濟與交流活動費/捐助、補助與獎助/捐助國內團體</v>
      </c>
      <c r="K4747" s="4" t="str">
        <f t="shared" si="149"/>
        <v>補助民間團體辦理建立社區照顧關懷據點業務</v>
      </c>
    </row>
    <row r="4748" spans="1:11" s="77" customFormat="1" ht="97.5">
      <c r="A4748" s="71" t="s">
        <v>4000</v>
      </c>
      <c r="B4748" s="96" t="s">
        <v>4186</v>
      </c>
      <c r="C4748" s="92" t="s">
        <v>1514</v>
      </c>
      <c r="D4748" s="41" t="s">
        <v>4003</v>
      </c>
      <c r="E4748" s="93">
        <v>30</v>
      </c>
      <c r="F4748" s="74" t="s">
        <v>18</v>
      </c>
      <c r="G4748" s="94"/>
      <c r="H4748" s="44" t="s">
        <v>3489</v>
      </c>
      <c r="I4748" s="99"/>
      <c r="J4748" s="4" t="str">
        <f t="shared" si="148"/>
        <v>社會福利支出計畫/社會福利支出/會費、捐助、補助、分攤、照護、救濟與交流活動費/捐助、補助與獎助/捐助國內團體</v>
      </c>
      <c r="K4748" s="4" t="str">
        <f t="shared" si="149"/>
        <v>補助民間團體辦理建立社區照顧關懷據點業務</v>
      </c>
    </row>
    <row r="4749" spans="1:11" s="77" customFormat="1" ht="97.5">
      <c r="A4749" s="71" t="s">
        <v>4000</v>
      </c>
      <c r="B4749" s="96" t="s">
        <v>4186</v>
      </c>
      <c r="C4749" s="92" t="s">
        <v>1213</v>
      </c>
      <c r="D4749" s="41" t="s">
        <v>4003</v>
      </c>
      <c r="E4749" s="93">
        <v>36</v>
      </c>
      <c r="F4749" s="74" t="s">
        <v>18</v>
      </c>
      <c r="G4749" s="94"/>
      <c r="H4749" s="44" t="s">
        <v>3489</v>
      </c>
      <c r="I4749" s="99"/>
      <c r="J4749" s="4" t="str">
        <f t="shared" si="148"/>
        <v>社會福利支出計畫/社會福利支出/會費、捐助、補助、分攤、照護、救濟與交流活動費/捐助、補助與獎助/捐助國內團體</v>
      </c>
      <c r="K4749" s="4" t="str">
        <f t="shared" si="149"/>
        <v>補助民間團體辦理建立社區照顧關懷據點業務</v>
      </c>
    </row>
    <row r="4750" spans="1:11" s="77" customFormat="1" ht="97.5">
      <c r="A4750" s="71" t="s">
        <v>4000</v>
      </c>
      <c r="B4750" s="96" t="s">
        <v>4186</v>
      </c>
      <c r="C4750" s="92" t="s">
        <v>1108</v>
      </c>
      <c r="D4750" s="41" t="s">
        <v>4003</v>
      </c>
      <c r="E4750" s="93">
        <v>19</v>
      </c>
      <c r="F4750" s="74" t="s">
        <v>18</v>
      </c>
      <c r="G4750" s="94"/>
      <c r="H4750" s="44" t="s">
        <v>3489</v>
      </c>
      <c r="I4750" s="99"/>
      <c r="J4750" s="4" t="str">
        <f t="shared" si="148"/>
        <v>社會福利支出計畫/社會福利支出/會費、捐助、補助、分攤、照護、救濟與交流活動費/捐助、補助與獎助/捐助國內團體</v>
      </c>
      <c r="K4750" s="4" t="str">
        <f t="shared" si="149"/>
        <v>補助民間團體辦理建立社區照顧關懷據點業務</v>
      </c>
    </row>
    <row r="4751" spans="1:11" s="77" customFormat="1" ht="97.5">
      <c r="A4751" s="71" t="s">
        <v>4000</v>
      </c>
      <c r="B4751" s="96" t="s">
        <v>4186</v>
      </c>
      <c r="C4751" s="92" t="s">
        <v>4078</v>
      </c>
      <c r="D4751" s="41" t="s">
        <v>4003</v>
      </c>
      <c r="E4751" s="93">
        <v>12</v>
      </c>
      <c r="F4751" s="74" t="s">
        <v>18</v>
      </c>
      <c r="G4751" s="94"/>
      <c r="H4751" s="44" t="s">
        <v>3489</v>
      </c>
      <c r="I4751" s="99"/>
      <c r="J4751" s="4" t="str">
        <f t="shared" si="148"/>
        <v>社會福利支出計畫/社會福利支出/會費、捐助、補助、分攤、照護、救濟與交流活動費/捐助、補助與獎助/捐助國內團體</v>
      </c>
      <c r="K4751" s="4" t="str">
        <f t="shared" si="149"/>
        <v>補助民間團體辦理建立社區照顧關懷據點業務</v>
      </c>
    </row>
    <row r="4752" spans="1:11" s="77" customFormat="1" ht="97.5">
      <c r="A4752" s="71" t="s">
        <v>4000</v>
      </c>
      <c r="B4752" s="96" t="s">
        <v>4186</v>
      </c>
      <c r="C4752" s="92" t="s">
        <v>1534</v>
      </c>
      <c r="D4752" s="41" t="s">
        <v>4003</v>
      </c>
      <c r="E4752" s="93">
        <v>105</v>
      </c>
      <c r="F4752" s="74" t="s">
        <v>18</v>
      </c>
      <c r="G4752" s="94"/>
      <c r="H4752" s="44" t="s">
        <v>3489</v>
      </c>
      <c r="I4752" s="99"/>
      <c r="J4752" s="4" t="str">
        <f t="shared" si="148"/>
        <v>社會福利支出計畫/社會福利支出/會費、捐助、補助、分攤、照護、救濟與交流活動費/捐助、補助與獎助/捐助國內團體</v>
      </c>
      <c r="K4752" s="4" t="str">
        <f t="shared" si="149"/>
        <v>補助民間團體辦理建立社區照顧關懷據點業務</v>
      </c>
    </row>
    <row r="4753" spans="1:11" s="77" customFormat="1" ht="97.5">
      <c r="A4753" s="71" t="s">
        <v>4000</v>
      </c>
      <c r="B4753" s="96" t="s">
        <v>4186</v>
      </c>
      <c r="C4753" s="92" t="s">
        <v>4079</v>
      </c>
      <c r="D4753" s="41" t="s">
        <v>4003</v>
      </c>
      <c r="E4753" s="93">
        <v>17</v>
      </c>
      <c r="F4753" s="74" t="s">
        <v>18</v>
      </c>
      <c r="G4753" s="94"/>
      <c r="H4753" s="44" t="s">
        <v>3489</v>
      </c>
      <c r="I4753" s="99"/>
      <c r="J4753" s="4" t="str">
        <f t="shared" si="148"/>
        <v>社會福利支出計畫/社會福利支出/會費、捐助、補助、分攤、照護、救濟與交流活動費/捐助、補助與獎助/捐助國內團體</v>
      </c>
      <c r="K4753" s="4" t="str">
        <f t="shared" si="149"/>
        <v>補助民間團體辦理建立社區照顧關懷據點業務</v>
      </c>
    </row>
    <row r="4754" spans="1:11" s="77" customFormat="1" ht="97.5">
      <c r="A4754" s="71" t="s">
        <v>4000</v>
      </c>
      <c r="B4754" s="96" t="s">
        <v>4186</v>
      </c>
      <c r="C4754" s="92" t="s">
        <v>1102</v>
      </c>
      <c r="D4754" s="41" t="s">
        <v>4003</v>
      </c>
      <c r="E4754" s="93">
        <v>13</v>
      </c>
      <c r="F4754" s="74" t="s">
        <v>18</v>
      </c>
      <c r="G4754" s="94"/>
      <c r="H4754" s="44" t="s">
        <v>3489</v>
      </c>
      <c r="I4754" s="99"/>
      <c r="J4754" s="4" t="str">
        <f t="shared" si="148"/>
        <v>社會福利支出計畫/社會福利支出/會費、捐助、補助、分攤、照護、救濟與交流活動費/捐助、補助與獎助/捐助國內團體</v>
      </c>
      <c r="K4754" s="4" t="str">
        <f t="shared" si="149"/>
        <v>補助民間團體辦理建立社區照顧關懷據點業務</v>
      </c>
    </row>
    <row r="4755" spans="1:11" s="77" customFormat="1" ht="97.5">
      <c r="A4755" s="71" t="s">
        <v>4000</v>
      </c>
      <c r="B4755" s="96" t="s">
        <v>4186</v>
      </c>
      <c r="C4755" s="92" t="s">
        <v>4224</v>
      </c>
      <c r="D4755" s="41" t="s">
        <v>4003</v>
      </c>
      <c r="E4755" s="93">
        <v>12</v>
      </c>
      <c r="F4755" s="74" t="s">
        <v>18</v>
      </c>
      <c r="G4755" s="94"/>
      <c r="H4755" s="44" t="s">
        <v>3489</v>
      </c>
      <c r="I4755" s="99"/>
      <c r="J4755" s="4" t="str">
        <f t="shared" si="148"/>
        <v>社會福利支出計畫/社會福利支出/會費、捐助、補助、分攤、照護、救濟與交流活動費/捐助、補助與獎助/捐助國內團體</v>
      </c>
      <c r="K4755" s="4" t="str">
        <f t="shared" si="149"/>
        <v>補助民間團體辦理建立社區照顧關懷據點業務</v>
      </c>
    </row>
    <row r="4756" spans="1:11" s="77" customFormat="1" ht="97.5">
      <c r="A4756" s="71" t="s">
        <v>4000</v>
      </c>
      <c r="B4756" s="96" t="s">
        <v>4186</v>
      </c>
      <c r="C4756" s="92" t="s">
        <v>1458</v>
      </c>
      <c r="D4756" s="41" t="s">
        <v>4003</v>
      </c>
      <c r="E4756" s="93">
        <v>180</v>
      </c>
      <c r="F4756" s="74" t="s">
        <v>18</v>
      </c>
      <c r="G4756" s="94"/>
      <c r="H4756" s="44" t="s">
        <v>3489</v>
      </c>
      <c r="I4756" s="99"/>
      <c r="J4756" s="4" t="str">
        <f t="shared" si="148"/>
        <v>社會福利支出計畫/社會福利支出/會費、捐助、補助、分攤、照護、救濟與交流活動費/捐助、補助與獎助/捐助國內團體</v>
      </c>
      <c r="K4756" s="4" t="str">
        <f t="shared" si="149"/>
        <v>補助民間團體辦理建立社區照顧關懷據點業務</v>
      </c>
    </row>
    <row r="4757" spans="1:11" s="77" customFormat="1" ht="97.5">
      <c r="A4757" s="71" t="s">
        <v>4000</v>
      </c>
      <c r="B4757" s="96" t="s">
        <v>4186</v>
      </c>
      <c r="C4757" s="92" t="s">
        <v>1102</v>
      </c>
      <c r="D4757" s="41" t="s">
        <v>4003</v>
      </c>
      <c r="E4757" s="93">
        <v>30</v>
      </c>
      <c r="F4757" s="74" t="s">
        <v>18</v>
      </c>
      <c r="G4757" s="94"/>
      <c r="H4757" s="44" t="s">
        <v>3489</v>
      </c>
      <c r="I4757" s="99"/>
      <c r="J4757" s="4" t="str">
        <f t="shared" si="148"/>
        <v>社會福利支出計畫/社會福利支出/會費、捐助、補助、分攤、照護、救濟與交流活動費/捐助、補助與獎助/捐助國內團體</v>
      </c>
      <c r="K4757" s="4" t="str">
        <f t="shared" si="149"/>
        <v>補助民間團體辦理建立社區照顧關懷據點業務</v>
      </c>
    </row>
    <row r="4758" spans="1:11" s="77" customFormat="1" ht="97.5">
      <c r="A4758" s="71" t="s">
        <v>4000</v>
      </c>
      <c r="B4758" s="96" t="s">
        <v>4186</v>
      </c>
      <c r="C4758" s="92" t="s">
        <v>2261</v>
      </c>
      <c r="D4758" s="41" t="s">
        <v>4003</v>
      </c>
      <c r="E4758" s="93">
        <v>5</v>
      </c>
      <c r="F4758" s="74" t="s">
        <v>18</v>
      </c>
      <c r="G4758" s="94"/>
      <c r="H4758" s="44" t="s">
        <v>3489</v>
      </c>
      <c r="I4758" s="99"/>
      <c r="J4758" s="4" t="str">
        <f t="shared" si="148"/>
        <v>社會福利支出計畫/社會福利支出/會費、捐助、補助、分攤、照護、救濟與交流活動費/捐助、補助與獎助/捐助國內團體</v>
      </c>
      <c r="K4758" s="4" t="str">
        <f t="shared" si="149"/>
        <v>補助民間團體辦理建立社區照顧關懷據點業務</v>
      </c>
    </row>
    <row r="4759" spans="1:11" s="77" customFormat="1" ht="97.5">
      <c r="A4759" s="71" t="s">
        <v>4000</v>
      </c>
      <c r="B4759" s="96" t="s">
        <v>4186</v>
      </c>
      <c r="C4759" s="92" t="s">
        <v>4333</v>
      </c>
      <c r="D4759" s="41" t="s">
        <v>4003</v>
      </c>
      <c r="E4759" s="93">
        <v>4</v>
      </c>
      <c r="F4759" s="74" t="s">
        <v>18</v>
      </c>
      <c r="G4759" s="94"/>
      <c r="H4759" s="44" t="s">
        <v>3489</v>
      </c>
      <c r="I4759" s="99"/>
      <c r="J4759" s="4" t="str">
        <f t="shared" si="148"/>
        <v>社會福利支出計畫/社會福利支出/會費、捐助、補助、分攤、照護、救濟與交流活動費/捐助、補助與獎助/捐助國內團體</v>
      </c>
      <c r="K4759" s="4" t="str">
        <f t="shared" si="149"/>
        <v>補助民間團體辦理建立社區照顧關懷據點業務</v>
      </c>
    </row>
    <row r="4760" spans="1:11" s="77" customFormat="1" ht="97.5">
      <c r="A4760" s="71" t="s">
        <v>4000</v>
      </c>
      <c r="B4760" s="96" t="s">
        <v>4186</v>
      </c>
      <c r="C4760" s="92" t="s">
        <v>1464</v>
      </c>
      <c r="D4760" s="41" t="s">
        <v>4003</v>
      </c>
      <c r="E4760" s="93">
        <v>5</v>
      </c>
      <c r="F4760" s="74" t="s">
        <v>18</v>
      </c>
      <c r="G4760" s="94"/>
      <c r="H4760" s="44" t="s">
        <v>3489</v>
      </c>
      <c r="I4760" s="99"/>
      <c r="J4760" s="4" t="str">
        <f t="shared" si="148"/>
        <v>社會福利支出計畫/社會福利支出/會費、捐助、補助、分攤、照護、救濟與交流活動費/捐助、補助與獎助/捐助國內團體</v>
      </c>
      <c r="K4760" s="4" t="str">
        <f t="shared" si="149"/>
        <v>補助民間團體辦理建立社區照顧關懷據點業務</v>
      </c>
    </row>
    <row r="4761" spans="1:11" s="77" customFormat="1" ht="97.5">
      <c r="A4761" s="71" t="s">
        <v>4000</v>
      </c>
      <c r="B4761" s="96" t="s">
        <v>4186</v>
      </c>
      <c r="C4761" s="92" t="s">
        <v>4347</v>
      </c>
      <c r="D4761" s="41" t="s">
        <v>4003</v>
      </c>
      <c r="E4761" s="93">
        <v>21</v>
      </c>
      <c r="F4761" s="74" t="s">
        <v>18</v>
      </c>
      <c r="G4761" s="94"/>
      <c r="H4761" s="44" t="s">
        <v>3489</v>
      </c>
      <c r="I4761" s="99"/>
      <c r="J4761" s="4" t="str">
        <f t="shared" si="148"/>
        <v>社會福利支出計畫/社會福利支出/會費、捐助、補助、分攤、照護、救濟與交流活動費/捐助、補助與獎助/捐助國內團體</v>
      </c>
      <c r="K4761" s="4" t="str">
        <f t="shared" si="149"/>
        <v>補助民間團體辦理建立社區照顧關懷據點業務</v>
      </c>
    </row>
    <row r="4762" spans="1:11" s="77" customFormat="1" ht="97.5">
      <c r="A4762" s="71" t="s">
        <v>4000</v>
      </c>
      <c r="B4762" s="96" t="s">
        <v>4186</v>
      </c>
      <c r="C4762" s="92" t="s">
        <v>1067</v>
      </c>
      <c r="D4762" s="41" t="s">
        <v>4003</v>
      </c>
      <c r="E4762" s="93">
        <v>18</v>
      </c>
      <c r="F4762" s="74" t="s">
        <v>18</v>
      </c>
      <c r="G4762" s="94"/>
      <c r="H4762" s="44" t="s">
        <v>3489</v>
      </c>
      <c r="I4762" s="99"/>
      <c r="J4762" s="4" t="str">
        <f t="shared" si="148"/>
        <v>社會福利支出計畫/社會福利支出/會費、捐助、補助、分攤、照護、救濟與交流活動費/捐助、補助與獎助/捐助國內團體</v>
      </c>
      <c r="K4762" s="4" t="str">
        <f t="shared" si="149"/>
        <v>補助民間團體辦理建立社區照顧關懷據點業務</v>
      </c>
    </row>
    <row r="4763" spans="1:11" s="77" customFormat="1" ht="97.5">
      <c r="A4763" s="71" t="s">
        <v>4000</v>
      </c>
      <c r="B4763" s="96" t="s">
        <v>4186</v>
      </c>
      <c r="C4763" s="92" t="s">
        <v>1620</v>
      </c>
      <c r="D4763" s="41" t="s">
        <v>4003</v>
      </c>
      <c r="E4763" s="93">
        <v>10</v>
      </c>
      <c r="F4763" s="74" t="s">
        <v>18</v>
      </c>
      <c r="G4763" s="94"/>
      <c r="H4763" s="44" t="s">
        <v>3489</v>
      </c>
      <c r="I4763" s="99"/>
      <c r="J4763" s="4" t="str">
        <f t="shared" si="148"/>
        <v>社會福利支出計畫/社會福利支出/會費、捐助、補助、分攤、照護、救濟與交流活動費/捐助、補助與獎助/捐助國內團體</v>
      </c>
      <c r="K4763" s="4" t="str">
        <f t="shared" si="149"/>
        <v>補助民間團體辦理建立社區照顧關懷據點業務</v>
      </c>
    </row>
    <row r="4764" spans="1:11" s="77" customFormat="1" ht="97.5">
      <c r="A4764" s="71" t="s">
        <v>4000</v>
      </c>
      <c r="B4764" s="96" t="s">
        <v>4186</v>
      </c>
      <c r="C4764" s="92" t="s">
        <v>1030</v>
      </c>
      <c r="D4764" s="41" t="s">
        <v>4003</v>
      </c>
      <c r="E4764" s="93">
        <v>8</v>
      </c>
      <c r="F4764" s="74" t="s">
        <v>18</v>
      </c>
      <c r="G4764" s="94"/>
      <c r="H4764" s="44" t="s">
        <v>3489</v>
      </c>
      <c r="I4764" s="99"/>
      <c r="J4764" s="4" t="str">
        <f t="shared" si="148"/>
        <v>社會福利支出計畫/社會福利支出/會費、捐助、補助、分攤、照護、救濟與交流活動費/捐助、補助與獎助/捐助國內團體</v>
      </c>
      <c r="K4764" s="4" t="str">
        <f t="shared" si="149"/>
        <v>補助民間團體辦理建立社區照顧關懷據點業務</v>
      </c>
    </row>
    <row r="4765" spans="1:11" s="77" customFormat="1" ht="97.5">
      <c r="A4765" s="71" t="s">
        <v>4000</v>
      </c>
      <c r="B4765" s="96" t="s">
        <v>4186</v>
      </c>
      <c r="C4765" s="92" t="s">
        <v>4119</v>
      </c>
      <c r="D4765" s="41" t="s">
        <v>4003</v>
      </c>
      <c r="E4765" s="93">
        <v>8</v>
      </c>
      <c r="F4765" s="74" t="s">
        <v>18</v>
      </c>
      <c r="G4765" s="94"/>
      <c r="H4765" s="44" t="s">
        <v>3489</v>
      </c>
      <c r="I4765" s="99"/>
      <c r="J4765" s="4" t="str">
        <f t="shared" si="148"/>
        <v>社會福利支出計畫/社會福利支出/會費、捐助、補助、分攤、照護、救濟與交流活動費/捐助、補助與獎助/捐助國內團體</v>
      </c>
      <c r="K4765" s="4" t="str">
        <f t="shared" si="149"/>
        <v>補助民間團體辦理建立社區照顧關懷據點業務</v>
      </c>
    </row>
    <row r="4766" spans="1:11" s="77" customFormat="1" ht="97.5">
      <c r="A4766" s="71" t="s">
        <v>4000</v>
      </c>
      <c r="B4766" s="96" t="s">
        <v>4186</v>
      </c>
      <c r="C4766" s="92" t="s">
        <v>1462</v>
      </c>
      <c r="D4766" s="41" t="s">
        <v>4003</v>
      </c>
      <c r="E4766" s="93">
        <v>38</v>
      </c>
      <c r="F4766" s="74" t="s">
        <v>18</v>
      </c>
      <c r="G4766" s="94"/>
      <c r="H4766" s="44" t="s">
        <v>3489</v>
      </c>
      <c r="I4766" s="99"/>
      <c r="J4766" s="4" t="str">
        <f t="shared" si="148"/>
        <v>社會福利支出計畫/社會福利支出/會費、捐助、補助、分攤、照護、救濟與交流活動費/捐助、補助與獎助/捐助國內團體</v>
      </c>
      <c r="K4766" s="4" t="str">
        <f t="shared" si="149"/>
        <v>補助民間團體辦理建立社區照顧關懷據點業務</v>
      </c>
    </row>
    <row r="4767" spans="1:11" s="77" customFormat="1" ht="97.5">
      <c r="A4767" s="71" t="s">
        <v>4000</v>
      </c>
      <c r="B4767" s="96" t="s">
        <v>4186</v>
      </c>
      <c r="C4767" s="92" t="s">
        <v>4321</v>
      </c>
      <c r="D4767" s="41" t="s">
        <v>4003</v>
      </c>
      <c r="E4767" s="93">
        <v>10</v>
      </c>
      <c r="F4767" s="74" t="s">
        <v>18</v>
      </c>
      <c r="G4767" s="94"/>
      <c r="H4767" s="44" t="s">
        <v>3489</v>
      </c>
      <c r="I4767" s="99"/>
      <c r="J4767" s="4" t="str">
        <f t="shared" si="148"/>
        <v>社會福利支出計畫/社會福利支出/會費、捐助、補助、分攤、照護、救濟與交流活動費/捐助、補助與獎助/捐助國內團體</v>
      </c>
      <c r="K4767" s="4" t="str">
        <f t="shared" si="149"/>
        <v>補助民間團體辦理建立社區照顧關懷據點業務</v>
      </c>
    </row>
    <row r="4768" spans="1:11" s="77" customFormat="1" ht="97.5">
      <c r="A4768" s="71" t="s">
        <v>4000</v>
      </c>
      <c r="B4768" s="96" t="s">
        <v>4186</v>
      </c>
      <c r="C4768" s="92" t="s">
        <v>1093</v>
      </c>
      <c r="D4768" s="41" t="s">
        <v>4003</v>
      </c>
      <c r="E4768" s="93">
        <v>60</v>
      </c>
      <c r="F4768" s="74" t="s">
        <v>18</v>
      </c>
      <c r="G4768" s="94"/>
      <c r="H4768" s="44" t="s">
        <v>3489</v>
      </c>
      <c r="I4768" s="99"/>
      <c r="J4768" s="4" t="str">
        <f t="shared" ref="J4768:J4831" si="150">A4768</f>
        <v>社會福利支出計畫/社會福利支出/會費、捐助、補助、分攤、照護、救濟與交流活動費/捐助、補助與獎助/捐助國內團體</v>
      </c>
      <c r="K4768" s="4" t="str">
        <f t="shared" ref="K4768:K4831" si="151">B4768</f>
        <v>補助民間團體辦理建立社區照顧關懷據點業務</v>
      </c>
    </row>
    <row r="4769" spans="1:11" s="77" customFormat="1" ht="97.5">
      <c r="A4769" s="71" t="s">
        <v>4000</v>
      </c>
      <c r="B4769" s="96" t="s">
        <v>4186</v>
      </c>
      <c r="C4769" s="92" t="s">
        <v>4335</v>
      </c>
      <c r="D4769" s="41" t="s">
        <v>4003</v>
      </c>
      <c r="E4769" s="93">
        <v>36</v>
      </c>
      <c r="F4769" s="74" t="s">
        <v>18</v>
      </c>
      <c r="G4769" s="94"/>
      <c r="H4769" s="44" t="s">
        <v>3489</v>
      </c>
      <c r="I4769" s="99"/>
      <c r="J4769" s="4" t="str">
        <f t="shared" si="150"/>
        <v>社會福利支出計畫/社會福利支出/會費、捐助、補助、分攤、照護、救濟與交流活動費/捐助、補助與獎助/捐助國內團體</v>
      </c>
      <c r="K4769" s="4" t="str">
        <f t="shared" si="151"/>
        <v>補助民間團體辦理建立社區照顧關懷據點業務</v>
      </c>
    </row>
    <row r="4770" spans="1:11" s="77" customFormat="1" ht="117">
      <c r="A4770" s="71" t="s">
        <v>4005</v>
      </c>
      <c r="B4770" s="96" t="s">
        <v>4186</v>
      </c>
      <c r="C4770" s="92" t="s">
        <v>4289</v>
      </c>
      <c r="D4770" s="41" t="s">
        <v>4003</v>
      </c>
      <c r="E4770" s="93">
        <v>30</v>
      </c>
      <c r="F4770" s="74" t="s">
        <v>18</v>
      </c>
      <c r="G4770" s="94"/>
      <c r="H4770" s="44" t="s">
        <v>3489</v>
      </c>
      <c r="I4770" s="99"/>
      <c r="J4770" s="4" t="str">
        <f t="shared" si="150"/>
        <v>一般建築及設備計畫/一般建築及設備/會費、捐助、補助、分攤、照護、救濟與交流活動費/捐助、補助與獎助/捐助國內團體</v>
      </c>
      <c r="K4770" s="4" t="str">
        <f t="shared" si="151"/>
        <v>補助民間團體辦理建立社區照顧關懷據點業務</v>
      </c>
    </row>
    <row r="4771" spans="1:11" s="77" customFormat="1" ht="97.5">
      <c r="A4771" s="71" t="s">
        <v>4000</v>
      </c>
      <c r="B4771" s="96" t="s">
        <v>4186</v>
      </c>
      <c r="C4771" s="92" t="s">
        <v>1533</v>
      </c>
      <c r="D4771" s="41" t="s">
        <v>4003</v>
      </c>
      <c r="E4771" s="93">
        <v>3</v>
      </c>
      <c r="F4771" s="74" t="s">
        <v>18</v>
      </c>
      <c r="G4771" s="94"/>
      <c r="H4771" s="44" t="s">
        <v>3489</v>
      </c>
      <c r="I4771" s="99"/>
      <c r="J4771" s="4" t="str">
        <f t="shared" si="150"/>
        <v>社會福利支出計畫/社會福利支出/會費、捐助、補助、分攤、照護、救濟與交流活動費/捐助、補助與獎助/捐助國內團體</v>
      </c>
      <c r="K4771" s="4" t="str">
        <f t="shared" si="151"/>
        <v>補助民間團體辦理建立社區照顧關懷據點業務</v>
      </c>
    </row>
    <row r="4772" spans="1:11" s="77" customFormat="1" ht="97.5">
      <c r="A4772" s="71" t="s">
        <v>4000</v>
      </c>
      <c r="B4772" s="96" t="s">
        <v>4186</v>
      </c>
      <c r="C4772" s="92" t="s">
        <v>212</v>
      </c>
      <c r="D4772" s="41" t="s">
        <v>4003</v>
      </c>
      <c r="E4772" s="93">
        <v>36</v>
      </c>
      <c r="F4772" s="74" t="s">
        <v>18</v>
      </c>
      <c r="G4772" s="94"/>
      <c r="H4772" s="44" t="s">
        <v>3489</v>
      </c>
      <c r="I4772" s="99"/>
      <c r="J4772" s="4" t="str">
        <f t="shared" si="150"/>
        <v>社會福利支出計畫/社會福利支出/會費、捐助、補助、分攤、照護、救濟與交流活動費/捐助、補助與獎助/捐助國內團體</v>
      </c>
      <c r="K4772" s="4" t="str">
        <f t="shared" si="151"/>
        <v>補助民間團體辦理建立社區照顧關懷據點業務</v>
      </c>
    </row>
    <row r="4773" spans="1:11" s="77" customFormat="1" ht="97.5">
      <c r="A4773" s="71" t="s">
        <v>4000</v>
      </c>
      <c r="B4773" s="96" t="s">
        <v>4186</v>
      </c>
      <c r="C4773" s="92" t="s">
        <v>1185</v>
      </c>
      <c r="D4773" s="41" t="s">
        <v>4003</v>
      </c>
      <c r="E4773" s="93">
        <v>84</v>
      </c>
      <c r="F4773" s="74" t="s">
        <v>18</v>
      </c>
      <c r="G4773" s="94"/>
      <c r="H4773" s="44" t="s">
        <v>3489</v>
      </c>
      <c r="I4773" s="99"/>
      <c r="J4773" s="4" t="str">
        <f t="shared" si="150"/>
        <v>社會福利支出計畫/社會福利支出/會費、捐助、補助、分攤、照護、救濟與交流活動費/捐助、補助與獎助/捐助國內團體</v>
      </c>
      <c r="K4773" s="4" t="str">
        <f t="shared" si="151"/>
        <v>補助民間團體辦理建立社區照顧關懷據點業務</v>
      </c>
    </row>
    <row r="4774" spans="1:11" s="77" customFormat="1" ht="97.5">
      <c r="A4774" s="71" t="s">
        <v>4000</v>
      </c>
      <c r="B4774" s="96" t="s">
        <v>4186</v>
      </c>
      <c r="C4774" s="92" t="s">
        <v>203</v>
      </c>
      <c r="D4774" s="41" t="s">
        <v>4003</v>
      </c>
      <c r="E4774" s="93">
        <v>36</v>
      </c>
      <c r="F4774" s="74" t="s">
        <v>18</v>
      </c>
      <c r="G4774" s="94"/>
      <c r="H4774" s="44" t="s">
        <v>3489</v>
      </c>
      <c r="I4774" s="99"/>
      <c r="J4774" s="4" t="str">
        <f t="shared" si="150"/>
        <v>社會福利支出計畫/社會福利支出/會費、捐助、補助、分攤、照護、救濟與交流活動費/捐助、補助與獎助/捐助國內團體</v>
      </c>
      <c r="K4774" s="4" t="str">
        <f t="shared" si="151"/>
        <v>補助民間團體辦理建立社區照顧關懷據點業務</v>
      </c>
    </row>
    <row r="4775" spans="1:11" s="77" customFormat="1" ht="97.5">
      <c r="A4775" s="71" t="s">
        <v>4000</v>
      </c>
      <c r="B4775" s="96" t="s">
        <v>4186</v>
      </c>
      <c r="C4775" s="92" t="s">
        <v>1547</v>
      </c>
      <c r="D4775" s="41" t="s">
        <v>4003</v>
      </c>
      <c r="E4775" s="93">
        <v>1</v>
      </c>
      <c r="F4775" s="74" t="s">
        <v>18</v>
      </c>
      <c r="G4775" s="94"/>
      <c r="H4775" s="44" t="s">
        <v>3489</v>
      </c>
      <c r="I4775" s="99"/>
      <c r="J4775" s="4" t="str">
        <f t="shared" si="150"/>
        <v>社會福利支出計畫/社會福利支出/會費、捐助、補助、分攤、照護、救濟與交流活動費/捐助、補助與獎助/捐助國內團體</v>
      </c>
      <c r="K4775" s="4" t="str">
        <f t="shared" si="151"/>
        <v>補助民間團體辦理建立社區照顧關懷據點業務</v>
      </c>
    </row>
    <row r="4776" spans="1:11" s="77" customFormat="1" ht="97.5">
      <c r="A4776" s="71" t="s">
        <v>4000</v>
      </c>
      <c r="B4776" s="96" t="s">
        <v>4186</v>
      </c>
      <c r="C4776" s="92" t="s">
        <v>1094</v>
      </c>
      <c r="D4776" s="41" t="s">
        <v>4003</v>
      </c>
      <c r="E4776" s="93">
        <v>48</v>
      </c>
      <c r="F4776" s="74" t="s">
        <v>18</v>
      </c>
      <c r="G4776" s="94"/>
      <c r="H4776" s="44" t="s">
        <v>3489</v>
      </c>
      <c r="I4776" s="99"/>
      <c r="J4776" s="4" t="str">
        <f t="shared" si="150"/>
        <v>社會福利支出計畫/社會福利支出/會費、捐助、補助、分攤、照護、救濟與交流活動費/捐助、補助與獎助/捐助國內團體</v>
      </c>
      <c r="K4776" s="4" t="str">
        <f t="shared" si="151"/>
        <v>補助民間團體辦理建立社區照顧關懷據點業務</v>
      </c>
    </row>
    <row r="4777" spans="1:11" s="77" customFormat="1" ht="97.5">
      <c r="A4777" s="71" t="s">
        <v>4000</v>
      </c>
      <c r="B4777" s="96" t="s">
        <v>4186</v>
      </c>
      <c r="C4777" s="92" t="s">
        <v>4258</v>
      </c>
      <c r="D4777" s="41" t="s">
        <v>4003</v>
      </c>
      <c r="E4777" s="93">
        <v>11</v>
      </c>
      <c r="F4777" s="74" t="s">
        <v>18</v>
      </c>
      <c r="G4777" s="94"/>
      <c r="H4777" s="44" t="s">
        <v>3489</v>
      </c>
      <c r="I4777" s="99"/>
      <c r="J4777" s="4" t="str">
        <f t="shared" si="150"/>
        <v>社會福利支出計畫/社會福利支出/會費、捐助、補助、分攤、照護、救濟與交流活動費/捐助、補助與獎助/捐助國內團體</v>
      </c>
      <c r="K4777" s="4" t="str">
        <f t="shared" si="151"/>
        <v>補助民間團體辦理建立社區照顧關懷據點業務</v>
      </c>
    </row>
    <row r="4778" spans="1:11" s="77" customFormat="1" ht="97.5">
      <c r="A4778" s="71" t="s">
        <v>4000</v>
      </c>
      <c r="B4778" s="96" t="s">
        <v>4186</v>
      </c>
      <c r="C4778" s="92" t="s">
        <v>4257</v>
      </c>
      <c r="D4778" s="41" t="s">
        <v>4003</v>
      </c>
      <c r="E4778" s="93">
        <v>3</v>
      </c>
      <c r="F4778" s="74" t="s">
        <v>18</v>
      </c>
      <c r="G4778" s="94"/>
      <c r="H4778" s="44" t="s">
        <v>3489</v>
      </c>
      <c r="I4778" s="99"/>
      <c r="J4778" s="4" t="str">
        <f t="shared" si="150"/>
        <v>社會福利支出計畫/社會福利支出/會費、捐助、補助、分攤、照護、救濟與交流活動費/捐助、補助與獎助/捐助國內團體</v>
      </c>
      <c r="K4778" s="4" t="str">
        <f t="shared" si="151"/>
        <v>補助民間團體辦理建立社區照顧關懷據點業務</v>
      </c>
    </row>
    <row r="4779" spans="1:11" s="77" customFormat="1" ht="97.5">
      <c r="A4779" s="71" t="s">
        <v>4000</v>
      </c>
      <c r="B4779" s="96" t="s">
        <v>4186</v>
      </c>
      <c r="C4779" s="92" t="s">
        <v>4348</v>
      </c>
      <c r="D4779" s="41" t="s">
        <v>4003</v>
      </c>
      <c r="E4779" s="93">
        <v>11</v>
      </c>
      <c r="F4779" s="74" t="s">
        <v>18</v>
      </c>
      <c r="G4779" s="94"/>
      <c r="H4779" s="44" t="s">
        <v>3489</v>
      </c>
      <c r="I4779" s="99"/>
      <c r="J4779" s="4" t="str">
        <f t="shared" si="150"/>
        <v>社會福利支出計畫/社會福利支出/會費、捐助、補助、分攤、照護、救濟與交流活動費/捐助、補助與獎助/捐助國內團體</v>
      </c>
      <c r="K4779" s="4" t="str">
        <f t="shared" si="151"/>
        <v>補助民間團體辦理建立社區照顧關懷據點業務</v>
      </c>
    </row>
    <row r="4780" spans="1:11" s="77" customFormat="1" ht="97.5">
      <c r="A4780" s="71" t="s">
        <v>4000</v>
      </c>
      <c r="B4780" s="96" t="s">
        <v>4186</v>
      </c>
      <c r="C4780" s="92" t="s">
        <v>1565</v>
      </c>
      <c r="D4780" s="41" t="s">
        <v>4003</v>
      </c>
      <c r="E4780" s="93">
        <v>7</v>
      </c>
      <c r="F4780" s="74" t="s">
        <v>18</v>
      </c>
      <c r="G4780" s="94"/>
      <c r="H4780" s="44" t="s">
        <v>3489</v>
      </c>
      <c r="I4780" s="99"/>
      <c r="J4780" s="4" t="str">
        <f t="shared" si="150"/>
        <v>社會福利支出計畫/社會福利支出/會費、捐助、補助、分攤、照護、救濟與交流活動費/捐助、補助與獎助/捐助國內團體</v>
      </c>
      <c r="K4780" s="4" t="str">
        <f t="shared" si="151"/>
        <v>補助民間團體辦理建立社區照顧關懷據點業務</v>
      </c>
    </row>
    <row r="4781" spans="1:11" s="77" customFormat="1" ht="97.5">
      <c r="A4781" s="71" t="s">
        <v>4000</v>
      </c>
      <c r="B4781" s="96" t="s">
        <v>4186</v>
      </c>
      <c r="C4781" s="92" t="s">
        <v>4274</v>
      </c>
      <c r="D4781" s="41" t="s">
        <v>4003</v>
      </c>
      <c r="E4781" s="93">
        <v>9</v>
      </c>
      <c r="F4781" s="74" t="s">
        <v>18</v>
      </c>
      <c r="G4781" s="94"/>
      <c r="H4781" s="44" t="s">
        <v>3489</v>
      </c>
      <c r="I4781" s="99"/>
      <c r="J4781" s="4" t="str">
        <f t="shared" si="150"/>
        <v>社會福利支出計畫/社會福利支出/會費、捐助、補助、分攤、照護、救濟與交流活動費/捐助、補助與獎助/捐助國內團體</v>
      </c>
      <c r="K4781" s="4" t="str">
        <f t="shared" si="151"/>
        <v>補助民間團體辦理建立社區照顧關懷據點業務</v>
      </c>
    </row>
    <row r="4782" spans="1:11" s="77" customFormat="1" ht="97.5">
      <c r="A4782" s="71" t="s">
        <v>4000</v>
      </c>
      <c r="B4782" s="96" t="s">
        <v>4186</v>
      </c>
      <c r="C4782" s="92" t="s">
        <v>977</v>
      </c>
      <c r="D4782" s="41" t="s">
        <v>4003</v>
      </c>
      <c r="E4782" s="93">
        <v>42</v>
      </c>
      <c r="F4782" s="74" t="s">
        <v>18</v>
      </c>
      <c r="G4782" s="94"/>
      <c r="H4782" s="44" t="s">
        <v>3489</v>
      </c>
      <c r="I4782" s="99"/>
      <c r="J4782" s="4" t="str">
        <f t="shared" si="150"/>
        <v>社會福利支出計畫/社會福利支出/會費、捐助、補助、分攤、照護、救濟與交流活動費/捐助、補助與獎助/捐助國內團體</v>
      </c>
      <c r="K4782" s="4" t="str">
        <f t="shared" si="151"/>
        <v>補助民間團體辦理建立社區照顧關懷據點業務</v>
      </c>
    </row>
    <row r="4783" spans="1:11" s="77" customFormat="1" ht="97.5">
      <c r="A4783" s="71" t="s">
        <v>4000</v>
      </c>
      <c r="B4783" s="96" t="s">
        <v>4186</v>
      </c>
      <c r="C4783" s="92" t="s">
        <v>2145</v>
      </c>
      <c r="D4783" s="41" t="s">
        <v>4003</v>
      </c>
      <c r="E4783" s="93">
        <v>17</v>
      </c>
      <c r="F4783" s="74" t="s">
        <v>18</v>
      </c>
      <c r="G4783" s="94"/>
      <c r="H4783" s="44" t="s">
        <v>3489</v>
      </c>
      <c r="I4783" s="99"/>
      <c r="J4783" s="4" t="str">
        <f t="shared" si="150"/>
        <v>社會福利支出計畫/社會福利支出/會費、捐助、補助、分攤、照護、救濟與交流活動費/捐助、補助與獎助/捐助國內團體</v>
      </c>
      <c r="K4783" s="4" t="str">
        <f t="shared" si="151"/>
        <v>補助民間團體辦理建立社區照顧關懷據點業務</v>
      </c>
    </row>
    <row r="4784" spans="1:11" s="77" customFormat="1" ht="97.5">
      <c r="A4784" s="71" t="s">
        <v>4000</v>
      </c>
      <c r="B4784" s="96" t="s">
        <v>4186</v>
      </c>
      <c r="C4784" s="92" t="s">
        <v>1038</v>
      </c>
      <c r="D4784" s="41" t="s">
        <v>4003</v>
      </c>
      <c r="E4784" s="93">
        <v>18</v>
      </c>
      <c r="F4784" s="74" t="s">
        <v>18</v>
      </c>
      <c r="G4784" s="94"/>
      <c r="H4784" s="44" t="s">
        <v>3489</v>
      </c>
      <c r="I4784" s="99"/>
      <c r="J4784" s="4" t="str">
        <f t="shared" si="150"/>
        <v>社會福利支出計畫/社會福利支出/會費、捐助、補助、分攤、照護、救濟與交流活動費/捐助、補助與獎助/捐助國內團體</v>
      </c>
      <c r="K4784" s="4" t="str">
        <f t="shared" si="151"/>
        <v>補助民間團體辦理建立社區照顧關懷據點業務</v>
      </c>
    </row>
    <row r="4785" spans="1:11" s="77" customFormat="1" ht="97.5">
      <c r="A4785" s="71" t="s">
        <v>4000</v>
      </c>
      <c r="B4785" s="96" t="s">
        <v>4186</v>
      </c>
      <c r="C4785" s="92" t="s">
        <v>4349</v>
      </c>
      <c r="D4785" s="41" t="s">
        <v>4003</v>
      </c>
      <c r="E4785" s="93">
        <v>42</v>
      </c>
      <c r="F4785" s="74" t="s">
        <v>18</v>
      </c>
      <c r="G4785" s="94"/>
      <c r="H4785" s="44" t="s">
        <v>3489</v>
      </c>
      <c r="I4785" s="99"/>
      <c r="J4785" s="4" t="str">
        <f t="shared" si="150"/>
        <v>社會福利支出計畫/社會福利支出/會費、捐助、補助、分攤、照護、救濟與交流活動費/捐助、補助與獎助/捐助國內團體</v>
      </c>
      <c r="K4785" s="4" t="str">
        <f t="shared" si="151"/>
        <v>補助民間團體辦理建立社區照顧關懷據點業務</v>
      </c>
    </row>
    <row r="4786" spans="1:11" s="77" customFormat="1" ht="97.5">
      <c r="A4786" s="71" t="s">
        <v>4000</v>
      </c>
      <c r="B4786" s="96" t="s">
        <v>4186</v>
      </c>
      <c r="C4786" s="92" t="s">
        <v>1618</v>
      </c>
      <c r="D4786" s="41" t="s">
        <v>4003</v>
      </c>
      <c r="E4786" s="93">
        <v>24</v>
      </c>
      <c r="F4786" s="74" t="s">
        <v>18</v>
      </c>
      <c r="G4786" s="94"/>
      <c r="H4786" s="44" t="s">
        <v>3489</v>
      </c>
      <c r="I4786" s="99"/>
      <c r="J4786" s="4" t="str">
        <f t="shared" si="150"/>
        <v>社會福利支出計畫/社會福利支出/會費、捐助、補助、分攤、照護、救濟與交流活動費/捐助、補助與獎助/捐助國內團體</v>
      </c>
      <c r="K4786" s="4" t="str">
        <f t="shared" si="151"/>
        <v>補助民間團體辦理建立社區照顧關懷據點業務</v>
      </c>
    </row>
    <row r="4787" spans="1:11" s="77" customFormat="1" ht="97.5">
      <c r="A4787" s="71" t="s">
        <v>4000</v>
      </c>
      <c r="B4787" s="96" t="s">
        <v>4186</v>
      </c>
      <c r="C4787" s="92" t="s">
        <v>1010</v>
      </c>
      <c r="D4787" s="41" t="s">
        <v>4003</v>
      </c>
      <c r="E4787" s="93">
        <v>90</v>
      </c>
      <c r="F4787" s="74" t="s">
        <v>18</v>
      </c>
      <c r="G4787" s="94"/>
      <c r="H4787" s="44" t="s">
        <v>3489</v>
      </c>
      <c r="I4787" s="99"/>
      <c r="J4787" s="4" t="str">
        <f t="shared" si="150"/>
        <v>社會福利支出計畫/社會福利支出/會費、捐助、補助、分攤、照護、救濟與交流活動費/捐助、補助與獎助/捐助國內團體</v>
      </c>
      <c r="K4787" s="4" t="str">
        <f t="shared" si="151"/>
        <v>補助民間團體辦理建立社區照顧關懷據點業務</v>
      </c>
    </row>
    <row r="4788" spans="1:11" s="77" customFormat="1" ht="97.5">
      <c r="A4788" s="71" t="s">
        <v>4000</v>
      </c>
      <c r="B4788" s="96" t="s">
        <v>4186</v>
      </c>
      <c r="C4788" s="92" t="s">
        <v>1010</v>
      </c>
      <c r="D4788" s="41" t="s">
        <v>4003</v>
      </c>
      <c r="E4788" s="93">
        <v>42</v>
      </c>
      <c r="F4788" s="74" t="s">
        <v>18</v>
      </c>
      <c r="G4788" s="94"/>
      <c r="H4788" s="44" t="s">
        <v>3489</v>
      </c>
      <c r="I4788" s="99"/>
      <c r="J4788" s="4" t="str">
        <f t="shared" si="150"/>
        <v>社會福利支出計畫/社會福利支出/會費、捐助、補助、分攤、照護、救濟與交流活動費/捐助、補助與獎助/捐助國內團體</v>
      </c>
      <c r="K4788" s="4" t="str">
        <f t="shared" si="151"/>
        <v>補助民間團體辦理建立社區照顧關懷據點業務</v>
      </c>
    </row>
    <row r="4789" spans="1:11" s="77" customFormat="1" ht="97.5">
      <c r="A4789" s="71" t="s">
        <v>4000</v>
      </c>
      <c r="B4789" s="96" t="s">
        <v>4186</v>
      </c>
      <c r="C4789" s="92" t="s">
        <v>1536</v>
      </c>
      <c r="D4789" s="41" t="s">
        <v>4003</v>
      </c>
      <c r="E4789" s="93">
        <v>54</v>
      </c>
      <c r="F4789" s="74" t="s">
        <v>18</v>
      </c>
      <c r="G4789" s="94"/>
      <c r="H4789" s="44" t="s">
        <v>3489</v>
      </c>
      <c r="I4789" s="99"/>
      <c r="J4789" s="4" t="str">
        <f t="shared" si="150"/>
        <v>社會福利支出計畫/社會福利支出/會費、捐助、補助、分攤、照護、救濟與交流活動費/捐助、補助與獎助/捐助國內團體</v>
      </c>
      <c r="K4789" s="4" t="str">
        <f t="shared" si="151"/>
        <v>補助民間團體辦理建立社區照顧關懷據點業務</v>
      </c>
    </row>
    <row r="4790" spans="1:11" s="77" customFormat="1" ht="97.5">
      <c r="A4790" s="71" t="s">
        <v>4000</v>
      </c>
      <c r="B4790" s="96" t="s">
        <v>4186</v>
      </c>
      <c r="C4790" s="92" t="s">
        <v>1536</v>
      </c>
      <c r="D4790" s="41" t="s">
        <v>4003</v>
      </c>
      <c r="E4790" s="93">
        <v>90</v>
      </c>
      <c r="F4790" s="74" t="s">
        <v>18</v>
      </c>
      <c r="G4790" s="94"/>
      <c r="H4790" s="44" t="s">
        <v>3489</v>
      </c>
      <c r="I4790" s="99"/>
      <c r="J4790" s="4" t="str">
        <f t="shared" si="150"/>
        <v>社會福利支出計畫/社會福利支出/會費、捐助、補助、分攤、照護、救濟與交流活動費/捐助、補助與獎助/捐助國內團體</v>
      </c>
      <c r="K4790" s="4" t="str">
        <f t="shared" si="151"/>
        <v>補助民間團體辦理建立社區照顧關懷據點業務</v>
      </c>
    </row>
    <row r="4791" spans="1:11" s="77" customFormat="1" ht="97.5">
      <c r="A4791" s="71" t="s">
        <v>4000</v>
      </c>
      <c r="B4791" s="96" t="s">
        <v>4186</v>
      </c>
      <c r="C4791" s="92" t="s">
        <v>1186</v>
      </c>
      <c r="D4791" s="41" t="s">
        <v>4003</v>
      </c>
      <c r="E4791" s="93">
        <v>4</v>
      </c>
      <c r="F4791" s="74" t="s">
        <v>18</v>
      </c>
      <c r="G4791" s="94"/>
      <c r="H4791" s="44" t="s">
        <v>3489</v>
      </c>
      <c r="I4791" s="100"/>
      <c r="J4791" s="4" t="str">
        <f t="shared" si="150"/>
        <v>社會福利支出計畫/社會福利支出/會費、捐助、補助、分攤、照護、救濟與交流活動費/捐助、補助與獎助/捐助國內團體</v>
      </c>
      <c r="K4791" s="4" t="str">
        <f t="shared" si="151"/>
        <v>補助民間團體辦理建立社區照顧關懷據點業務</v>
      </c>
    </row>
    <row r="4792" spans="1:11" s="77" customFormat="1" ht="97.5">
      <c r="A4792" s="71" t="s">
        <v>4000</v>
      </c>
      <c r="B4792" s="96" t="s">
        <v>4186</v>
      </c>
      <c r="C4792" s="92" t="s">
        <v>2221</v>
      </c>
      <c r="D4792" s="41" t="s">
        <v>4003</v>
      </c>
      <c r="E4792" s="93">
        <v>766</v>
      </c>
      <c r="F4792" s="74" t="s">
        <v>18</v>
      </c>
      <c r="G4792" s="94"/>
      <c r="H4792" s="44" t="s">
        <v>3489</v>
      </c>
      <c r="I4792" s="100"/>
      <c r="J4792" s="4" t="str">
        <f t="shared" si="150"/>
        <v>社會福利支出計畫/社會福利支出/會費、捐助、補助、分攤、照護、救濟與交流活動費/捐助、補助與獎助/捐助國內團體</v>
      </c>
      <c r="K4792" s="4" t="str">
        <f t="shared" si="151"/>
        <v>補助民間團體辦理建立社區照顧關懷據點業務</v>
      </c>
    </row>
    <row r="4793" spans="1:11" s="77" customFormat="1" ht="97.5">
      <c r="A4793" s="71" t="s">
        <v>4000</v>
      </c>
      <c r="B4793" s="96" t="s">
        <v>4186</v>
      </c>
      <c r="C4793" s="92" t="s">
        <v>705</v>
      </c>
      <c r="D4793" s="41" t="s">
        <v>4003</v>
      </c>
      <c r="E4793" s="93">
        <v>709</v>
      </c>
      <c r="F4793" s="74" t="s">
        <v>18</v>
      </c>
      <c r="G4793" s="94"/>
      <c r="H4793" s="44" t="s">
        <v>3489</v>
      </c>
      <c r="I4793" s="100"/>
      <c r="J4793" s="4" t="str">
        <f t="shared" si="150"/>
        <v>社會福利支出計畫/社會福利支出/會費、捐助、補助、分攤、照護、救濟與交流活動費/捐助、補助與獎助/捐助國內團體</v>
      </c>
      <c r="K4793" s="4" t="str">
        <f t="shared" si="151"/>
        <v>補助民間團體辦理建立社區照顧關懷據點業務</v>
      </c>
    </row>
    <row r="4794" spans="1:11" s="77" customFormat="1" ht="97.5">
      <c r="A4794" s="71" t="s">
        <v>4000</v>
      </c>
      <c r="B4794" s="96" t="s">
        <v>4186</v>
      </c>
      <c r="C4794" s="92" t="s">
        <v>1623</v>
      </c>
      <c r="D4794" s="41" t="s">
        <v>4003</v>
      </c>
      <c r="E4794" s="93">
        <v>84</v>
      </c>
      <c r="F4794" s="74" t="s">
        <v>18</v>
      </c>
      <c r="G4794" s="94"/>
      <c r="H4794" s="44" t="s">
        <v>3489</v>
      </c>
      <c r="I4794" s="100"/>
      <c r="J4794" s="4" t="str">
        <f t="shared" si="150"/>
        <v>社會福利支出計畫/社會福利支出/會費、捐助、補助、分攤、照護、救濟與交流活動費/捐助、補助與獎助/捐助國內團體</v>
      </c>
      <c r="K4794" s="4" t="str">
        <f t="shared" si="151"/>
        <v>補助民間團體辦理建立社區照顧關懷據點業務</v>
      </c>
    </row>
    <row r="4795" spans="1:11" s="77" customFormat="1" ht="97.5">
      <c r="A4795" s="71" t="s">
        <v>4000</v>
      </c>
      <c r="B4795" s="96" t="s">
        <v>4186</v>
      </c>
      <c r="C4795" s="92" t="s">
        <v>1130</v>
      </c>
      <c r="D4795" s="41" t="s">
        <v>4003</v>
      </c>
      <c r="E4795" s="93">
        <v>11</v>
      </c>
      <c r="F4795" s="74" t="s">
        <v>18</v>
      </c>
      <c r="G4795" s="94"/>
      <c r="H4795" s="44" t="s">
        <v>3489</v>
      </c>
      <c r="I4795" s="100"/>
      <c r="J4795" s="4" t="str">
        <f t="shared" si="150"/>
        <v>社會福利支出計畫/社會福利支出/會費、捐助、補助、分攤、照護、救濟與交流活動費/捐助、補助與獎助/捐助國內團體</v>
      </c>
      <c r="K4795" s="4" t="str">
        <f t="shared" si="151"/>
        <v>補助民間團體辦理建立社區照顧關懷據點業務</v>
      </c>
    </row>
    <row r="4796" spans="1:11" s="77" customFormat="1" ht="97.5">
      <c r="A4796" s="71" t="s">
        <v>4000</v>
      </c>
      <c r="B4796" s="96" t="s">
        <v>4186</v>
      </c>
      <c r="C4796" s="92" t="s">
        <v>1521</v>
      </c>
      <c r="D4796" s="41" t="s">
        <v>4003</v>
      </c>
      <c r="E4796" s="93">
        <v>15</v>
      </c>
      <c r="F4796" s="74" t="s">
        <v>18</v>
      </c>
      <c r="G4796" s="94"/>
      <c r="H4796" s="44" t="s">
        <v>3489</v>
      </c>
      <c r="I4796" s="100"/>
      <c r="J4796" s="4" t="str">
        <f t="shared" si="150"/>
        <v>社會福利支出計畫/社會福利支出/會費、捐助、補助、分攤、照護、救濟與交流活動費/捐助、補助與獎助/捐助國內團體</v>
      </c>
      <c r="K4796" s="4" t="str">
        <f t="shared" si="151"/>
        <v>補助民間團體辦理建立社區照顧關懷據點業務</v>
      </c>
    </row>
    <row r="4797" spans="1:11" s="77" customFormat="1" ht="97.5">
      <c r="A4797" s="71" t="s">
        <v>4000</v>
      </c>
      <c r="B4797" s="96" t="s">
        <v>4186</v>
      </c>
      <c r="C4797" s="92" t="s">
        <v>1132</v>
      </c>
      <c r="D4797" s="41" t="s">
        <v>4003</v>
      </c>
      <c r="E4797" s="93">
        <v>58</v>
      </c>
      <c r="F4797" s="74" t="s">
        <v>18</v>
      </c>
      <c r="G4797" s="94"/>
      <c r="H4797" s="44" t="s">
        <v>3489</v>
      </c>
      <c r="I4797" s="100"/>
      <c r="J4797" s="4" t="str">
        <f t="shared" si="150"/>
        <v>社會福利支出計畫/社會福利支出/會費、捐助、補助、分攤、照護、救濟與交流活動費/捐助、補助與獎助/捐助國內團體</v>
      </c>
      <c r="K4797" s="4" t="str">
        <f t="shared" si="151"/>
        <v>補助民間團體辦理建立社區照顧關懷據點業務</v>
      </c>
    </row>
    <row r="4798" spans="1:11" s="77" customFormat="1" ht="97.5">
      <c r="A4798" s="71" t="s">
        <v>4000</v>
      </c>
      <c r="B4798" s="96" t="s">
        <v>4186</v>
      </c>
      <c r="C4798" s="92" t="s">
        <v>1097</v>
      </c>
      <c r="D4798" s="41" t="s">
        <v>4003</v>
      </c>
      <c r="E4798" s="93">
        <v>13</v>
      </c>
      <c r="F4798" s="74" t="s">
        <v>18</v>
      </c>
      <c r="G4798" s="94"/>
      <c r="H4798" s="44" t="s">
        <v>3489</v>
      </c>
      <c r="I4798" s="100"/>
      <c r="J4798" s="4" t="str">
        <f t="shared" si="150"/>
        <v>社會福利支出計畫/社會福利支出/會費、捐助、補助、分攤、照護、救濟與交流活動費/捐助、補助與獎助/捐助國內團體</v>
      </c>
      <c r="K4798" s="4" t="str">
        <f t="shared" si="151"/>
        <v>補助民間團體辦理建立社區照顧關懷據點業務</v>
      </c>
    </row>
    <row r="4799" spans="1:11" s="77" customFormat="1" ht="97.5">
      <c r="A4799" s="71" t="s">
        <v>4000</v>
      </c>
      <c r="B4799" s="96" t="s">
        <v>4186</v>
      </c>
      <c r="C4799" s="92" t="s">
        <v>1520</v>
      </c>
      <c r="D4799" s="41" t="s">
        <v>4003</v>
      </c>
      <c r="E4799" s="93">
        <v>12</v>
      </c>
      <c r="F4799" s="74" t="s">
        <v>18</v>
      </c>
      <c r="G4799" s="94"/>
      <c r="H4799" s="44" t="s">
        <v>3489</v>
      </c>
      <c r="I4799" s="100"/>
      <c r="J4799" s="4" t="str">
        <f t="shared" si="150"/>
        <v>社會福利支出計畫/社會福利支出/會費、捐助、補助、分攤、照護、救濟與交流活動費/捐助、補助與獎助/捐助國內團體</v>
      </c>
      <c r="K4799" s="4" t="str">
        <f t="shared" si="151"/>
        <v>補助民間團體辦理建立社區照顧關懷據點業務</v>
      </c>
    </row>
    <row r="4800" spans="1:11" s="77" customFormat="1" ht="97.5">
      <c r="A4800" s="71" t="s">
        <v>4000</v>
      </c>
      <c r="B4800" s="96" t="s">
        <v>4186</v>
      </c>
      <c r="C4800" s="92" t="s">
        <v>1052</v>
      </c>
      <c r="D4800" s="41" t="s">
        <v>4003</v>
      </c>
      <c r="E4800" s="93">
        <v>28</v>
      </c>
      <c r="F4800" s="74" t="s">
        <v>18</v>
      </c>
      <c r="G4800" s="94"/>
      <c r="H4800" s="44" t="s">
        <v>3489</v>
      </c>
      <c r="I4800" s="100"/>
      <c r="J4800" s="4" t="str">
        <f t="shared" si="150"/>
        <v>社會福利支出計畫/社會福利支出/會費、捐助、補助、分攤、照護、救濟與交流活動費/捐助、補助與獎助/捐助國內團體</v>
      </c>
      <c r="K4800" s="4" t="str">
        <f t="shared" si="151"/>
        <v>補助民間團體辦理建立社區照顧關懷據點業務</v>
      </c>
    </row>
    <row r="4801" spans="1:11" s="77" customFormat="1" ht="97.5">
      <c r="A4801" s="71" t="s">
        <v>4000</v>
      </c>
      <c r="B4801" s="96" t="s">
        <v>4186</v>
      </c>
      <c r="C4801" s="92" t="s">
        <v>729</v>
      </c>
      <c r="D4801" s="41" t="s">
        <v>4003</v>
      </c>
      <c r="E4801" s="93">
        <v>90</v>
      </c>
      <c r="F4801" s="74" t="s">
        <v>18</v>
      </c>
      <c r="G4801" s="94"/>
      <c r="H4801" s="44" t="s">
        <v>3489</v>
      </c>
      <c r="I4801" s="100"/>
      <c r="J4801" s="4" t="str">
        <f t="shared" si="150"/>
        <v>社會福利支出計畫/社會福利支出/會費、捐助、補助、分攤、照護、救濟與交流活動費/捐助、補助與獎助/捐助國內團體</v>
      </c>
      <c r="K4801" s="4" t="str">
        <f t="shared" si="151"/>
        <v>補助民間團體辦理建立社區照顧關懷據點業務</v>
      </c>
    </row>
    <row r="4802" spans="1:11" s="77" customFormat="1" ht="97.5">
      <c r="A4802" s="71" t="s">
        <v>4000</v>
      </c>
      <c r="B4802" s="96" t="s">
        <v>4186</v>
      </c>
      <c r="C4802" s="92" t="s">
        <v>1131</v>
      </c>
      <c r="D4802" s="41" t="s">
        <v>4003</v>
      </c>
      <c r="E4802" s="93">
        <v>12</v>
      </c>
      <c r="F4802" s="74" t="s">
        <v>18</v>
      </c>
      <c r="G4802" s="94"/>
      <c r="H4802" s="44" t="s">
        <v>3489</v>
      </c>
      <c r="I4802" s="100"/>
      <c r="J4802" s="4" t="str">
        <f t="shared" si="150"/>
        <v>社會福利支出計畫/社會福利支出/會費、捐助、補助、分攤、照護、救濟與交流活動費/捐助、補助與獎助/捐助國內團體</v>
      </c>
      <c r="K4802" s="4" t="str">
        <f t="shared" si="151"/>
        <v>補助民間團體辦理建立社區照顧關懷據點業務</v>
      </c>
    </row>
    <row r="4803" spans="1:11" s="77" customFormat="1" ht="97.5">
      <c r="A4803" s="71" t="s">
        <v>4000</v>
      </c>
      <c r="B4803" s="96" t="s">
        <v>4186</v>
      </c>
      <c r="C4803" s="92" t="s">
        <v>1597</v>
      </c>
      <c r="D4803" s="41" t="s">
        <v>4003</v>
      </c>
      <c r="E4803" s="93">
        <v>11</v>
      </c>
      <c r="F4803" s="74" t="s">
        <v>18</v>
      </c>
      <c r="G4803" s="94"/>
      <c r="H4803" s="44" t="s">
        <v>3489</v>
      </c>
      <c r="I4803" s="100"/>
      <c r="J4803" s="4" t="str">
        <f t="shared" si="150"/>
        <v>社會福利支出計畫/社會福利支出/會費、捐助、補助、分攤、照護、救濟與交流活動費/捐助、補助與獎助/捐助國內團體</v>
      </c>
      <c r="K4803" s="4" t="str">
        <f t="shared" si="151"/>
        <v>補助民間團體辦理建立社區照顧關懷據點業務</v>
      </c>
    </row>
    <row r="4804" spans="1:11" s="77" customFormat="1" ht="97.5">
      <c r="A4804" s="71" t="s">
        <v>4000</v>
      </c>
      <c r="B4804" s="96" t="s">
        <v>4186</v>
      </c>
      <c r="C4804" s="92" t="s">
        <v>1143</v>
      </c>
      <c r="D4804" s="41" t="s">
        <v>4003</v>
      </c>
      <c r="E4804" s="93">
        <v>8</v>
      </c>
      <c r="F4804" s="74" t="s">
        <v>18</v>
      </c>
      <c r="G4804" s="94"/>
      <c r="H4804" s="44" t="s">
        <v>3489</v>
      </c>
      <c r="I4804" s="100"/>
      <c r="J4804" s="4" t="str">
        <f t="shared" si="150"/>
        <v>社會福利支出計畫/社會福利支出/會費、捐助、補助、分攤、照護、救濟與交流活動費/捐助、補助與獎助/捐助國內團體</v>
      </c>
      <c r="K4804" s="4" t="str">
        <f t="shared" si="151"/>
        <v>補助民間團體辦理建立社區照顧關懷據點業務</v>
      </c>
    </row>
    <row r="4805" spans="1:11" s="77" customFormat="1" ht="97.5">
      <c r="A4805" s="71" t="s">
        <v>4000</v>
      </c>
      <c r="B4805" s="96" t="s">
        <v>4186</v>
      </c>
      <c r="C4805" s="92" t="s">
        <v>1535</v>
      </c>
      <c r="D4805" s="41" t="s">
        <v>4003</v>
      </c>
      <c r="E4805" s="93">
        <v>120</v>
      </c>
      <c r="F4805" s="74" t="s">
        <v>18</v>
      </c>
      <c r="G4805" s="94"/>
      <c r="H4805" s="44" t="s">
        <v>3489</v>
      </c>
      <c r="I4805" s="100"/>
      <c r="J4805" s="4" t="str">
        <f t="shared" si="150"/>
        <v>社會福利支出計畫/社會福利支出/會費、捐助、補助、分攤、照護、救濟與交流活動費/捐助、補助與獎助/捐助國內團體</v>
      </c>
      <c r="K4805" s="4" t="str">
        <f t="shared" si="151"/>
        <v>補助民間團體辦理建立社區照顧關懷據點業務</v>
      </c>
    </row>
    <row r="4806" spans="1:11" s="77" customFormat="1" ht="97.5">
      <c r="A4806" s="71" t="s">
        <v>4000</v>
      </c>
      <c r="B4806" s="96" t="s">
        <v>4186</v>
      </c>
      <c r="C4806" s="92" t="s">
        <v>1083</v>
      </c>
      <c r="D4806" s="41" t="s">
        <v>4003</v>
      </c>
      <c r="E4806" s="93">
        <v>42</v>
      </c>
      <c r="F4806" s="74" t="s">
        <v>18</v>
      </c>
      <c r="G4806" s="94"/>
      <c r="H4806" s="44" t="s">
        <v>3489</v>
      </c>
      <c r="I4806" s="100"/>
      <c r="J4806" s="4" t="str">
        <f t="shared" si="150"/>
        <v>社會福利支出計畫/社會福利支出/會費、捐助、補助、分攤、照護、救濟與交流活動費/捐助、補助與獎助/捐助國內團體</v>
      </c>
      <c r="K4806" s="4" t="str">
        <f t="shared" si="151"/>
        <v>補助民間團體辦理建立社區照顧關懷據點業務</v>
      </c>
    </row>
    <row r="4807" spans="1:11" s="77" customFormat="1" ht="97.5">
      <c r="A4807" s="71" t="s">
        <v>4000</v>
      </c>
      <c r="B4807" s="96" t="s">
        <v>4186</v>
      </c>
      <c r="C4807" s="92" t="s">
        <v>1012</v>
      </c>
      <c r="D4807" s="41" t="s">
        <v>4003</v>
      </c>
      <c r="E4807" s="93">
        <v>82</v>
      </c>
      <c r="F4807" s="74" t="s">
        <v>18</v>
      </c>
      <c r="G4807" s="94"/>
      <c r="H4807" s="44" t="s">
        <v>3489</v>
      </c>
      <c r="I4807" s="100"/>
      <c r="J4807" s="4" t="str">
        <f t="shared" si="150"/>
        <v>社會福利支出計畫/社會福利支出/會費、捐助、補助、分攤、照護、救濟與交流活動費/捐助、補助與獎助/捐助國內團體</v>
      </c>
      <c r="K4807" s="4" t="str">
        <f t="shared" si="151"/>
        <v>補助民間團體辦理建立社區照顧關懷據點業務</v>
      </c>
    </row>
    <row r="4808" spans="1:11" s="77" customFormat="1" ht="97.5">
      <c r="A4808" s="71" t="s">
        <v>4000</v>
      </c>
      <c r="B4808" s="96" t="s">
        <v>4186</v>
      </c>
      <c r="C4808" s="92" t="s">
        <v>1008</v>
      </c>
      <c r="D4808" s="41" t="s">
        <v>4003</v>
      </c>
      <c r="E4808" s="93">
        <v>5</v>
      </c>
      <c r="F4808" s="74" t="s">
        <v>18</v>
      </c>
      <c r="G4808" s="94"/>
      <c r="H4808" s="44" t="s">
        <v>3489</v>
      </c>
      <c r="I4808" s="100"/>
      <c r="J4808" s="4" t="str">
        <f t="shared" si="150"/>
        <v>社會福利支出計畫/社會福利支出/會費、捐助、補助、分攤、照護、救濟與交流活動費/捐助、補助與獎助/捐助國內團體</v>
      </c>
      <c r="K4808" s="4" t="str">
        <f t="shared" si="151"/>
        <v>補助民間團體辦理建立社區照顧關懷據點業務</v>
      </c>
    </row>
    <row r="4809" spans="1:11" s="77" customFormat="1" ht="97.5">
      <c r="A4809" s="71" t="s">
        <v>4000</v>
      </c>
      <c r="B4809" s="96" t="s">
        <v>4186</v>
      </c>
      <c r="C4809" s="92" t="s">
        <v>1599</v>
      </c>
      <c r="D4809" s="41" t="s">
        <v>4003</v>
      </c>
      <c r="E4809" s="93">
        <v>45</v>
      </c>
      <c r="F4809" s="74" t="s">
        <v>18</v>
      </c>
      <c r="G4809" s="94"/>
      <c r="H4809" s="44" t="s">
        <v>3489</v>
      </c>
      <c r="I4809" s="100"/>
      <c r="J4809" s="4" t="str">
        <f t="shared" si="150"/>
        <v>社會福利支出計畫/社會福利支出/會費、捐助、補助、分攤、照護、救濟與交流活動費/捐助、補助與獎助/捐助國內團體</v>
      </c>
      <c r="K4809" s="4" t="str">
        <f t="shared" si="151"/>
        <v>補助民間團體辦理建立社區照顧關懷據點業務</v>
      </c>
    </row>
    <row r="4810" spans="1:11" s="77" customFormat="1" ht="97.5">
      <c r="A4810" s="71" t="s">
        <v>4000</v>
      </c>
      <c r="B4810" s="96" t="s">
        <v>4186</v>
      </c>
      <c r="C4810" s="92" t="s">
        <v>1161</v>
      </c>
      <c r="D4810" s="41" t="s">
        <v>4003</v>
      </c>
      <c r="E4810" s="93">
        <v>19</v>
      </c>
      <c r="F4810" s="74" t="s">
        <v>18</v>
      </c>
      <c r="G4810" s="94"/>
      <c r="H4810" s="44" t="s">
        <v>3489</v>
      </c>
      <c r="I4810" s="100"/>
      <c r="J4810" s="4" t="str">
        <f t="shared" si="150"/>
        <v>社會福利支出計畫/社會福利支出/會費、捐助、補助、分攤、照護、救濟與交流活動費/捐助、補助與獎助/捐助國內團體</v>
      </c>
      <c r="K4810" s="4" t="str">
        <f t="shared" si="151"/>
        <v>補助民間團體辦理建立社區照顧關懷據點業務</v>
      </c>
    </row>
    <row r="4811" spans="1:11" s="77" customFormat="1" ht="97.5">
      <c r="A4811" s="71" t="s">
        <v>4000</v>
      </c>
      <c r="B4811" s="96" t="s">
        <v>4186</v>
      </c>
      <c r="C4811" s="92" t="s">
        <v>1096</v>
      </c>
      <c r="D4811" s="41" t="s">
        <v>4003</v>
      </c>
      <c r="E4811" s="93">
        <v>48</v>
      </c>
      <c r="F4811" s="74" t="s">
        <v>18</v>
      </c>
      <c r="G4811" s="94"/>
      <c r="H4811" s="44" t="s">
        <v>3489</v>
      </c>
      <c r="I4811" s="100"/>
      <c r="J4811" s="4" t="str">
        <f t="shared" si="150"/>
        <v>社會福利支出計畫/社會福利支出/會費、捐助、補助、分攤、照護、救濟與交流活動費/捐助、補助與獎助/捐助國內團體</v>
      </c>
      <c r="K4811" s="4" t="str">
        <f t="shared" si="151"/>
        <v>補助民間團體辦理建立社區照顧關懷據點業務</v>
      </c>
    </row>
    <row r="4812" spans="1:11" s="77" customFormat="1" ht="97.5">
      <c r="A4812" s="71" t="s">
        <v>4000</v>
      </c>
      <c r="B4812" s="96" t="s">
        <v>4186</v>
      </c>
      <c r="C4812" s="92" t="s">
        <v>705</v>
      </c>
      <c r="D4812" s="41" t="s">
        <v>4003</v>
      </c>
      <c r="E4812" s="93">
        <v>616</v>
      </c>
      <c r="F4812" s="74" t="s">
        <v>18</v>
      </c>
      <c r="G4812" s="94"/>
      <c r="H4812" s="44" t="s">
        <v>3489</v>
      </c>
      <c r="I4812" s="100"/>
      <c r="J4812" s="4" t="str">
        <f t="shared" si="150"/>
        <v>社會福利支出計畫/社會福利支出/會費、捐助、補助、分攤、照護、救濟與交流活動費/捐助、補助與獎助/捐助國內團體</v>
      </c>
      <c r="K4812" s="4" t="str">
        <f t="shared" si="151"/>
        <v>補助民間團體辦理建立社區照顧關懷據點業務</v>
      </c>
    </row>
    <row r="4813" spans="1:11" s="77" customFormat="1" ht="97.5">
      <c r="A4813" s="71" t="s">
        <v>4000</v>
      </c>
      <c r="B4813" s="96" t="s">
        <v>4186</v>
      </c>
      <c r="C4813" s="92" t="s">
        <v>207</v>
      </c>
      <c r="D4813" s="41" t="s">
        <v>4003</v>
      </c>
      <c r="E4813" s="93">
        <v>16</v>
      </c>
      <c r="F4813" s="74" t="s">
        <v>18</v>
      </c>
      <c r="G4813" s="94"/>
      <c r="H4813" s="44" t="s">
        <v>3489</v>
      </c>
      <c r="I4813" s="100"/>
      <c r="J4813" s="4" t="str">
        <f t="shared" si="150"/>
        <v>社會福利支出計畫/社會福利支出/會費、捐助、補助、分攤、照護、救濟與交流活動費/捐助、補助與獎助/捐助國內團體</v>
      </c>
      <c r="K4813" s="4" t="str">
        <f t="shared" si="151"/>
        <v>補助民間團體辦理建立社區照顧關懷據點業務</v>
      </c>
    </row>
    <row r="4814" spans="1:11" s="77" customFormat="1" ht="97.5">
      <c r="A4814" s="71" t="s">
        <v>4000</v>
      </c>
      <c r="B4814" s="96" t="s">
        <v>4186</v>
      </c>
      <c r="C4814" s="92" t="s">
        <v>1027</v>
      </c>
      <c r="D4814" s="41" t="s">
        <v>4003</v>
      </c>
      <c r="E4814" s="93">
        <v>762</v>
      </c>
      <c r="F4814" s="74" t="s">
        <v>18</v>
      </c>
      <c r="G4814" s="94"/>
      <c r="H4814" s="44" t="s">
        <v>3489</v>
      </c>
      <c r="I4814" s="100"/>
      <c r="J4814" s="4" t="str">
        <f t="shared" si="150"/>
        <v>社會福利支出計畫/社會福利支出/會費、捐助、補助、分攤、照護、救濟與交流活動費/捐助、補助與獎助/捐助國內團體</v>
      </c>
      <c r="K4814" s="4" t="str">
        <f t="shared" si="151"/>
        <v>補助民間團體辦理建立社區照顧關懷據點業務</v>
      </c>
    </row>
    <row r="4815" spans="1:11" s="77" customFormat="1" ht="97.5">
      <c r="A4815" s="71" t="s">
        <v>4000</v>
      </c>
      <c r="B4815" s="96" t="s">
        <v>4186</v>
      </c>
      <c r="C4815" s="92" t="s">
        <v>4111</v>
      </c>
      <c r="D4815" s="41" t="s">
        <v>4003</v>
      </c>
      <c r="E4815" s="93">
        <v>15</v>
      </c>
      <c r="F4815" s="74" t="s">
        <v>18</v>
      </c>
      <c r="G4815" s="94"/>
      <c r="H4815" s="44" t="s">
        <v>3489</v>
      </c>
      <c r="I4815" s="100"/>
      <c r="J4815" s="4" t="str">
        <f t="shared" si="150"/>
        <v>社會福利支出計畫/社會福利支出/會費、捐助、補助、分攤、照護、救濟與交流活動費/捐助、補助與獎助/捐助國內團體</v>
      </c>
      <c r="K4815" s="4" t="str">
        <f t="shared" si="151"/>
        <v>補助民間團體辦理建立社區照顧關懷據點業務</v>
      </c>
    </row>
    <row r="4816" spans="1:11" s="77" customFormat="1" ht="97.5">
      <c r="A4816" s="71" t="s">
        <v>4000</v>
      </c>
      <c r="B4816" s="96" t="s">
        <v>4186</v>
      </c>
      <c r="C4816" s="92" t="s">
        <v>4320</v>
      </c>
      <c r="D4816" s="41" t="s">
        <v>4003</v>
      </c>
      <c r="E4816" s="93">
        <v>36</v>
      </c>
      <c r="F4816" s="74" t="s">
        <v>18</v>
      </c>
      <c r="G4816" s="94"/>
      <c r="H4816" s="44" t="s">
        <v>3489</v>
      </c>
      <c r="I4816" s="100"/>
      <c r="J4816" s="4" t="str">
        <f t="shared" si="150"/>
        <v>社會福利支出計畫/社會福利支出/會費、捐助、補助、分攤、照護、救濟與交流活動費/捐助、補助與獎助/捐助國內團體</v>
      </c>
      <c r="K4816" s="4" t="str">
        <f t="shared" si="151"/>
        <v>補助民間團體辦理建立社區照顧關懷據點業務</v>
      </c>
    </row>
    <row r="4817" spans="1:11" s="77" customFormat="1" ht="97.5">
      <c r="A4817" s="71" t="s">
        <v>4000</v>
      </c>
      <c r="B4817" s="96" t="s">
        <v>4186</v>
      </c>
      <c r="C4817" s="92" t="s">
        <v>4291</v>
      </c>
      <c r="D4817" s="41" t="s">
        <v>4003</v>
      </c>
      <c r="E4817" s="93">
        <v>84</v>
      </c>
      <c r="F4817" s="74" t="s">
        <v>18</v>
      </c>
      <c r="G4817" s="94"/>
      <c r="H4817" s="44" t="s">
        <v>3489</v>
      </c>
      <c r="I4817" s="100"/>
      <c r="J4817" s="4" t="str">
        <f t="shared" si="150"/>
        <v>社會福利支出計畫/社會福利支出/會費、捐助、補助、分攤、照護、救濟與交流活動費/捐助、補助與獎助/捐助國內團體</v>
      </c>
      <c r="K4817" s="4" t="str">
        <f t="shared" si="151"/>
        <v>補助民間團體辦理建立社區照顧關懷據點業務</v>
      </c>
    </row>
    <row r="4818" spans="1:11" s="77" customFormat="1" ht="97.5">
      <c r="A4818" s="71" t="s">
        <v>4000</v>
      </c>
      <c r="B4818" s="96" t="s">
        <v>4186</v>
      </c>
      <c r="C4818" s="92" t="s">
        <v>4350</v>
      </c>
      <c r="D4818" s="41" t="s">
        <v>4003</v>
      </c>
      <c r="E4818" s="93">
        <v>24</v>
      </c>
      <c r="F4818" s="74" t="s">
        <v>18</v>
      </c>
      <c r="G4818" s="94"/>
      <c r="H4818" s="44" t="s">
        <v>3489</v>
      </c>
      <c r="I4818" s="100"/>
      <c r="J4818" s="4" t="str">
        <f t="shared" si="150"/>
        <v>社會福利支出計畫/社會福利支出/會費、捐助、補助、分攤、照護、救濟與交流活動費/捐助、補助與獎助/捐助國內團體</v>
      </c>
      <c r="K4818" s="4" t="str">
        <f t="shared" si="151"/>
        <v>補助民間團體辦理建立社區照顧關懷據點業務</v>
      </c>
    </row>
    <row r="4819" spans="1:11" s="77" customFormat="1" ht="97.5">
      <c r="A4819" s="71" t="s">
        <v>4000</v>
      </c>
      <c r="B4819" s="96" t="s">
        <v>4186</v>
      </c>
      <c r="C4819" s="92" t="s">
        <v>4336</v>
      </c>
      <c r="D4819" s="41" t="s">
        <v>4003</v>
      </c>
      <c r="E4819" s="93">
        <v>13</v>
      </c>
      <c r="F4819" s="74" t="s">
        <v>18</v>
      </c>
      <c r="G4819" s="94"/>
      <c r="H4819" s="44" t="s">
        <v>3489</v>
      </c>
      <c r="I4819" s="100"/>
      <c r="J4819" s="4" t="str">
        <f t="shared" si="150"/>
        <v>社會福利支出計畫/社會福利支出/會費、捐助、補助、分攤、照護、救濟與交流活動費/捐助、補助與獎助/捐助國內團體</v>
      </c>
      <c r="K4819" s="4" t="str">
        <f t="shared" si="151"/>
        <v>補助民間團體辦理建立社區照顧關懷據點業務</v>
      </c>
    </row>
    <row r="4820" spans="1:11" s="77" customFormat="1" ht="97.5">
      <c r="A4820" s="71" t="s">
        <v>4000</v>
      </c>
      <c r="B4820" s="96" t="s">
        <v>4186</v>
      </c>
      <c r="C4820" s="92" t="s">
        <v>4302</v>
      </c>
      <c r="D4820" s="41" t="s">
        <v>4003</v>
      </c>
      <c r="E4820" s="93">
        <v>180</v>
      </c>
      <c r="F4820" s="74" t="s">
        <v>18</v>
      </c>
      <c r="G4820" s="94"/>
      <c r="H4820" s="44" t="s">
        <v>3489</v>
      </c>
      <c r="I4820" s="100"/>
      <c r="J4820" s="4" t="str">
        <f t="shared" si="150"/>
        <v>社會福利支出計畫/社會福利支出/會費、捐助、補助、分攤、照護、救濟與交流活動費/捐助、補助與獎助/捐助國內團體</v>
      </c>
      <c r="K4820" s="4" t="str">
        <f t="shared" si="151"/>
        <v>補助民間團體辦理建立社區照顧關懷據點業務</v>
      </c>
    </row>
    <row r="4821" spans="1:11" s="77" customFormat="1" ht="97.5">
      <c r="A4821" s="71" t="s">
        <v>4000</v>
      </c>
      <c r="B4821" s="96" t="s">
        <v>4186</v>
      </c>
      <c r="C4821" s="92" t="s">
        <v>801</v>
      </c>
      <c r="D4821" s="41" t="s">
        <v>4003</v>
      </c>
      <c r="E4821" s="93">
        <v>90</v>
      </c>
      <c r="F4821" s="74" t="s">
        <v>18</v>
      </c>
      <c r="G4821" s="94"/>
      <c r="H4821" s="44" t="s">
        <v>3489</v>
      </c>
      <c r="I4821" s="100"/>
      <c r="J4821" s="4" t="str">
        <f t="shared" si="150"/>
        <v>社會福利支出計畫/社會福利支出/會費、捐助、補助、分攤、照護、救濟與交流活動費/捐助、補助與獎助/捐助國內團體</v>
      </c>
      <c r="K4821" s="4" t="str">
        <f t="shared" si="151"/>
        <v>補助民間團體辦理建立社區照顧關懷據點業務</v>
      </c>
    </row>
    <row r="4822" spans="1:11" s="77" customFormat="1" ht="97.5">
      <c r="A4822" s="71" t="s">
        <v>4000</v>
      </c>
      <c r="B4822" s="96" t="s">
        <v>4186</v>
      </c>
      <c r="C4822" s="92" t="s">
        <v>1050</v>
      </c>
      <c r="D4822" s="41" t="s">
        <v>4003</v>
      </c>
      <c r="E4822" s="93">
        <v>20</v>
      </c>
      <c r="F4822" s="74" t="s">
        <v>18</v>
      </c>
      <c r="G4822" s="94"/>
      <c r="H4822" s="44" t="s">
        <v>3489</v>
      </c>
      <c r="I4822" s="100"/>
      <c r="J4822" s="4" t="str">
        <f t="shared" si="150"/>
        <v>社會福利支出計畫/社會福利支出/會費、捐助、補助、分攤、照護、救濟與交流活動費/捐助、補助與獎助/捐助國內團體</v>
      </c>
      <c r="K4822" s="4" t="str">
        <f t="shared" si="151"/>
        <v>補助民間團體辦理建立社區照顧關懷據點業務</v>
      </c>
    </row>
    <row r="4823" spans="1:11" s="77" customFormat="1" ht="97.5">
      <c r="A4823" s="71" t="s">
        <v>4000</v>
      </c>
      <c r="B4823" s="96" t="s">
        <v>4186</v>
      </c>
      <c r="C4823" s="92" t="s">
        <v>288</v>
      </c>
      <c r="D4823" s="41" t="s">
        <v>4003</v>
      </c>
      <c r="E4823" s="93">
        <v>20</v>
      </c>
      <c r="F4823" s="74" t="s">
        <v>18</v>
      </c>
      <c r="G4823" s="94"/>
      <c r="H4823" s="44" t="s">
        <v>3489</v>
      </c>
      <c r="I4823" s="100"/>
      <c r="J4823" s="4" t="str">
        <f t="shared" si="150"/>
        <v>社會福利支出計畫/社會福利支出/會費、捐助、補助、分攤、照護、救濟與交流活動費/捐助、補助與獎助/捐助國內團體</v>
      </c>
      <c r="K4823" s="4" t="str">
        <f t="shared" si="151"/>
        <v>補助民間團體辦理建立社區照顧關懷據點業務</v>
      </c>
    </row>
    <row r="4824" spans="1:11" s="77" customFormat="1" ht="97.5">
      <c r="A4824" s="71" t="s">
        <v>4000</v>
      </c>
      <c r="B4824" s="96" t="s">
        <v>4186</v>
      </c>
      <c r="C4824" s="92" t="s">
        <v>1179</v>
      </c>
      <c r="D4824" s="41" t="s">
        <v>4003</v>
      </c>
      <c r="E4824" s="93">
        <v>48</v>
      </c>
      <c r="F4824" s="74" t="s">
        <v>18</v>
      </c>
      <c r="G4824" s="94"/>
      <c r="H4824" s="44" t="s">
        <v>3489</v>
      </c>
      <c r="I4824" s="100"/>
      <c r="J4824" s="4" t="str">
        <f t="shared" si="150"/>
        <v>社會福利支出計畫/社會福利支出/會費、捐助、補助、分攤、照護、救濟與交流活動費/捐助、補助與獎助/捐助國內團體</v>
      </c>
      <c r="K4824" s="4" t="str">
        <f t="shared" si="151"/>
        <v>補助民間團體辦理建立社區照顧關懷據點業務</v>
      </c>
    </row>
    <row r="4825" spans="1:11" s="77" customFormat="1" ht="97.5">
      <c r="A4825" s="71" t="s">
        <v>4000</v>
      </c>
      <c r="B4825" s="96" t="s">
        <v>4186</v>
      </c>
      <c r="C4825" s="92" t="s">
        <v>4114</v>
      </c>
      <c r="D4825" s="41" t="s">
        <v>4003</v>
      </c>
      <c r="E4825" s="93">
        <v>36</v>
      </c>
      <c r="F4825" s="74" t="s">
        <v>18</v>
      </c>
      <c r="G4825" s="94"/>
      <c r="H4825" s="44" t="s">
        <v>3489</v>
      </c>
      <c r="I4825" s="100"/>
      <c r="J4825" s="4" t="str">
        <f t="shared" si="150"/>
        <v>社會福利支出計畫/社會福利支出/會費、捐助、補助、分攤、照護、救濟與交流活動費/捐助、補助與獎助/捐助國內團體</v>
      </c>
      <c r="K4825" s="4" t="str">
        <f t="shared" si="151"/>
        <v>補助民間團體辦理建立社區照顧關懷據點業務</v>
      </c>
    </row>
    <row r="4826" spans="1:11" s="77" customFormat="1" ht="97.5">
      <c r="A4826" s="71" t="s">
        <v>4000</v>
      </c>
      <c r="B4826" s="96" t="s">
        <v>4186</v>
      </c>
      <c r="C4826" s="92" t="s">
        <v>1090</v>
      </c>
      <c r="D4826" s="41" t="s">
        <v>4003</v>
      </c>
      <c r="E4826" s="93">
        <v>18</v>
      </c>
      <c r="F4826" s="74" t="s">
        <v>18</v>
      </c>
      <c r="G4826" s="94"/>
      <c r="H4826" s="44" t="s">
        <v>3489</v>
      </c>
      <c r="I4826" s="100"/>
      <c r="J4826" s="4" t="str">
        <f t="shared" si="150"/>
        <v>社會福利支出計畫/社會福利支出/會費、捐助、補助、分攤、照護、救濟與交流活動費/捐助、補助與獎助/捐助國內團體</v>
      </c>
      <c r="K4826" s="4" t="str">
        <f t="shared" si="151"/>
        <v>補助民間團體辦理建立社區照顧關懷據點業務</v>
      </c>
    </row>
    <row r="4827" spans="1:11" s="77" customFormat="1" ht="97.5">
      <c r="A4827" s="71" t="s">
        <v>4000</v>
      </c>
      <c r="B4827" s="96" t="s">
        <v>4186</v>
      </c>
      <c r="C4827" s="92" t="s">
        <v>4305</v>
      </c>
      <c r="D4827" s="41" t="s">
        <v>4003</v>
      </c>
      <c r="E4827" s="93">
        <v>48</v>
      </c>
      <c r="F4827" s="74" t="s">
        <v>18</v>
      </c>
      <c r="G4827" s="94"/>
      <c r="H4827" s="44" t="s">
        <v>3489</v>
      </c>
      <c r="I4827" s="100"/>
      <c r="J4827" s="4" t="str">
        <f t="shared" si="150"/>
        <v>社會福利支出計畫/社會福利支出/會費、捐助、補助、分攤、照護、救濟與交流活動費/捐助、補助與獎助/捐助國內團體</v>
      </c>
      <c r="K4827" s="4" t="str">
        <f t="shared" si="151"/>
        <v>補助民間團體辦理建立社區照顧關懷據點業務</v>
      </c>
    </row>
    <row r="4828" spans="1:11" s="77" customFormat="1" ht="97.5">
      <c r="A4828" s="71" t="s">
        <v>4000</v>
      </c>
      <c r="B4828" s="96" t="s">
        <v>4186</v>
      </c>
      <c r="C4828" s="92" t="s">
        <v>4331</v>
      </c>
      <c r="D4828" s="41" t="s">
        <v>4003</v>
      </c>
      <c r="E4828" s="93">
        <v>12</v>
      </c>
      <c r="F4828" s="74" t="s">
        <v>18</v>
      </c>
      <c r="G4828" s="94"/>
      <c r="H4828" s="44" t="s">
        <v>3489</v>
      </c>
      <c r="I4828" s="100"/>
      <c r="J4828" s="4" t="str">
        <f t="shared" si="150"/>
        <v>社會福利支出計畫/社會福利支出/會費、捐助、補助、分攤、照護、救濟與交流活動費/捐助、補助與獎助/捐助國內團體</v>
      </c>
      <c r="K4828" s="4" t="str">
        <f t="shared" si="151"/>
        <v>補助民間團體辦理建立社區照顧關懷據點業務</v>
      </c>
    </row>
    <row r="4829" spans="1:11" s="77" customFormat="1" ht="97.5">
      <c r="A4829" s="71" t="s">
        <v>4000</v>
      </c>
      <c r="B4829" s="96" t="s">
        <v>4186</v>
      </c>
      <c r="C4829" s="92" t="s">
        <v>1466</v>
      </c>
      <c r="D4829" s="41" t="s">
        <v>4003</v>
      </c>
      <c r="E4829" s="93">
        <v>8</v>
      </c>
      <c r="F4829" s="74" t="s">
        <v>18</v>
      </c>
      <c r="G4829" s="94"/>
      <c r="H4829" s="44" t="s">
        <v>3489</v>
      </c>
      <c r="I4829" s="100"/>
      <c r="J4829" s="4" t="str">
        <f t="shared" si="150"/>
        <v>社會福利支出計畫/社會福利支出/會費、捐助、補助、分攤、照護、救濟與交流活動費/捐助、補助與獎助/捐助國內團體</v>
      </c>
      <c r="K4829" s="4" t="str">
        <f t="shared" si="151"/>
        <v>補助民間團體辦理建立社區照顧關懷據點業務</v>
      </c>
    </row>
    <row r="4830" spans="1:11" s="77" customFormat="1" ht="97.5">
      <c r="A4830" s="71" t="s">
        <v>4000</v>
      </c>
      <c r="B4830" s="96" t="s">
        <v>4186</v>
      </c>
      <c r="C4830" s="92" t="s">
        <v>4318</v>
      </c>
      <c r="D4830" s="41" t="s">
        <v>4003</v>
      </c>
      <c r="E4830" s="93">
        <v>3</v>
      </c>
      <c r="F4830" s="74" t="s">
        <v>18</v>
      </c>
      <c r="G4830" s="94"/>
      <c r="H4830" s="44" t="s">
        <v>3489</v>
      </c>
      <c r="I4830" s="100"/>
      <c r="J4830" s="4" t="str">
        <f t="shared" si="150"/>
        <v>社會福利支出計畫/社會福利支出/會費、捐助、補助、分攤、照護、救濟與交流活動費/捐助、補助與獎助/捐助國內團體</v>
      </c>
      <c r="K4830" s="4" t="str">
        <f t="shared" si="151"/>
        <v>補助民間團體辦理建立社區照顧關懷據點業務</v>
      </c>
    </row>
    <row r="4831" spans="1:11" s="77" customFormat="1" ht="97.5">
      <c r="A4831" s="71" t="s">
        <v>4000</v>
      </c>
      <c r="B4831" s="96" t="s">
        <v>4186</v>
      </c>
      <c r="C4831" s="92" t="s">
        <v>4334</v>
      </c>
      <c r="D4831" s="41" t="s">
        <v>4003</v>
      </c>
      <c r="E4831" s="93">
        <v>12</v>
      </c>
      <c r="F4831" s="74" t="s">
        <v>18</v>
      </c>
      <c r="G4831" s="94"/>
      <c r="H4831" s="44" t="s">
        <v>3489</v>
      </c>
      <c r="I4831" s="100"/>
      <c r="J4831" s="4" t="str">
        <f t="shared" si="150"/>
        <v>社會福利支出計畫/社會福利支出/會費、捐助、補助、分攤、照護、救濟與交流活動費/捐助、補助與獎助/捐助國內團體</v>
      </c>
      <c r="K4831" s="4" t="str">
        <f t="shared" si="151"/>
        <v>補助民間團體辦理建立社區照顧關懷據點業務</v>
      </c>
    </row>
    <row r="4832" spans="1:11" s="77" customFormat="1" ht="97.5">
      <c r="A4832" s="71" t="s">
        <v>4000</v>
      </c>
      <c r="B4832" s="96" t="s">
        <v>4186</v>
      </c>
      <c r="C4832" s="92" t="s">
        <v>4264</v>
      </c>
      <c r="D4832" s="41" t="s">
        <v>4003</v>
      </c>
      <c r="E4832" s="93">
        <v>8</v>
      </c>
      <c r="F4832" s="74" t="s">
        <v>18</v>
      </c>
      <c r="G4832" s="94"/>
      <c r="H4832" s="44" t="s">
        <v>3489</v>
      </c>
      <c r="I4832" s="100"/>
      <c r="J4832" s="4" t="str">
        <f t="shared" ref="J4832:J4895" si="152">A4832</f>
        <v>社會福利支出計畫/社會福利支出/會費、捐助、補助、分攤、照護、救濟與交流活動費/捐助、補助與獎助/捐助國內團體</v>
      </c>
      <c r="K4832" s="4" t="str">
        <f t="shared" ref="K4832:K4895" si="153">B4832</f>
        <v>補助民間團體辦理建立社區照顧關懷據點業務</v>
      </c>
    </row>
    <row r="4833" spans="1:11" s="77" customFormat="1" ht="97.5">
      <c r="A4833" s="71" t="s">
        <v>4000</v>
      </c>
      <c r="B4833" s="96" t="s">
        <v>4186</v>
      </c>
      <c r="C4833" s="92" t="s">
        <v>4329</v>
      </c>
      <c r="D4833" s="41" t="s">
        <v>4003</v>
      </c>
      <c r="E4833" s="93">
        <v>180</v>
      </c>
      <c r="F4833" s="74" t="s">
        <v>18</v>
      </c>
      <c r="G4833" s="94"/>
      <c r="H4833" s="44" t="s">
        <v>3489</v>
      </c>
      <c r="I4833" s="100"/>
      <c r="J4833" s="4" t="str">
        <f t="shared" si="152"/>
        <v>社會福利支出計畫/社會福利支出/會費、捐助、補助、分攤、照護、救濟與交流活動費/捐助、補助與獎助/捐助國內團體</v>
      </c>
      <c r="K4833" s="4" t="str">
        <f t="shared" si="153"/>
        <v>補助民間團體辦理建立社區照顧關懷據點業務</v>
      </c>
    </row>
    <row r="4834" spans="1:11" s="77" customFormat="1" ht="97.5">
      <c r="A4834" s="71" t="s">
        <v>4000</v>
      </c>
      <c r="B4834" s="96" t="s">
        <v>4186</v>
      </c>
      <c r="C4834" s="92" t="s">
        <v>1455</v>
      </c>
      <c r="D4834" s="41" t="s">
        <v>4003</v>
      </c>
      <c r="E4834" s="93">
        <v>5</v>
      </c>
      <c r="F4834" s="74" t="s">
        <v>18</v>
      </c>
      <c r="G4834" s="94"/>
      <c r="H4834" s="44" t="s">
        <v>3489</v>
      </c>
      <c r="I4834" s="100"/>
      <c r="J4834" s="4" t="str">
        <f t="shared" si="152"/>
        <v>社會福利支出計畫/社會福利支出/會費、捐助、補助、分攤、照護、救濟與交流活動費/捐助、補助與獎助/捐助國內團體</v>
      </c>
      <c r="K4834" s="4" t="str">
        <f t="shared" si="153"/>
        <v>補助民間團體辦理建立社區照顧關懷據點業務</v>
      </c>
    </row>
    <row r="4835" spans="1:11" s="77" customFormat="1" ht="97.5">
      <c r="A4835" s="71" t="s">
        <v>4000</v>
      </c>
      <c r="B4835" s="96" t="s">
        <v>4186</v>
      </c>
      <c r="C4835" s="92" t="s">
        <v>1035</v>
      </c>
      <c r="D4835" s="41" t="s">
        <v>4003</v>
      </c>
      <c r="E4835" s="93">
        <v>26</v>
      </c>
      <c r="F4835" s="74" t="s">
        <v>18</v>
      </c>
      <c r="G4835" s="94"/>
      <c r="H4835" s="44" t="s">
        <v>3489</v>
      </c>
      <c r="I4835" s="100"/>
      <c r="J4835" s="4" t="str">
        <f t="shared" si="152"/>
        <v>社會福利支出計畫/社會福利支出/會費、捐助、補助、分攤、照護、救濟與交流活動費/捐助、補助與獎助/捐助國內團體</v>
      </c>
      <c r="K4835" s="4" t="str">
        <f t="shared" si="153"/>
        <v>補助民間團體辦理建立社區照顧關懷據點業務</v>
      </c>
    </row>
    <row r="4836" spans="1:11" s="77" customFormat="1" ht="97.5">
      <c r="A4836" s="71" t="s">
        <v>4000</v>
      </c>
      <c r="B4836" s="96" t="s">
        <v>4186</v>
      </c>
      <c r="C4836" s="92" t="s">
        <v>1269</v>
      </c>
      <c r="D4836" s="41" t="s">
        <v>4003</v>
      </c>
      <c r="E4836" s="93">
        <v>10</v>
      </c>
      <c r="F4836" s="74" t="s">
        <v>18</v>
      </c>
      <c r="G4836" s="94"/>
      <c r="H4836" s="44" t="s">
        <v>3489</v>
      </c>
      <c r="I4836" s="100"/>
      <c r="J4836" s="4" t="str">
        <f t="shared" si="152"/>
        <v>社會福利支出計畫/社會福利支出/會費、捐助、補助、分攤、照護、救濟與交流活動費/捐助、補助與獎助/捐助國內團體</v>
      </c>
      <c r="K4836" s="4" t="str">
        <f t="shared" si="153"/>
        <v>補助民間團體辦理建立社區照顧關懷據點業務</v>
      </c>
    </row>
    <row r="4837" spans="1:11" s="77" customFormat="1" ht="97.5">
      <c r="A4837" s="71" t="s">
        <v>4000</v>
      </c>
      <c r="B4837" s="96" t="s">
        <v>4186</v>
      </c>
      <c r="C4837" s="92" t="s">
        <v>4069</v>
      </c>
      <c r="D4837" s="41" t="s">
        <v>4003</v>
      </c>
      <c r="E4837" s="93">
        <v>18</v>
      </c>
      <c r="F4837" s="74" t="s">
        <v>18</v>
      </c>
      <c r="G4837" s="94"/>
      <c r="H4837" s="44" t="s">
        <v>3489</v>
      </c>
      <c r="I4837" s="100"/>
      <c r="J4837" s="4" t="str">
        <f t="shared" si="152"/>
        <v>社會福利支出計畫/社會福利支出/會費、捐助、補助、分攤、照護、救濟與交流活動費/捐助、補助與獎助/捐助國內團體</v>
      </c>
      <c r="K4837" s="4" t="str">
        <f t="shared" si="153"/>
        <v>補助民間團體辦理建立社區照顧關懷據點業務</v>
      </c>
    </row>
    <row r="4838" spans="1:11" s="77" customFormat="1" ht="97.5">
      <c r="A4838" s="71" t="s">
        <v>4000</v>
      </c>
      <c r="B4838" s="96" t="s">
        <v>4186</v>
      </c>
      <c r="C4838" s="92" t="s">
        <v>4069</v>
      </c>
      <c r="D4838" s="41" t="s">
        <v>4003</v>
      </c>
      <c r="E4838" s="93">
        <v>18</v>
      </c>
      <c r="F4838" s="74" t="s">
        <v>18</v>
      </c>
      <c r="G4838" s="94"/>
      <c r="H4838" s="44" t="s">
        <v>3489</v>
      </c>
      <c r="I4838" s="100"/>
      <c r="J4838" s="4" t="str">
        <f t="shared" si="152"/>
        <v>社會福利支出計畫/社會福利支出/會費、捐助、補助、分攤、照護、救濟與交流活動費/捐助、補助與獎助/捐助國內團體</v>
      </c>
      <c r="K4838" s="4" t="str">
        <f t="shared" si="153"/>
        <v>補助民間團體辦理建立社區照顧關懷據點業務</v>
      </c>
    </row>
    <row r="4839" spans="1:11" s="77" customFormat="1" ht="97.5">
      <c r="A4839" s="71" t="s">
        <v>4000</v>
      </c>
      <c r="B4839" s="96" t="s">
        <v>4186</v>
      </c>
      <c r="C4839" s="92" t="s">
        <v>1115</v>
      </c>
      <c r="D4839" s="41" t="s">
        <v>4003</v>
      </c>
      <c r="E4839" s="93">
        <v>23</v>
      </c>
      <c r="F4839" s="74" t="s">
        <v>18</v>
      </c>
      <c r="G4839" s="94"/>
      <c r="H4839" s="44" t="s">
        <v>3489</v>
      </c>
      <c r="I4839" s="100"/>
      <c r="J4839" s="4" t="str">
        <f t="shared" si="152"/>
        <v>社會福利支出計畫/社會福利支出/會費、捐助、補助、分攤、照護、救濟與交流活動費/捐助、補助與獎助/捐助國內團體</v>
      </c>
      <c r="K4839" s="4" t="str">
        <f t="shared" si="153"/>
        <v>補助民間團體辦理建立社區照顧關懷據點業務</v>
      </c>
    </row>
    <row r="4840" spans="1:11" s="77" customFormat="1" ht="97.5">
      <c r="A4840" s="71" t="s">
        <v>4000</v>
      </c>
      <c r="B4840" s="96" t="s">
        <v>4186</v>
      </c>
      <c r="C4840" s="92" t="s">
        <v>2434</v>
      </c>
      <c r="D4840" s="41" t="s">
        <v>4003</v>
      </c>
      <c r="E4840" s="93">
        <v>9</v>
      </c>
      <c r="F4840" s="74" t="s">
        <v>18</v>
      </c>
      <c r="G4840" s="94"/>
      <c r="H4840" s="44" t="s">
        <v>3489</v>
      </c>
      <c r="I4840" s="100"/>
      <c r="J4840" s="4" t="str">
        <f t="shared" si="152"/>
        <v>社會福利支出計畫/社會福利支出/會費、捐助、補助、分攤、照護、救濟與交流活動費/捐助、補助與獎助/捐助國內團體</v>
      </c>
      <c r="K4840" s="4" t="str">
        <f t="shared" si="153"/>
        <v>補助民間團體辦理建立社區照顧關懷據點業務</v>
      </c>
    </row>
    <row r="4841" spans="1:11" s="77" customFormat="1" ht="97.5">
      <c r="A4841" s="71" t="s">
        <v>4000</v>
      </c>
      <c r="B4841" s="96" t="s">
        <v>4186</v>
      </c>
      <c r="C4841" s="92" t="s">
        <v>4292</v>
      </c>
      <c r="D4841" s="41" t="s">
        <v>4003</v>
      </c>
      <c r="E4841" s="93">
        <v>12</v>
      </c>
      <c r="F4841" s="74" t="s">
        <v>18</v>
      </c>
      <c r="G4841" s="94"/>
      <c r="H4841" s="44" t="s">
        <v>3489</v>
      </c>
      <c r="I4841" s="100"/>
      <c r="J4841" s="4" t="str">
        <f t="shared" si="152"/>
        <v>社會福利支出計畫/社會福利支出/會費、捐助、補助、分攤、照護、救濟與交流活動費/捐助、補助與獎助/捐助國內團體</v>
      </c>
      <c r="K4841" s="4" t="str">
        <f t="shared" si="153"/>
        <v>補助民間團體辦理建立社區照顧關懷據點業務</v>
      </c>
    </row>
    <row r="4842" spans="1:11" s="77" customFormat="1" ht="97.5">
      <c r="A4842" s="71" t="s">
        <v>4000</v>
      </c>
      <c r="B4842" s="96" t="s">
        <v>4186</v>
      </c>
      <c r="C4842" s="92" t="s">
        <v>1564</v>
      </c>
      <c r="D4842" s="41" t="s">
        <v>4003</v>
      </c>
      <c r="E4842" s="93">
        <v>15</v>
      </c>
      <c r="F4842" s="74" t="s">
        <v>18</v>
      </c>
      <c r="G4842" s="94"/>
      <c r="H4842" s="44" t="s">
        <v>3489</v>
      </c>
      <c r="I4842" s="100"/>
      <c r="J4842" s="4" t="str">
        <f t="shared" si="152"/>
        <v>社會福利支出計畫/社會福利支出/會費、捐助、補助、分攤、照護、救濟與交流活動費/捐助、補助與獎助/捐助國內團體</v>
      </c>
      <c r="K4842" s="4" t="str">
        <f t="shared" si="153"/>
        <v>補助民間團體辦理建立社區照顧關懷據點業務</v>
      </c>
    </row>
    <row r="4843" spans="1:11" s="77" customFormat="1" ht="117">
      <c r="A4843" s="71" t="s">
        <v>4005</v>
      </c>
      <c r="B4843" s="96" t="s">
        <v>4186</v>
      </c>
      <c r="C4843" s="92" t="s">
        <v>1564</v>
      </c>
      <c r="D4843" s="41" t="s">
        <v>4003</v>
      </c>
      <c r="E4843" s="93">
        <v>15</v>
      </c>
      <c r="F4843" s="74" t="s">
        <v>18</v>
      </c>
      <c r="G4843" s="94"/>
      <c r="H4843" s="44" t="s">
        <v>3489</v>
      </c>
      <c r="I4843" s="100"/>
      <c r="J4843" s="4" t="str">
        <f t="shared" si="152"/>
        <v>一般建築及設備計畫/一般建築及設備/會費、捐助、補助、分攤、照護、救濟與交流活動費/捐助、補助與獎助/捐助國內團體</v>
      </c>
      <c r="K4843" s="4" t="str">
        <f t="shared" si="153"/>
        <v>補助民間團體辦理建立社區照顧關懷據點業務</v>
      </c>
    </row>
    <row r="4844" spans="1:11" s="77" customFormat="1" ht="97.5">
      <c r="A4844" s="71" t="s">
        <v>4000</v>
      </c>
      <c r="B4844" s="96" t="s">
        <v>4186</v>
      </c>
      <c r="C4844" s="92" t="s">
        <v>4226</v>
      </c>
      <c r="D4844" s="41" t="s">
        <v>4003</v>
      </c>
      <c r="E4844" s="93">
        <v>9</v>
      </c>
      <c r="F4844" s="74" t="s">
        <v>18</v>
      </c>
      <c r="G4844" s="94"/>
      <c r="H4844" s="44" t="s">
        <v>3489</v>
      </c>
      <c r="I4844" s="99"/>
      <c r="J4844" s="4" t="str">
        <f t="shared" si="152"/>
        <v>社會福利支出計畫/社會福利支出/會費、捐助、補助、分攤、照護、救濟與交流活動費/捐助、補助與獎助/捐助國內團體</v>
      </c>
      <c r="K4844" s="4" t="str">
        <f t="shared" si="153"/>
        <v>補助民間團體辦理建立社區照顧關懷據點業務</v>
      </c>
    </row>
    <row r="4845" spans="1:11" s="77" customFormat="1" ht="97.5">
      <c r="A4845" s="71" t="s">
        <v>4000</v>
      </c>
      <c r="B4845" s="96" t="s">
        <v>4186</v>
      </c>
      <c r="C4845" s="92" t="s">
        <v>4351</v>
      </c>
      <c r="D4845" s="41" t="s">
        <v>4003</v>
      </c>
      <c r="E4845" s="93">
        <v>2</v>
      </c>
      <c r="F4845" s="74" t="s">
        <v>18</v>
      </c>
      <c r="G4845" s="94"/>
      <c r="H4845" s="44" t="s">
        <v>3489</v>
      </c>
      <c r="I4845" s="99"/>
      <c r="J4845" s="4" t="str">
        <f t="shared" si="152"/>
        <v>社會福利支出計畫/社會福利支出/會費、捐助、補助、分攤、照護、救濟與交流活動費/捐助、補助與獎助/捐助國內團體</v>
      </c>
      <c r="K4845" s="4" t="str">
        <f t="shared" si="153"/>
        <v>補助民間團體辦理建立社區照顧關懷據點業務</v>
      </c>
    </row>
    <row r="4846" spans="1:11" s="77" customFormat="1" ht="97.5">
      <c r="A4846" s="71" t="s">
        <v>4000</v>
      </c>
      <c r="B4846" s="96" t="s">
        <v>4186</v>
      </c>
      <c r="C4846" s="92" t="s">
        <v>1187</v>
      </c>
      <c r="D4846" s="41" t="s">
        <v>4003</v>
      </c>
      <c r="E4846" s="93">
        <v>5</v>
      </c>
      <c r="F4846" s="74" t="s">
        <v>18</v>
      </c>
      <c r="G4846" s="94"/>
      <c r="H4846" s="44" t="s">
        <v>3489</v>
      </c>
      <c r="I4846" s="99"/>
      <c r="J4846" s="4" t="str">
        <f t="shared" si="152"/>
        <v>社會福利支出計畫/社會福利支出/會費、捐助、補助、分攤、照護、救濟與交流活動費/捐助、補助與獎助/捐助國內團體</v>
      </c>
      <c r="K4846" s="4" t="str">
        <f t="shared" si="153"/>
        <v>補助民間團體辦理建立社區照顧關懷據點業務</v>
      </c>
    </row>
    <row r="4847" spans="1:11" s="77" customFormat="1" ht="97.5">
      <c r="A4847" s="71" t="s">
        <v>4000</v>
      </c>
      <c r="B4847" s="96" t="s">
        <v>4186</v>
      </c>
      <c r="C4847" s="92" t="s">
        <v>1584</v>
      </c>
      <c r="D4847" s="41" t="s">
        <v>4003</v>
      </c>
      <c r="E4847" s="93">
        <v>19</v>
      </c>
      <c r="F4847" s="74" t="s">
        <v>18</v>
      </c>
      <c r="G4847" s="94"/>
      <c r="H4847" s="44" t="s">
        <v>3489</v>
      </c>
      <c r="I4847" s="99"/>
      <c r="J4847" s="4" t="str">
        <f t="shared" si="152"/>
        <v>社會福利支出計畫/社會福利支出/會費、捐助、補助、分攤、照護、救濟與交流活動費/捐助、補助與獎助/捐助國內團體</v>
      </c>
      <c r="K4847" s="4" t="str">
        <f t="shared" si="153"/>
        <v>補助民間團體辦理建立社區照顧關懷據點業務</v>
      </c>
    </row>
    <row r="4848" spans="1:11" s="77" customFormat="1" ht="97.5">
      <c r="A4848" s="71" t="s">
        <v>4000</v>
      </c>
      <c r="B4848" s="96" t="s">
        <v>4186</v>
      </c>
      <c r="C4848" s="92" t="s">
        <v>1519</v>
      </c>
      <c r="D4848" s="41" t="s">
        <v>4003</v>
      </c>
      <c r="E4848" s="93">
        <v>48</v>
      </c>
      <c r="F4848" s="74" t="s">
        <v>18</v>
      </c>
      <c r="G4848" s="94"/>
      <c r="H4848" s="44" t="s">
        <v>3489</v>
      </c>
      <c r="I4848" s="99"/>
      <c r="J4848" s="4" t="str">
        <f t="shared" si="152"/>
        <v>社會福利支出計畫/社會福利支出/會費、捐助、補助、分攤、照護、救濟與交流活動費/捐助、補助與獎助/捐助國內團體</v>
      </c>
      <c r="K4848" s="4" t="str">
        <f t="shared" si="153"/>
        <v>補助民間團體辦理建立社區照顧關懷據點業務</v>
      </c>
    </row>
    <row r="4849" spans="1:11" s="77" customFormat="1" ht="97.5">
      <c r="A4849" s="71" t="s">
        <v>4000</v>
      </c>
      <c r="B4849" s="96" t="s">
        <v>4186</v>
      </c>
      <c r="C4849" s="92" t="s">
        <v>1619</v>
      </c>
      <c r="D4849" s="41" t="s">
        <v>4003</v>
      </c>
      <c r="E4849" s="93">
        <v>12</v>
      </c>
      <c r="F4849" s="74" t="s">
        <v>18</v>
      </c>
      <c r="G4849" s="94"/>
      <c r="H4849" s="44" t="s">
        <v>3489</v>
      </c>
      <c r="I4849" s="99"/>
      <c r="J4849" s="4" t="str">
        <f t="shared" si="152"/>
        <v>社會福利支出計畫/社會福利支出/會費、捐助、補助、分攤、照護、救濟與交流活動費/捐助、補助與獎助/捐助國內團體</v>
      </c>
      <c r="K4849" s="4" t="str">
        <f t="shared" si="153"/>
        <v>補助民間團體辦理建立社區照顧關懷據點業務</v>
      </c>
    </row>
    <row r="4850" spans="1:11" s="77" customFormat="1" ht="97.5">
      <c r="A4850" s="71" t="s">
        <v>4000</v>
      </c>
      <c r="B4850" s="96" t="s">
        <v>4186</v>
      </c>
      <c r="C4850" s="92" t="s">
        <v>1573</v>
      </c>
      <c r="D4850" s="41" t="s">
        <v>4003</v>
      </c>
      <c r="E4850" s="93">
        <v>17</v>
      </c>
      <c r="F4850" s="74" t="s">
        <v>18</v>
      </c>
      <c r="G4850" s="94"/>
      <c r="H4850" s="44" t="s">
        <v>3489</v>
      </c>
      <c r="I4850" s="99"/>
      <c r="J4850" s="4" t="str">
        <f t="shared" si="152"/>
        <v>社會福利支出計畫/社會福利支出/會費、捐助、補助、分攤、照護、救濟與交流活動費/捐助、補助與獎助/捐助國內團體</v>
      </c>
      <c r="K4850" s="4" t="str">
        <f t="shared" si="153"/>
        <v>補助民間團體辦理建立社區照顧關懷據點業務</v>
      </c>
    </row>
    <row r="4851" spans="1:11" s="77" customFormat="1" ht="97.5">
      <c r="A4851" s="71" t="s">
        <v>4000</v>
      </c>
      <c r="B4851" s="96" t="s">
        <v>4186</v>
      </c>
      <c r="C4851" s="92" t="s">
        <v>1129</v>
      </c>
      <c r="D4851" s="41" t="s">
        <v>4003</v>
      </c>
      <c r="E4851" s="93">
        <v>18</v>
      </c>
      <c r="F4851" s="74" t="s">
        <v>18</v>
      </c>
      <c r="G4851" s="94"/>
      <c r="H4851" s="44" t="s">
        <v>3489</v>
      </c>
      <c r="I4851" s="99"/>
      <c r="J4851" s="4" t="str">
        <f t="shared" si="152"/>
        <v>社會福利支出計畫/社會福利支出/會費、捐助、補助、分攤、照護、救濟與交流活動費/捐助、補助與獎助/捐助國內團體</v>
      </c>
      <c r="K4851" s="4" t="str">
        <f t="shared" si="153"/>
        <v>補助民間團體辦理建立社區照顧關懷據點業務</v>
      </c>
    </row>
    <row r="4852" spans="1:11" s="77" customFormat="1" ht="97.5">
      <c r="A4852" s="71" t="s">
        <v>4000</v>
      </c>
      <c r="B4852" s="96" t="s">
        <v>4186</v>
      </c>
      <c r="C4852" s="92" t="s">
        <v>4352</v>
      </c>
      <c r="D4852" s="41" t="s">
        <v>4003</v>
      </c>
      <c r="E4852" s="93">
        <v>9</v>
      </c>
      <c r="F4852" s="74" t="s">
        <v>18</v>
      </c>
      <c r="G4852" s="94"/>
      <c r="H4852" s="44" t="s">
        <v>3489</v>
      </c>
      <c r="I4852" s="99"/>
      <c r="J4852" s="4" t="str">
        <f t="shared" si="152"/>
        <v>社會福利支出計畫/社會福利支出/會費、捐助、補助、分攤、照護、救濟與交流活動費/捐助、補助與獎助/捐助國內團體</v>
      </c>
      <c r="K4852" s="4" t="str">
        <f t="shared" si="153"/>
        <v>補助民間團體辦理建立社區照顧關懷據點業務</v>
      </c>
    </row>
    <row r="4853" spans="1:11" s="77" customFormat="1" ht="97.5">
      <c r="A4853" s="71" t="s">
        <v>4000</v>
      </c>
      <c r="B4853" s="96" t="s">
        <v>4186</v>
      </c>
      <c r="C4853" s="92" t="s">
        <v>1529</v>
      </c>
      <c r="D4853" s="41" t="s">
        <v>4003</v>
      </c>
      <c r="E4853" s="93">
        <v>33</v>
      </c>
      <c r="F4853" s="74" t="s">
        <v>18</v>
      </c>
      <c r="G4853" s="94"/>
      <c r="H4853" s="44" t="s">
        <v>3489</v>
      </c>
      <c r="I4853" s="99"/>
      <c r="J4853" s="4" t="str">
        <f t="shared" si="152"/>
        <v>社會福利支出計畫/社會福利支出/會費、捐助、補助、分攤、照護、救濟與交流活動費/捐助、補助與獎助/捐助國內團體</v>
      </c>
      <c r="K4853" s="4" t="str">
        <f t="shared" si="153"/>
        <v>補助民間團體辦理建立社區照顧關懷據點業務</v>
      </c>
    </row>
    <row r="4854" spans="1:11" s="77" customFormat="1" ht="97.5">
      <c r="A4854" s="71" t="s">
        <v>4000</v>
      </c>
      <c r="B4854" s="96" t="s">
        <v>4186</v>
      </c>
      <c r="C4854" s="92" t="s">
        <v>960</v>
      </c>
      <c r="D4854" s="41" t="s">
        <v>4003</v>
      </c>
      <c r="E4854" s="93">
        <v>34</v>
      </c>
      <c r="F4854" s="74" t="s">
        <v>18</v>
      </c>
      <c r="G4854" s="94"/>
      <c r="H4854" s="44" t="s">
        <v>3489</v>
      </c>
      <c r="I4854" s="99"/>
      <c r="J4854" s="4" t="str">
        <f t="shared" si="152"/>
        <v>社會福利支出計畫/社會福利支出/會費、捐助、補助、分攤、照護、救濟與交流活動費/捐助、補助與獎助/捐助國內團體</v>
      </c>
      <c r="K4854" s="4" t="str">
        <f t="shared" si="153"/>
        <v>補助民間團體辦理建立社區照顧關懷據點業務</v>
      </c>
    </row>
    <row r="4855" spans="1:11" s="77" customFormat="1" ht="97.5">
      <c r="A4855" s="71" t="s">
        <v>4000</v>
      </c>
      <c r="B4855" s="96" t="s">
        <v>4186</v>
      </c>
      <c r="C4855" s="92" t="s">
        <v>4286</v>
      </c>
      <c r="D4855" s="41" t="s">
        <v>4003</v>
      </c>
      <c r="E4855" s="93">
        <v>7</v>
      </c>
      <c r="F4855" s="74" t="s">
        <v>18</v>
      </c>
      <c r="G4855" s="94"/>
      <c r="H4855" s="44" t="s">
        <v>3489</v>
      </c>
      <c r="I4855" s="99"/>
      <c r="J4855" s="4" t="str">
        <f t="shared" si="152"/>
        <v>社會福利支出計畫/社會福利支出/會費、捐助、補助、分攤、照護、救濟與交流活動費/捐助、補助與獎助/捐助國內團體</v>
      </c>
      <c r="K4855" s="4" t="str">
        <f t="shared" si="153"/>
        <v>補助民間團體辦理建立社區照顧關懷據點業務</v>
      </c>
    </row>
    <row r="4856" spans="1:11" s="77" customFormat="1" ht="97.5">
      <c r="A4856" s="71" t="s">
        <v>4000</v>
      </c>
      <c r="B4856" s="96" t="s">
        <v>4186</v>
      </c>
      <c r="C4856" s="92" t="s">
        <v>4353</v>
      </c>
      <c r="D4856" s="41" t="s">
        <v>4003</v>
      </c>
      <c r="E4856" s="93">
        <v>3</v>
      </c>
      <c r="F4856" s="74" t="s">
        <v>18</v>
      </c>
      <c r="G4856" s="94"/>
      <c r="H4856" s="44" t="s">
        <v>3489</v>
      </c>
      <c r="I4856" s="99"/>
      <c r="J4856" s="4" t="str">
        <f t="shared" si="152"/>
        <v>社會福利支出計畫/社會福利支出/會費、捐助、補助、分攤、照護、救濟與交流活動費/捐助、補助與獎助/捐助國內團體</v>
      </c>
      <c r="K4856" s="4" t="str">
        <f t="shared" si="153"/>
        <v>補助民間團體辦理建立社區照顧關懷據點業務</v>
      </c>
    </row>
    <row r="4857" spans="1:11" s="77" customFormat="1" ht="97.5">
      <c r="A4857" s="71" t="s">
        <v>4000</v>
      </c>
      <c r="B4857" s="96" t="s">
        <v>4186</v>
      </c>
      <c r="C4857" s="92" t="s">
        <v>4262</v>
      </c>
      <c r="D4857" s="41" t="s">
        <v>4003</v>
      </c>
      <c r="E4857" s="93">
        <v>8</v>
      </c>
      <c r="F4857" s="74" t="s">
        <v>18</v>
      </c>
      <c r="G4857" s="94"/>
      <c r="H4857" s="44" t="s">
        <v>3489</v>
      </c>
      <c r="I4857" s="99"/>
      <c r="J4857" s="4" t="str">
        <f t="shared" si="152"/>
        <v>社會福利支出計畫/社會福利支出/會費、捐助、補助、分攤、照護、救濟與交流活動費/捐助、補助與獎助/捐助國內團體</v>
      </c>
      <c r="K4857" s="4" t="str">
        <f t="shared" si="153"/>
        <v>補助民間團體辦理建立社區照顧關懷據點業務</v>
      </c>
    </row>
    <row r="4858" spans="1:11" s="77" customFormat="1" ht="97.5">
      <c r="A4858" s="71" t="s">
        <v>4000</v>
      </c>
      <c r="B4858" s="96" t="s">
        <v>4186</v>
      </c>
      <c r="C4858" s="92" t="s">
        <v>4261</v>
      </c>
      <c r="D4858" s="41" t="s">
        <v>4003</v>
      </c>
      <c r="E4858" s="93">
        <v>8</v>
      </c>
      <c r="F4858" s="74" t="s">
        <v>18</v>
      </c>
      <c r="G4858" s="94"/>
      <c r="H4858" s="44" t="s">
        <v>3489</v>
      </c>
      <c r="I4858" s="99"/>
      <c r="J4858" s="4" t="str">
        <f t="shared" si="152"/>
        <v>社會福利支出計畫/社會福利支出/會費、捐助、補助、分攤、照護、救濟與交流活動費/捐助、補助與獎助/捐助國內團體</v>
      </c>
      <c r="K4858" s="4" t="str">
        <f t="shared" si="153"/>
        <v>補助民間團體辦理建立社區照顧關懷據點業務</v>
      </c>
    </row>
    <row r="4859" spans="1:11" s="77" customFormat="1" ht="97.5">
      <c r="A4859" s="71" t="s">
        <v>4000</v>
      </c>
      <c r="B4859" s="96" t="s">
        <v>4186</v>
      </c>
      <c r="C4859" s="92" t="s">
        <v>4354</v>
      </c>
      <c r="D4859" s="41" t="s">
        <v>4003</v>
      </c>
      <c r="E4859" s="93">
        <v>96</v>
      </c>
      <c r="F4859" s="74" t="s">
        <v>18</v>
      </c>
      <c r="G4859" s="94"/>
      <c r="H4859" s="44" t="s">
        <v>3489</v>
      </c>
      <c r="I4859" s="99"/>
      <c r="J4859" s="4" t="str">
        <f t="shared" si="152"/>
        <v>社會福利支出計畫/社會福利支出/會費、捐助、補助、分攤、照護、救濟與交流活動費/捐助、補助與獎助/捐助國內團體</v>
      </c>
      <c r="K4859" s="4" t="str">
        <f t="shared" si="153"/>
        <v>補助民間團體辦理建立社區照顧關懷據點業務</v>
      </c>
    </row>
    <row r="4860" spans="1:11" s="77" customFormat="1" ht="97.5">
      <c r="A4860" s="71" t="s">
        <v>4000</v>
      </c>
      <c r="B4860" s="96" t="s">
        <v>4186</v>
      </c>
      <c r="C4860" s="92" t="s">
        <v>1028</v>
      </c>
      <c r="D4860" s="41" t="s">
        <v>4003</v>
      </c>
      <c r="E4860" s="93">
        <v>11</v>
      </c>
      <c r="F4860" s="74" t="s">
        <v>18</v>
      </c>
      <c r="G4860" s="94"/>
      <c r="H4860" s="44" t="s">
        <v>3489</v>
      </c>
      <c r="I4860" s="99"/>
      <c r="J4860" s="4" t="str">
        <f t="shared" si="152"/>
        <v>社會福利支出計畫/社會福利支出/會費、捐助、補助、分攤、照護、救濟與交流活動費/捐助、補助與獎助/捐助國內團體</v>
      </c>
      <c r="K4860" s="4" t="str">
        <f t="shared" si="153"/>
        <v>補助民間團體辦理建立社區照顧關懷據點業務</v>
      </c>
    </row>
    <row r="4861" spans="1:11" s="77" customFormat="1" ht="97.5">
      <c r="A4861" s="71" t="s">
        <v>4000</v>
      </c>
      <c r="B4861" s="96" t="s">
        <v>4186</v>
      </c>
      <c r="C4861" s="92" t="s">
        <v>1517</v>
      </c>
      <c r="D4861" s="41" t="s">
        <v>4003</v>
      </c>
      <c r="E4861" s="93">
        <v>10</v>
      </c>
      <c r="F4861" s="74" t="s">
        <v>18</v>
      </c>
      <c r="G4861" s="94"/>
      <c r="H4861" s="44" t="s">
        <v>3489</v>
      </c>
      <c r="I4861" s="99"/>
      <c r="J4861" s="4" t="str">
        <f t="shared" si="152"/>
        <v>社會福利支出計畫/社會福利支出/會費、捐助、補助、分攤、照護、救濟與交流活動費/捐助、補助與獎助/捐助國內團體</v>
      </c>
      <c r="K4861" s="4" t="str">
        <f t="shared" si="153"/>
        <v>補助民間團體辦理建立社區照顧關懷據點業務</v>
      </c>
    </row>
    <row r="4862" spans="1:11" s="77" customFormat="1" ht="97.5">
      <c r="A4862" s="71" t="s">
        <v>4000</v>
      </c>
      <c r="B4862" s="96" t="s">
        <v>4186</v>
      </c>
      <c r="C4862" s="92" t="s">
        <v>962</v>
      </c>
      <c r="D4862" s="41" t="s">
        <v>4003</v>
      </c>
      <c r="E4862" s="93">
        <v>494</v>
      </c>
      <c r="F4862" s="74" t="s">
        <v>18</v>
      </c>
      <c r="G4862" s="94"/>
      <c r="H4862" s="44" t="s">
        <v>3489</v>
      </c>
      <c r="I4862" s="99"/>
      <c r="J4862" s="4" t="str">
        <f t="shared" si="152"/>
        <v>社會福利支出計畫/社會福利支出/會費、捐助、補助、分攤、照護、救濟與交流活動費/捐助、補助與獎助/捐助國內團體</v>
      </c>
      <c r="K4862" s="4" t="str">
        <f t="shared" si="153"/>
        <v>補助民間團體辦理建立社區照顧關懷據點業務</v>
      </c>
    </row>
    <row r="4863" spans="1:11" s="77" customFormat="1" ht="97.5">
      <c r="A4863" s="71" t="s">
        <v>4000</v>
      </c>
      <c r="B4863" s="96" t="s">
        <v>4186</v>
      </c>
      <c r="C4863" s="92" t="s">
        <v>1027</v>
      </c>
      <c r="D4863" s="41" t="s">
        <v>4003</v>
      </c>
      <c r="E4863" s="93">
        <v>9</v>
      </c>
      <c r="F4863" s="74" t="s">
        <v>18</v>
      </c>
      <c r="G4863" s="94"/>
      <c r="H4863" s="44" t="s">
        <v>3489</v>
      </c>
      <c r="I4863" s="99"/>
      <c r="J4863" s="4" t="str">
        <f t="shared" si="152"/>
        <v>社會福利支出計畫/社會福利支出/會費、捐助、補助、分攤、照護、救濟與交流活動費/捐助、補助與獎助/捐助國內團體</v>
      </c>
      <c r="K4863" s="4" t="str">
        <f t="shared" si="153"/>
        <v>補助民間團體辦理建立社區照顧關懷據點業務</v>
      </c>
    </row>
    <row r="4864" spans="1:11" s="77" customFormat="1" ht="97.5">
      <c r="A4864" s="71" t="s">
        <v>4000</v>
      </c>
      <c r="B4864" s="96" t="s">
        <v>4186</v>
      </c>
      <c r="C4864" s="92" t="s">
        <v>4326</v>
      </c>
      <c r="D4864" s="41" t="s">
        <v>4003</v>
      </c>
      <c r="E4864" s="93">
        <v>2</v>
      </c>
      <c r="F4864" s="74" t="s">
        <v>18</v>
      </c>
      <c r="G4864" s="94"/>
      <c r="H4864" s="44" t="s">
        <v>3489</v>
      </c>
      <c r="I4864" s="99"/>
      <c r="J4864" s="4" t="str">
        <f t="shared" si="152"/>
        <v>社會福利支出計畫/社會福利支出/會費、捐助、補助、分攤、照護、救濟與交流活動費/捐助、補助與獎助/捐助國內團體</v>
      </c>
      <c r="K4864" s="4" t="str">
        <f t="shared" si="153"/>
        <v>補助民間團體辦理建立社區照顧關懷據點業務</v>
      </c>
    </row>
    <row r="4865" spans="1:11" s="77" customFormat="1" ht="97.5">
      <c r="A4865" s="71" t="s">
        <v>4000</v>
      </c>
      <c r="B4865" s="96" t="s">
        <v>4186</v>
      </c>
      <c r="C4865" s="92" t="s">
        <v>328</v>
      </c>
      <c r="D4865" s="41" t="s">
        <v>4003</v>
      </c>
      <c r="E4865" s="93">
        <v>12</v>
      </c>
      <c r="F4865" s="74" t="s">
        <v>18</v>
      </c>
      <c r="G4865" s="94"/>
      <c r="H4865" s="44" t="s">
        <v>3489</v>
      </c>
      <c r="I4865" s="99"/>
      <c r="J4865" s="4" t="str">
        <f t="shared" si="152"/>
        <v>社會福利支出計畫/社會福利支出/會費、捐助、補助、分攤、照護、救濟與交流活動費/捐助、補助與獎助/捐助國內團體</v>
      </c>
      <c r="K4865" s="4" t="str">
        <f t="shared" si="153"/>
        <v>補助民間團體辦理建立社區照顧關懷據點業務</v>
      </c>
    </row>
    <row r="4866" spans="1:11" s="77" customFormat="1" ht="97.5">
      <c r="A4866" s="71" t="s">
        <v>4000</v>
      </c>
      <c r="B4866" s="96" t="s">
        <v>4186</v>
      </c>
      <c r="C4866" s="92" t="s">
        <v>962</v>
      </c>
      <c r="D4866" s="41" t="s">
        <v>4003</v>
      </c>
      <c r="E4866" s="93">
        <v>157</v>
      </c>
      <c r="F4866" s="74" t="s">
        <v>18</v>
      </c>
      <c r="G4866" s="94"/>
      <c r="H4866" s="44" t="s">
        <v>3489</v>
      </c>
      <c r="I4866" s="99"/>
      <c r="J4866" s="4" t="str">
        <f t="shared" si="152"/>
        <v>社會福利支出計畫/社會福利支出/會費、捐助、補助、分攤、照護、救濟與交流活動費/捐助、補助與獎助/捐助國內團體</v>
      </c>
      <c r="K4866" s="4" t="str">
        <f t="shared" si="153"/>
        <v>補助民間團體辦理建立社區照顧關懷據點業務</v>
      </c>
    </row>
    <row r="4867" spans="1:11" s="77" customFormat="1" ht="97.5">
      <c r="A4867" s="71" t="s">
        <v>4000</v>
      </c>
      <c r="B4867" s="96" t="s">
        <v>4186</v>
      </c>
      <c r="C4867" s="92" t="s">
        <v>1593</v>
      </c>
      <c r="D4867" s="41" t="s">
        <v>4003</v>
      </c>
      <c r="E4867" s="93">
        <v>21</v>
      </c>
      <c r="F4867" s="74" t="s">
        <v>18</v>
      </c>
      <c r="G4867" s="94"/>
      <c r="H4867" s="44" t="s">
        <v>3489</v>
      </c>
      <c r="I4867" s="99"/>
      <c r="J4867" s="4" t="str">
        <f t="shared" si="152"/>
        <v>社會福利支出計畫/社會福利支出/會費、捐助、補助、分攤、照護、救濟與交流活動費/捐助、補助與獎助/捐助國內團體</v>
      </c>
      <c r="K4867" s="4" t="str">
        <f t="shared" si="153"/>
        <v>補助民間團體辦理建立社區照顧關懷據點業務</v>
      </c>
    </row>
    <row r="4868" spans="1:11" s="77" customFormat="1" ht="117">
      <c r="A4868" s="71" t="s">
        <v>4005</v>
      </c>
      <c r="B4868" s="96" t="s">
        <v>4186</v>
      </c>
      <c r="C4868" s="92" t="s">
        <v>1517</v>
      </c>
      <c r="D4868" s="41" t="s">
        <v>4003</v>
      </c>
      <c r="E4868" s="93">
        <v>30</v>
      </c>
      <c r="F4868" s="74" t="s">
        <v>18</v>
      </c>
      <c r="G4868" s="94"/>
      <c r="H4868" s="44" t="s">
        <v>3489</v>
      </c>
      <c r="I4868" s="99"/>
      <c r="J4868" s="4" t="str">
        <f t="shared" si="152"/>
        <v>一般建築及設備計畫/一般建築及設備/會費、捐助、補助、分攤、照護、救濟與交流活動費/捐助、補助與獎助/捐助國內團體</v>
      </c>
      <c r="K4868" s="4" t="str">
        <f t="shared" si="153"/>
        <v>補助民間團體辦理建立社區照顧關懷據點業務</v>
      </c>
    </row>
    <row r="4869" spans="1:11" s="77" customFormat="1" ht="97.5">
      <c r="A4869" s="71" t="s">
        <v>4000</v>
      </c>
      <c r="B4869" s="96" t="s">
        <v>4186</v>
      </c>
      <c r="C4869" s="92" t="s">
        <v>4299</v>
      </c>
      <c r="D4869" s="41" t="s">
        <v>4003</v>
      </c>
      <c r="E4869" s="93">
        <v>4</v>
      </c>
      <c r="F4869" s="74" t="s">
        <v>18</v>
      </c>
      <c r="G4869" s="94"/>
      <c r="H4869" s="44" t="s">
        <v>3489</v>
      </c>
      <c r="I4869" s="99"/>
      <c r="J4869" s="4" t="str">
        <f t="shared" si="152"/>
        <v>社會福利支出計畫/社會福利支出/會費、捐助、補助、分攤、照護、救濟與交流活動費/捐助、補助與獎助/捐助國內團體</v>
      </c>
      <c r="K4869" s="4" t="str">
        <f t="shared" si="153"/>
        <v>補助民間團體辦理建立社區照顧關懷據點業務</v>
      </c>
    </row>
    <row r="4870" spans="1:11" s="77" customFormat="1" ht="97.5">
      <c r="A4870" s="71" t="s">
        <v>4000</v>
      </c>
      <c r="B4870" s="96" t="s">
        <v>4186</v>
      </c>
      <c r="C4870" s="92" t="s">
        <v>1602</v>
      </c>
      <c r="D4870" s="41" t="s">
        <v>4003</v>
      </c>
      <c r="E4870" s="93">
        <v>26</v>
      </c>
      <c r="F4870" s="74" t="s">
        <v>18</v>
      </c>
      <c r="G4870" s="94"/>
      <c r="H4870" s="44" t="s">
        <v>3489</v>
      </c>
      <c r="I4870" s="99"/>
      <c r="J4870" s="4" t="str">
        <f t="shared" si="152"/>
        <v>社會福利支出計畫/社會福利支出/會費、捐助、補助、分攤、照護、救濟與交流活動費/捐助、補助與獎助/捐助國內團體</v>
      </c>
      <c r="K4870" s="4" t="str">
        <f t="shared" si="153"/>
        <v>補助民間團體辦理建立社區照顧關懷據點業務</v>
      </c>
    </row>
    <row r="4871" spans="1:11" s="77" customFormat="1" ht="97.5">
      <c r="A4871" s="71" t="s">
        <v>4000</v>
      </c>
      <c r="B4871" s="96" t="s">
        <v>4186</v>
      </c>
      <c r="C4871" s="92" t="s">
        <v>1594</v>
      </c>
      <c r="D4871" s="41" t="s">
        <v>4003</v>
      </c>
      <c r="E4871" s="93">
        <v>11</v>
      </c>
      <c r="F4871" s="74" t="s">
        <v>18</v>
      </c>
      <c r="G4871" s="94"/>
      <c r="H4871" s="44" t="s">
        <v>3489</v>
      </c>
      <c r="I4871" s="99"/>
      <c r="J4871" s="4" t="str">
        <f t="shared" si="152"/>
        <v>社會福利支出計畫/社會福利支出/會費、捐助、補助、分攤、照護、救濟與交流活動費/捐助、補助與獎助/捐助國內團體</v>
      </c>
      <c r="K4871" s="4" t="str">
        <f t="shared" si="153"/>
        <v>補助民間團體辦理建立社區照顧關懷據點業務</v>
      </c>
    </row>
    <row r="4872" spans="1:11" s="77" customFormat="1" ht="97.5">
      <c r="A4872" s="71" t="s">
        <v>4000</v>
      </c>
      <c r="B4872" s="96" t="s">
        <v>4186</v>
      </c>
      <c r="C4872" s="92" t="s">
        <v>4355</v>
      </c>
      <c r="D4872" s="41" t="s">
        <v>4003</v>
      </c>
      <c r="E4872" s="93">
        <v>5</v>
      </c>
      <c r="F4872" s="74" t="s">
        <v>18</v>
      </c>
      <c r="G4872" s="94"/>
      <c r="H4872" s="44" t="s">
        <v>3489</v>
      </c>
      <c r="I4872" s="99"/>
      <c r="J4872" s="4" t="str">
        <f t="shared" si="152"/>
        <v>社會福利支出計畫/社會福利支出/會費、捐助、補助、分攤、照護、救濟與交流活動費/捐助、補助與獎助/捐助國內團體</v>
      </c>
      <c r="K4872" s="4" t="str">
        <f t="shared" si="153"/>
        <v>補助民間團體辦理建立社區照顧關懷據點業務</v>
      </c>
    </row>
    <row r="4873" spans="1:11" s="77" customFormat="1" ht="97.5">
      <c r="A4873" s="71" t="s">
        <v>4000</v>
      </c>
      <c r="B4873" s="96" t="s">
        <v>4186</v>
      </c>
      <c r="C4873" s="92" t="s">
        <v>1004</v>
      </c>
      <c r="D4873" s="41" t="s">
        <v>4003</v>
      </c>
      <c r="E4873" s="93">
        <v>90</v>
      </c>
      <c r="F4873" s="74" t="s">
        <v>18</v>
      </c>
      <c r="G4873" s="94"/>
      <c r="H4873" s="44" t="s">
        <v>3489</v>
      </c>
      <c r="I4873" s="99"/>
      <c r="J4873" s="4" t="str">
        <f t="shared" si="152"/>
        <v>社會福利支出計畫/社會福利支出/會費、捐助、補助、分攤、照護、救濟與交流活動費/捐助、補助與獎助/捐助國內團體</v>
      </c>
      <c r="K4873" s="4" t="str">
        <f t="shared" si="153"/>
        <v>補助民間團體辦理建立社區照顧關懷據點業務</v>
      </c>
    </row>
    <row r="4874" spans="1:11" s="77" customFormat="1" ht="97.5">
      <c r="A4874" s="71" t="s">
        <v>4000</v>
      </c>
      <c r="B4874" s="96" t="s">
        <v>4186</v>
      </c>
      <c r="C4874" s="92" t="s">
        <v>1523</v>
      </c>
      <c r="D4874" s="41" t="s">
        <v>4003</v>
      </c>
      <c r="E4874" s="93">
        <v>30</v>
      </c>
      <c r="F4874" s="74" t="s">
        <v>18</v>
      </c>
      <c r="G4874" s="94"/>
      <c r="H4874" s="44" t="s">
        <v>3489</v>
      </c>
      <c r="I4874" s="99"/>
      <c r="J4874" s="4" t="str">
        <f t="shared" si="152"/>
        <v>社會福利支出計畫/社會福利支出/會費、捐助、補助、分攤、照護、救濟與交流活動費/捐助、補助與獎助/捐助國內團體</v>
      </c>
      <c r="K4874" s="4" t="str">
        <f t="shared" si="153"/>
        <v>補助民間團體辦理建立社區照顧關懷據點業務</v>
      </c>
    </row>
    <row r="4875" spans="1:11" s="77" customFormat="1" ht="97.5">
      <c r="A4875" s="71" t="s">
        <v>4000</v>
      </c>
      <c r="B4875" s="96" t="s">
        <v>4186</v>
      </c>
      <c r="C4875" s="92" t="s">
        <v>4084</v>
      </c>
      <c r="D4875" s="41" t="s">
        <v>4003</v>
      </c>
      <c r="E4875" s="93">
        <v>740</v>
      </c>
      <c r="F4875" s="74" t="s">
        <v>18</v>
      </c>
      <c r="G4875" s="94"/>
      <c r="H4875" s="44" t="s">
        <v>3489</v>
      </c>
      <c r="I4875" s="99"/>
      <c r="J4875" s="4" t="str">
        <f t="shared" si="152"/>
        <v>社會福利支出計畫/社會福利支出/會費、捐助、補助、分攤、照護、救濟與交流活動費/捐助、補助與獎助/捐助國內團體</v>
      </c>
      <c r="K4875" s="4" t="str">
        <f t="shared" si="153"/>
        <v>補助民間團體辦理建立社區照顧關懷據點業務</v>
      </c>
    </row>
    <row r="4876" spans="1:11" s="77" customFormat="1" ht="97.5">
      <c r="A4876" s="71" t="s">
        <v>4000</v>
      </c>
      <c r="B4876" s="96" t="s">
        <v>4186</v>
      </c>
      <c r="C4876" s="92" t="s">
        <v>4356</v>
      </c>
      <c r="D4876" s="41" t="s">
        <v>4003</v>
      </c>
      <c r="E4876" s="93">
        <v>36</v>
      </c>
      <c r="F4876" s="74" t="s">
        <v>18</v>
      </c>
      <c r="G4876" s="94"/>
      <c r="H4876" s="44" t="s">
        <v>3489</v>
      </c>
      <c r="I4876" s="99"/>
      <c r="J4876" s="4" t="str">
        <f t="shared" si="152"/>
        <v>社會福利支出計畫/社會福利支出/會費、捐助、補助、分攤、照護、救濟與交流活動費/捐助、補助與獎助/捐助國內團體</v>
      </c>
      <c r="K4876" s="4" t="str">
        <f t="shared" si="153"/>
        <v>補助民間團體辦理建立社區照顧關懷據點業務</v>
      </c>
    </row>
    <row r="4877" spans="1:11" s="77" customFormat="1" ht="97.5">
      <c r="A4877" s="71" t="s">
        <v>4000</v>
      </c>
      <c r="B4877" s="96" t="s">
        <v>4186</v>
      </c>
      <c r="C4877" s="92" t="s">
        <v>4357</v>
      </c>
      <c r="D4877" s="41" t="s">
        <v>4003</v>
      </c>
      <c r="E4877" s="93">
        <v>36</v>
      </c>
      <c r="F4877" s="74" t="s">
        <v>18</v>
      </c>
      <c r="G4877" s="94"/>
      <c r="H4877" s="44" t="s">
        <v>3489</v>
      </c>
      <c r="I4877" s="99"/>
      <c r="J4877" s="4" t="str">
        <f t="shared" si="152"/>
        <v>社會福利支出計畫/社會福利支出/會費、捐助、補助、分攤、照護、救濟與交流活動費/捐助、補助與獎助/捐助國內團體</v>
      </c>
      <c r="K4877" s="4" t="str">
        <f t="shared" si="153"/>
        <v>補助民間團體辦理建立社區照顧關懷據點業務</v>
      </c>
    </row>
    <row r="4878" spans="1:11" s="77" customFormat="1" ht="97.5">
      <c r="A4878" s="71" t="s">
        <v>4000</v>
      </c>
      <c r="B4878" s="96" t="s">
        <v>4186</v>
      </c>
      <c r="C4878" s="92" t="s">
        <v>1085</v>
      </c>
      <c r="D4878" s="41" t="s">
        <v>4003</v>
      </c>
      <c r="E4878" s="93">
        <v>180</v>
      </c>
      <c r="F4878" s="74" t="s">
        <v>18</v>
      </c>
      <c r="G4878" s="94"/>
      <c r="H4878" s="44" t="s">
        <v>3489</v>
      </c>
      <c r="I4878" s="99"/>
      <c r="J4878" s="4" t="str">
        <f t="shared" si="152"/>
        <v>社會福利支出計畫/社會福利支出/會費、捐助、補助、分攤、照護、救濟與交流活動費/捐助、補助與獎助/捐助國內團體</v>
      </c>
      <c r="K4878" s="4" t="str">
        <f t="shared" si="153"/>
        <v>補助民間團體辦理建立社區照顧關懷據點業務</v>
      </c>
    </row>
    <row r="4879" spans="1:11" s="77" customFormat="1" ht="97.5">
      <c r="A4879" s="71" t="s">
        <v>4000</v>
      </c>
      <c r="B4879" s="96" t="s">
        <v>4186</v>
      </c>
      <c r="C4879" s="92" t="s">
        <v>4265</v>
      </c>
      <c r="D4879" s="41" t="s">
        <v>4003</v>
      </c>
      <c r="E4879" s="93">
        <v>46</v>
      </c>
      <c r="F4879" s="74" t="s">
        <v>18</v>
      </c>
      <c r="G4879" s="94"/>
      <c r="H4879" s="44" t="s">
        <v>3489</v>
      </c>
      <c r="I4879" s="99"/>
      <c r="J4879" s="4" t="str">
        <f t="shared" si="152"/>
        <v>社會福利支出計畫/社會福利支出/會費、捐助、補助、分攤、照護、救濟與交流活動費/捐助、補助與獎助/捐助國內團體</v>
      </c>
      <c r="K4879" s="4" t="str">
        <f t="shared" si="153"/>
        <v>補助民間團體辦理建立社區照顧關懷據點業務</v>
      </c>
    </row>
    <row r="4880" spans="1:11" s="77" customFormat="1" ht="97.5">
      <c r="A4880" s="71" t="s">
        <v>4000</v>
      </c>
      <c r="B4880" s="96" t="s">
        <v>4186</v>
      </c>
      <c r="C4880" s="92" t="s">
        <v>1613</v>
      </c>
      <c r="D4880" s="41" t="s">
        <v>4003</v>
      </c>
      <c r="E4880" s="93">
        <v>4</v>
      </c>
      <c r="F4880" s="74" t="s">
        <v>18</v>
      </c>
      <c r="G4880" s="94"/>
      <c r="H4880" s="44" t="s">
        <v>3489</v>
      </c>
      <c r="I4880" s="99"/>
      <c r="J4880" s="4" t="str">
        <f t="shared" si="152"/>
        <v>社會福利支出計畫/社會福利支出/會費、捐助、補助、分攤、照護、救濟與交流活動費/捐助、補助與獎助/捐助國內團體</v>
      </c>
      <c r="K4880" s="4" t="str">
        <f t="shared" si="153"/>
        <v>補助民間團體辦理建立社區照顧關懷據點業務</v>
      </c>
    </row>
    <row r="4881" spans="1:11" s="77" customFormat="1" ht="97.5">
      <c r="A4881" s="71" t="s">
        <v>4000</v>
      </c>
      <c r="B4881" s="96" t="s">
        <v>4186</v>
      </c>
      <c r="C4881" s="92" t="s">
        <v>1615</v>
      </c>
      <c r="D4881" s="41" t="s">
        <v>4003</v>
      </c>
      <c r="E4881" s="93">
        <v>8</v>
      </c>
      <c r="F4881" s="74" t="s">
        <v>18</v>
      </c>
      <c r="G4881" s="94"/>
      <c r="H4881" s="44" t="s">
        <v>3489</v>
      </c>
      <c r="I4881" s="99"/>
      <c r="J4881" s="4" t="str">
        <f t="shared" si="152"/>
        <v>社會福利支出計畫/社會福利支出/會費、捐助、補助、分攤、照護、救濟與交流活動費/捐助、補助與獎助/捐助國內團體</v>
      </c>
      <c r="K4881" s="4" t="str">
        <f t="shared" si="153"/>
        <v>補助民間團體辦理建立社區照顧關懷據點業務</v>
      </c>
    </row>
    <row r="4882" spans="1:11" s="77" customFormat="1" ht="97.5">
      <c r="A4882" s="71" t="s">
        <v>4000</v>
      </c>
      <c r="B4882" s="96" t="s">
        <v>4186</v>
      </c>
      <c r="C4882" s="92" t="s">
        <v>314</v>
      </c>
      <c r="D4882" s="41" t="s">
        <v>4003</v>
      </c>
      <c r="E4882" s="93">
        <v>20</v>
      </c>
      <c r="F4882" s="74" t="s">
        <v>18</v>
      </c>
      <c r="G4882" s="94"/>
      <c r="H4882" s="44" t="s">
        <v>3489</v>
      </c>
      <c r="I4882" s="99"/>
      <c r="J4882" s="4" t="str">
        <f t="shared" si="152"/>
        <v>社會福利支出計畫/社會福利支出/會費、捐助、補助、分攤、照護、救濟與交流活動費/捐助、補助與獎助/捐助國內團體</v>
      </c>
      <c r="K4882" s="4" t="str">
        <f t="shared" si="153"/>
        <v>補助民間團體辦理建立社區照顧關懷據點業務</v>
      </c>
    </row>
    <row r="4883" spans="1:11" s="77" customFormat="1" ht="97.5">
      <c r="A4883" s="71" t="s">
        <v>4000</v>
      </c>
      <c r="B4883" s="96" t="s">
        <v>4186</v>
      </c>
      <c r="C4883" s="92" t="s">
        <v>1794</v>
      </c>
      <c r="D4883" s="41" t="s">
        <v>4003</v>
      </c>
      <c r="E4883" s="93">
        <v>3</v>
      </c>
      <c r="F4883" s="74" t="s">
        <v>18</v>
      </c>
      <c r="G4883" s="94"/>
      <c r="H4883" s="44" t="s">
        <v>3489</v>
      </c>
      <c r="I4883" s="99"/>
      <c r="J4883" s="4" t="str">
        <f t="shared" si="152"/>
        <v>社會福利支出計畫/社會福利支出/會費、捐助、補助、分攤、照護、救濟與交流活動費/捐助、補助與獎助/捐助國內團體</v>
      </c>
      <c r="K4883" s="4" t="str">
        <f t="shared" si="153"/>
        <v>補助民間團體辦理建立社區照顧關懷據點業務</v>
      </c>
    </row>
    <row r="4884" spans="1:11" s="77" customFormat="1" ht="97.5">
      <c r="A4884" s="71" t="s">
        <v>4000</v>
      </c>
      <c r="B4884" s="96" t="s">
        <v>4186</v>
      </c>
      <c r="C4884" s="92" t="s">
        <v>1149</v>
      </c>
      <c r="D4884" s="41" t="s">
        <v>4003</v>
      </c>
      <c r="E4884" s="93">
        <v>16</v>
      </c>
      <c r="F4884" s="74" t="s">
        <v>18</v>
      </c>
      <c r="G4884" s="94"/>
      <c r="H4884" s="44" t="s">
        <v>3489</v>
      </c>
      <c r="I4884" s="99"/>
      <c r="J4884" s="4" t="str">
        <f t="shared" si="152"/>
        <v>社會福利支出計畫/社會福利支出/會費、捐助、補助、分攤、照護、救濟與交流活動費/捐助、補助與獎助/捐助國內團體</v>
      </c>
      <c r="K4884" s="4" t="str">
        <f t="shared" si="153"/>
        <v>補助民間團體辦理建立社區照顧關懷據點業務</v>
      </c>
    </row>
    <row r="4885" spans="1:11" s="77" customFormat="1" ht="97.5">
      <c r="A4885" s="71" t="s">
        <v>4000</v>
      </c>
      <c r="B4885" s="96" t="s">
        <v>4186</v>
      </c>
      <c r="C4885" s="92" t="s">
        <v>4344</v>
      </c>
      <c r="D4885" s="41" t="s">
        <v>4003</v>
      </c>
      <c r="E4885" s="93">
        <v>36</v>
      </c>
      <c r="F4885" s="74" t="s">
        <v>18</v>
      </c>
      <c r="G4885" s="94"/>
      <c r="H4885" s="44" t="s">
        <v>3489</v>
      </c>
      <c r="I4885" s="99"/>
      <c r="J4885" s="4" t="str">
        <f t="shared" si="152"/>
        <v>社會福利支出計畫/社會福利支出/會費、捐助、補助、分攤、照護、救濟與交流活動費/捐助、補助與獎助/捐助國內團體</v>
      </c>
      <c r="K4885" s="4" t="str">
        <f t="shared" si="153"/>
        <v>補助民間團體辦理建立社區照顧關懷據點業務</v>
      </c>
    </row>
    <row r="4886" spans="1:11" s="77" customFormat="1" ht="97.5">
      <c r="A4886" s="71" t="s">
        <v>4000</v>
      </c>
      <c r="B4886" s="96" t="s">
        <v>4186</v>
      </c>
      <c r="C4886" s="92" t="s">
        <v>2259</v>
      </c>
      <c r="D4886" s="41" t="s">
        <v>4003</v>
      </c>
      <c r="E4886" s="93">
        <v>9</v>
      </c>
      <c r="F4886" s="74" t="s">
        <v>18</v>
      </c>
      <c r="G4886" s="94"/>
      <c r="H4886" s="44" t="s">
        <v>3489</v>
      </c>
      <c r="I4886" s="99"/>
      <c r="J4886" s="4" t="str">
        <f t="shared" si="152"/>
        <v>社會福利支出計畫/社會福利支出/會費、捐助、補助、分攤、照護、救濟與交流活動費/捐助、補助與獎助/捐助國內團體</v>
      </c>
      <c r="K4886" s="4" t="str">
        <f t="shared" si="153"/>
        <v>補助民間團體辦理建立社區照顧關懷據點業務</v>
      </c>
    </row>
    <row r="4887" spans="1:11" s="77" customFormat="1" ht="97.5">
      <c r="A4887" s="71" t="s">
        <v>4000</v>
      </c>
      <c r="B4887" s="96" t="s">
        <v>4186</v>
      </c>
      <c r="C4887" s="92" t="s">
        <v>305</v>
      </c>
      <c r="D4887" s="41" t="s">
        <v>4003</v>
      </c>
      <c r="E4887" s="93">
        <v>9</v>
      </c>
      <c r="F4887" s="74" t="s">
        <v>18</v>
      </c>
      <c r="G4887" s="94"/>
      <c r="H4887" s="44" t="s">
        <v>3489</v>
      </c>
      <c r="I4887" s="99"/>
      <c r="J4887" s="4" t="str">
        <f t="shared" si="152"/>
        <v>社會福利支出計畫/社會福利支出/會費、捐助、補助、分攤、照護、救濟與交流活動費/捐助、補助與獎助/捐助國內團體</v>
      </c>
      <c r="K4887" s="4" t="str">
        <f t="shared" si="153"/>
        <v>補助民間團體辦理建立社區照顧關懷據點業務</v>
      </c>
    </row>
    <row r="4888" spans="1:11" s="77" customFormat="1" ht="117">
      <c r="A4888" s="71" t="s">
        <v>4005</v>
      </c>
      <c r="B4888" s="96" t="s">
        <v>4186</v>
      </c>
      <c r="C4888" s="92" t="s">
        <v>305</v>
      </c>
      <c r="D4888" s="41" t="s">
        <v>4003</v>
      </c>
      <c r="E4888" s="93">
        <v>21</v>
      </c>
      <c r="F4888" s="74" t="s">
        <v>18</v>
      </c>
      <c r="G4888" s="94"/>
      <c r="H4888" s="44" t="s">
        <v>3489</v>
      </c>
      <c r="I4888" s="99"/>
      <c r="J4888" s="4" t="str">
        <f t="shared" si="152"/>
        <v>一般建築及設備計畫/一般建築及設備/會費、捐助、補助、分攤、照護、救濟與交流活動費/捐助、補助與獎助/捐助國內團體</v>
      </c>
      <c r="K4888" s="4" t="str">
        <f t="shared" si="153"/>
        <v>補助民間團體辦理建立社區照顧關懷據點業務</v>
      </c>
    </row>
    <row r="4889" spans="1:11" s="77" customFormat="1" ht="97.5">
      <c r="A4889" s="71" t="s">
        <v>4000</v>
      </c>
      <c r="B4889" s="96" t="s">
        <v>4186</v>
      </c>
      <c r="C4889" s="92" t="s">
        <v>1164</v>
      </c>
      <c r="D4889" s="41" t="s">
        <v>4003</v>
      </c>
      <c r="E4889" s="93">
        <v>90</v>
      </c>
      <c r="F4889" s="74" t="s">
        <v>18</v>
      </c>
      <c r="G4889" s="94"/>
      <c r="H4889" s="44" t="s">
        <v>3489</v>
      </c>
      <c r="I4889" s="99"/>
      <c r="J4889" s="4" t="str">
        <f t="shared" si="152"/>
        <v>社會福利支出計畫/社會福利支出/會費、捐助、補助、分攤、照護、救濟與交流活動費/捐助、補助與獎助/捐助國內團體</v>
      </c>
      <c r="K4889" s="4" t="str">
        <f t="shared" si="153"/>
        <v>補助民間團體辦理建立社區照顧關懷據點業務</v>
      </c>
    </row>
    <row r="4890" spans="1:11" s="77" customFormat="1" ht="97.5">
      <c r="A4890" s="71" t="s">
        <v>4000</v>
      </c>
      <c r="B4890" s="96" t="s">
        <v>4186</v>
      </c>
      <c r="C4890" s="92" t="s">
        <v>1463</v>
      </c>
      <c r="D4890" s="41" t="s">
        <v>4003</v>
      </c>
      <c r="E4890" s="93">
        <v>11</v>
      </c>
      <c r="F4890" s="74" t="s">
        <v>18</v>
      </c>
      <c r="G4890" s="94"/>
      <c r="H4890" s="44" t="s">
        <v>3489</v>
      </c>
      <c r="I4890" s="99"/>
      <c r="J4890" s="4" t="str">
        <f t="shared" si="152"/>
        <v>社會福利支出計畫/社會福利支出/會費、捐助、補助、分攤、照護、救濟與交流活動費/捐助、補助與獎助/捐助國內團體</v>
      </c>
      <c r="K4890" s="4" t="str">
        <f t="shared" si="153"/>
        <v>補助民間團體辦理建立社區照顧關懷據點業務</v>
      </c>
    </row>
    <row r="4891" spans="1:11" s="77" customFormat="1" ht="97.5">
      <c r="A4891" s="71" t="s">
        <v>4000</v>
      </c>
      <c r="B4891" s="96" t="s">
        <v>4186</v>
      </c>
      <c r="C4891" s="92" t="s">
        <v>1134</v>
      </c>
      <c r="D4891" s="41" t="s">
        <v>4003</v>
      </c>
      <c r="E4891" s="93">
        <v>22</v>
      </c>
      <c r="F4891" s="74" t="s">
        <v>18</v>
      </c>
      <c r="G4891" s="94"/>
      <c r="H4891" s="44" t="s">
        <v>3489</v>
      </c>
      <c r="I4891" s="99"/>
      <c r="J4891" s="4" t="str">
        <f t="shared" si="152"/>
        <v>社會福利支出計畫/社會福利支出/會費、捐助、補助、分攤、照護、救濟與交流活動費/捐助、補助與獎助/捐助國內團體</v>
      </c>
      <c r="K4891" s="4" t="str">
        <f t="shared" si="153"/>
        <v>補助民間團體辦理建立社區照顧關懷據點業務</v>
      </c>
    </row>
    <row r="4892" spans="1:11" s="77" customFormat="1" ht="97.5">
      <c r="A4892" s="71" t="s">
        <v>4000</v>
      </c>
      <c r="B4892" s="96" t="s">
        <v>4186</v>
      </c>
      <c r="C4892" s="92" t="s">
        <v>1205</v>
      </c>
      <c r="D4892" s="41" t="s">
        <v>4003</v>
      </c>
      <c r="E4892" s="93">
        <v>18</v>
      </c>
      <c r="F4892" s="74" t="s">
        <v>18</v>
      </c>
      <c r="G4892" s="94"/>
      <c r="H4892" s="44" t="s">
        <v>3489</v>
      </c>
      <c r="I4892" s="99"/>
      <c r="J4892" s="4" t="str">
        <f t="shared" si="152"/>
        <v>社會福利支出計畫/社會福利支出/會費、捐助、補助、分攤、照護、救濟與交流活動費/捐助、補助與獎助/捐助國內團體</v>
      </c>
      <c r="K4892" s="4" t="str">
        <f t="shared" si="153"/>
        <v>補助民間團體辦理建立社區照顧關懷據點業務</v>
      </c>
    </row>
    <row r="4893" spans="1:11" s="77" customFormat="1" ht="97.5">
      <c r="A4893" s="71" t="s">
        <v>4000</v>
      </c>
      <c r="B4893" s="96" t="s">
        <v>4186</v>
      </c>
      <c r="C4893" s="92" t="s">
        <v>4358</v>
      </c>
      <c r="D4893" s="41" t="s">
        <v>4003</v>
      </c>
      <c r="E4893" s="93">
        <v>5</v>
      </c>
      <c r="F4893" s="74" t="s">
        <v>18</v>
      </c>
      <c r="G4893" s="94"/>
      <c r="H4893" s="44" t="s">
        <v>3489</v>
      </c>
      <c r="I4893" s="99"/>
      <c r="J4893" s="4" t="str">
        <f t="shared" si="152"/>
        <v>社會福利支出計畫/社會福利支出/會費、捐助、補助、分攤、照護、救濟與交流活動費/捐助、補助與獎助/捐助國內團體</v>
      </c>
      <c r="K4893" s="4" t="str">
        <f t="shared" si="153"/>
        <v>補助民間團體辦理建立社區照顧關懷據點業務</v>
      </c>
    </row>
    <row r="4894" spans="1:11" s="77" customFormat="1" ht="97.5">
      <c r="A4894" s="71" t="s">
        <v>4000</v>
      </c>
      <c r="B4894" s="96" t="s">
        <v>4186</v>
      </c>
      <c r="C4894" s="92" t="s">
        <v>4272</v>
      </c>
      <c r="D4894" s="41" t="s">
        <v>4003</v>
      </c>
      <c r="E4894" s="93">
        <v>3</v>
      </c>
      <c r="F4894" s="74" t="s">
        <v>18</v>
      </c>
      <c r="G4894" s="94"/>
      <c r="H4894" s="44" t="s">
        <v>3489</v>
      </c>
      <c r="I4894" s="99"/>
      <c r="J4894" s="4" t="str">
        <f t="shared" si="152"/>
        <v>社會福利支出計畫/社會福利支出/會費、捐助、補助、分攤、照護、救濟與交流活動費/捐助、補助與獎助/捐助國內團體</v>
      </c>
      <c r="K4894" s="4" t="str">
        <f t="shared" si="153"/>
        <v>補助民間團體辦理建立社區照顧關懷據點業務</v>
      </c>
    </row>
    <row r="4895" spans="1:11" s="77" customFormat="1" ht="97.5">
      <c r="A4895" s="71" t="s">
        <v>4000</v>
      </c>
      <c r="B4895" s="96" t="s">
        <v>4186</v>
      </c>
      <c r="C4895" s="92" t="s">
        <v>1613</v>
      </c>
      <c r="D4895" s="41" t="s">
        <v>4003</v>
      </c>
      <c r="E4895" s="93">
        <v>10</v>
      </c>
      <c r="F4895" s="74" t="s">
        <v>18</v>
      </c>
      <c r="G4895" s="94"/>
      <c r="H4895" s="44" t="s">
        <v>3489</v>
      </c>
      <c r="I4895" s="99"/>
      <c r="J4895" s="4" t="str">
        <f t="shared" si="152"/>
        <v>社會福利支出計畫/社會福利支出/會費、捐助、補助、分攤、照護、救濟與交流活動費/捐助、補助與獎助/捐助國內團體</v>
      </c>
      <c r="K4895" s="4" t="str">
        <f t="shared" si="153"/>
        <v>補助民間團體辦理建立社區照顧關懷據點業務</v>
      </c>
    </row>
    <row r="4896" spans="1:11" s="77" customFormat="1" ht="117">
      <c r="A4896" s="71" t="s">
        <v>4005</v>
      </c>
      <c r="B4896" s="96" t="s">
        <v>4186</v>
      </c>
      <c r="C4896" s="92" t="s">
        <v>1613</v>
      </c>
      <c r="D4896" s="41" t="s">
        <v>4003</v>
      </c>
      <c r="E4896" s="93">
        <v>10</v>
      </c>
      <c r="F4896" s="74" t="s">
        <v>18</v>
      </c>
      <c r="G4896" s="94"/>
      <c r="H4896" s="44" t="s">
        <v>3489</v>
      </c>
      <c r="I4896" s="99"/>
      <c r="J4896" s="4" t="str">
        <f t="shared" ref="J4896:J4959" si="154">A4896</f>
        <v>一般建築及設備計畫/一般建築及設備/會費、捐助、補助、分攤、照護、救濟與交流活動費/捐助、補助與獎助/捐助國內團體</v>
      </c>
      <c r="K4896" s="4" t="str">
        <f t="shared" ref="K4896:K4959" si="155">B4896</f>
        <v>補助民間團體辦理建立社區照顧關懷據點業務</v>
      </c>
    </row>
    <row r="4897" spans="1:11" s="77" customFormat="1" ht="97.5">
      <c r="A4897" s="71" t="s">
        <v>4000</v>
      </c>
      <c r="B4897" s="96" t="s">
        <v>4186</v>
      </c>
      <c r="C4897" s="92" t="s">
        <v>1603</v>
      </c>
      <c r="D4897" s="41" t="s">
        <v>4003</v>
      </c>
      <c r="E4897" s="93">
        <v>54</v>
      </c>
      <c r="F4897" s="74" t="s">
        <v>18</v>
      </c>
      <c r="G4897" s="94"/>
      <c r="H4897" s="44" t="s">
        <v>3489</v>
      </c>
      <c r="I4897" s="99"/>
      <c r="J4897" s="4" t="str">
        <f t="shared" si="154"/>
        <v>社會福利支出計畫/社會福利支出/會費、捐助、補助、分攤、照護、救濟與交流活動費/捐助、補助與獎助/捐助國內團體</v>
      </c>
      <c r="K4897" s="4" t="str">
        <f t="shared" si="155"/>
        <v>補助民間團體辦理建立社區照顧關懷據點業務</v>
      </c>
    </row>
    <row r="4898" spans="1:11" s="77" customFormat="1" ht="97.5">
      <c r="A4898" s="71" t="s">
        <v>4000</v>
      </c>
      <c r="B4898" s="96" t="s">
        <v>4186</v>
      </c>
      <c r="C4898" s="92" t="s">
        <v>4327</v>
      </c>
      <c r="D4898" s="41" t="s">
        <v>4003</v>
      </c>
      <c r="E4898" s="93">
        <v>6</v>
      </c>
      <c r="F4898" s="74" t="s">
        <v>18</v>
      </c>
      <c r="G4898" s="94"/>
      <c r="H4898" s="44" t="s">
        <v>3489</v>
      </c>
      <c r="I4898" s="99"/>
      <c r="J4898" s="4" t="str">
        <f t="shared" si="154"/>
        <v>社會福利支出計畫/社會福利支出/會費、捐助、補助、分攤、照護、救濟與交流活動費/捐助、補助與獎助/捐助國內團體</v>
      </c>
      <c r="K4898" s="4" t="str">
        <f t="shared" si="155"/>
        <v>補助民間團體辦理建立社區照顧關懷據點業務</v>
      </c>
    </row>
    <row r="4899" spans="1:11" s="77" customFormat="1" ht="97.5">
      <c r="A4899" s="71" t="s">
        <v>4000</v>
      </c>
      <c r="B4899" s="96" t="s">
        <v>4186</v>
      </c>
      <c r="C4899" s="92" t="s">
        <v>4223</v>
      </c>
      <c r="D4899" s="41" t="s">
        <v>4003</v>
      </c>
      <c r="E4899" s="93">
        <v>36</v>
      </c>
      <c r="F4899" s="74" t="s">
        <v>18</v>
      </c>
      <c r="G4899" s="94"/>
      <c r="H4899" s="44" t="s">
        <v>3489</v>
      </c>
      <c r="I4899" s="99"/>
      <c r="J4899" s="4" t="str">
        <f t="shared" si="154"/>
        <v>社會福利支出計畫/社會福利支出/會費、捐助、補助、分攤、照護、救濟與交流活動費/捐助、補助與獎助/捐助國內團體</v>
      </c>
      <c r="K4899" s="4" t="str">
        <f t="shared" si="155"/>
        <v>補助民間團體辦理建立社區照顧關懷據點業務</v>
      </c>
    </row>
    <row r="4900" spans="1:11" s="77" customFormat="1" ht="97.5">
      <c r="A4900" s="71" t="s">
        <v>4000</v>
      </c>
      <c r="B4900" s="96" t="s">
        <v>4186</v>
      </c>
      <c r="C4900" s="92" t="s">
        <v>4230</v>
      </c>
      <c r="D4900" s="41" t="s">
        <v>4003</v>
      </c>
      <c r="E4900" s="93">
        <v>36</v>
      </c>
      <c r="F4900" s="74" t="s">
        <v>18</v>
      </c>
      <c r="G4900" s="94"/>
      <c r="H4900" s="44" t="s">
        <v>3489</v>
      </c>
      <c r="I4900" s="99"/>
      <c r="J4900" s="4" t="str">
        <f t="shared" si="154"/>
        <v>社會福利支出計畫/社會福利支出/會費、捐助、補助、分攤、照護、救濟與交流活動費/捐助、補助與獎助/捐助國內團體</v>
      </c>
      <c r="K4900" s="4" t="str">
        <f t="shared" si="155"/>
        <v>補助民間團體辦理建立社區照顧關懷據點業務</v>
      </c>
    </row>
    <row r="4901" spans="1:11" s="77" customFormat="1" ht="97.5">
      <c r="A4901" s="71" t="s">
        <v>4000</v>
      </c>
      <c r="B4901" s="96" t="s">
        <v>4186</v>
      </c>
      <c r="C4901" s="92" t="s">
        <v>1588</v>
      </c>
      <c r="D4901" s="41" t="s">
        <v>4003</v>
      </c>
      <c r="E4901" s="93">
        <v>108</v>
      </c>
      <c r="F4901" s="74" t="s">
        <v>18</v>
      </c>
      <c r="G4901" s="94"/>
      <c r="H4901" s="44" t="s">
        <v>3489</v>
      </c>
      <c r="I4901" s="99"/>
      <c r="J4901" s="4" t="str">
        <f t="shared" si="154"/>
        <v>社會福利支出計畫/社會福利支出/會費、捐助、補助、分攤、照護、救濟與交流活動費/捐助、補助與獎助/捐助國內團體</v>
      </c>
      <c r="K4901" s="4" t="str">
        <f t="shared" si="155"/>
        <v>補助民間團體辦理建立社區照顧關懷據點業務</v>
      </c>
    </row>
    <row r="4902" spans="1:11" s="77" customFormat="1" ht="97.5">
      <c r="A4902" s="71" t="s">
        <v>4000</v>
      </c>
      <c r="B4902" s="96" t="s">
        <v>4186</v>
      </c>
      <c r="C4902" s="92" t="s">
        <v>4359</v>
      </c>
      <c r="D4902" s="41" t="s">
        <v>4003</v>
      </c>
      <c r="E4902" s="93">
        <v>9</v>
      </c>
      <c r="F4902" s="74" t="s">
        <v>18</v>
      </c>
      <c r="G4902" s="94"/>
      <c r="H4902" s="44" t="s">
        <v>3489</v>
      </c>
      <c r="I4902" s="99"/>
      <c r="J4902" s="4" t="str">
        <f t="shared" si="154"/>
        <v>社會福利支出計畫/社會福利支出/會費、捐助、補助、分攤、照護、救濟與交流活動費/捐助、補助與獎助/捐助國內團體</v>
      </c>
      <c r="K4902" s="4" t="str">
        <f t="shared" si="155"/>
        <v>補助民間團體辦理建立社區照顧關懷據點業務</v>
      </c>
    </row>
    <row r="4903" spans="1:11" s="77" customFormat="1" ht="97.5">
      <c r="A4903" s="71" t="s">
        <v>4000</v>
      </c>
      <c r="B4903" s="96" t="s">
        <v>4186</v>
      </c>
      <c r="C4903" s="92" t="s">
        <v>4285</v>
      </c>
      <c r="D4903" s="41" t="s">
        <v>4003</v>
      </c>
      <c r="E4903" s="93">
        <v>13</v>
      </c>
      <c r="F4903" s="74" t="s">
        <v>18</v>
      </c>
      <c r="G4903" s="94"/>
      <c r="H4903" s="44" t="s">
        <v>3489</v>
      </c>
      <c r="I4903" s="99"/>
      <c r="J4903" s="4" t="str">
        <f t="shared" si="154"/>
        <v>社會福利支出計畫/社會福利支出/會費、捐助、補助、分攤、照護、救濟與交流活動費/捐助、補助與獎助/捐助國內團體</v>
      </c>
      <c r="K4903" s="4" t="str">
        <f t="shared" si="155"/>
        <v>補助民間團體辦理建立社區照顧關懷據點業務</v>
      </c>
    </row>
    <row r="4904" spans="1:11" s="77" customFormat="1" ht="97.5">
      <c r="A4904" s="71" t="s">
        <v>4000</v>
      </c>
      <c r="B4904" s="96" t="s">
        <v>4186</v>
      </c>
      <c r="C4904" s="92" t="s">
        <v>1108</v>
      </c>
      <c r="D4904" s="41" t="s">
        <v>4003</v>
      </c>
      <c r="E4904" s="93">
        <v>5</v>
      </c>
      <c r="F4904" s="74" t="s">
        <v>18</v>
      </c>
      <c r="G4904" s="94"/>
      <c r="H4904" s="44" t="s">
        <v>3489</v>
      </c>
      <c r="I4904" s="99"/>
      <c r="J4904" s="4" t="str">
        <f t="shared" si="154"/>
        <v>社會福利支出計畫/社會福利支出/會費、捐助、補助、分攤、照護、救濟與交流活動費/捐助、補助與獎助/捐助國內團體</v>
      </c>
      <c r="K4904" s="4" t="str">
        <f t="shared" si="155"/>
        <v>補助民間團體辦理建立社區照顧關懷據點業務</v>
      </c>
    </row>
    <row r="4905" spans="1:11" s="77" customFormat="1" ht="97.5">
      <c r="A4905" s="71" t="s">
        <v>4000</v>
      </c>
      <c r="B4905" s="96" t="s">
        <v>4186</v>
      </c>
      <c r="C4905" s="92" t="s">
        <v>1504</v>
      </c>
      <c r="D4905" s="41" t="s">
        <v>4003</v>
      </c>
      <c r="E4905" s="93">
        <v>14</v>
      </c>
      <c r="F4905" s="74" t="s">
        <v>18</v>
      </c>
      <c r="G4905" s="94"/>
      <c r="H4905" s="44" t="s">
        <v>3489</v>
      </c>
      <c r="I4905" s="99"/>
      <c r="J4905" s="4" t="str">
        <f t="shared" si="154"/>
        <v>社會福利支出計畫/社會福利支出/會費、捐助、補助、分攤、照護、救濟與交流活動費/捐助、補助與獎助/捐助國內團體</v>
      </c>
      <c r="K4905" s="4" t="str">
        <f t="shared" si="155"/>
        <v>補助民間團體辦理建立社區照顧關懷據點業務</v>
      </c>
    </row>
    <row r="4906" spans="1:11" s="77" customFormat="1" ht="97.5">
      <c r="A4906" s="71" t="s">
        <v>4000</v>
      </c>
      <c r="B4906" s="96" t="s">
        <v>4186</v>
      </c>
      <c r="C4906" s="92" t="s">
        <v>1166</v>
      </c>
      <c r="D4906" s="41" t="s">
        <v>4003</v>
      </c>
      <c r="E4906" s="93">
        <v>48</v>
      </c>
      <c r="F4906" s="74" t="s">
        <v>18</v>
      </c>
      <c r="G4906" s="94"/>
      <c r="H4906" s="44" t="s">
        <v>3489</v>
      </c>
      <c r="I4906" s="99"/>
      <c r="J4906" s="4" t="str">
        <f t="shared" si="154"/>
        <v>社會福利支出計畫/社會福利支出/會費、捐助、補助、分攤、照護、救濟與交流活動費/捐助、補助與獎助/捐助國內團體</v>
      </c>
      <c r="K4906" s="4" t="str">
        <f t="shared" si="155"/>
        <v>補助民間團體辦理建立社區照顧關懷據點業務</v>
      </c>
    </row>
    <row r="4907" spans="1:11" s="77" customFormat="1" ht="97.5">
      <c r="A4907" s="71" t="s">
        <v>4000</v>
      </c>
      <c r="B4907" s="96" t="s">
        <v>4186</v>
      </c>
      <c r="C4907" s="92" t="s">
        <v>1605</v>
      </c>
      <c r="D4907" s="41" t="s">
        <v>4003</v>
      </c>
      <c r="E4907" s="93">
        <v>404</v>
      </c>
      <c r="F4907" s="74" t="s">
        <v>18</v>
      </c>
      <c r="G4907" s="94"/>
      <c r="H4907" s="44" t="s">
        <v>3489</v>
      </c>
      <c r="I4907" s="99"/>
      <c r="J4907" s="4" t="str">
        <f t="shared" si="154"/>
        <v>社會福利支出計畫/社會福利支出/會費、捐助、補助、分攤、照護、救濟與交流活動費/捐助、補助與獎助/捐助國內團體</v>
      </c>
      <c r="K4907" s="4" t="str">
        <f t="shared" si="155"/>
        <v>補助民間團體辦理建立社區照顧關懷據點業務</v>
      </c>
    </row>
    <row r="4908" spans="1:11" s="77" customFormat="1" ht="97.5">
      <c r="A4908" s="71" t="s">
        <v>4000</v>
      </c>
      <c r="B4908" s="96" t="s">
        <v>4186</v>
      </c>
      <c r="C4908" s="92" t="s">
        <v>4289</v>
      </c>
      <c r="D4908" s="41" t="s">
        <v>4003</v>
      </c>
      <c r="E4908" s="93">
        <v>14</v>
      </c>
      <c r="F4908" s="74" t="s">
        <v>18</v>
      </c>
      <c r="G4908" s="94"/>
      <c r="H4908" s="44" t="s">
        <v>3489</v>
      </c>
      <c r="I4908" s="99"/>
      <c r="J4908" s="4" t="str">
        <f t="shared" si="154"/>
        <v>社會福利支出計畫/社會福利支出/會費、捐助、補助、分攤、照護、救濟與交流活動費/捐助、補助與獎助/捐助國內團體</v>
      </c>
      <c r="K4908" s="4" t="str">
        <f t="shared" si="155"/>
        <v>補助民間團體辦理建立社區照顧關懷據點業務</v>
      </c>
    </row>
    <row r="4909" spans="1:11" s="77" customFormat="1" ht="97.5">
      <c r="A4909" s="71" t="s">
        <v>4000</v>
      </c>
      <c r="B4909" s="96" t="s">
        <v>4186</v>
      </c>
      <c r="C4909" s="92" t="s">
        <v>1465</v>
      </c>
      <c r="D4909" s="41" t="s">
        <v>4003</v>
      </c>
      <c r="E4909" s="93">
        <v>7</v>
      </c>
      <c r="F4909" s="74" t="s">
        <v>18</v>
      </c>
      <c r="G4909" s="94"/>
      <c r="H4909" s="44" t="s">
        <v>3489</v>
      </c>
      <c r="I4909" s="99"/>
      <c r="J4909" s="4" t="str">
        <f t="shared" si="154"/>
        <v>社會福利支出計畫/社會福利支出/會費、捐助、補助、分攤、照護、救濟與交流活動費/捐助、補助與獎助/捐助國內團體</v>
      </c>
      <c r="K4909" s="4" t="str">
        <f t="shared" si="155"/>
        <v>補助民間團體辦理建立社區照顧關懷據點業務</v>
      </c>
    </row>
    <row r="4910" spans="1:11" s="77" customFormat="1" ht="97.5">
      <c r="A4910" s="71" t="s">
        <v>4000</v>
      </c>
      <c r="B4910" s="96" t="s">
        <v>4186</v>
      </c>
      <c r="C4910" s="92" t="s">
        <v>1104</v>
      </c>
      <c r="D4910" s="41" t="s">
        <v>4003</v>
      </c>
      <c r="E4910" s="93">
        <v>9</v>
      </c>
      <c r="F4910" s="74" t="s">
        <v>18</v>
      </c>
      <c r="G4910" s="94"/>
      <c r="H4910" s="44" t="s">
        <v>3489</v>
      </c>
      <c r="I4910" s="99"/>
      <c r="J4910" s="4" t="str">
        <f t="shared" si="154"/>
        <v>社會福利支出計畫/社會福利支出/會費、捐助、補助、分攤、照護、救濟與交流活動費/捐助、補助與獎助/捐助國內團體</v>
      </c>
      <c r="K4910" s="4" t="str">
        <f t="shared" si="155"/>
        <v>補助民間團體辦理建立社區照顧關懷據點業務</v>
      </c>
    </row>
    <row r="4911" spans="1:11" s="77" customFormat="1" ht="97.5">
      <c r="A4911" s="71" t="s">
        <v>4000</v>
      </c>
      <c r="B4911" s="96" t="s">
        <v>4186</v>
      </c>
      <c r="C4911" s="92" t="s">
        <v>4360</v>
      </c>
      <c r="D4911" s="41" t="s">
        <v>4003</v>
      </c>
      <c r="E4911" s="93">
        <v>30</v>
      </c>
      <c r="F4911" s="74" t="s">
        <v>18</v>
      </c>
      <c r="G4911" s="94"/>
      <c r="H4911" s="44" t="s">
        <v>3489</v>
      </c>
      <c r="I4911" s="99"/>
      <c r="J4911" s="4" t="str">
        <f t="shared" si="154"/>
        <v>社會福利支出計畫/社會福利支出/會費、捐助、補助、分攤、照護、救濟與交流活動費/捐助、補助與獎助/捐助國內團體</v>
      </c>
      <c r="K4911" s="4" t="str">
        <f t="shared" si="155"/>
        <v>補助民間團體辦理建立社區照顧關懷據點業務</v>
      </c>
    </row>
    <row r="4912" spans="1:11" s="77" customFormat="1" ht="97.5">
      <c r="A4912" s="71" t="s">
        <v>4000</v>
      </c>
      <c r="B4912" s="96" t="s">
        <v>4186</v>
      </c>
      <c r="C4912" s="92" t="s">
        <v>4361</v>
      </c>
      <c r="D4912" s="41" t="s">
        <v>4003</v>
      </c>
      <c r="E4912" s="93">
        <v>30</v>
      </c>
      <c r="F4912" s="74" t="s">
        <v>18</v>
      </c>
      <c r="G4912" s="94"/>
      <c r="H4912" s="44" t="s">
        <v>3489</v>
      </c>
      <c r="I4912" s="99"/>
      <c r="J4912" s="4" t="str">
        <f t="shared" si="154"/>
        <v>社會福利支出計畫/社會福利支出/會費、捐助、補助、分攤、照護、救濟與交流活動費/捐助、補助與獎助/捐助國內團體</v>
      </c>
      <c r="K4912" s="4" t="str">
        <f t="shared" si="155"/>
        <v>補助民間團體辦理建立社區照顧關懷據點業務</v>
      </c>
    </row>
    <row r="4913" spans="1:11" s="77" customFormat="1" ht="97.5">
      <c r="A4913" s="71" t="s">
        <v>4000</v>
      </c>
      <c r="B4913" s="96" t="s">
        <v>4186</v>
      </c>
      <c r="C4913" s="92" t="s">
        <v>4362</v>
      </c>
      <c r="D4913" s="41" t="s">
        <v>4003</v>
      </c>
      <c r="E4913" s="93">
        <v>30</v>
      </c>
      <c r="F4913" s="74" t="s">
        <v>18</v>
      </c>
      <c r="G4913" s="94"/>
      <c r="H4913" s="44" t="s">
        <v>3489</v>
      </c>
      <c r="I4913" s="99"/>
      <c r="J4913" s="4" t="str">
        <f t="shared" si="154"/>
        <v>社會福利支出計畫/社會福利支出/會費、捐助、補助、分攤、照護、救濟與交流活動費/捐助、補助與獎助/捐助國內團體</v>
      </c>
      <c r="K4913" s="4" t="str">
        <f t="shared" si="155"/>
        <v>補助民間團體辦理建立社區照顧關懷據點業務</v>
      </c>
    </row>
    <row r="4914" spans="1:11" s="77" customFormat="1" ht="97.5">
      <c r="A4914" s="71" t="s">
        <v>4000</v>
      </c>
      <c r="B4914" s="96" t="s">
        <v>4186</v>
      </c>
      <c r="C4914" s="92" t="s">
        <v>4363</v>
      </c>
      <c r="D4914" s="41" t="s">
        <v>4003</v>
      </c>
      <c r="E4914" s="93">
        <v>11</v>
      </c>
      <c r="F4914" s="74" t="s">
        <v>18</v>
      </c>
      <c r="G4914" s="94"/>
      <c r="H4914" s="44" t="s">
        <v>3489</v>
      </c>
      <c r="I4914" s="99"/>
      <c r="J4914" s="4" t="str">
        <f t="shared" si="154"/>
        <v>社會福利支出計畫/社會福利支出/會費、捐助、補助、分攤、照護、救濟與交流活動費/捐助、補助與獎助/捐助國內團體</v>
      </c>
      <c r="K4914" s="4" t="str">
        <f t="shared" si="155"/>
        <v>補助民間團體辦理建立社區照顧關懷據點業務</v>
      </c>
    </row>
    <row r="4915" spans="1:11" s="77" customFormat="1" ht="97.5">
      <c r="A4915" s="71" t="s">
        <v>4000</v>
      </c>
      <c r="B4915" s="96" t="s">
        <v>4186</v>
      </c>
      <c r="C4915" s="92" t="s">
        <v>4364</v>
      </c>
      <c r="D4915" s="41" t="s">
        <v>4003</v>
      </c>
      <c r="E4915" s="93">
        <v>30</v>
      </c>
      <c r="F4915" s="74" t="s">
        <v>18</v>
      </c>
      <c r="G4915" s="94"/>
      <c r="H4915" s="44" t="s">
        <v>3489</v>
      </c>
      <c r="I4915" s="99"/>
      <c r="J4915" s="4" t="str">
        <f t="shared" si="154"/>
        <v>社會福利支出計畫/社會福利支出/會費、捐助、補助、分攤、照護、救濟與交流活動費/捐助、補助與獎助/捐助國內團體</v>
      </c>
      <c r="K4915" s="4" t="str">
        <f t="shared" si="155"/>
        <v>補助民間團體辦理建立社區照顧關懷據點業務</v>
      </c>
    </row>
    <row r="4916" spans="1:11" s="77" customFormat="1" ht="97.5">
      <c r="A4916" s="71" t="s">
        <v>4000</v>
      </c>
      <c r="B4916" s="96" t="s">
        <v>4186</v>
      </c>
      <c r="C4916" s="92" t="s">
        <v>4198</v>
      </c>
      <c r="D4916" s="41" t="s">
        <v>4003</v>
      </c>
      <c r="E4916" s="93">
        <v>30</v>
      </c>
      <c r="F4916" s="74" t="s">
        <v>18</v>
      </c>
      <c r="G4916" s="94"/>
      <c r="H4916" s="44" t="s">
        <v>3489</v>
      </c>
      <c r="I4916" s="99"/>
      <c r="J4916" s="4" t="str">
        <f t="shared" si="154"/>
        <v>社會福利支出計畫/社會福利支出/會費、捐助、補助、分攤、照護、救濟與交流活動費/捐助、補助與獎助/捐助國內團體</v>
      </c>
      <c r="K4916" s="4" t="str">
        <f t="shared" si="155"/>
        <v>補助民間團體辦理建立社區照顧關懷據點業務</v>
      </c>
    </row>
    <row r="4917" spans="1:11" s="77" customFormat="1" ht="97.5">
      <c r="A4917" s="71" t="s">
        <v>4000</v>
      </c>
      <c r="B4917" s="96" t="s">
        <v>4186</v>
      </c>
      <c r="C4917" s="92" t="s">
        <v>4194</v>
      </c>
      <c r="D4917" s="41" t="s">
        <v>4003</v>
      </c>
      <c r="E4917" s="93">
        <v>10</v>
      </c>
      <c r="F4917" s="74" t="s">
        <v>18</v>
      </c>
      <c r="G4917" s="94"/>
      <c r="H4917" s="44" t="s">
        <v>3489</v>
      </c>
      <c r="I4917" s="99"/>
      <c r="J4917" s="4" t="str">
        <f t="shared" si="154"/>
        <v>社會福利支出計畫/社會福利支出/會費、捐助、補助、分攤、照護、救濟與交流活動費/捐助、補助與獎助/捐助國內團體</v>
      </c>
      <c r="K4917" s="4" t="str">
        <f t="shared" si="155"/>
        <v>補助民間團體辦理建立社區照顧關懷據點業務</v>
      </c>
    </row>
    <row r="4918" spans="1:11" s="77" customFormat="1" ht="97.5">
      <c r="A4918" s="71" t="s">
        <v>4000</v>
      </c>
      <c r="B4918" s="96" t="s">
        <v>4186</v>
      </c>
      <c r="C4918" s="92" t="s">
        <v>4365</v>
      </c>
      <c r="D4918" s="41" t="s">
        <v>4003</v>
      </c>
      <c r="E4918" s="93">
        <v>30</v>
      </c>
      <c r="F4918" s="74" t="s">
        <v>18</v>
      </c>
      <c r="G4918" s="94"/>
      <c r="H4918" s="44" t="s">
        <v>3489</v>
      </c>
      <c r="I4918" s="99"/>
      <c r="J4918" s="4" t="str">
        <f t="shared" si="154"/>
        <v>社會福利支出計畫/社會福利支出/會費、捐助、補助、分攤、照護、救濟與交流活動費/捐助、補助與獎助/捐助國內團體</v>
      </c>
      <c r="K4918" s="4" t="str">
        <f t="shared" si="155"/>
        <v>補助民間團體辦理建立社區照顧關懷據點業務</v>
      </c>
    </row>
    <row r="4919" spans="1:11" s="77" customFormat="1" ht="97.5">
      <c r="A4919" s="71" t="s">
        <v>4000</v>
      </c>
      <c r="B4919" s="96" t="s">
        <v>4186</v>
      </c>
      <c r="C4919" s="92" t="s">
        <v>4366</v>
      </c>
      <c r="D4919" s="41" t="s">
        <v>4003</v>
      </c>
      <c r="E4919" s="93">
        <v>11</v>
      </c>
      <c r="F4919" s="74" t="s">
        <v>18</v>
      </c>
      <c r="G4919" s="94"/>
      <c r="H4919" s="44" t="s">
        <v>3489</v>
      </c>
      <c r="I4919" s="99"/>
      <c r="J4919" s="4" t="str">
        <f t="shared" si="154"/>
        <v>社會福利支出計畫/社會福利支出/會費、捐助、補助、分攤、照護、救濟與交流活動費/捐助、補助與獎助/捐助國內團體</v>
      </c>
      <c r="K4919" s="4" t="str">
        <f t="shared" si="155"/>
        <v>補助民間團體辦理建立社區照顧關懷據點業務</v>
      </c>
    </row>
    <row r="4920" spans="1:11" s="77" customFormat="1" ht="97.5">
      <c r="A4920" s="71" t="s">
        <v>4000</v>
      </c>
      <c r="B4920" s="96" t="s">
        <v>4186</v>
      </c>
      <c r="C4920" s="92" t="s">
        <v>4367</v>
      </c>
      <c r="D4920" s="41" t="s">
        <v>4003</v>
      </c>
      <c r="E4920" s="93">
        <v>30</v>
      </c>
      <c r="F4920" s="74" t="s">
        <v>18</v>
      </c>
      <c r="G4920" s="94"/>
      <c r="H4920" s="44" t="s">
        <v>3489</v>
      </c>
      <c r="I4920" s="99"/>
      <c r="J4920" s="4" t="str">
        <f t="shared" si="154"/>
        <v>社會福利支出計畫/社會福利支出/會費、捐助、補助、分攤、照護、救濟與交流活動費/捐助、補助與獎助/捐助國內團體</v>
      </c>
      <c r="K4920" s="4" t="str">
        <f t="shared" si="155"/>
        <v>補助民間團體辦理建立社區照顧關懷據點業務</v>
      </c>
    </row>
    <row r="4921" spans="1:11" s="77" customFormat="1" ht="97.5">
      <c r="A4921" s="71" t="s">
        <v>4000</v>
      </c>
      <c r="B4921" s="96" t="s">
        <v>4186</v>
      </c>
      <c r="C4921" s="92" t="s">
        <v>4132</v>
      </c>
      <c r="D4921" s="41" t="s">
        <v>4003</v>
      </c>
      <c r="E4921" s="93">
        <v>10</v>
      </c>
      <c r="F4921" s="74" t="s">
        <v>18</v>
      </c>
      <c r="G4921" s="94"/>
      <c r="H4921" s="44" t="s">
        <v>3489</v>
      </c>
      <c r="I4921" s="99"/>
      <c r="J4921" s="4" t="str">
        <f t="shared" si="154"/>
        <v>社會福利支出計畫/社會福利支出/會費、捐助、補助、分攤、照護、救濟與交流活動費/捐助、補助與獎助/捐助國內團體</v>
      </c>
      <c r="K4921" s="4" t="str">
        <f t="shared" si="155"/>
        <v>補助民間團體辦理建立社區照顧關懷據點業務</v>
      </c>
    </row>
    <row r="4922" spans="1:11" s="77" customFormat="1" ht="97.5">
      <c r="A4922" s="71" t="s">
        <v>4000</v>
      </c>
      <c r="B4922" s="96" t="s">
        <v>4186</v>
      </c>
      <c r="C4922" s="92" t="s">
        <v>4368</v>
      </c>
      <c r="D4922" s="41" t="s">
        <v>4003</v>
      </c>
      <c r="E4922" s="93">
        <v>30</v>
      </c>
      <c r="F4922" s="74" t="s">
        <v>18</v>
      </c>
      <c r="G4922" s="94"/>
      <c r="H4922" s="44" t="s">
        <v>3489</v>
      </c>
      <c r="I4922" s="99"/>
      <c r="J4922" s="4" t="str">
        <f t="shared" si="154"/>
        <v>社會福利支出計畫/社會福利支出/會費、捐助、補助、分攤、照護、救濟與交流活動費/捐助、補助與獎助/捐助國內團體</v>
      </c>
      <c r="K4922" s="4" t="str">
        <f t="shared" si="155"/>
        <v>補助民間團體辦理建立社區照顧關懷據點業務</v>
      </c>
    </row>
    <row r="4923" spans="1:11" s="77" customFormat="1" ht="97.5">
      <c r="A4923" s="71" t="s">
        <v>4000</v>
      </c>
      <c r="B4923" s="96" t="s">
        <v>4186</v>
      </c>
      <c r="C4923" s="92" t="s">
        <v>4369</v>
      </c>
      <c r="D4923" s="41" t="s">
        <v>4003</v>
      </c>
      <c r="E4923" s="93">
        <v>30</v>
      </c>
      <c r="F4923" s="74" t="s">
        <v>18</v>
      </c>
      <c r="G4923" s="94"/>
      <c r="H4923" s="44" t="s">
        <v>3489</v>
      </c>
      <c r="I4923" s="99"/>
      <c r="J4923" s="4" t="str">
        <f t="shared" si="154"/>
        <v>社會福利支出計畫/社會福利支出/會費、捐助、補助、分攤、照護、救濟與交流活動費/捐助、補助與獎助/捐助國內團體</v>
      </c>
      <c r="K4923" s="4" t="str">
        <f t="shared" si="155"/>
        <v>補助民間團體辦理建立社區照顧關懷據點業務</v>
      </c>
    </row>
    <row r="4924" spans="1:11" s="77" customFormat="1" ht="97.5">
      <c r="A4924" s="71" t="s">
        <v>4000</v>
      </c>
      <c r="B4924" s="96" t="s">
        <v>4186</v>
      </c>
      <c r="C4924" s="92" t="s">
        <v>4370</v>
      </c>
      <c r="D4924" s="41" t="s">
        <v>4003</v>
      </c>
      <c r="E4924" s="93">
        <v>30</v>
      </c>
      <c r="F4924" s="74" t="s">
        <v>18</v>
      </c>
      <c r="G4924" s="94"/>
      <c r="H4924" s="44" t="s">
        <v>3489</v>
      </c>
      <c r="I4924" s="99"/>
      <c r="J4924" s="4" t="str">
        <f t="shared" si="154"/>
        <v>社會福利支出計畫/社會福利支出/會費、捐助、補助、分攤、照護、救濟與交流活動費/捐助、補助與獎助/捐助國內團體</v>
      </c>
      <c r="K4924" s="4" t="str">
        <f t="shared" si="155"/>
        <v>補助民間團體辦理建立社區照顧關懷據點業務</v>
      </c>
    </row>
    <row r="4925" spans="1:11" s="77" customFormat="1" ht="97.5">
      <c r="A4925" s="71" t="s">
        <v>4000</v>
      </c>
      <c r="B4925" s="96" t="s">
        <v>4186</v>
      </c>
      <c r="C4925" s="92" t="s">
        <v>4371</v>
      </c>
      <c r="D4925" s="41" t="s">
        <v>4003</v>
      </c>
      <c r="E4925" s="93">
        <v>30</v>
      </c>
      <c r="F4925" s="74" t="s">
        <v>18</v>
      </c>
      <c r="G4925" s="94"/>
      <c r="H4925" s="44" t="s">
        <v>3489</v>
      </c>
      <c r="I4925" s="99"/>
      <c r="J4925" s="4" t="str">
        <f t="shared" si="154"/>
        <v>社會福利支出計畫/社會福利支出/會費、捐助、補助、分攤、照護、救濟與交流活動費/捐助、補助與獎助/捐助國內團體</v>
      </c>
      <c r="K4925" s="4" t="str">
        <f t="shared" si="155"/>
        <v>補助民間團體辦理建立社區照顧關懷據點業務</v>
      </c>
    </row>
    <row r="4926" spans="1:11" s="77" customFormat="1" ht="97.5">
      <c r="A4926" s="71" t="s">
        <v>4000</v>
      </c>
      <c r="B4926" s="96" t="s">
        <v>4186</v>
      </c>
      <c r="C4926" s="92" t="s">
        <v>4191</v>
      </c>
      <c r="D4926" s="41" t="s">
        <v>4003</v>
      </c>
      <c r="E4926" s="93">
        <v>30</v>
      </c>
      <c r="F4926" s="74" t="s">
        <v>18</v>
      </c>
      <c r="G4926" s="94"/>
      <c r="H4926" s="44" t="s">
        <v>3489</v>
      </c>
      <c r="I4926" s="99"/>
      <c r="J4926" s="4" t="str">
        <f t="shared" si="154"/>
        <v>社會福利支出計畫/社會福利支出/會費、捐助、補助、分攤、照護、救濟與交流活動費/捐助、補助與獎助/捐助國內團體</v>
      </c>
      <c r="K4926" s="4" t="str">
        <f t="shared" si="155"/>
        <v>補助民間團體辦理建立社區照顧關懷據點業務</v>
      </c>
    </row>
    <row r="4927" spans="1:11" s="77" customFormat="1" ht="97.5">
      <c r="A4927" s="71" t="s">
        <v>4000</v>
      </c>
      <c r="B4927" s="96" t="s">
        <v>4186</v>
      </c>
      <c r="C4927" s="92" t="s">
        <v>4372</v>
      </c>
      <c r="D4927" s="41" t="s">
        <v>4003</v>
      </c>
      <c r="E4927" s="93">
        <v>20</v>
      </c>
      <c r="F4927" s="74" t="s">
        <v>18</v>
      </c>
      <c r="G4927" s="94"/>
      <c r="H4927" s="44" t="s">
        <v>3489</v>
      </c>
      <c r="I4927" s="99"/>
      <c r="J4927" s="4" t="str">
        <f t="shared" si="154"/>
        <v>社會福利支出計畫/社會福利支出/會費、捐助、補助、分攤、照護、救濟與交流活動費/捐助、補助與獎助/捐助國內團體</v>
      </c>
      <c r="K4927" s="4" t="str">
        <f t="shared" si="155"/>
        <v>補助民間團體辦理建立社區照顧關懷據點業務</v>
      </c>
    </row>
    <row r="4928" spans="1:11" s="77" customFormat="1" ht="97.5">
      <c r="A4928" s="71" t="s">
        <v>4000</v>
      </c>
      <c r="B4928" s="96" t="s">
        <v>4186</v>
      </c>
      <c r="C4928" s="92" t="s">
        <v>4373</v>
      </c>
      <c r="D4928" s="41" t="s">
        <v>4003</v>
      </c>
      <c r="E4928" s="93">
        <v>30</v>
      </c>
      <c r="F4928" s="74" t="s">
        <v>18</v>
      </c>
      <c r="G4928" s="94"/>
      <c r="H4928" s="44" t="s">
        <v>3489</v>
      </c>
      <c r="I4928" s="99"/>
      <c r="J4928" s="4" t="str">
        <f t="shared" si="154"/>
        <v>社會福利支出計畫/社會福利支出/會費、捐助、補助、分攤、照護、救濟與交流活動費/捐助、補助與獎助/捐助國內團體</v>
      </c>
      <c r="K4928" s="4" t="str">
        <f t="shared" si="155"/>
        <v>補助民間團體辦理建立社區照顧關懷據點業務</v>
      </c>
    </row>
    <row r="4929" spans="1:11" s="77" customFormat="1" ht="97.5">
      <c r="A4929" s="71" t="s">
        <v>4000</v>
      </c>
      <c r="B4929" s="96" t="s">
        <v>4186</v>
      </c>
      <c r="C4929" s="92" t="s">
        <v>4374</v>
      </c>
      <c r="D4929" s="41" t="s">
        <v>4003</v>
      </c>
      <c r="E4929" s="93">
        <v>30</v>
      </c>
      <c r="F4929" s="74" t="s">
        <v>18</v>
      </c>
      <c r="G4929" s="94"/>
      <c r="H4929" s="44" t="s">
        <v>3489</v>
      </c>
      <c r="I4929" s="99"/>
      <c r="J4929" s="4" t="str">
        <f t="shared" si="154"/>
        <v>社會福利支出計畫/社會福利支出/會費、捐助、補助、分攤、照護、救濟與交流活動費/捐助、補助與獎助/捐助國內團體</v>
      </c>
      <c r="K4929" s="4" t="str">
        <f t="shared" si="155"/>
        <v>補助民間團體辦理建立社區照顧關懷據點業務</v>
      </c>
    </row>
    <row r="4930" spans="1:11" s="77" customFormat="1" ht="97.5">
      <c r="A4930" s="71" t="s">
        <v>4000</v>
      </c>
      <c r="B4930" s="96" t="s">
        <v>4186</v>
      </c>
      <c r="C4930" s="92" t="s">
        <v>4375</v>
      </c>
      <c r="D4930" s="41" t="s">
        <v>4003</v>
      </c>
      <c r="E4930" s="93">
        <v>30</v>
      </c>
      <c r="F4930" s="74" t="s">
        <v>18</v>
      </c>
      <c r="G4930" s="94"/>
      <c r="H4930" s="44" t="s">
        <v>3489</v>
      </c>
      <c r="I4930" s="99"/>
      <c r="J4930" s="4" t="str">
        <f t="shared" si="154"/>
        <v>社會福利支出計畫/社會福利支出/會費、捐助、補助、分攤、照護、救濟與交流活動費/捐助、補助與獎助/捐助國內團體</v>
      </c>
      <c r="K4930" s="4" t="str">
        <f t="shared" si="155"/>
        <v>補助民間團體辦理建立社區照顧關懷據點業務</v>
      </c>
    </row>
    <row r="4931" spans="1:11" s="77" customFormat="1" ht="97.5">
      <c r="A4931" s="71" t="s">
        <v>4000</v>
      </c>
      <c r="B4931" s="96" t="s">
        <v>4186</v>
      </c>
      <c r="C4931" s="92" t="s">
        <v>4376</v>
      </c>
      <c r="D4931" s="41" t="s">
        <v>4003</v>
      </c>
      <c r="E4931" s="93">
        <v>16</v>
      </c>
      <c r="F4931" s="74" t="s">
        <v>18</v>
      </c>
      <c r="G4931" s="94"/>
      <c r="H4931" s="44" t="s">
        <v>3489</v>
      </c>
      <c r="I4931" s="99"/>
      <c r="J4931" s="4" t="str">
        <f t="shared" si="154"/>
        <v>社會福利支出計畫/社會福利支出/會費、捐助、補助、分攤、照護、救濟與交流活動費/捐助、補助與獎助/捐助國內團體</v>
      </c>
      <c r="K4931" s="4" t="str">
        <f t="shared" si="155"/>
        <v>補助民間團體辦理建立社區照顧關懷據點業務</v>
      </c>
    </row>
    <row r="4932" spans="1:11" s="77" customFormat="1" ht="97.5">
      <c r="A4932" s="71" t="s">
        <v>4000</v>
      </c>
      <c r="B4932" s="96" t="s">
        <v>4186</v>
      </c>
      <c r="C4932" s="92" t="s">
        <v>4377</v>
      </c>
      <c r="D4932" s="41" t="s">
        <v>4003</v>
      </c>
      <c r="E4932" s="93">
        <v>11</v>
      </c>
      <c r="F4932" s="74" t="s">
        <v>18</v>
      </c>
      <c r="G4932" s="94"/>
      <c r="H4932" s="44" t="s">
        <v>3489</v>
      </c>
      <c r="I4932" s="99"/>
      <c r="J4932" s="4" t="str">
        <f t="shared" si="154"/>
        <v>社會福利支出計畫/社會福利支出/會費、捐助、補助、分攤、照護、救濟與交流活動費/捐助、補助與獎助/捐助國內團體</v>
      </c>
      <c r="K4932" s="4" t="str">
        <f t="shared" si="155"/>
        <v>補助民間團體辦理建立社區照顧關懷據點業務</v>
      </c>
    </row>
    <row r="4933" spans="1:11" s="77" customFormat="1" ht="97.5">
      <c r="A4933" s="71" t="s">
        <v>4000</v>
      </c>
      <c r="B4933" s="96" t="s">
        <v>4186</v>
      </c>
      <c r="C4933" s="92" t="s">
        <v>4378</v>
      </c>
      <c r="D4933" s="41" t="s">
        <v>4003</v>
      </c>
      <c r="E4933" s="93">
        <v>30</v>
      </c>
      <c r="F4933" s="74" t="s">
        <v>18</v>
      </c>
      <c r="G4933" s="94"/>
      <c r="H4933" s="44" t="s">
        <v>3489</v>
      </c>
      <c r="I4933" s="99"/>
      <c r="J4933" s="4" t="str">
        <f t="shared" si="154"/>
        <v>社會福利支出計畫/社會福利支出/會費、捐助、補助、分攤、照護、救濟與交流活動費/捐助、補助與獎助/捐助國內團體</v>
      </c>
      <c r="K4933" s="4" t="str">
        <f t="shared" si="155"/>
        <v>補助民間團體辦理建立社區照顧關懷據點業務</v>
      </c>
    </row>
    <row r="4934" spans="1:11" s="77" customFormat="1" ht="97.5">
      <c r="A4934" s="71" t="s">
        <v>4000</v>
      </c>
      <c r="B4934" s="96" t="s">
        <v>4186</v>
      </c>
      <c r="C4934" s="92" t="s">
        <v>4379</v>
      </c>
      <c r="D4934" s="41" t="s">
        <v>4003</v>
      </c>
      <c r="E4934" s="93">
        <v>30</v>
      </c>
      <c r="F4934" s="74" t="s">
        <v>18</v>
      </c>
      <c r="G4934" s="94"/>
      <c r="H4934" s="44" t="s">
        <v>3489</v>
      </c>
      <c r="I4934" s="99"/>
      <c r="J4934" s="4" t="str">
        <f t="shared" si="154"/>
        <v>社會福利支出計畫/社會福利支出/會費、捐助、補助、分攤、照護、救濟與交流活動費/捐助、補助與獎助/捐助國內團體</v>
      </c>
      <c r="K4934" s="4" t="str">
        <f t="shared" si="155"/>
        <v>補助民間團體辦理建立社區照顧關懷據點業務</v>
      </c>
    </row>
    <row r="4935" spans="1:11" s="77" customFormat="1" ht="97.5">
      <c r="A4935" s="71" t="s">
        <v>4000</v>
      </c>
      <c r="B4935" s="96" t="s">
        <v>4186</v>
      </c>
      <c r="C4935" s="92" t="s">
        <v>4380</v>
      </c>
      <c r="D4935" s="41" t="s">
        <v>4003</v>
      </c>
      <c r="E4935" s="93">
        <v>30</v>
      </c>
      <c r="F4935" s="74" t="s">
        <v>18</v>
      </c>
      <c r="G4935" s="94"/>
      <c r="H4935" s="44" t="s">
        <v>3489</v>
      </c>
      <c r="I4935" s="99"/>
      <c r="J4935" s="4" t="str">
        <f t="shared" si="154"/>
        <v>社會福利支出計畫/社會福利支出/會費、捐助、補助、分攤、照護、救濟與交流活動費/捐助、補助與獎助/捐助國內團體</v>
      </c>
      <c r="K4935" s="4" t="str">
        <f t="shared" si="155"/>
        <v>補助民間團體辦理建立社區照顧關懷據點業務</v>
      </c>
    </row>
    <row r="4936" spans="1:11" s="77" customFormat="1" ht="97.5">
      <c r="A4936" s="71" t="s">
        <v>4000</v>
      </c>
      <c r="B4936" s="96" t="s">
        <v>4186</v>
      </c>
      <c r="C4936" s="92" t="s">
        <v>4381</v>
      </c>
      <c r="D4936" s="41" t="s">
        <v>4003</v>
      </c>
      <c r="E4936" s="93">
        <v>30</v>
      </c>
      <c r="F4936" s="74" t="s">
        <v>18</v>
      </c>
      <c r="G4936" s="94"/>
      <c r="H4936" s="44" t="s">
        <v>3489</v>
      </c>
      <c r="I4936" s="99"/>
      <c r="J4936" s="4" t="str">
        <f t="shared" si="154"/>
        <v>社會福利支出計畫/社會福利支出/會費、捐助、補助、分攤、照護、救濟與交流活動費/捐助、補助與獎助/捐助國內團體</v>
      </c>
      <c r="K4936" s="4" t="str">
        <f t="shared" si="155"/>
        <v>補助民間團體辦理建立社區照顧關懷據點業務</v>
      </c>
    </row>
    <row r="4937" spans="1:11" s="77" customFormat="1" ht="97.5">
      <c r="A4937" s="71" t="s">
        <v>4000</v>
      </c>
      <c r="B4937" s="96" t="s">
        <v>4186</v>
      </c>
      <c r="C4937" s="92" t="s">
        <v>4382</v>
      </c>
      <c r="D4937" s="41" t="s">
        <v>4003</v>
      </c>
      <c r="E4937" s="93">
        <v>10</v>
      </c>
      <c r="F4937" s="74" t="s">
        <v>18</v>
      </c>
      <c r="G4937" s="94"/>
      <c r="H4937" s="44" t="s">
        <v>3489</v>
      </c>
      <c r="I4937" s="99"/>
      <c r="J4937" s="4" t="str">
        <f t="shared" si="154"/>
        <v>社會福利支出計畫/社會福利支出/會費、捐助、補助、分攤、照護、救濟與交流活動費/捐助、補助與獎助/捐助國內團體</v>
      </c>
      <c r="K4937" s="4" t="str">
        <f t="shared" si="155"/>
        <v>補助民間團體辦理建立社區照顧關懷據點業務</v>
      </c>
    </row>
    <row r="4938" spans="1:11" s="77" customFormat="1" ht="97.5">
      <c r="A4938" s="71" t="s">
        <v>4000</v>
      </c>
      <c r="B4938" s="96" t="s">
        <v>4186</v>
      </c>
      <c r="C4938" s="92" t="s">
        <v>4383</v>
      </c>
      <c r="D4938" s="41" t="s">
        <v>4003</v>
      </c>
      <c r="E4938" s="93">
        <v>20</v>
      </c>
      <c r="F4938" s="74" t="s">
        <v>18</v>
      </c>
      <c r="G4938" s="94"/>
      <c r="H4938" s="44" t="s">
        <v>3489</v>
      </c>
      <c r="I4938" s="99"/>
      <c r="J4938" s="4" t="str">
        <f t="shared" si="154"/>
        <v>社會福利支出計畫/社會福利支出/會費、捐助、補助、分攤、照護、救濟與交流活動費/捐助、補助與獎助/捐助國內團體</v>
      </c>
      <c r="K4938" s="4" t="str">
        <f t="shared" si="155"/>
        <v>補助民間團體辦理建立社區照顧關懷據點業務</v>
      </c>
    </row>
    <row r="4939" spans="1:11" s="77" customFormat="1" ht="97.5">
      <c r="A4939" s="71" t="s">
        <v>4000</v>
      </c>
      <c r="B4939" s="96" t="s">
        <v>4186</v>
      </c>
      <c r="C4939" s="92" t="s">
        <v>4384</v>
      </c>
      <c r="D4939" s="41" t="s">
        <v>4003</v>
      </c>
      <c r="E4939" s="93">
        <v>30</v>
      </c>
      <c r="F4939" s="74" t="s">
        <v>18</v>
      </c>
      <c r="G4939" s="94"/>
      <c r="H4939" s="44" t="s">
        <v>3489</v>
      </c>
      <c r="I4939" s="99"/>
      <c r="J4939" s="4" t="str">
        <f t="shared" si="154"/>
        <v>社會福利支出計畫/社會福利支出/會費、捐助、補助、分攤、照護、救濟與交流活動費/捐助、補助與獎助/捐助國內團體</v>
      </c>
      <c r="K4939" s="4" t="str">
        <f t="shared" si="155"/>
        <v>補助民間團體辦理建立社區照顧關懷據點業務</v>
      </c>
    </row>
    <row r="4940" spans="1:11" s="77" customFormat="1" ht="97.5">
      <c r="A4940" s="71" t="s">
        <v>4000</v>
      </c>
      <c r="B4940" s="96" t="s">
        <v>4186</v>
      </c>
      <c r="C4940" s="92" t="s">
        <v>4382</v>
      </c>
      <c r="D4940" s="41" t="s">
        <v>4003</v>
      </c>
      <c r="E4940" s="93">
        <v>30</v>
      </c>
      <c r="F4940" s="74" t="s">
        <v>18</v>
      </c>
      <c r="G4940" s="94"/>
      <c r="H4940" s="44" t="s">
        <v>3489</v>
      </c>
      <c r="I4940" s="99"/>
      <c r="J4940" s="4" t="str">
        <f t="shared" si="154"/>
        <v>社會福利支出計畫/社會福利支出/會費、捐助、補助、分攤、照護、救濟與交流活動費/捐助、補助與獎助/捐助國內團體</v>
      </c>
      <c r="K4940" s="4" t="str">
        <f t="shared" si="155"/>
        <v>補助民間團體辦理建立社區照顧關懷據點業務</v>
      </c>
    </row>
    <row r="4941" spans="1:11" s="77" customFormat="1" ht="97.5">
      <c r="A4941" s="71" t="s">
        <v>4000</v>
      </c>
      <c r="B4941" s="96" t="s">
        <v>4186</v>
      </c>
      <c r="C4941" s="92" t="s">
        <v>4385</v>
      </c>
      <c r="D4941" s="41" t="s">
        <v>4003</v>
      </c>
      <c r="E4941" s="93">
        <v>30</v>
      </c>
      <c r="F4941" s="74" t="s">
        <v>18</v>
      </c>
      <c r="G4941" s="94"/>
      <c r="H4941" s="44" t="s">
        <v>3489</v>
      </c>
      <c r="I4941" s="99"/>
      <c r="J4941" s="4" t="str">
        <f t="shared" si="154"/>
        <v>社會福利支出計畫/社會福利支出/會費、捐助、補助、分攤、照護、救濟與交流活動費/捐助、補助與獎助/捐助國內團體</v>
      </c>
      <c r="K4941" s="4" t="str">
        <f t="shared" si="155"/>
        <v>補助民間團體辦理建立社區照顧關懷據點業務</v>
      </c>
    </row>
    <row r="4942" spans="1:11" s="77" customFormat="1" ht="97.5">
      <c r="A4942" s="71" t="s">
        <v>4000</v>
      </c>
      <c r="B4942" s="96" t="s">
        <v>4186</v>
      </c>
      <c r="C4942" s="92" t="s">
        <v>4386</v>
      </c>
      <c r="D4942" s="41" t="s">
        <v>4003</v>
      </c>
      <c r="E4942" s="93">
        <v>30</v>
      </c>
      <c r="F4942" s="74" t="s">
        <v>18</v>
      </c>
      <c r="G4942" s="94"/>
      <c r="H4942" s="44" t="s">
        <v>3489</v>
      </c>
      <c r="I4942" s="99"/>
      <c r="J4942" s="4" t="str">
        <f t="shared" si="154"/>
        <v>社會福利支出計畫/社會福利支出/會費、捐助、補助、分攤、照護、救濟與交流活動費/捐助、補助與獎助/捐助國內團體</v>
      </c>
      <c r="K4942" s="4" t="str">
        <f t="shared" si="155"/>
        <v>補助民間團體辦理建立社區照顧關懷據點業務</v>
      </c>
    </row>
    <row r="4943" spans="1:11" s="77" customFormat="1" ht="97.5">
      <c r="A4943" s="71" t="s">
        <v>4000</v>
      </c>
      <c r="B4943" s="96" t="s">
        <v>4186</v>
      </c>
      <c r="C4943" s="92" t="s">
        <v>4387</v>
      </c>
      <c r="D4943" s="41" t="s">
        <v>4003</v>
      </c>
      <c r="E4943" s="93">
        <v>30</v>
      </c>
      <c r="F4943" s="74" t="s">
        <v>18</v>
      </c>
      <c r="G4943" s="94"/>
      <c r="H4943" s="44" t="s">
        <v>3489</v>
      </c>
      <c r="I4943" s="99"/>
      <c r="J4943" s="4" t="str">
        <f t="shared" si="154"/>
        <v>社會福利支出計畫/社會福利支出/會費、捐助、補助、分攤、照護、救濟與交流活動費/捐助、補助與獎助/捐助國內團體</v>
      </c>
      <c r="K4943" s="4" t="str">
        <f t="shared" si="155"/>
        <v>補助民間團體辦理建立社區照顧關懷據點業務</v>
      </c>
    </row>
    <row r="4944" spans="1:11" s="77" customFormat="1" ht="97.5">
      <c r="A4944" s="71" t="s">
        <v>4000</v>
      </c>
      <c r="B4944" s="96" t="s">
        <v>4186</v>
      </c>
      <c r="C4944" s="92" t="s">
        <v>4388</v>
      </c>
      <c r="D4944" s="41" t="s">
        <v>4003</v>
      </c>
      <c r="E4944" s="93">
        <v>30</v>
      </c>
      <c r="F4944" s="74" t="s">
        <v>18</v>
      </c>
      <c r="G4944" s="94"/>
      <c r="H4944" s="44" t="s">
        <v>3489</v>
      </c>
      <c r="I4944" s="99"/>
      <c r="J4944" s="4" t="str">
        <f t="shared" si="154"/>
        <v>社會福利支出計畫/社會福利支出/會費、捐助、補助、分攤、照護、救濟與交流活動費/捐助、補助與獎助/捐助國內團體</v>
      </c>
      <c r="K4944" s="4" t="str">
        <f t="shared" si="155"/>
        <v>補助民間團體辦理建立社區照顧關懷據點業務</v>
      </c>
    </row>
    <row r="4945" spans="1:11" s="77" customFormat="1" ht="97.5">
      <c r="A4945" s="71" t="s">
        <v>4000</v>
      </c>
      <c r="B4945" s="96" t="s">
        <v>4186</v>
      </c>
      <c r="C4945" s="92" t="s">
        <v>4252</v>
      </c>
      <c r="D4945" s="41" t="s">
        <v>4003</v>
      </c>
      <c r="E4945" s="93">
        <v>30</v>
      </c>
      <c r="F4945" s="74" t="s">
        <v>18</v>
      </c>
      <c r="G4945" s="94"/>
      <c r="H4945" s="44" t="s">
        <v>3489</v>
      </c>
      <c r="I4945" s="99"/>
      <c r="J4945" s="4" t="str">
        <f t="shared" si="154"/>
        <v>社會福利支出計畫/社會福利支出/會費、捐助、補助、分攤、照護、救濟與交流活動費/捐助、補助與獎助/捐助國內團體</v>
      </c>
      <c r="K4945" s="4" t="str">
        <f t="shared" si="155"/>
        <v>補助民間團體辦理建立社區照顧關懷據點業務</v>
      </c>
    </row>
    <row r="4946" spans="1:11" s="77" customFormat="1" ht="97.5">
      <c r="A4946" s="71" t="s">
        <v>4000</v>
      </c>
      <c r="B4946" s="96" t="s">
        <v>4186</v>
      </c>
      <c r="C4946" s="92" t="s">
        <v>4389</v>
      </c>
      <c r="D4946" s="41" t="s">
        <v>4003</v>
      </c>
      <c r="E4946" s="93">
        <v>30</v>
      </c>
      <c r="F4946" s="74" t="s">
        <v>18</v>
      </c>
      <c r="G4946" s="94"/>
      <c r="H4946" s="44" t="s">
        <v>3489</v>
      </c>
      <c r="I4946" s="99"/>
      <c r="J4946" s="4" t="str">
        <f t="shared" si="154"/>
        <v>社會福利支出計畫/社會福利支出/會費、捐助、補助、分攤、照護、救濟與交流活動費/捐助、補助與獎助/捐助國內團體</v>
      </c>
      <c r="K4946" s="4" t="str">
        <f t="shared" si="155"/>
        <v>補助民間團體辦理建立社區照顧關懷據點業務</v>
      </c>
    </row>
    <row r="4947" spans="1:11" s="77" customFormat="1" ht="97.5">
      <c r="A4947" s="71" t="s">
        <v>4000</v>
      </c>
      <c r="B4947" s="96" t="s">
        <v>4186</v>
      </c>
      <c r="C4947" s="92" t="s">
        <v>4390</v>
      </c>
      <c r="D4947" s="41" t="s">
        <v>4003</v>
      </c>
      <c r="E4947" s="93">
        <v>10</v>
      </c>
      <c r="F4947" s="74" t="s">
        <v>18</v>
      </c>
      <c r="G4947" s="94"/>
      <c r="H4947" s="44" t="s">
        <v>3489</v>
      </c>
      <c r="I4947" s="99"/>
      <c r="J4947" s="4" t="str">
        <f t="shared" si="154"/>
        <v>社會福利支出計畫/社會福利支出/會費、捐助、補助、分攤、照護、救濟與交流活動費/捐助、補助與獎助/捐助國內團體</v>
      </c>
      <c r="K4947" s="4" t="str">
        <f t="shared" si="155"/>
        <v>補助民間團體辦理建立社區照顧關懷據點業務</v>
      </c>
    </row>
    <row r="4948" spans="1:11" s="77" customFormat="1" ht="97.5">
      <c r="A4948" s="71" t="s">
        <v>4000</v>
      </c>
      <c r="B4948" s="96" t="s">
        <v>4186</v>
      </c>
      <c r="C4948" s="92" t="s">
        <v>1185</v>
      </c>
      <c r="D4948" s="41" t="s">
        <v>4003</v>
      </c>
      <c r="E4948" s="93">
        <v>30</v>
      </c>
      <c r="F4948" s="74" t="s">
        <v>18</v>
      </c>
      <c r="G4948" s="94"/>
      <c r="H4948" s="44" t="s">
        <v>3489</v>
      </c>
      <c r="I4948" s="99"/>
      <c r="J4948" s="4" t="str">
        <f t="shared" si="154"/>
        <v>社會福利支出計畫/社會福利支出/會費、捐助、補助、分攤、照護、救濟與交流活動費/捐助、補助與獎助/捐助國內團體</v>
      </c>
      <c r="K4948" s="4" t="str">
        <f t="shared" si="155"/>
        <v>補助民間團體辦理建立社區照顧關懷據點業務</v>
      </c>
    </row>
    <row r="4949" spans="1:11" s="77" customFormat="1" ht="97.5">
      <c r="A4949" s="71" t="s">
        <v>4000</v>
      </c>
      <c r="B4949" s="96" t="s">
        <v>4186</v>
      </c>
      <c r="C4949" s="92" t="s">
        <v>4278</v>
      </c>
      <c r="D4949" s="41" t="s">
        <v>4003</v>
      </c>
      <c r="E4949" s="93">
        <v>30</v>
      </c>
      <c r="F4949" s="74" t="s">
        <v>18</v>
      </c>
      <c r="G4949" s="94"/>
      <c r="H4949" s="44" t="s">
        <v>3489</v>
      </c>
      <c r="I4949" s="99"/>
      <c r="J4949" s="4" t="str">
        <f t="shared" si="154"/>
        <v>社會福利支出計畫/社會福利支出/會費、捐助、補助、分攤、照護、救濟與交流活動費/捐助、補助與獎助/捐助國內團體</v>
      </c>
      <c r="K4949" s="4" t="str">
        <f t="shared" si="155"/>
        <v>補助民間團體辦理建立社區照顧關懷據點業務</v>
      </c>
    </row>
    <row r="4950" spans="1:11" s="77" customFormat="1" ht="97.5">
      <c r="A4950" s="71" t="s">
        <v>4000</v>
      </c>
      <c r="B4950" s="96" t="s">
        <v>4186</v>
      </c>
      <c r="C4950" s="92" t="s">
        <v>4391</v>
      </c>
      <c r="D4950" s="41" t="s">
        <v>4003</v>
      </c>
      <c r="E4950" s="93">
        <v>10</v>
      </c>
      <c r="F4950" s="74" t="s">
        <v>18</v>
      </c>
      <c r="G4950" s="94"/>
      <c r="H4950" s="44" t="s">
        <v>3489</v>
      </c>
      <c r="I4950" s="99"/>
      <c r="J4950" s="4" t="str">
        <f t="shared" si="154"/>
        <v>社會福利支出計畫/社會福利支出/會費、捐助、補助、分攤、照護、救濟與交流活動費/捐助、補助與獎助/捐助國內團體</v>
      </c>
      <c r="K4950" s="4" t="str">
        <f t="shared" si="155"/>
        <v>補助民間團體辦理建立社區照顧關懷據點業務</v>
      </c>
    </row>
    <row r="4951" spans="1:11" s="77" customFormat="1" ht="97.5">
      <c r="A4951" s="71" t="s">
        <v>4000</v>
      </c>
      <c r="B4951" s="96" t="s">
        <v>4186</v>
      </c>
      <c r="C4951" s="92" t="s">
        <v>4392</v>
      </c>
      <c r="D4951" s="41" t="s">
        <v>4003</v>
      </c>
      <c r="E4951" s="93">
        <v>30</v>
      </c>
      <c r="F4951" s="74" t="s">
        <v>18</v>
      </c>
      <c r="G4951" s="94"/>
      <c r="H4951" s="44" t="s">
        <v>3489</v>
      </c>
      <c r="I4951" s="99"/>
      <c r="J4951" s="4" t="str">
        <f t="shared" si="154"/>
        <v>社會福利支出計畫/社會福利支出/會費、捐助、補助、分攤、照護、救濟與交流活動費/捐助、補助與獎助/捐助國內團體</v>
      </c>
      <c r="K4951" s="4" t="str">
        <f t="shared" si="155"/>
        <v>補助民間團體辦理建立社區照顧關懷據點業務</v>
      </c>
    </row>
    <row r="4952" spans="1:11" s="77" customFormat="1" ht="97.5">
      <c r="A4952" s="71" t="s">
        <v>4000</v>
      </c>
      <c r="B4952" s="96" t="s">
        <v>4186</v>
      </c>
      <c r="C4952" s="92" t="s">
        <v>4374</v>
      </c>
      <c r="D4952" s="41" t="s">
        <v>4003</v>
      </c>
      <c r="E4952" s="93">
        <v>10</v>
      </c>
      <c r="F4952" s="74" t="s">
        <v>18</v>
      </c>
      <c r="G4952" s="94"/>
      <c r="H4952" s="44" t="s">
        <v>3489</v>
      </c>
      <c r="I4952" s="99"/>
      <c r="J4952" s="4" t="str">
        <f t="shared" si="154"/>
        <v>社會福利支出計畫/社會福利支出/會費、捐助、補助、分攤、照護、救濟與交流活動費/捐助、補助與獎助/捐助國內團體</v>
      </c>
      <c r="K4952" s="4" t="str">
        <f t="shared" si="155"/>
        <v>補助民間團體辦理建立社區照顧關懷據點業務</v>
      </c>
    </row>
    <row r="4953" spans="1:11" s="77" customFormat="1" ht="97.5">
      <c r="A4953" s="71" t="s">
        <v>4000</v>
      </c>
      <c r="B4953" s="96" t="s">
        <v>4186</v>
      </c>
      <c r="C4953" s="92" t="s">
        <v>4212</v>
      </c>
      <c r="D4953" s="41" t="s">
        <v>4003</v>
      </c>
      <c r="E4953" s="93">
        <v>24</v>
      </c>
      <c r="F4953" s="74" t="s">
        <v>18</v>
      </c>
      <c r="G4953" s="94"/>
      <c r="H4953" s="44" t="s">
        <v>3489</v>
      </c>
      <c r="I4953" s="99"/>
      <c r="J4953" s="4" t="str">
        <f t="shared" si="154"/>
        <v>社會福利支出計畫/社會福利支出/會費、捐助、補助、分攤、照護、救濟與交流活動費/捐助、補助與獎助/捐助國內團體</v>
      </c>
      <c r="K4953" s="4" t="str">
        <f t="shared" si="155"/>
        <v>補助民間團體辦理建立社區照顧關懷據點業務</v>
      </c>
    </row>
    <row r="4954" spans="1:11" s="77" customFormat="1" ht="97.5">
      <c r="A4954" s="71" t="s">
        <v>4000</v>
      </c>
      <c r="B4954" s="96" t="s">
        <v>4186</v>
      </c>
      <c r="C4954" s="92" t="s">
        <v>4393</v>
      </c>
      <c r="D4954" s="41" t="s">
        <v>4003</v>
      </c>
      <c r="E4954" s="93">
        <v>30</v>
      </c>
      <c r="F4954" s="74" t="s">
        <v>18</v>
      </c>
      <c r="G4954" s="94"/>
      <c r="H4954" s="44" t="s">
        <v>3489</v>
      </c>
      <c r="I4954" s="99"/>
      <c r="J4954" s="4" t="str">
        <f t="shared" si="154"/>
        <v>社會福利支出計畫/社會福利支出/會費、捐助、補助、分攤、照護、救濟與交流活動費/捐助、補助與獎助/捐助國內團體</v>
      </c>
      <c r="K4954" s="4" t="str">
        <f t="shared" si="155"/>
        <v>補助民間團體辦理建立社區照顧關懷據點業務</v>
      </c>
    </row>
    <row r="4955" spans="1:11" s="77" customFormat="1" ht="97.5">
      <c r="A4955" s="71" t="s">
        <v>4000</v>
      </c>
      <c r="B4955" s="96" t="s">
        <v>4186</v>
      </c>
      <c r="C4955" s="92" t="s">
        <v>4394</v>
      </c>
      <c r="D4955" s="41" t="s">
        <v>4003</v>
      </c>
      <c r="E4955" s="93">
        <v>10</v>
      </c>
      <c r="F4955" s="74" t="s">
        <v>18</v>
      </c>
      <c r="G4955" s="94"/>
      <c r="H4955" s="44" t="s">
        <v>3489</v>
      </c>
      <c r="I4955" s="99"/>
      <c r="J4955" s="4" t="str">
        <f t="shared" si="154"/>
        <v>社會福利支出計畫/社會福利支出/會費、捐助、補助、分攤、照護、救濟與交流活動費/捐助、補助與獎助/捐助國內團體</v>
      </c>
      <c r="K4955" s="4" t="str">
        <f t="shared" si="155"/>
        <v>補助民間團體辦理建立社區照顧關懷據點業務</v>
      </c>
    </row>
    <row r="4956" spans="1:11" s="77" customFormat="1" ht="97.5">
      <c r="A4956" s="71" t="s">
        <v>4000</v>
      </c>
      <c r="B4956" s="96" t="s">
        <v>4186</v>
      </c>
      <c r="C4956" s="92" t="s">
        <v>4395</v>
      </c>
      <c r="D4956" s="41" t="s">
        <v>4003</v>
      </c>
      <c r="E4956" s="93">
        <v>10</v>
      </c>
      <c r="F4956" s="74" t="s">
        <v>18</v>
      </c>
      <c r="G4956" s="94"/>
      <c r="H4956" s="44" t="s">
        <v>3489</v>
      </c>
      <c r="I4956" s="99"/>
      <c r="J4956" s="4" t="str">
        <f t="shared" si="154"/>
        <v>社會福利支出計畫/社會福利支出/會費、捐助、補助、分攤、照護、救濟與交流活動費/捐助、補助與獎助/捐助國內團體</v>
      </c>
      <c r="K4956" s="4" t="str">
        <f t="shared" si="155"/>
        <v>補助民間團體辦理建立社區照顧關懷據點業務</v>
      </c>
    </row>
    <row r="4957" spans="1:11" s="77" customFormat="1" ht="97.5">
      <c r="A4957" s="71" t="s">
        <v>4000</v>
      </c>
      <c r="B4957" s="96" t="s">
        <v>4186</v>
      </c>
      <c r="C4957" s="92" t="s">
        <v>4396</v>
      </c>
      <c r="D4957" s="41" t="s">
        <v>4003</v>
      </c>
      <c r="E4957" s="93">
        <v>30</v>
      </c>
      <c r="F4957" s="74" t="s">
        <v>18</v>
      </c>
      <c r="G4957" s="94"/>
      <c r="H4957" s="44" t="s">
        <v>3489</v>
      </c>
      <c r="I4957" s="99"/>
      <c r="J4957" s="4" t="str">
        <f t="shared" si="154"/>
        <v>社會福利支出計畫/社會福利支出/會費、捐助、補助、分攤、照護、救濟與交流活動費/捐助、補助與獎助/捐助國內團體</v>
      </c>
      <c r="K4957" s="4" t="str">
        <f t="shared" si="155"/>
        <v>補助民間團體辦理建立社區照顧關懷據點業務</v>
      </c>
    </row>
    <row r="4958" spans="1:11" s="77" customFormat="1" ht="97.5">
      <c r="A4958" s="71" t="s">
        <v>4000</v>
      </c>
      <c r="B4958" s="96" t="s">
        <v>4186</v>
      </c>
      <c r="C4958" s="92" t="s">
        <v>4397</v>
      </c>
      <c r="D4958" s="41" t="s">
        <v>4003</v>
      </c>
      <c r="E4958" s="93">
        <v>30</v>
      </c>
      <c r="F4958" s="74" t="s">
        <v>18</v>
      </c>
      <c r="G4958" s="94"/>
      <c r="H4958" s="44" t="s">
        <v>3489</v>
      </c>
      <c r="I4958" s="99"/>
      <c r="J4958" s="4" t="str">
        <f t="shared" si="154"/>
        <v>社會福利支出計畫/社會福利支出/會費、捐助、補助、分攤、照護、救濟與交流活動費/捐助、補助與獎助/捐助國內團體</v>
      </c>
      <c r="K4958" s="4" t="str">
        <f t="shared" si="155"/>
        <v>補助民間團體辦理建立社區照顧關懷據點業務</v>
      </c>
    </row>
    <row r="4959" spans="1:11" s="77" customFormat="1" ht="97.5">
      <c r="A4959" s="71" t="s">
        <v>4000</v>
      </c>
      <c r="B4959" s="96" t="s">
        <v>4186</v>
      </c>
      <c r="C4959" s="92" t="s">
        <v>4398</v>
      </c>
      <c r="D4959" s="41" t="s">
        <v>4003</v>
      </c>
      <c r="E4959" s="93">
        <v>30</v>
      </c>
      <c r="F4959" s="74" t="s">
        <v>18</v>
      </c>
      <c r="G4959" s="94"/>
      <c r="H4959" s="44" t="s">
        <v>3489</v>
      </c>
      <c r="I4959" s="99"/>
      <c r="J4959" s="4" t="str">
        <f t="shared" si="154"/>
        <v>社會福利支出計畫/社會福利支出/會費、捐助、補助、分攤、照護、救濟與交流活動費/捐助、補助與獎助/捐助國內團體</v>
      </c>
      <c r="K4959" s="4" t="str">
        <f t="shared" si="155"/>
        <v>補助民間團體辦理建立社區照顧關懷據點業務</v>
      </c>
    </row>
    <row r="4960" spans="1:11" s="77" customFormat="1" ht="97.5">
      <c r="A4960" s="71" t="s">
        <v>4000</v>
      </c>
      <c r="B4960" s="96" t="s">
        <v>4186</v>
      </c>
      <c r="C4960" s="92" t="s">
        <v>4399</v>
      </c>
      <c r="D4960" s="41" t="s">
        <v>4003</v>
      </c>
      <c r="E4960" s="93">
        <v>30</v>
      </c>
      <c r="F4960" s="74" t="s">
        <v>18</v>
      </c>
      <c r="G4960" s="94"/>
      <c r="H4960" s="44" t="s">
        <v>3489</v>
      </c>
      <c r="I4960" s="99"/>
      <c r="J4960" s="4" t="str">
        <f t="shared" ref="J4960:J5023" si="156">A4960</f>
        <v>社會福利支出計畫/社會福利支出/會費、捐助、補助、分攤、照護、救濟與交流活動費/捐助、補助與獎助/捐助國內團體</v>
      </c>
      <c r="K4960" s="4" t="str">
        <f t="shared" ref="K4960:K5023" si="157">B4960</f>
        <v>補助民間團體辦理建立社區照顧關懷據點業務</v>
      </c>
    </row>
    <row r="4961" spans="1:11" s="77" customFormat="1" ht="97.5">
      <c r="A4961" s="71" t="s">
        <v>4000</v>
      </c>
      <c r="B4961" s="96" t="s">
        <v>4186</v>
      </c>
      <c r="C4961" s="92" t="s">
        <v>4400</v>
      </c>
      <c r="D4961" s="41" t="s">
        <v>4003</v>
      </c>
      <c r="E4961" s="93">
        <v>30</v>
      </c>
      <c r="F4961" s="74" t="s">
        <v>18</v>
      </c>
      <c r="G4961" s="94"/>
      <c r="H4961" s="44" t="s">
        <v>3489</v>
      </c>
      <c r="I4961" s="99"/>
      <c r="J4961" s="4" t="str">
        <f t="shared" si="156"/>
        <v>社會福利支出計畫/社會福利支出/會費、捐助、補助、分攤、照護、救濟與交流活動費/捐助、補助與獎助/捐助國內團體</v>
      </c>
      <c r="K4961" s="4" t="str">
        <f t="shared" si="157"/>
        <v>補助民間團體辦理建立社區照顧關懷據點業務</v>
      </c>
    </row>
    <row r="4962" spans="1:11" s="77" customFormat="1" ht="97.5">
      <c r="A4962" s="71" t="s">
        <v>4000</v>
      </c>
      <c r="B4962" s="96" t="s">
        <v>4186</v>
      </c>
      <c r="C4962" s="92" t="s">
        <v>4401</v>
      </c>
      <c r="D4962" s="41" t="s">
        <v>4003</v>
      </c>
      <c r="E4962" s="93">
        <v>30</v>
      </c>
      <c r="F4962" s="74" t="s">
        <v>18</v>
      </c>
      <c r="G4962" s="94"/>
      <c r="H4962" s="44" t="s">
        <v>3489</v>
      </c>
      <c r="I4962" s="99"/>
      <c r="J4962" s="4" t="str">
        <f t="shared" si="156"/>
        <v>社會福利支出計畫/社會福利支出/會費、捐助、補助、分攤、照護、救濟與交流活動費/捐助、補助與獎助/捐助國內團體</v>
      </c>
      <c r="K4962" s="4" t="str">
        <f t="shared" si="157"/>
        <v>補助民間團體辦理建立社區照顧關懷據點業務</v>
      </c>
    </row>
    <row r="4963" spans="1:11" s="77" customFormat="1" ht="97.5">
      <c r="A4963" s="71" t="s">
        <v>4000</v>
      </c>
      <c r="B4963" s="96" t="s">
        <v>4186</v>
      </c>
      <c r="C4963" s="92" t="s">
        <v>4402</v>
      </c>
      <c r="D4963" s="41" t="s">
        <v>4003</v>
      </c>
      <c r="E4963" s="93">
        <v>30</v>
      </c>
      <c r="F4963" s="74" t="s">
        <v>18</v>
      </c>
      <c r="G4963" s="94"/>
      <c r="H4963" s="44" t="s">
        <v>3489</v>
      </c>
      <c r="I4963" s="99"/>
      <c r="J4963" s="4" t="str">
        <f t="shared" si="156"/>
        <v>社會福利支出計畫/社會福利支出/會費、捐助、補助、分攤、照護、救濟與交流活動費/捐助、補助與獎助/捐助國內團體</v>
      </c>
      <c r="K4963" s="4" t="str">
        <f t="shared" si="157"/>
        <v>補助民間團體辦理建立社區照顧關懷據點業務</v>
      </c>
    </row>
    <row r="4964" spans="1:11" s="77" customFormat="1" ht="97.5">
      <c r="A4964" s="71" t="s">
        <v>4000</v>
      </c>
      <c r="B4964" s="96" t="s">
        <v>4186</v>
      </c>
      <c r="C4964" s="92" t="s">
        <v>4403</v>
      </c>
      <c r="D4964" s="41" t="s">
        <v>4003</v>
      </c>
      <c r="E4964" s="93">
        <v>30</v>
      </c>
      <c r="F4964" s="74" t="s">
        <v>18</v>
      </c>
      <c r="G4964" s="94"/>
      <c r="H4964" s="44" t="s">
        <v>3489</v>
      </c>
      <c r="I4964" s="99"/>
      <c r="J4964" s="4" t="str">
        <f t="shared" si="156"/>
        <v>社會福利支出計畫/社會福利支出/會費、捐助、補助、分攤、照護、救濟與交流活動費/捐助、補助與獎助/捐助國內團體</v>
      </c>
      <c r="K4964" s="4" t="str">
        <f t="shared" si="157"/>
        <v>補助民間團體辦理建立社區照顧關懷據點業務</v>
      </c>
    </row>
    <row r="4965" spans="1:11" s="77" customFormat="1" ht="97.5">
      <c r="A4965" s="71" t="s">
        <v>4000</v>
      </c>
      <c r="B4965" s="96" t="s">
        <v>4186</v>
      </c>
      <c r="C4965" s="92" t="s">
        <v>4404</v>
      </c>
      <c r="D4965" s="41" t="s">
        <v>4003</v>
      </c>
      <c r="E4965" s="93">
        <v>30</v>
      </c>
      <c r="F4965" s="74" t="s">
        <v>18</v>
      </c>
      <c r="G4965" s="94"/>
      <c r="H4965" s="44" t="s">
        <v>3489</v>
      </c>
      <c r="I4965" s="99"/>
      <c r="J4965" s="4" t="str">
        <f t="shared" si="156"/>
        <v>社會福利支出計畫/社會福利支出/會費、捐助、補助、分攤、照護、救濟與交流活動費/捐助、補助與獎助/捐助國內團體</v>
      </c>
      <c r="K4965" s="4" t="str">
        <f t="shared" si="157"/>
        <v>補助民間團體辦理建立社區照顧關懷據點業務</v>
      </c>
    </row>
    <row r="4966" spans="1:11" s="77" customFormat="1" ht="97.5">
      <c r="A4966" s="71" t="s">
        <v>4000</v>
      </c>
      <c r="B4966" s="96" t="s">
        <v>4186</v>
      </c>
      <c r="C4966" s="92" t="s">
        <v>4241</v>
      </c>
      <c r="D4966" s="41" t="s">
        <v>4003</v>
      </c>
      <c r="E4966" s="93">
        <v>30</v>
      </c>
      <c r="F4966" s="74" t="s">
        <v>18</v>
      </c>
      <c r="G4966" s="94"/>
      <c r="H4966" s="44" t="s">
        <v>3489</v>
      </c>
      <c r="I4966" s="99"/>
      <c r="J4966" s="4" t="str">
        <f t="shared" si="156"/>
        <v>社會福利支出計畫/社會福利支出/會費、捐助、補助、分攤、照護、救濟與交流活動費/捐助、補助與獎助/捐助國內團體</v>
      </c>
      <c r="K4966" s="4" t="str">
        <f t="shared" si="157"/>
        <v>補助民間團體辦理建立社區照顧關懷據點業務</v>
      </c>
    </row>
    <row r="4967" spans="1:11" s="77" customFormat="1" ht="97.5">
      <c r="A4967" s="71" t="s">
        <v>4000</v>
      </c>
      <c r="B4967" s="96" t="s">
        <v>4186</v>
      </c>
      <c r="C4967" s="92" t="s">
        <v>4405</v>
      </c>
      <c r="D4967" s="41" t="s">
        <v>4003</v>
      </c>
      <c r="E4967" s="93">
        <v>30</v>
      </c>
      <c r="F4967" s="74" t="s">
        <v>18</v>
      </c>
      <c r="G4967" s="94"/>
      <c r="H4967" s="44" t="s">
        <v>3489</v>
      </c>
      <c r="I4967" s="99"/>
      <c r="J4967" s="4" t="str">
        <f t="shared" si="156"/>
        <v>社會福利支出計畫/社會福利支出/會費、捐助、補助、分攤、照護、救濟與交流活動費/捐助、補助與獎助/捐助國內團體</v>
      </c>
      <c r="K4967" s="4" t="str">
        <f t="shared" si="157"/>
        <v>補助民間團體辦理建立社區照顧關懷據點業務</v>
      </c>
    </row>
    <row r="4968" spans="1:11" s="77" customFormat="1" ht="97.5">
      <c r="A4968" s="71" t="s">
        <v>4000</v>
      </c>
      <c r="B4968" s="96" t="s">
        <v>4186</v>
      </c>
      <c r="C4968" s="92" t="s">
        <v>4406</v>
      </c>
      <c r="D4968" s="41" t="s">
        <v>4003</v>
      </c>
      <c r="E4968" s="93">
        <v>30</v>
      </c>
      <c r="F4968" s="74" t="s">
        <v>18</v>
      </c>
      <c r="G4968" s="94"/>
      <c r="H4968" s="44" t="s">
        <v>3489</v>
      </c>
      <c r="I4968" s="99"/>
      <c r="J4968" s="4" t="str">
        <f t="shared" si="156"/>
        <v>社會福利支出計畫/社會福利支出/會費、捐助、補助、分攤、照護、救濟與交流活動費/捐助、補助與獎助/捐助國內團體</v>
      </c>
      <c r="K4968" s="4" t="str">
        <f t="shared" si="157"/>
        <v>補助民間團體辦理建立社區照顧關懷據點業務</v>
      </c>
    </row>
    <row r="4969" spans="1:11" s="77" customFormat="1" ht="97.5">
      <c r="A4969" s="71" t="s">
        <v>4000</v>
      </c>
      <c r="B4969" s="96" t="s">
        <v>4186</v>
      </c>
      <c r="C4969" s="92" t="s">
        <v>4407</v>
      </c>
      <c r="D4969" s="41" t="s">
        <v>4003</v>
      </c>
      <c r="E4969" s="93">
        <v>30</v>
      </c>
      <c r="F4969" s="74" t="s">
        <v>18</v>
      </c>
      <c r="G4969" s="94"/>
      <c r="H4969" s="44" t="s">
        <v>3489</v>
      </c>
      <c r="I4969" s="99"/>
      <c r="J4969" s="4" t="str">
        <f t="shared" si="156"/>
        <v>社會福利支出計畫/社會福利支出/會費、捐助、補助、分攤、照護、救濟與交流活動費/捐助、補助與獎助/捐助國內團體</v>
      </c>
      <c r="K4969" s="4" t="str">
        <f t="shared" si="157"/>
        <v>補助民間團體辦理建立社區照顧關懷據點業務</v>
      </c>
    </row>
    <row r="4970" spans="1:11" s="77" customFormat="1" ht="97.5">
      <c r="A4970" s="71" t="s">
        <v>4000</v>
      </c>
      <c r="B4970" s="96" t="s">
        <v>4186</v>
      </c>
      <c r="C4970" s="92" t="s">
        <v>4408</v>
      </c>
      <c r="D4970" s="41" t="s">
        <v>4003</v>
      </c>
      <c r="E4970" s="93">
        <v>30</v>
      </c>
      <c r="F4970" s="74" t="s">
        <v>18</v>
      </c>
      <c r="G4970" s="94"/>
      <c r="H4970" s="44" t="s">
        <v>3489</v>
      </c>
      <c r="I4970" s="99"/>
      <c r="J4970" s="4" t="str">
        <f t="shared" si="156"/>
        <v>社會福利支出計畫/社會福利支出/會費、捐助、補助、分攤、照護、救濟與交流活動費/捐助、補助與獎助/捐助國內團體</v>
      </c>
      <c r="K4970" s="4" t="str">
        <f t="shared" si="157"/>
        <v>補助民間團體辦理建立社區照顧關懷據點業務</v>
      </c>
    </row>
    <row r="4971" spans="1:11" s="77" customFormat="1" ht="97.5">
      <c r="A4971" s="71" t="s">
        <v>4000</v>
      </c>
      <c r="B4971" s="96" t="s">
        <v>4186</v>
      </c>
      <c r="C4971" s="92" t="s">
        <v>4248</v>
      </c>
      <c r="D4971" s="41" t="s">
        <v>4003</v>
      </c>
      <c r="E4971" s="93">
        <v>30</v>
      </c>
      <c r="F4971" s="74" t="s">
        <v>18</v>
      </c>
      <c r="G4971" s="94"/>
      <c r="H4971" s="44" t="s">
        <v>3489</v>
      </c>
      <c r="I4971" s="99"/>
      <c r="J4971" s="4" t="str">
        <f t="shared" si="156"/>
        <v>社會福利支出計畫/社會福利支出/會費、捐助、補助、分攤、照護、救濟與交流活動費/捐助、補助與獎助/捐助國內團體</v>
      </c>
      <c r="K4971" s="4" t="str">
        <f t="shared" si="157"/>
        <v>補助民間團體辦理建立社區照顧關懷據點業務</v>
      </c>
    </row>
    <row r="4972" spans="1:11" s="77" customFormat="1" ht="97.5">
      <c r="A4972" s="71" t="s">
        <v>4000</v>
      </c>
      <c r="B4972" s="96" t="s">
        <v>4186</v>
      </c>
      <c r="C4972" s="92" t="s">
        <v>4409</v>
      </c>
      <c r="D4972" s="41" t="s">
        <v>4003</v>
      </c>
      <c r="E4972" s="93">
        <v>30</v>
      </c>
      <c r="F4972" s="74" t="s">
        <v>18</v>
      </c>
      <c r="G4972" s="94"/>
      <c r="H4972" s="44" t="s">
        <v>3489</v>
      </c>
      <c r="I4972" s="99"/>
      <c r="J4972" s="4" t="str">
        <f t="shared" si="156"/>
        <v>社會福利支出計畫/社會福利支出/會費、捐助、補助、分攤、照護、救濟與交流活動費/捐助、補助與獎助/捐助國內團體</v>
      </c>
      <c r="K4972" s="4" t="str">
        <f t="shared" si="157"/>
        <v>補助民間團體辦理建立社區照顧關懷據點業務</v>
      </c>
    </row>
    <row r="4973" spans="1:11" s="77" customFormat="1" ht="97.5">
      <c r="A4973" s="71" t="s">
        <v>4000</v>
      </c>
      <c r="B4973" s="96" t="s">
        <v>4186</v>
      </c>
      <c r="C4973" s="92" t="s">
        <v>4410</v>
      </c>
      <c r="D4973" s="41" t="s">
        <v>4003</v>
      </c>
      <c r="E4973" s="93">
        <v>10</v>
      </c>
      <c r="F4973" s="74" t="s">
        <v>18</v>
      </c>
      <c r="G4973" s="94"/>
      <c r="H4973" s="44" t="s">
        <v>3489</v>
      </c>
      <c r="I4973" s="99"/>
      <c r="J4973" s="4" t="str">
        <f t="shared" si="156"/>
        <v>社會福利支出計畫/社會福利支出/會費、捐助、補助、分攤、照護、救濟與交流活動費/捐助、補助與獎助/捐助國內團體</v>
      </c>
      <c r="K4973" s="4" t="str">
        <f t="shared" si="157"/>
        <v>補助民間團體辦理建立社區照顧關懷據點業務</v>
      </c>
    </row>
    <row r="4974" spans="1:11" s="77" customFormat="1" ht="97.5">
      <c r="A4974" s="71" t="s">
        <v>4000</v>
      </c>
      <c r="B4974" s="96" t="s">
        <v>4186</v>
      </c>
      <c r="C4974" s="92" t="s">
        <v>4411</v>
      </c>
      <c r="D4974" s="41" t="s">
        <v>4003</v>
      </c>
      <c r="E4974" s="93">
        <v>20</v>
      </c>
      <c r="F4974" s="74" t="s">
        <v>18</v>
      </c>
      <c r="G4974" s="94"/>
      <c r="H4974" s="44" t="s">
        <v>3489</v>
      </c>
      <c r="I4974" s="99"/>
      <c r="J4974" s="4" t="str">
        <f t="shared" si="156"/>
        <v>社會福利支出計畫/社會福利支出/會費、捐助、補助、分攤、照護、救濟與交流活動費/捐助、補助與獎助/捐助國內團體</v>
      </c>
      <c r="K4974" s="4" t="str">
        <f t="shared" si="157"/>
        <v>補助民間團體辦理建立社區照顧關懷據點業務</v>
      </c>
    </row>
    <row r="4975" spans="1:11" s="77" customFormat="1" ht="97.5">
      <c r="A4975" s="71" t="s">
        <v>4000</v>
      </c>
      <c r="B4975" s="96" t="s">
        <v>4186</v>
      </c>
      <c r="C4975" s="92" t="s">
        <v>4242</v>
      </c>
      <c r="D4975" s="41" t="s">
        <v>4003</v>
      </c>
      <c r="E4975" s="93">
        <v>30</v>
      </c>
      <c r="F4975" s="74" t="s">
        <v>18</v>
      </c>
      <c r="G4975" s="94"/>
      <c r="H4975" s="44" t="s">
        <v>3489</v>
      </c>
      <c r="I4975" s="99"/>
      <c r="J4975" s="4" t="str">
        <f t="shared" si="156"/>
        <v>社會福利支出計畫/社會福利支出/會費、捐助、補助、分攤、照護、救濟與交流活動費/捐助、補助與獎助/捐助國內團體</v>
      </c>
      <c r="K4975" s="4" t="str">
        <f t="shared" si="157"/>
        <v>補助民間團體辦理建立社區照顧關懷據點業務</v>
      </c>
    </row>
    <row r="4976" spans="1:11" s="77" customFormat="1" ht="97.5">
      <c r="A4976" s="71" t="s">
        <v>4000</v>
      </c>
      <c r="B4976" s="96" t="s">
        <v>4186</v>
      </c>
      <c r="C4976" s="92" t="s">
        <v>4412</v>
      </c>
      <c r="D4976" s="41" t="s">
        <v>4003</v>
      </c>
      <c r="E4976" s="93">
        <v>10</v>
      </c>
      <c r="F4976" s="74" t="s">
        <v>18</v>
      </c>
      <c r="G4976" s="94"/>
      <c r="H4976" s="44" t="s">
        <v>3489</v>
      </c>
      <c r="I4976" s="99"/>
      <c r="J4976" s="4" t="str">
        <f t="shared" si="156"/>
        <v>社會福利支出計畫/社會福利支出/會費、捐助、補助、分攤、照護、救濟與交流活動費/捐助、補助與獎助/捐助國內團體</v>
      </c>
      <c r="K4976" s="4" t="str">
        <f t="shared" si="157"/>
        <v>補助民間團體辦理建立社區照顧關懷據點業務</v>
      </c>
    </row>
    <row r="4977" spans="1:11" s="77" customFormat="1" ht="97.5">
      <c r="A4977" s="71" t="s">
        <v>4000</v>
      </c>
      <c r="B4977" s="96" t="s">
        <v>4186</v>
      </c>
      <c r="C4977" s="92" t="s">
        <v>4413</v>
      </c>
      <c r="D4977" s="41" t="s">
        <v>4003</v>
      </c>
      <c r="E4977" s="93">
        <v>10</v>
      </c>
      <c r="F4977" s="74" t="s">
        <v>18</v>
      </c>
      <c r="G4977" s="94"/>
      <c r="H4977" s="44" t="s">
        <v>3489</v>
      </c>
      <c r="I4977" s="99"/>
      <c r="J4977" s="4" t="str">
        <f t="shared" si="156"/>
        <v>社會福利支出計畫/社會福利支出/會費、捐助、補助、分攤、照護、救濟與交流活動費/捐助、補助與獎助/捐助國內團體</v>
      </c>
      <c r="K4977" s="4" t="str">
        <f t="shared" si="157"/>
        <v>補助民間團體辦理建立社區照顧關懷據點業務</v>
      </c>
    </row>
    <row r="4978" spans="1:11" s="77" customFormat="1" ht="97.5">
      <c r="A4978" s="71" t="s">
        <v>4000</v>
      </c>
      <c r="B4978" s="96" t="s">
        <v>4186</v>
      </c>
      <c r="C4978" s="92" t="s">
        <v>4414</v>
      </c>
      <c r="D4978" s="41" t="s">
        <v>4003</v>
      </c>
      <c r="E4978" s="93">
        <v>30</v>
      </c>
      <c r="F4978" s="74" t="s">
        <v>18</v>
      </c>
      <c r="G4978" s="94"/>
      <c r="H4978" s="44" t="s">
        <v>3489</v>
      </c>
      <c r="I4978" s="99"/>
      <c r="J4978" s="4" t="str">
        <f t="shared" si="156"/>
        <v>社會福利支出計畫/社會福利支出/會費、捐助、補助、分攤、照護、救濟與交流活動費/捐助、補助與獎助/捐助國內團體</v>
      </c>
      <c r="K4978" s="4" t="str">
        <f t="shared" si="157"/>
        <v>補助民間團體辦理建立社區照顧關懷據點業務</v>
      </c>
    </row>
    <row r="4979" spans="1:11" s="77" customFormat="1" ht="97.5">
      <c r="A4979" s="71" t="s">
        <v>4000</v>
      </c>
      <c r="B4979" s="96" t="s">
        <v>4186</v>
      </c>
      <c r="C4979" s="92" t="s">
        <v>4415</v>
      </c>
      <c r="D4979" s="41" t="s">
        <v>4003</v>
      </c>
      <c r="E4979" s="93">
        <v>30</v>
      </c>
      <c r="F4979" s="74" t="s">
        <v>18</v>
      </c>
      <c r="G4979" s="94"/>
      <c r="H4979" s="44" t="s">
        <v>3489</v>
      </c>
      <c r="I4979" s="99"/>
      <c r="J4979" s="4" t="str">
        <f t="shared" si="156"/>
        <v>社會福利支出計畫/社會福利支出/會費、捐助、補助、分攤、照護、救濟與交流活動費/捐助、補助與獎助/捐助國內團體</v>
      </c>
      <c r="K4979" s="4" t="str">
        <f t="shared" si="157"/>
        <v>補助民間團體辦理建立社區照顧關懷據點業務</v>
      </c>
    </row>
    <row r="4980" spans="1:11" s="77" customFormat="1" ht="97.5">
      <c r="A4980" s="71" t="s">
        <v>4000</v>
      </c>
      <c r="B4980" s="96" t="s">
        <v>4186</v>
      </c>
      <c r="C4980" s="92" t="s">
        <v>4212</v>
      </c>
      <c r="D4980" s="41" t="s">
        <v>4003</v>
      </c>
      <c r="E4980" s="93">
        <v>30</v>
      </c>
      <c r="F4980" s="74" t="s">
        <v>18</v>
      </c>
      <c r="G4980" s="94"/>
      <c r="H4980" s="44" t="s">
        <v>3489</v>
      </c>
      <c r="I4980" s="99"/>
      <c r="J4980" s="4" t="str">
        <f t="shared" si="156"/>
        <v>社會福利支出計畫/社會福利支出/會費、捐助、補助、分攤、照護、救濟與交流活動費/捐助、補助與獎助/捐助國內團體</v>
      </c>
      <c r="K4980" s="4" t="str">
        <f t="shared" si="157"/>
        <v>補助民間團體辦理建立社區照顧關懷據點業務</v>
      </c>
    </row>
    <row r="4981" spans="1:11" s="77" customFormat="1" ht="97.5">
      <c r="A4981" s="71" t="s">
        <v>4000</v>
      </c>
      <c r="B4981" s="96" t="s">
        <v>4186</v>
      </c>
      <c r="C4981" s="92" t="s">
        <v>4416</v>
      </c>
      <c r="D4981" s="41" t="s">
        <v>4003</v>
      </c>
      <c r="E4981" s="93">
        <v>20</v>
      </c>
      <c r="F4981" s="74" t="s">
        <v>18</v>
      </c>
      <c r="G4981" s="94"/>
      <c r="H4981" s="44" t="s">
        <v>3489</v>
      </c>
      <c r="I4981" s="99"/>
      <c r="J4981" s="4" t="str">
        <f t="shared" si="156"/>
        <v>社會福利支出計畫/社會福利支出/會費、捐助、補助、分攤、照護、救濟與交流活動費/捐助、補助與獎助/捐助國內團體</v>
      </c>
      <c r="K4981" s="4" t="str">
        <f t="shared" si="157"/>
        <v>補助民間團體辦理建立社區照顧關懷據點業務</v>
      </c>
    </row>
    <row r="4982" spans="1:11" s="77" customFormat="1" ht="97.5">
      <c r="A4982" s="71" t="s">
        <v>4000</v>
      </c>
      <c r="B4982" s="96" t="s">
        <v>4186</v>
      </c>
      <c r="C4982" s="92" t="s">
        <v>4417</v>
      </c>
      <c r="D4982" s="41" t="s">
        <v>4003</v>
      </c>
      <c r="E4982" s="93">
        <v>30</v>
      </c>
      <c r="F4982" s="74" t="s">
        <v>18</v>
      </c>
      <c r="G4982" s="94"/>
      <c r="H4982" s="44" t="s">
        <v>3489</v>
      </c>
      <c r="I4982" s="99"/>
      <c r="J4982" s="4" t="str">
        <f t="shared" si="156"/>
        <v>社會福利支出計畫/社會福利支出/會費、捐助、補助、分攤、照護、救濟與交流活動費/捐助、補助與獎助/捐助國內團體</v>
      </c>
      <c r="K4982" s="4" t="str">
        <f t="shared" si="157"/>
        <v>補助民間團體辦理建立社區照顧關懷據點業務</v>
      </c>
    </row>
    <row r="4983" spans="1:11" s="77" customFormat="1" ht="97.5">
      <c r="A4983" s="71" t="s">
        <v>4000</v>
      </c>
      <c r="B4983" s="96" t="s">
        <v>4186</v>
      </c>
      <c r="C4983" s="92" t="s">
        <v>4418</v>
      </c>
      <c r="D4983" s="41" t="s">
        <v>4003</v>
      </c>
      <c r="E4983" s="93">
        <v>30</v>
      </c>
      <c r="F4983" s="74" t="s">
        <v>18</v>
      </c>
      <c r="G4983" s="94"/>
      <c r="H4983" s="44" t="s">
        <v>3489</v>
      </c>
      <c r="I4983" s="99"/>
      <c r="J4983" s="4" t="str">
        <f t="shared" si="156"/>
        <v>社會福利支出計畫/社會福利支出/會費、捐助、補助、分攤、照護、救濟與交流活動費/捐助、補助與獎助/捐助國內團體</v>
      </c>
      <c r="K4983" s="4" t="str">
        <f t="shared" si="157"/>
        <v>補助民間團體辦理建立社區照顧關懷據點業務</v>
      </c>
    </row>
    <row r="4984" spans="1:11" s="77" customFormat="1" ht="97.5">
      <c r="A4984" s="71" t="s">
        <v>4000</v>
      </c>
      <c r="B4984" s="96" t="s">
        <v>4186</v>
      </c>
      <c r="C4984" s="92" t="s">
        <v>4418</v>
      </c>
      <c r="D4984" s="41" t="s">
        <v>4003</v>
      </c>
      <c r="E4984" s="93">
        <v>10</v>
      </c>
      <c r="F4984" s="74" t="s">
        <v>18</v>
      </c>
      <c r="G4984" s="94"/>
      <c r="H4984" s="44" t="s">
        <v>3489</v>
      </c>
      <c r="I4984" s="99"/>
      <c r="J4984" s="4" t="str">
        <f t="shared" si="156"/>
        <v>社會福利支出計畫/社會福利支出/會費、捐助、補助、分攤、照護、救濟與交流活動費/捐助、補助與獎助/捐助國內團體</v>
      </c>
      <c r="K4984" s="4" t="str">
        <f t="shared" si="157"/>
        <v>補助民間團體辦理建立社區照顧關懷據點業務</v>
      </c>
    </row>
    <row r="4985" spans="1:11" s="77" customFormat="1" ht="97.5">
      <c r="A4985" s="71" t="s">
        <v>4000</v>
      </c>
      <c r="B4985" s="96" t="s">
        <v>4186</v>
      </c>
      <c r="C4985" s="92" t="s">
        <v>4419</v>
      </c>
      <c r="D4985" s="41" t="s">
        <v>4003</v>
      </c>
      <c r="E4985" s="93">
        <v>10</v>
      </c>
      <c r="F4985" s="74" t="s">
        <v>18</v>
      </c>
      <c r="G4985" s="94"/>
      <c r="H4985" s="44" t="s">
        <v>3489</v>
      </c>
      <c r="I4985" s="99"/>
      <c r="J4985" s="4" t="str">
        <f t="shared" si="156"/>
        <v>社會福利支出計畫/社會福利支出/會費、捐助、補助、分攤、照護、救濟與交流活動費/捐助、補助與獎助/捐助國內團體</v>
      </c>
      <c r="K4985" s="4" t="str">
        <f t="shared" si="157"/>
        <v>補助民間團體辦理建立社區照顧關懷據點業務</v>
      </c>
    </row>
    <row r="4986" spans="1:11" s="77" customFormat="1" ht="97.5">
      <c r="A4986" s="71" t="s">
        <v>4000</v>
      </c>
      <c r="B4986" s="96" t="s">
        <v>4186</v>
      </c>
      <c r="C4986" s="92" t="s">
        <v>4420</v>
      </c>
      <c r="D4986" s="41" t="s">
        <v>4003</v>
      </c>
      <c r="E4986" s="93">
        <v>30</v>
      </c>
      <c r="F4986" s="74" t="s">
        <v>18</v>
      </c>
      <c r="G4986" s="94"/>
      <c r="H4986" s="44" t="s">
        <v>3489</v>
      </c>
      <c r="I4986" s="99"/>
      <c r="J4986" s="4" t="str">
        <f t="shared" si="156"/>
        <v>社會福利支出計畫/社會福利支出/會費、捐助、補助、分攤、照護、救濟與交流活動費/捐助、補助與獎助/捐助國內團體</v>
      </c>
      <c r="K4986" s="4" t="str">
        <f t="shared" si="157"/>
        <v>補助民間團體辦理建立社區照顧關懷據點業務</v>
      </c>
    </row>
    <row r="4987" spans="1:11" s="77" customFormat="1" ht="97.5">
      <c r="A4987" s="71" t="s">
        <v>4000</v>
      </c>
      <c r="B4987" s="96" t="s">
        <v>4186</v>
      </c>
      <c r="C4987" s="92" t="s">
        <v>4205</v>
      </c>
      <c r="D4987" s="41" t="s">
        <v>4003</v>
      </c>
      <c r="E4987" s="93">
        <v>30</v>
      </c>
      <c r="F4987" s="74" t="s">
        <v>18</v>
      </c>
      <c r="G4987" s="94"/>
      <c r="H4987" s="44" t="s">
        <v>3489</v>
      </c>
      <c r="I4987" s="99"/>
      <c r="J4987" s="4" t="str">
        <f t="shared" si="156"/>
        <v>社會福利支出計畫/社會福利支出/會費、捐助、補助、分攤、照護、救濟與交流活動費/捐助、補助與獎助/捐助國內團體</v>
      </c>
      <c r="K4987" s="4" t="str">
        <f t="shared" si="157"/>
        <v>補助民間團體辦理建立社區照顧關懷據點業務</v>
      </c>
    </row>
    <row r="4988" spans="1:11" s="77" customFormat="1" ht="97.5">
      <c r="A4988" s="71" t="s">
        <v>4000</v>
      </c>
      <c r="B4988" s="96" t="s">
        <v>4186</v>
      </c>
      <c r="C4988" s="92" t="s">
        <v>4238</v>
      </c>
      <c r="D4988" s="41" t="s">
        <v>4003</v>
      </c>
      <c r="E4988" s="93">
        <v>30</v>
      </c>
      <c r="F4988" s="74" t="s">
        <v>18</v>
      </c>
      <c r="G4988" s="94"/>
      <c r="H4988" s="44" t="s">
        <v>3489</v>
      </c>
      <c r="I4988" s="99"/>
      <c r="J4988" s="4" t="str">
        <f t="shared" si="156"/>
        <v>社會福利支出計畫/社會福利支出/會費、捐助、補助、分攤、照護、救濟與交流活動費/捐助、補助與獎助/捐助國內團體</v>
      </c>
      <c r="K4988" s="4" t="str">
        <f t="shared" si="157"/>
        <v>補助民間團體辦理建立社區照顧關懷據點業務</v>
      </c>
    </row>
    <row r="4989" spans="1:11" s="77" customFormat="1" ht="97.5">
      <c r="A4989" s="71" t="s">
        <v>4000</v>
      </c>
      <c r="B4989" s="96" t="s">
        <v>4186</v>
      </c>
      <c r="C4989" s="92" t="s">
        <v>4216</v>
      </c>
      <c r="D4989" s="41" t="s">
        <v>4003</v>
      </c>
      <c r="E4989" s="93">
        <v>10</v>
      </c>
      <c r="F4989" s="74" t="s">
        <v>18</v>
      </c>
      <c r="G4989" s="94"/>
      <c r="H4989" s="44" t="s">
        <v>3489</v>
      </c>
      <c r="I4989" s="99"/>
      <c r="J4989" s="4" t="str">
        <f t="shared" si="156"/>
        <v>社會福利支出計畫/社會福利支出/會費、捐助、補助、分攤、照護、救濟與交流活動費/捐助、補助與獎助/捐助國內團體</v>
      </c>
      <c r="K4989" s="4" t="str">
        <f t="shared" si="157"/>
        <v>補助民間團體辦理建立社區照顧關懷據點業務</v>
      </c>
    </row>
    <row r="4990" spans="1:11" s="77" customFormat="1" ht="97.5">
      <c r="A4990" s="71" t="s">
        <v>4000</v>
      </c>
      <c r="B4990" s="96" t="s">
        <v>4186</v>
      </c>
      <c r="C4990" s="92" t="s">
        <v>4421</v>
      </c>
      <c r="D4990" s="41" t="s">
        <v>4003</v>
      </c>
      <c r="E4990" s="93">
        <v>10</v>
      </c>
      <c r="F4990" s="74" t="s">
        <v>18</v>
      </c>
      <c r="G4990" s="94"/>
      <c r="H4990" s="44" t="s">
        <v>3489</v>
      </c>
      <c r="I4990" s="99"/>
      <c r="J4990" s="4" t="str">
        <f t="shared" si="156"/>
        <v>社會福利支出計畫/社會福利支出/會費、捐助、補助、分攤、照護、救濟與交流活動費/捐助、補助與獎助/捐助國內團體</v>
      </c>
      <c r="K4990" s="4" t="str">
        <f t="shared" si="157"/>
        <v>補助民間團體辦理建立社區照顧關懷據點業務</v>
      </c>
    </row>
    <row r="4991" spans="1:11" s="77" customFormat="1" ht="97.5">
      <c r="A4991" s="71" t="s">
        <v>4000</v>
      </c>
      <c r="B4991" s="96" t="s">
        <v>4186</v>
      </c>
      <c r="C4991" s="92" t="s">
        <v>4237</v>
      </c>
      <c r="D4991" s="41" t="s">
        <v>4003</v>
      </c>
      <c r="E4991" s="93">
        <v>30</v>
      </c>
      <c r="F4991" s="74" t="s">
        <v>18</v>
      </c>
      <c r="G4991" s="94"/>
      <c r="H4991" s="44" t="s">
        <v>3489</v>
      </c>
      <c r="I4991" s="99"/>
      <c r="J4991" s="4" t="str">
        <f t="shared" si="156"/>
        <v>社會福利支出計畫/社會福利支出/會費、捐助、補助、分攤、照護、救濟與交流活動費/捐助、補助與獎助/捐助國內團體</v>
      </c>
      <c r="K4991" s="4" t="str">
        <f t="shared" si="157"/>
        <v>補助民間團體辦理建立社區照顧關懷據點業務</v>
      </c>
    </row>
    <row r="4992" spans="1:11" s="77" customFormat="1" ht="97.5">
      <c r="A4992" s="71" t="s">
        <v>4000</v>
      </c>
      <c r="B4992" s="96" t="s">
        <v>4186</v>
      </c>
      <c r="C4992" s="92" t="s">
        <v>4193</v>
      </c>
      <c r="D4992" s="41" t="s">
        <v>4003</v>
      </c>
      <c r="E4992" s="93">
        <v>30</v>
      </c>
      <c r="F4992" s="74" t="s">
        <v>18</v>
      </c>
      <c r="G4992" s="94"/>
      <c r="H4992" s="44" t="s">
        <v>3489</v>
      </c>
      <c r="I4992" s="99"/>
      <c r="J4992" s="4" t="str">
        <f t="shared" si="156"/>
        <v>社會福利支出計畫/社會福利支出/會費、捐助、補助、分攤、照護、救濟與交流活動費/捐助、補助與獎助/捐助國內團體</v>
      </c>
      <c r="K4992" s="4" t="str">
        <f t="shared" si="157"/>
        <v>補助民間團體辦理建立社區照顧關懷據點業務</v>
      </c>
    </row>
    <row r="4993" spans="1:11" s="77" customFormat="1" ht="97.5">
      <c r="A4993" s="71" t="s">
        <v>4000</v>
      </c>
      <c r="B4993" s="96" t="s">
        <v>4186</v>
      </c>
      <c r="C4993" s="92" t="s">
        <v>4422</v>
      </c>
      <c r="D4993" s="41" t="s">
        <v>4003</v>
      </c>
      <c r="E4993" s="93">
        <v>30</v>
      </c>
      <c r="F4993" s="74" t="s">
        <v>18</v>
      </c>
      <c r="G4993" s="94"/>
      <c r="H4993" s="44" t="s">
        <v>3489</v>
      </c>
      <c r="I4993" s="99"/>
      <c r="J4993" s="4" t="str">
        <f t="shared" si="156"/>
        <v>社會福利支出計畫/社會福利支出/會費、捐助、補助、分攤、照護、救濟與交流活動費/捐助、補助與獎助/捐助國內團體</v>
      </c>
      <c r="K4993" s="4" t="str">
        <f t="shared" si="157"/>
        <v>補助民間團體辦理建立社區照顧關懷據點業務</v>
      </c>
    </row>
    <row r="4994" spans="1:11" s="77" customFormat="1" ht="97.5">
      <c r="A4994" s="71" t="s">
        <v>4000</v>
      </c>
      <c r="B4994" s="96" t="s">
        <v>4186</v>
      </c>
      <c r="C4994" s="92" t="s">
        <v>4198</v>
      </c>
      <c r="D4994" s="41" t="s">
        <v>4003</v>
      </c>
      <c r="E4994" s="93">
        <v>10</v>
      </c>
      <c r="F4994" s="74" t="s">
        <v>18</v>
      </c>
      <c r="G4994" s="94"/>
      <c r="H4994" s="44" t="s">
        <v>3489</v>
      </c>
      <c r="I4994" s="99"/>
      <c r="J4994" s="4" t="str">
        <f t="shared" si="156"/>
        <v>社會福利支出計畫/社會福利支出/會費、捐助、補助、分攤、照護、救濟與交流活動費/捐助、補助與獎助/捐助國內團體</v>
      </c>
      <c r="K4994" s="4" t="str">
        <f t="shared" si="157"/>
        <v>補助民間團體辦理建立社區照顧關懷據點業務</v>
      </c>
    </row>
    <row r="4995" spans="1:11" s="77" customFormat="1" ht="97.5">
      <c r="A4995" s="71" t="s">
        <v>4000</v>
      </c>
      <c r="B4995" s="96" t="s">
        <v>4186</v>
      </c>
      <c r="C4995" s="92" t="s">
        <v>4423</v>
      </c>
      <c r="D4995" s="41" t="s">
        <v>4003</v>
      </c>
      <c r="E4995" s="93">
        <v>30</v>
      </c>
      <c r="F4995" s="74" t="s">
        <v>18</v>
      </c>
      <c r="G4995" s="94"/>
      <c r="H4995" s="44" t="s">
        <v>3489</v>
      </c>
      <c r="I4995" s="99"/>
      <c r="J4995" s="4" t="str">
        <f t="shared" si="156"/>
        <v>社會福利支出計畫/社會福利支出/會費、捐助、補助、分攤、照護、救濟與交流活動費/捐助、補助與獎助/捐助國內團體</v>
      </c>
      <c r="K4995" s="4" t="str">
        <f t="shared" si="157"/>
        <v>補助民間團體辦理建立社區照顧關懷據點業務</v>
      </c>
    </row>
    <row r="4996" spans="1:11" s="77" customFormat="1" ht="97.5">
      <c r="A4996" s="71" t="s">
        <v>4000</v>
      </c>
      <c r="B4996" s="96" t="s">
        <v>4186</v>
      </c>
      <c r="C4996" s="92" t="s">
        <v>4424</v>
      </c>
      <c r="D4996" s="41" t="s">
        <v>4003</v>
      </c>
      <c r="E4996" s="93">
        <v>10</v>
      </c>
      <c r="F4996" s="74" t="s">
        <v>18</v>
      </c>
      <c r="G4996" s="94"/>
      <c r="H4996" s="44" t="s">
        <v>3489</v>
      </c>
      <c r="I4996" s="99"/>
      <c r="J4996" s="4" t="str">
        <f t="shared" si="156"/>
        <v>社會福利支出計畫/社會福利支出/會費、捐助、補助、分攤、照護、救濟與交流活動費/捐助、補助與獎助/捐助國內團體</v>
      </c>
      <c r="K4996" s="4" t="str">
        <f t="shared" si="157"/>
        <v>補助民間團體辦理建立社區照顧關懷據點業務</v>
      </c>
    </row>
    <row r="4997" spans="1:11" s="77" customFormat="1" ht="97.5">
      <c r="A4997" s="71" t="s">
        <v>4000</v>
      </c>
      <c r="B4997" s="96" t="s">
        <v>4186</v>
      </c>
      <c r="C4997" s="92" t="s">
        <v>4425</v>
      </c>
      <c r="D4997" s="41" t="s">
        <v>4003</v>
      </c>
      <c r="E4997" s="93">
        <v>10</v>
      </c>
      <c r="F4997" s="74" t="s">
        <v>18</v>
      </c>
      <c r="G4997" s="94"/>
      <c r="H4997" s="44" t="s">
        <v>3489</v>
      </c>
      <c r="I4997" s="99"/>
      <c r="J4997" s="4" t="str">
        <f t="shared" si="156"/>
        <v>社會福利支出計畫/社會福利支出/會費、捐助、補助、分攤、照護、救濟與交流活動費/捐助、補助與獎助/捐助國內團體</v>
      </c>
      <c r="K4997" s="4" t="str">
        <f t="shared" si="157"/>
        <v>補助民間團體辦理建立社區照顧關懷據點業務</v>
      </c>
    </row>
    <row r="4998" spans="1:11" s="77" customFormat="1" ht="97.5">
      <c r="A4998" s="71" t="s">
        <v>4000</v>
      </c>
      <c r="B4998" s="96" t="s">
        <v>4186</v>
      </c>
      <c r="C4998" s="92" t="s">
        <v>4426</v>
      </c>
      <c r="D4998" s="41" t="s">
        <v>4003</v>
      </c>
      <c r="E4998" s="93">
        <v>30</v>
      </c>
      <c r="F4998" s="74" t="s">
        <v>18</v>
      </c>
      <c r="G4998" s="94"/>
      <c r="H4998" s="44" t="s">
        <v>3489</v>
      </c>
      <c r="I4998" s="99"/>
      <c r="J4998" s="4" t="str">
        <f t="shared" si="156"/>
        <v>社會福利支出計畫/社會福利支出/會費、捐助、補助、分攤、照護、救濟與交流活動費/捐助、補助與獎助/捐助國內團體</v>
      </c>
      <c r="K4998" s="4" t="str">
        <f t="shared" si="157"/>
        <v>補助民間團體辦理建立社區照顧關懷據點業務</v>
      </c>
    </row>
    <row r="4999" spans="1:11" s="77" customFormat="1" ht="97.5">
      <c r="A4999" s="71" t="s">
        <v>4000</v>
      </c>
      <c r="B4999" s="96" t="s">
        <v>4186</v>
      </c>
      <c r="C4999" s="92" t="s">
        <v>4427</v>
      </c>
      <c r="D4999" s="41" t="s">
        <v>4003</v>
      </c>
      <c r="E4999" s="93">
        <v>30</v>
      </c>
      <c r="F4999" s="74" t="s">
        <v>18</v>
      </c>
      <c r="G4999" s="94"/>
      <c r="H4999" s="44" t="s">
        <v>3489</v>
      </c>
      <c r="I4999" s="99"/>
      <c r="J4999" s="4" t="str">
        <f t="shared" si="156"/>
        <v>社會福利支出計畫/社會福利支出/會費、捐助、補助、分攤、照護、救濟與交流活動費/捐助、補助與獎助/捐助國內團體</v>
      </c>
      <c r="K4999" s="4" t="str">
        <f t="shared" si="157"/>
        <v>補助民間團體辦理建立社區照顧關懷據點業務</v>
      </c>
    </row>
    <row r="5000" spans="1:11" s="77" customFormat="1" ht="97.5">
      <c r="A5000" s="71" t="s">
        <v>4000</v>
      </c>
      <c r="B5000" s="96" t="s">
        <v>4186</v>
      </c>
      <c r="C5000" s="92" t="s">
        <v>4428</v>
      </c>
      <c r="D5000" s="41" t="s">
        <v>4003</v>
      </c>
      <c r="E5000" s="93">
        <v>18</v>
      </c>
      <c r="F5000" s="74" t="s">
        <v>18</v>
      </c>
      <c r="G5000" s="94"/>
      <c r="H5000" s="44" t="s">
        <v>3489</v>
      </c>
      <c r="I5000" s="99"/>
      <c r="J5000" s="4" t="str">
        <f t="shared" si="156"/>
        <v>社會福利支出計畫/社會福利支出/會費、捐助、補助、分攤、照護、救濟與交流活動費/捐助、補助與獎助/捐助國內團體</v>
      </c>
      <c r="K5000" s="4" t="str">
        <f t="shared" si="157"/>
        <v>補助民間團體辦理建立社區照顧關懷據點業務</v>
      </c>
    </row>
    <row r="5001" spans="1:11" s="77" customFormat="1" ht="97.5">
      <c r="A5001" s="71" t="s">
        <v>4000</v>
      </c>
      <c r="B5001" s="96" t="s">
        <v>4186</v>
      </c>
      <c r="C5001" s="92" t="s">
        <v>4429</v>
      </c>
      <c r="D5001" s="41" t="s">
        <v>4003</v>
      </c>
      <c r="E5001" s="93">
        <v>30</v>
      </c>
      <c r="F5001" s="74" t="s">
        <v>18</v>
      </c>
      <c r="G5001" s="94"/>
      <c r="H5001" s="44" t="s">
        <v>3489</v>
      </c>
      <c r="I5001" s="99"/>
      <c r="J5001" s="4" t="str">
        <f t="shared" si="156"/>
        <v>社會福利支出計畫/社會福利支出/會費、捐助、補助、分攤、照護、救濟與交流活動費/捐助、補助與獎助/捐助國內團體</v>
      </c>
      <c r="K5001" s="4" t="str">
        <f t="shared" si="157"/>
        <v>補助民間團體辦理建立社區照顧關懷據點業務</v>
      </c>
    </row>
    <row r="5002" spans="1:11" s="77" customFormat="1" ht="97.5">
      <c r="A5002" s="71" t="s">
        <v>4000</v>
      </c>
      <c r="B5002" s="96" t="s">
        <v>4186</v>
      </c>
      <c r="C5002" s="92" t="s">
        <v>4430</v>
      </c>
      <c r="D5002" s="41" t="s">
        <v>4003</v>
      </c>
      <c r="E5002" s="93">
        <v>30</v>
      </c>
      <c r="F5002" s="74" t="s">
        <v>18</v>
      </c>
      <c r="G5002" s="94"/>
      <c r="H5002" s="44" t="s">
        <v>3489</v>
      </c>
      <c r="I5002" s="99"/>
      <c r="J5002" s="4" t="str">
        <f t="shared" si="156"/>
        <v>社會福利支出計畫/社會福利支出/會費、捐助、補助、分攤、照護、救濟與交流活動費/捐助、補助與獎助/捐助國內團體</v>
      </c>
      <c r="K5002" s="4" t="str">
        <f t="shared" si="157"/>
        <v>補助民間團體辦理建立社區照顧關懷據點業務</v>
      </c>
    </row>
    <row r="5003" spans="1:11" s="77" customFormat="1" ht="97.5">
      <c r="A5003" s="71" t="s">
        <v>4000</v>
      </c>
      <c r="B5003" s="96" t="s">
        <v>4186</v>
      </c>
      <c r="C5003" s="92" t="s">
        <v>4431</v>
      </c>
      <c r="D5003" s="41" t="s">
        <v>4003</v>
      </c>
      <c r="E5003" s="93">
        <v>30</v>
      </c>
      <c r="F5003" s="74" t="s">
        <v>18</v>
      </c>
      <c r="G5003" s="94"/>
      <c r="H5003" s="44" t="s">
        <v>3489</v>
      </c>
      <c r="I5003" s="99"/>
      <c r="J5003" s="4" t="str">
        <f t="shared" si="156"/>
        <v>社會福利支出計畫/社會福利支出/會費、捐助、補助、分攤、照護、救濟與交流活動費/捐助、補助與獎助/捐助國內團體</v>
      </c>
      <c r="K5003" s="4" t="str">
        <f t="shared" si="157"/>
        <v>補助民間團體辦理建立社區照顧關懷據點業務</v>
      </c>
    </row>
    <row r="5004" spans="1:11" s="77" customFormat="1" ht="97.5">
      <c r="A5004" s="71" t="s">
        <v>4000</v>
      </c>
      <c r="B5004" s="96" t="s">
        <v>4186</v>
      </c>
      <c r="C5004" s="92" t="s">
        <v>4254</v>
      </c>
      <c r="D5004" s="41" t="s">
        <v>4003</v>
      </c>
      <c r="E5004" s="93">
        <v>10</v>
      </c>
      <c r="F5004" s="74" t="s">
        <v>18</v>
      </c>
      <c r="G5004" s="94"/>
      <c r="H5004" s="44" t="s">
        <v>3489</v>
      </c>
      <c r="I5004" s="99"/>
      <c r="J5004" s="4" t="str">
        <f t="shared" si="156"/>
        <v>社會福利支出計畫/社會福利支出/會費、捐助、補助、分攤、照護、救濟與交流活動費/捐助、補助與獎助/捐助國內團體</v>
      </c>
      <c r="K5004" s="4" t="str">
        <f t="shared" si="157"/>
        <v>補助民間團體辦理建立社區照顧關懷據點業務</v>
      </c>
    </row>
    <row r="5005" spans="1:11" s="77" customFormat="1" ht="97.5">
      <c r="A5005" s="71" t="s">
        <v>4000</v>
      </c>
      <c r="B5005" s="96" t="s">
        <v>4186</v>
      </c>
      <c r="C5005" s="92" t="s">
        <v>4207</v>
      </c>
      <c r="D5005" s="41" t="s">
        <v>4003</v>
      </c>
      <c r="E5005" s="93">
        <v>30</v>
      </c>
      <c r="F5005" s="74" t="s">
        <v>18</v>
      </c>
      <c r="G5005" s="94"/>
      <c r="H5005" s="44" t="s">
        <v>3489</v>
      </c>
      <c r="I5005" s="99"/>
      <c r="J5005" s="4" t="str">
        <f t="shared" si="156"/>
        <v>社會福利支出計畫/社會福利支出/會費、捐助、補助、分攤、照護、救濟與交流活動費/捐助、補助與獎助/捐助國內團體</v>
      </c>
      <c r="K5005" s="4" t="str">
        <f t="shared" si="157"/>
        <v>補助民間團體辦理建立社區照顧關懷據點業務</v>
      </c>
    </row>
    <row r="5006" spans="1:11" s="77" customFormat="1" ht="97.5">
      <c r="A5006" s="71" t="s">
        <v>4000</v>
      </c>
      <c r="B5006" s="96" t="s">
        <v>4186</v>
      </c>
      <c r="C5006" s="92" t="s">
        <v>4432</v>
      </c>
      <c r="D5006" s="41" t="s">
        <v>4003</v>
      </c>
      <c r="E5006" s="93">
        <v>30</v>
      </c>
      <c r="F5006" s="74" t="s">
        <v>18</v>
      </c>
      <c r="G5006" s="94"/>
      <c r="H5006" s="44" t="s">
        <v>3489</v>
      </c>
      <c r="I5006" s="99"/>
      <c r="J5006" s="4" t="str">
        <f t="shared" si="156"/>
        <v>社會福利支出計畫/社會福利支出/會費、捐助、補助、分攤、照護、救濟與交流活動費/捐助、補助與獎助/捐助國內團體</v>
      </c>
      <c r="K5006" s="4" t="str">
        <f t="shared" si="157"/>
        <v>補助民間團體辦理建立社區照顧關懷據點業務</v>
      </c>
    </row>
    <row r="5007" spans="1:11" s="77" customFormat="1" ht="97.5">
      <c r="A5007" s="71" t="s">
        <v>4000</v>
      </c>
      <c r="B5007" s="96" t="s">
        <v>4186</v>
      </c>
      <c r="C5007" s="92" t="s">
        <v>4242</v>
      </c>
      <c r="D5007" s="41" t="s">
        <v>4003</v>
      </c>
      <c r="E5007" s="93">
        <v>30</v>
      </c>
      <c r="F5007" s="74" t="s">
        <v>18</v>
      </c>
      <c r="G5007" s="94"/>
      <c r="H5007" s="44" t="s">
        <v>3489</v>
      </c>
      <c r="I5007" s="99"/>
      <c r="J5007" s="4" t="str">
        <f t="shared" si="156"/>
        <v>社會福利支出計畫/社會福利支出/會費、捐助、補助、分攤、照護、救濟與交流活動費/捐助、補助與獎助/捐助國內團體</v>
      </c>
      <c r="K5007" s="4" t="str">
        <f t="shared" si="157"/>
        <v>補助民間團體辦理建立社區照顧關懷據點業務</v>
      </c>
    </row>
    <row r="5008" spans="1:11" s="77" customFormat="1" ht="97.5">
      <c r="A5008" s="71" t="s">
        <v>4000</v>
      </c>
      <c r="B5008" s="96" t="s">
        <v>4186</v>
      </c>
      <c r="C5008" s="92" t="s">
        <v>4433</v>
      </c>
      <c r="D5008" s="41" t="s">
        <v>4003</v>
      </c>
      <c r="E5008" s="93">
        <v>30</v>
      </c>
      <c r="F5008" s="74" t="s">
        <v>18</v>
      </c>
      <c r="G5008" s="94"/>
      <c r="H5008" s="44" t="s">
        <v>3489</v>
      </c>
      <c r="I5008" s="99"/>
      <c r="J5008" s="4" t="str">
        <f t="shared" si="156"/>
        <v>社會福利支出計畫/社會福利支出/會費、捐助、補助、分攤、照護、救濟與交流活動費/捐助、補助與獎助/捐助國內團體</v>
      </c>
      <c r="K5008" s="4" t="str">
        <f t="shared" si="157"/>
        <v>補助民間團體辦理建立社區照顧關懷據點業務</v>
      </c>
    </row>
    <row r="5009" spans="1:11" s="77" customFormat="1" ht="97.5">
      <c r="A5009" s="71" t="s">
        <v>4000</v>
      </c>
      <c r="B5009" s="96" t="s">
        <v>4186</v>
      </c>
      <c r="C5009" s="92" t="s">
        <v>4434</v>
      </c>
      <c r="D5009" s="41" t="s">
        <v>4003</v>
      </c>
      <c r="E5009" s="93">
        <v>30</v>
      </c>
      <c r="F5009" s="74" t="s">
        <v>18</v>
      </c>
      <c r="G5009" s="94"/>
      <c r="H5009" s="44" t="s">
        <v>3489</v>
      </c>
      <c r="I5009" s="99"/>
      <c r="J5009" s="4" t="str">
        <f t="shared" si="156"/>
        <v>社會福利支出計畫/社會福利支出/會費、捐助、補助、分攤、照護、救濟與交流活動費/捐助、補助與獎助/捐助國內團體</v>
      </c>
      <c r="K5009" s="4" t="str">
        <f t="shared" si="157"/>
        <v>補助民間團體辦理建立社區照顧關懷據點業務</v>
      </c>
    </row>
    <row r="5010" spans="1:11" s="77" customFormat="1" ht="97.5">
      <c r="A5010" s="71" t="s">
        <v>4000</v>
      </c>
      <c r="B5010" s="96" t="s">
        <v>4186</v>
      </c>
      <c r="C5010" s="92" t="s">
        <v>4435</v>
      </c>
      <c r="D5010" s="41" t="s">
        <v>4003</v>
      </c>
      <c r="E5010" s="93">
        <v>30</v>
      </c>
      <c r="F5010" s="74" t="s">
        <v>18</v>
      </c>
      <c r="G5010" s="94"/>
      <c r="H5010" s="44" t="s">
        <v>3489</v>
      </c>
      <c r="I5010" s="99"/>
      <c r="J5010" s="4" t="str">
        <f t="shared" si="156"/>
        <v>社會福利支出計畫/社會福利支出/會費、捐助、補助、分攤、照護、救濟與交流活動費/捐助、補助與獎助/捐助國內團體</v>
      </c>
      <c r="K5010" s="4" t="str">
        <f t="shared" si="157"/>
        <v>補助民間團體辦理建立社區照顧關懷據點業務</v>
      </c>
    </row>
    <row r="5011" spans="1:11" s="77" customFormat="1" ht="97.5">
      <c r="A5011" s="71" t="s">
        <v>4000</v>
      </c>
      <c r="B5011" s="96" t="s">
        <v>4186</v>
      </c>
      <c r="C5011" s="92" t="s">
        <v>4213</v>
      </c>
      <c r="D5011" s="41" t="s">
        <v>4003</v>
      </c>
      <c r="E5011" s="93">
        <v>30</v>
      </c>
      <c r="F5011" s="74" t="s">
        <v>18</v>
      </c>
      <c r="G5011" s="94"/>
      <c r="H5011" s="44" t="s">
        <v>3489</v>
      </c>
      <c r="I5011" s="99"/>
      <c r="J5011" s="4" t="str">
        <f t="shared" si="156"/>
        <v>社會福利支出計畫/社會福利支出/會費、捐助、補助、分攤、照護、救濟與交流活動費/捐助、補助與獎助/捐助國內團體</v>
      </c>
      <c r="K5011" s="4" t="str">
        <f t="shared" si="157"/>
        <v>補助民間團體辦理建立社區照顧關懷據點業務</v>
      </c>
    </row>
    <row r="5012" spans="1:11" s="77" customFormat="1" ht="97.5">
      <c r="A5012" s="71" t="s">
        <v>4000</v>
      </c>
      <c r="B5012" s="96" t="s">
        <v>4186</v>
      </c>
      <c r="C5012" s="92" t="s">
        <v>4209</v>
      </c>
      <c r="D5012" s="41" t="s">
        <v>4003</v>
      </c>
      <c r="E5012" s="93">
        <v>30</v>
      </c>
      <c r="F5012" s="74" t="s">
        <v>18</v>
      </c>
      <c r="G5012" s="94"/>
      <c r="H5012" s="44" t="s">
        <v>3489</v>
      </c>
      <c r="I5012" s="99"/>
      <c r="J5012" s="4" t="str">
        <f t="shared" si="156"/>
        <v>社會福利支出計畫/社會福利支出/會費、捐助、補助、分攤、照護、救濟與交流活動費/捐助、補助與獎助/捐助國內團體</v>
      </c>
      <c r="K5012" s="4" t="str">
        <f t="shared" si="157"/>
        <v>補助民間團體辦理建立社區照顧關懷據點業務</v>
      </c>
    </row>
    <row r="5013" spans="1:11" s="77" customFormat="1" ht="97.5">
      <c r="A5013" s="71" t="s">
        <v>4000</v>
      </c>
      <c r="B5013" s="96" t="s">
        <v>4186</v>
      </c>
      <c r="C5013" s="92" t="s">
        <v>4436</v>
      </c>
      <c r="D5013" s="41" t="s">
        <v>4003</v>
      </c>
      <c r="E5013" s="93">
        <v>10</v>
      </c>
      <c r="F5013" s="74" t="s">
        <v>18</v>
      </c>
      <c r="G5013" s="94"/>
      <c r="H5013" s="44" t="s">
        <v>3489</v>
      </c>
      <c r="I5013" s="99"/>
      <c r="J5013" s="4" t="str">
        <f t="shared" si="156"/>
        <v>社會福利支出計畫/社會福利支出/會費、捐助、補助、分攤、照護、救濟與交流活動費/捐助、補助與獎助/捐助國內團體</v>
      </c>
      <c r="K5013" s="4" t="str">
        <f t="shared" si="157"/>
        <v>補助民間團體辦理建立社區照顧關懷據點業務</v>
      </c>
    </row>
    <row r="5014" spans="1:11" s="77" customFormat="1" ht="97.5">
      <c r="A5014" s="71" t="s">
        <v>4000</v>
      </c>
      <c r="B5014" s="96" t="s">
        <v>4186</v>
      </c>
      <c r="C5014" s="92" t="s">
        <v>4437</v>
      </c>
      <c r="D5014" s="41" t="s">
        <v>4003</v>
      </c>
      <c r="E5014" s="93">
        <v>22</v>
      </c>
      <c r="F5014" s="74" t="s">
        <v>18</v>
      </c>
      <c r="G5014" s="94"/>
      <c r="H5014" s="44" t="s">
        <v>3489</v>
      </c>
      <c r="I5014" s="99"/>
      <c r="J5014" s="4" t="str">
        <f t="shared" si="156"/>
        <v>社會福利支出計畫/社會福利支出/會費、捐助、補助、分攤、照護、救濟與交流活動費/捐助、補助與獎助/捐助國內團體</v>
      </c>
      <c r="K5014" s="4" t="str">
        <f t="shared" si="157"/>
        <v>補助民間團體辦理建立社區照顧關懷據點業務</v>
      </c>
    </row>
    <row r="5015" spans="1:11" s="77" customFormat="1" ht="97.5">
      <c r="A5015" s="71" t="s">
        <v>4000</v>
      </c>
      <c r="B5015" s="96" t="s">
        <v>4186</v>
      </c>
      <c r="C5015" s="92" t="s">
        <v>4438</v>
      </c>
      <c r="D5015" s="41" t="s">
        <v>4003</v>
      </c>
      <c r="E5015" s="93">
        <v>30</v>
      </c>
      <c r="F5015" s="74" t="s">
        <v>18</v>
      </c>
      <c r="G5015" s="94"/>
      <c r="H5015" s="44" t="s">
        <v>3489</v>
      </c>
      <c r="I5015" s="99"/>
      <c r="J5015" s="4" t="str">
        <f t="shared" si="156"/>
        <v>社會福利支出計畫/社會福利支出/會費、捐助、補助、分攤、照護、救濟與交流活動費/捐助、補助與獎助/捐助國內團體</v>
      </c>
      <c r="K5015" s="4" t="str">
        <f t="shared" si="157"/>
        <v>補助民間團體辦理建立社區照顧關懷據點業務</v>
      </c>
    </row>
    <row r="5016" spans="1:11" s="77" customFormat="1" ht="97.5">
      <c r="A5016" s="71" t="s">
        <v>4000</v>
      </c>
      <c r="B5016" s="96" t="s">
        <v>4186</v>
      </c>
      <c r="C5016" s="92" t="s">
        <v>4247</v>
      </c>
      <c r="D5016" s="41" t="s">
        <v>4003</v>
      </c>
      <c r="E5016" s="93">
        <v>30</v>
      </c>
      <c r="F5016" s="74" t="s">
        <v>18</v>
      </c>
      <c r="G5016" s="94"/>
      <c r="H5016" s="44" t="s">
        <v>3489</v>
      </c>
      <c r="I5016" s="99"/>
      <c r="J5016" s="4" t="str">
        <f t="shared" si="156"/>
        <v>社會福利支出計畫/社會福利支出/會費、捐助、補助、分攤、照護、救濟與交流活動費/捐助、補助與獎助/捐助國內團體</v>
      </c>
      <c r="K5016" s="4" t="str">
        <f t="shared" si="157"/>
        <v>補助民間團體辦理建立社區照顧關懷據點業務</v>
      </c>
    </row>
    <row r="5017" spans="1:11" s="77" customFormat="1" ht="97.5">
      <c r="A5017" s="71" t="s">
        <v>4000</v>
      </c>
      <c r="B5017" s="96" t="s">
        <v>4186</v>
      </c>
      <c r="C5017" s="92" t="s">
        <v>4439</v>
      </c>
      <c r="D5017" s="41" t="s">
        <v>4003</v>
      </c>
      <c r="E5017" s="93">
        <v>30</v>
      </c>
      <c r="F5017" s="74" t="s">
        <v>18</v>
      </c>
      <c r="G5017" s="94"/>
      <c r="H5017" s="44" t="s">
        <v>3489</v>
      </c>
      <c r="I5017" s="99"/>
      <c r="J5017" s="4" t="str">
        <f t="shared" si="156"/>
        <v>社會福利支出計畫/社會福利支出/會費、捐助、補助、分攤、照護、救濟與交流活動費/捐助、補助與獎助/捐助國內團體</v>
      </c>
      <c r="K5017" s="4" t="str">
        <f t="shared" si="157"/>
        <v>補助民間團體辦理建立社區照顧關懷據點業務</v>
      </c>
    </row>
    <row r="5018" spans="1:11" s="77" customFormat="1" ht="97.5">
      <c r="A5018" s="71" t="s">
        <v>4000</v>
      </c>
      <c r="B5018" s="96" t="s">
        <v>4186</v>
      </c>
      <c r="C5018" s="92" t="s">
        <v>4440</v>
      </c>
      <c r="D5018" s="41" t="s">
        <v>4003</v>
      </c>
      <c r="E5018" s="93">
        <v>30</v>
      </c>
      <c r="F5018" s="74" t="s">
        <v>18</v>
      </c>
      <c r="G5018" s="94"/>
      <c r="H5018" s="44" t="s">
        <v>3489</v>
      </c>
      <c r="I5018" s="99"/>
      <c r="J5018" s="4" t="str">
        <f t="shared" si="156"/>
        <v>社會福利支出計畫/社會福利支出/會費、捐助、補助、分攤、照護、救濟與交流活動費/捐助、補助與獎助/捐助國內團體</v>
      </c>
      <c r="K5018" s="4" t="str">
        <f t="shared" si="157"/>
        <v>補助民間團體辦理建立社區照顧關懷據點業務</v>
      </c>
    </row>
    <row r="5019" spans="1:11" s="77" customFormat="1" ht="97.5">
      <c r="A5019" s="71" t="s">
        <v>4000</v>
      </c>
      <c r="B5019" s="96" t="s">
        <v>4186</v>
      </c>
      <c r="C5019" s="92" t="s">
        <v>4244</v>
      </c>
      <c r="D5019" s="41" t="s">
        <v>4003</v>
      </c>
      <c r="E5019" s="93">
        <v>21</v>
      </c>
      <c r="F5019" s="74" t="s">
        <v>18</v>
      </c>
      <c r="G5019" s="94"/>
      <c r="H5019" s="44" t="s">
        <v>3489</v>
      </c>
      <c r="I5019" s="99"/>
      <c r="J5019" s="4" t="str">
        <f t="shared" si="156"/>
        <v>社會福利支出計畫/社會福利支出/會費、捐助、補助、分攤、照護、救濟與交流活動費/捐助、補助與獎助/捐助國內團體</v>
      </c>
      <c r="K5019" s="4" t="str">
        <f t="shared" si="157"/>
        <v>補助民間團體辦理建立社區照顧關懷據點業務</v>
      </c>
    </row>
    <row r="5020" spans="1:11" s="77" customFormat="1" ht="97.5">
      <c r="A5020" s="71" t="s">
        <v>4000</v>
      </c>
      <c r="B5020" s="96" t="s">
        <v>4186</v>
      </c>
      <c r="C5020" s="92" t="s">
        <v>4441</v>
      </c>
      <c r="D5020" s="41" t="s">
        <v>4003</v>
      </c>
      <c r="E5020" s="93">
        <v>30</v>
      </c>
      <c r="F5020" s="74" t="s">
        <v>18</v>
      </c>
      <c r="G5020" s="94"/>
      <c r="H5020" s="44" t="s">
        <v>3489</v>
      </c>
      <c r="I5020" s="99"/>
      <c r="J5020" s="4" t="str">
        <f t="shared" si="156"/>
        <v>社會福利支出計畫/社會福利支出/會費、捐助、補助、分攤、照護、救濟與交流活動費/捐助、補助與獎助/捐助國內團體</v>
      </c>
      <c r="K5020" s="4" t="str">
        <f t="shared" si="157"/>
        <v>補助民間團體辦理建立社區照顧關懷據點業務</v>
      </c>
    </row>
    <row r="5021" spans="1:11" s="77" customFormat="1" ht="97.5">
      <c r="A5021" s="71" t="s">
        <v>4000</v>
      </c>
      <c r="B5021" s="96" t="s">
        <v>4186</v>
      </c>
      <c r="C5021" s="92" t="s">
        <v>4442</v>
      </c>
      <c r="D5021" s="41" t="s">
        <v>4003</v>
      </c>
      <c r="E5021" s="93">
        <v>30</v>
      </c>
      <c r="F5021" s="74" t="s">
        <v>18</v>
      </c>
      <c r="G5021" s="94"/>
      <c r="H5021" s="44" t="s">
        <v>3489</v>
      </c>
      <c r="I5021" s="99"/>
      <c r="J5021" s="4" t="str">
        <f t="shared" si="156"/>
        <v>社會福利支出計畫/社會福利支出/會費、捐助、補助、分攤、照護、救濟與交流活動費/捐助、補助與獎助/捐助國內團體</v>
      </c>
      <c r="K5021" s="4" t="str">
        <f t="shared" si="157"/>
        <v>補助民間團體辦理建立社區照顧關懷據點業務</v>
      </c>
    </row>
    <row r="5022" spans="1:11" s="77" customFormat="1" ht="97.5">
      <c r="A5022" s="71" t="s">
        <v>4000</v>
      </c>
      <c r="B5022" s="96" t="s">
        <v>4186</v>
      </c>
      <c r="C5022" s="92" t="s">
        <v>4443</v>
      </c>
      <c r="D5022" s="41" t="s">
        <v>4003</v>
      </c>
      <c r="E5022" s="93">
        <v>30</v>
      </c>
      <c r="F5022" s="74" t="s">
        <v>18</v>
      </c>
      <c r="G5022" s="94"/>
      <c r="H5022" s="44" t="s">
        <v>3489</v>
      </c>
      <c r="I5022" s="99"/>
      <c r="J5022" s="4" t="str">
        <f t="shared" si="156"/>
        <v>社會福利支出計畫/社會福利支出/會費、捐助、補助、分攤、照護、救濟與交流活動費/捐助、補助與獎助/捐助國內團體</v>
      </c>
      <c r="K5022" s="4" t="str">
        <f t="shared" si="157"/>
        <v>補助民間團體辦理建立社區照顧關懷據點業務</v>
      </c>
    </row>
    <row r="5023" spans="1:11" s="77" customFormat="1" ht="97.5">
      <c r="A5023" s="71" t="s">
        <v>4000</v>
      </c>
      <c r="B5023" s="96" t="s">
        <v>4186</v>
      </c>
      <c r="C5023" s="92" t="s">
        <v>4426</v>
      </c>
      <c r="D5023" s="41" t="s">
        <v>4003</v>
      </c>
      <c r="E5023" s="93">
        <v>10</v>
      </c>
      <c r="F5023" s="74" t="s">
        <v>18</v>
      </c>
      <c r="G5023" s="94"/>
      <c r="H5023" s="44" t="s">
        <v>3489</v>
      </c>
      <c r="I5023" s="99"/>
      <c r="J5023" s="4" t="str">
        <f t="shared" si="156"/>
        <v>社會福利支出計畫/社會福利支出/會費、捐助、補助、分攤、照護、救濟與交流活動費/捐助、補助與獎助/捐助國內團體</v>
      </c>
      <c r="K5023" s="4" t="str">
        <f t="shared" si="157"/>
        <v>補助民間團體辦理建立社區照顧關懷據點業務</v>
      </c>
    </row>
    <row r="5024" spans="1:11" s="77" customFormat="1" ht="97.5">
      <c r="A5024" s="71" t="s">
        <v>4000</v>
      </c>
      <c r="B5024" s="96" t="s">
        <v>4186</v>
      </c>
      <c r="C5024" s="92" t="s">
        <v>4444</v>
      </c>
      <c r="D5024" s="41" t="s">
        <v>4003</v>
      </c>
      <c r="E5024" s="93">
        <v>10</v>
      </c>
      <c r="F5024" s="74" t="s">
        <v>18</v>
      </c>
      <c r="G5024" s="94"/>
      <c r="H5024" s="44" t="s">
        <v>3489</v>
      </c>
      <c r="I5024" s="99"/>
      <c r="J5024" s="4" t="str">
        <f t="shared" ref="J5024:J5087" si="158">A5024</f>
        <v>社會福利支出計畫/社會福利支出/會費、捐助、補助、分攤、照護、救濟與交流活動費/捐助、補助與獎助/捐助國內團體</v>
      </c>
      <c r="K5024" s="4" t="str">
        <f t="shared" ref="K5024:K5087" si="159">B5024</f>
        <v>補助民間團體辦理建立社區照顧關懷據點業務</v>
      </c>
    </row>
    <row r="5025" spans="1:11" s="77" customFormat="1" ht="97.5">
      <c r="A5025" s="71" t="s">
        <v>4000</v>
      </c>
      <c r="B5025" s="96" t="s">
        <v>4186</v>
      </c>
      <c r="C5025" s="92" t="s">
        <v>4445</v>
      </c>
      <c r="D5025" s="41" t="s">
        <v>4003</v>
      </c>
      <c r="E5025" s="93">
        <v>20</v>
      </c>
      <c r="F5025" s="74" t="s">
        <v>18</v>
      </c>
      <c r="G5025" s="94"/>
      <c r="H5025" s="44" t="s">
        <v>3489</v>
      </c>
      <c r="I5025" s="99"/>
      <c r="J5025" s="4" t="str">
        <f t="shared" si="158"/>
        <v>社會福利支出計畫/社會福利支出/會費、捐助、補助、分攤、照護、救濟與交流活動費/捐助、補助與獎助/捐助國內團體</v>
      </c>
      <c r="K5025" s="4" t="str">
        <f t="shared" si="159"/>
        <v>補助民間團體辦理建立社區照顧關懷據點業務</v>
      </c>
    </row>
    <row r="5026" spans="1:11" s="77" customFormat="1" ht="97.5">
      <c r="A5026" s="71" t="s">
        <v>4000</v>
      </c>
      <c r="B5026" s="96" t="s">
        <v>4186</v>
      </c>
      <c r="C5026" s="92" t="s">
        <v>4446</v>
      </c>
      <c r="D5026" s="41" t="s">
        <v>4003</v>
      </c>
      <c r="E5026" s="93">
        <v>30</v>
      </c>
      <c r="F5026" s="74" t="s">
        <v>18</v>
      </c>
      <c r="G5026" s="94"/>
      <c r="H5026" s="44" t="s">
        <v>3489</v>
      </c>
      <c r="I5026" s="99"/>
      <c r="J5026" s="4" t="str">
        <f t="shared" si="158"/>
        <v>社會福利支出計畫/社會福利支出/會費、捐助、補助、分攤、照護、救濟與交流活動費/捐助、補助與獎助/捐助國內團體</v>
      </c>
      <c r="K5026" s="4" t="str">
        <f t="shared" si="159"/>
        <v>補助民間團體辦理建立社區照顧關懷據點業務</v>
      </c>
    </row>
    <row r="5027" spans="1:11" s="77" customFormat="1" ht="97.5">
      <c r="A5027" s="71" t="s">
        <v>4000</v>
      </c>
      <c r="B5027" s="96" t="s">
        <v>4186</v>
      </c>
      <c r="C5027" s="92" t="s">
        <v>4447</v>
      </c>
      <c r="D5027" s="41" t="s">
        <v>4003</v>
      </c>
      <c r="E5027" s="93">
        <v>30</v>
      </c>
      <c r="F5027" s="74" t="s">
        <v>18</v>
      </c>
      <c r="G5027" s="94"/>
      <c r="H5027" s="44" t="s">
        <v>3489</v>
      </c>
      <c r="I5027" s="99"/>
      <c r="J5027" s="4" t="str">
        <f t="shared" si="158"/>
        <v>社會福利支出計畫/社會福利支出/會費、捐助、補助、分攤、照護、救濟與交流活動費/捐助、補助與獎助/捐助國內團體</v>
      </c>
      <c r="K5027" s="4" t="str">
        <f t="shared" si="159"/>
        <v>補助民間團體辦理建立社區照顧關懷據點業務</v>
      </c>
    </row>
    <row r="5028" spans="1:11" s="77" customFormat="1" ht="97.5">
      <c r="A5028" s="71" t="s">
        <v>4000</v>
      </c>
      <c r="B5028" s="96" t="s">
        <v>4186</v>
      </c>
      <c r="C5028" s="92" t="s">
        <v>4448</v>
      </c>
      <c r="D5028" s="41" t="s">
        <v>4003</v>
      </c>
      <c r="E5028" s="93">
        <v>30</v>
      </c>
      <c r="F5028" s="74" t="s">
        <v>18</v>
      </c>
      <c r="G5028" s="94"/>
      <c r="H5028" s="44" t="s">
        <v>3489</v>
      </c>
      <c r="I5028" s="99"/>
      <c r="J5028" s="4" t="str">
        <f t="shared" si="158"/>
        <v>社會福利支出計畫/社會福利支出/會費、捐助、補助、分攤、照護、救濟與交流活動費/捐助、補助與獎助/捐助國內團體</v>
      </c>
      <c r="K5028" s="4" t="str">
        <f t="shared" si="159"/>
        <v>補助民間團體辦理建立社區照顧關懷據點業務</v>
      </c>
    </row>
    <row r="5029" spans="1:11" s="77" customFormat="1" ht="97.5">
      <c r="A5029" s="71" t="s">
        <v>4000</v>
      </c>
      <c r="B5029" s="96" t="s">
        <v>4186</v>
      </c>
      <c r="C5029" s="92" t="s">
        <v>4449</v>
      </c>
      <c r="D5029" s="41" t="s">
        <v>4003</v>
      </c>
      <c r="E5029" s="93">
        <v>10</v>
      </c>
      <c r="F5029" s="74" t="s">
        <v>18</v>
      </c>
      <c r="G5029" s="94"/>
      <c r="H5029" s="44" t="s">
        <v>3489</v>
      </c>
      <c r="I5029" s="99"/>
      <c r="J5029" s="4" t="str">
        <f t="shared" si="158"/>
        <v>社會福利支出計畫/社會福利支出/會費、捐助、補助、分攤、照護、救濟與交流活動費/捐助、補助與獎助/捐助國內團體</v>
      </c>
      <c r="K5029" s="4" t="str">
        <f t="shared" si="159"/>
        <v>補助民間團體辦理建立社區照顧關懷據點業務</v>
      </c>
    </row>
    <row r="5030" spans="1:11" s="77" customFormat="1" ht="97.5">
      <c r="A5030" s="71" t="s">
        <v>4000</v>
      </c>
      <c r="B5030" s="96" t="s">
        <v>4186</v>
      </c>
      <c r="C5030" s="92" t="s">
        <v>4450</v>
      </c>
      <c r="D5030" s="41" t="s">
        <v>4003</v>
      </c>
      <c r="E5030" s="93">
        <v>10</v>
      </c>
      <c r="F5030" s="74" t="s">
        <v>18</v>
      </c>
      <c r="G5030" s="94"/>
      <c r="H5030" s="44" t="s">
        <v>3489</v>
      </c>
      <c r="I5030" s="99"/>
      <c r="J5030" s="4" t="str">
        <f t="shared" si="158"/>
        <v>社會福利支出計畫/社會福利支出/會費、捐助、補助、分攤、照護、救濟與交流活動費/捐助、補助與獎助/捐助國內團體</v>
      </c>
      <c r="K5030" s="4" t="str">
        <f t="shared" si="159"/>
        <v>補助民間團體辦理建立社區照顧關懷據點業務</v>
      </c>
    </row>
    <row r="5031" spans="1:11" s="77" customFormat="1" ht="97.5">
      <c r="A5031" s="71" t="s">
        <v>4000</v>
      </c>
      <c r="B5031" s="96" t="s">
        <v>4186</v>
      </c>
      <c r="C5031" s="92" t="s">
        <v>4451</v>
      </c>
      <c r="D5031" s="41" t="s">
        <v>4003</v>
      </c>
      <c r="E5031" s="93">
        <v>10</v>
      </c>
      <c r="F5031" s="74" t="s">
        <v>18</v>
      </c>
      <c r="G5031" s="94"/>
      <c r="H5031" s="44" t="s">
        <v>3489</v>
      </c>
      <c r="I5031" s="99"/>
      <c r="J5031" s="4" t="str">
        <f t="shared" si="158"/>
        <v>社會福利支出計畫/社會福利支出/會費、捐助、補助、分攤、照護、救濟與交流活動費/捐助、補助與獎助/捐助國內團體</v>
      </c>
      <c r="K5031" s="4" t="str">
        <f t="shared" si="159"/>
        <v>補助民間團體辦理建立社區照顧關懷據點業務</v>
      </c>
    </row>
    <row r="5032" spans="1:11" s="77" customFormat="1" ht="97.5">
      <c r="A5032" s="71" t="s">
        <v>4000</v>
      </c>
      <c r="B5032" s="96" t="s">
        <v>4186</v>
      </c>
      <c r="C5032" s="92" t="s">
        <v>4246</v>
      </c>
      <c r="D5032" s="41" t="s">
        <v>4003</v>
      </c>
      <c r="E5032" s="93">
        <v>30</v>
      </c>
      <c r="F5032" s="74" t="s">
        <v>18</v>
      </c>
      <c r="G5032" s="94"/>
      <c r="H5032" s="44" t="s">
        <v>3489</v>
      </c>
      <c r="I5032" s="99"/>
      <c r="J5032" s="4" t="str">
        <f t="shared" si="158"/>
        <v>社會福利支出計畫/社會福利支出/會費、捐助、補助、分攤、照護、救濟與交流活動費/捐助、補助與獎助/捐助國內團體</v>
      </c>
      <c r="K5032" s="4" t="str">
        <f t="shared" si="159"/>
        <v>補助民間團體辦理建立社區照顧關懷據點業務</v>
      </c>
    </row>
    <row r="5033" spans="1:11" s="77" customFormat="1" ht="97.5">
      <c r="A5033" s="71" t="s">
        <v>4000</v>
      </c>
      <c r="B5033" s="96" t="s">
        <v>4186</v>
      </c>
      <c r="C5033" s="92" t="s">
        <v>4452</v>
      </c>
      <c r="D5033" s="41" t="s">
        <v>4003</v>
      </c>
      <c r="E5033" s="93">
        <v>30</v>
      </c>
      <c r="F5033" s="74" t="s">
        <v>18</v>
      </c>
      <c r="G5033" s="94"/>
      <c r="H5033" s="44" t="s">
        <v>3489</v>
      </c>
      <c r="I5033" s="99"/>
      <c r="J5033" s="4" t="str">
        <f t="shared" si="158"/>
        <v>社會福利支出計畫/社會福利支出/會費、捐助、補助、分攤、照護、救濟與交流活動費/捐助、補助與獎助/捐助國內團體</v>
      </c>
      <c r="K5033" s="4" t="str">
        <f t="shared" si="159"/>
        <v>補助民間團體辦理建立社區照顧關懷據點業務</v>
      </c>
    </row>
    <row r="5034" spans="1:11" s="77" customFormat="1" ht="97.5">
      <c r="A5034" s="71" t="s">
        <v>4000</v>
      </c>
      <c r="B5034" s="96" t="s">
        <v>4186</v>
      </c>
      <c r="C5034" s="92" t="s">
        <v>4453</v>
      </c>
      <c r="D5034" s="41" t="s">
        <v>4003</v>
      </c>
      <c r="E5034" s="93">
        <v>30</v>
      </c>
      <c r="F5034" s="74" t="s">
        <v>18</v>
      </c>
      <c r="G5034" s="94"/>
      <c r="H5034" s="44" t="s">
        <v>3489</v>
      </c>
      <c r="I5034" s="99"/>
      <c r="J5034" s="4" t="str">
        <f t="shared" si="158"/>
        <v>社會福利支出計畫/社會福利支出/會費、捐助、補助、分攤、照護、救濟與交流活動費/捐助、補助與獎助/捐助國內團體</v>
      </c>
      <c r="K5034" s="4" t="str">
        <f t="shared" si="159"/>
        <v>補助民間團體辦理建立社區照顧關懷據點業務</v>
      </c>
    </row>
    <row r="5035" spans="1:11" s="77" customFormat="1" ht="97.5">
      <c r="A5035" s="71" t="s">
        <v>4000</v>
      </c>
      <c r="B5035" s="96" t="s">
        <v>4186</v>
      </c>
      <c r="C5035" s="92" t="s">
        <v>4239</v>
      </c>
      <c r="D5035" s="41" t="s">
        <v>4003</v>
      </c>
      <c r="E5035" s="93">
        <v>30</v>
      </c>
      <c r="F5035" s="74" t="s">
        <v>18</v>
      </c>
      <c r="G5035" s="94"/>
      <c r="H5035" s="44" t="s">
        <v>3489</v>
      </c>
      <c r="I5035" s="99"/>
      <c r="J5035" s="4" t="str">
        <f t="shared" si="158"/>
        <v>社會福利支出計畫/社會福利支出/會費、捐助、補助、分攤、照護、救濟與交流活動費/捐助、補助與獎助/捐助國內團體</v>
      </c>
      <c r="K5035" s="4" t="str">
        <f t="shared" si="159"/>
        <v>補助民間團體辦理建立社區照顧關懷據點業務</v>
      </c>
    </row>
    <row r="5036" spans="1:11" s="77" customFormat="1" ht="97.5">
      <c r="A5036" s="71" t="s">
        <v>4000</v>
      </c>
      <c r="B5036" s="96" t="s">
        <v>4186</v>
      </c>
      <c r="C5036" s="92" t="s">
        <v>4454</v>
      </c>
      <c r="D5036" s="41" t="s">
        <v>4003</v>
      </c>
      <c r="E5036" s="93">
        <v>20</v>
      </c>
      <c r="F5036" s="74" t="s">
        <v>18</v>
      </c>
      <c r="G5036" s="94"/>
      <c r="H5036" s="44" t="s">
        <v>3489</v>
      </c>
      <c r="I5036" s="99"/>
      <c r="J5036" s="4" t="str">
        <f t="shared" si="158"/>
        <v>社會福利支出計畫/社會福利支出/會費、捐助、補助、分攤、照護、救濟與交流活動費/捐助、補助與獎助/捐助國內團體</v>
      </c>
      <c r="K5036" s="4" t="str">
        <f t="shared" si="159"/>
        <v>補助民間團體辦理建立社區照顧關懷據點業務</v>
      </c>
    </row>
    <row r="5037" spans="1:11" s="77" customFormat="1" ht="97.5">
      <c r="A5037" s="71" t="s">
        <v>4000</v>
      </c>
      <c r="B5037" s="96" t="s">
        <v>4186</v>
      </c>
      <c r="C5037" s="92" t="s">
        <v>4254</v>
      </c>
      <c r="D5037" s="41" t="s">
        <v>4003</v>
      </c>
      <c r="E5037" s="93">
        <v>30</v>
      </c>
      <c r="F5037" s="74" t="s">
        <v>18</v>
      </c>
      <c r="G5037" s="94"/>
      <c r="H5037" s="44" t="s">
        <v>3489</v>
      </c>
      <c r="I5037" s="99"/>
      <c r="J5037" s="4" t="str">
        <f t="shared" si="158"/>
        <v>社會福利支出計畫/社會福利支出/會費、捐助、補助、分攤、照護、救濟與交流活動費/捐助、補助與獎助/捐助國內團體</v>
      </c>
      <c r="K5037" s="4" t="str">
        <f t="shared" si="159"/>
        <v>補助民間團體辦理建立社區照顧關懷據點業務</v>
      </c>
    </row>
    <row r="5038" spans="1:11" s="77" customFormat="1" ht="97.5">
      <c r="A5038" s="71" t="s">
        <v>4000</v>
      </c>
      <c r="B5038" s="96" t="s">
        <v>4186</v>
      </c>
      <c r="C5038" s="92" t="s">
        <v>4307</v>
      </c>
      <c r="D5038" s="41" t="s">
        <v>4003</v>
      </c>
      <c r="E5038" s="93">
        <v>30</v>
      </c>
      <c r="F5038" s="74" t="s">
        <v>18</v>
      </c>
      <c r="G5038" s="94"/>
      <c r="H5038" s="44" t="s">
        <v>3489</v>
      </c>
      <c r="I5038" s="99"/>
      <c r="J5038" s="4" t="str">
        <f t="shared" si="158"/>
        <v>社會福利支出計畫/社會福利支出/會費、捐助、補助、分攤、照護、救濟與交流活動費/捐助、補助與獎助/捐助國內團體</v>
      </c>
      <c r="K5038" s="4" t="str">
        <f t="shared" si="159"/>
        <v>補助民間團體辦理建立社區照顧關懷據點業務</v>
      </c>
    </row>
    <row r="5039" spans="1:11" s="77" customFormat="1" ht="97.5">
      <c r="A5039" s="71" t="s">
        <v>4000</v>
      </c>
      <c r="B5039" s="96" t="s">
        <v>4186</v>
      </c>
      <c r="C5039" s="92" t="s">
        <v>4455</v>
      </c>
      <c r="D5039" s="41" t="s">
        <v>4003</v>
      </c>
      <c r="E5039" s="93">
        <v>30</v>
      </c>
      <c r="F5039" s="74" t="s">
        <v>18</v>
      </c>
      <c r="G5039" s="94"/>
      <c r="H5039" s="44" t="s">
        <v>3489</v>
      </c>
      <c r="I5039" s="99"/>
      <c r="J5039" s="4" t="str">
        <f t="shared" si="158"/>
        <v>社會福利支出計畫/社會福利支出/會費、捐助、補助、分攤、照護、救濟與交流活動費/捐助、補助與獎助/捐助國內團體</v>
      </c>
      <c r="K5039" s="4" t="str">
        <f t="shared" si="159"/>
        <v>補助民間團體辦理建立社區照顧關懷據點業務</v>
      </c>
    </row>
    <row r="5040" spans="1:11" s="77" customFormat="1" ht="97.5">
      <c r="A5040" s="71" t="s">
        <v>4000</v>
      </c>
      <c r="B5040" s="96" t="s">
        <v>4186</v>
      </c>
      <c r="C5040" s="92" t="s">
        <v>4456</v>
      </c>
      <c r="D5040" s="41" t="s">
        <v>4003</v>
      </c>
      <c r="E5040" s="93">
        <v>10</v>
      </c>
      <c r="F5040" s="74" t="s">
        <v>18</v>
      </c>
      <c r="G5040" s="94"/>
      <c r="H5040" s="44" t="s">
        <v>3489</v>
      </c>
      <c r="I5040" s="99"/>
      <c r="J5040" s="4" t="str">
        <f t="shared" si="158"/>
        <v>社會福利支出計畫/社會福利支出/會費、捐助、補助、分攤、照護、救濟與交流活動費/捐助、補助與獎助/捐助國內團體</v>
      </c>
      <c r="K5040" s="4" t="str">
        <f t="shared" si="159"/>
        <v>補助民間團體辦理建立社區照顧關懷據點業務</v>
      </c>
    </row>
    <row r="5041" spans="1:11" s="77" customFormat="1" ht="97.5">
      <c r="A5041" s="71" t="s">
        <v>4000</v>
      </c>
      <c r="B5041" s="92" t="s">
        <v>4457</v>
      </c>
      <c r="C5041" s="92" t="s">
        <v>4458</v>
      </c>
      <c r="D5041" s="41" t="s">
        <v>4003</v>
      </c>
      <c r="E5041" s="93">
        <v>42</v>
      </c>
      <c r="F5041" s="74" t="s">
        <v>18</v>
      </c>
      <c r="G5041" s="94"/>
      <c r="H5041" s="44" t="s">
        <v>3489</v>
      </c>
      <c r="I5041" s="99"/>
      <c r="J5041" s="4" t="str">
        <f t="shared" si="158"/>
        <v>社會福利支出計畫/社會福利支出/會費、捐助、補助、分攤、照護、救濟與交流活動費/捐助、補助與獎助/捐助國內團體</v>
      </c>
      <c r="K5041" s="4" t="str">
        <f t="shared" si="159"/>
        <v>遊民中繼住宅推動計畫</v>
      </c>
    </row>
    <row r="5042" spans="1:11" s="77" customFormat="1" ht="97.5">
      <c r="A5042" s="71" t="s">
        <v>4000</v>
      </c>
      <c r="B5042" s="92" t="s">
        <v>4457</v>
      </c>
      <c r="C5042" s="92" t="s">
        <v>4458</v>
      </c>
      <c r="D5042" s="41" t="s">
        <v>4003</v>
      </c>
      <c r="E5042" s="93">
        <v>27</v>
      </c>
      <c r="F5042" s="74" t="s">
        <v>18</v>
      </c>
      <c r="G5042" s="94"/>
      <c r="H5042" s="44" t="s">
        <v>3489</v>
      </c>
      <c r="I5042" s="99"/>
      <c r="J5042" s="4" t="str">
        <f t="shared" si="158"/>
        <v>社會福利支出計畫/社會福利支出/會費、捐助、補助、分攤、照護、救濟與交流活動費/捐助、補助與獎助/捐助國內團體</v>
      </c>
      <c r="K5042" s="4" t="str">
        <f t="shared" si="159"/>
        <v>遊民中繼住宅推動計畫</v>
      </c>
    </row>
    <row r="5043" spans="1:11" s="77" customFormat="1" ht="97.5">
      <c r="A5043" s="71" t="s">
        <v>4000</v>
      </c>
      <c r="B5043" s="92" t="s">
        <v>4457</v>
      </c>
      <c r="C5043" s="92" t="s">
        <v>4053</v>
      </c>
      <c r="D5043" s="41" t="s">
        <v>4003</v>
      </c>
      <c r="E5043" s="93">
        <f>34-1</f>
        <v>33</v>
      </c>
      <c r="F5043" s="74" t="s">
        <v>18</v>
      </c>
      <c r="G5043" s="94"/>
      <c r="H5043" s="44" t="s">
        <v>3489</v>
      </c>
      <c r="I5043" s="99"/>
      <c r="J5043" s="4" t="str">
        <f t="shared" si="158"/>
        <v>社會福利支出計畫/社會福利支出/會費、捐助、補助、分攤、照護、救濟與交流活動費/捐助、補助與獎助/捐助國內團體</v>
      </c>
      <c r="K5043" s="4" t="str">
        <f t="shared" si="159"/>
        <v>遊民中繼住宅推動計畫</v>
      </c>
    </row>
    <row r="5044" spans="1:11" s="77" customFormat="1" ht="97.5">
      <c r="A5044" s="71" t="s">
        <v>4000</v>
      </c>
      <c r="B5044" s="92" t="s">
        <v>4457</v>
      </c>
      <c r="C5044" s="92" t="s">
        <v>4053</v>
      </c>
      <c r="D5044" s="41" t="s">
        <v>4003</v>
      </c>
      <c r="E5044" s="93">
        <v>37</v>
      </c>
      <c r="F5044" s="74" t="s">
        <v>18</v>
      </c>
      <c r="G5044" s="94"/>
      <c r="H5044" s="44" t="s">
        <v>3489</v>
      </c>
      <c r="I5044" s="99"/>
      <c r="J5044" s="4" t="str">
        <f t="shared" si="158"/>
        <v>社會福利支出計畫/社會福利支出/會費、捐助、補助、分攤、照護、救濟與交流活動費/捐助、補助與獎助/捐助國內團體</v>
      </c>
      <c r="K5044" s="4" t="str">
        <f t="shared" si="159"/>
        <v>遊民中繼住宅推動計畫</v>
      </c>
    </row>
    <row r="5045" spans="1:11" s="77" customFormat="1" ht="97.5">
      <c r="A5045" s="71" t="s">
        <v>4000</v>
      </c>
      <c r="B5045" s="92" t="s">
        <v>4457</v>
      </c>
      <c r="C5045" s="92" t="s">
        <v>4459</v>
      </c>
      <c r="D5045" s="41" t="s">
        <v>4003</v>
      </c>
      <c r="E5045" s="93">
        <v>23</v>
      </c>
      <c r="F5045" s="74" t="s">
        <v>18</v>
      </c>
      <c r="G5045" s="94"/>
      <c r="H5045" s="44" t="s">
        <v>3489</v>
      </c>
      <c r="I5045" s="99"/>
      <c r="J5045" s="4" t="str">
        <f t="shared" si="158"/>
        <v>社會福利支出計畫/社會福利支出/會費、捐助、補助、分攤、照護、救濟與交流活動費/捐助、補助與獎助/捐助國內團體</v>
      </c>
      <c r="K5045" s="4" t="str">
        <f t="shared" si="159"/>
        <v>遊民中繼住宅推動計畫</v>
      </c>
    </row>
    <row r="5046" spans="1:11" s="77" customFormat="1" ht="97.5">
      <c r="A5046" s="71" t="s">
        <v>4000</v>
      </c>
      <c r="B5046" s="96" t="s">
        <v>4457</v>
      </c>
      <c r="C5046" s="92" t="s">
        <v>4460</v>
      </c>
      <c r="D5046" s="41" t="s">
        <v>4003</v>
      </c>
      <c r="E5046" s="93">
        <v>19</v>
      </c>
      <c r="F5046" s="74" t="s">
        <v>18</v>
      </c>
      <c r="G5046" s="94"/>
      <c r="H5046" s="44" t="s">
        <v>3489</v>
      </c>
      <c r="I5046" s="99"/>
      <c r="J5046" s="4" t="str">
        <f t="shared" si="158"/>
        <v>社會福利支出計畫/社會福利支出/會費、捐助、補助、分攤、照護、救濟與交流活動費/捐助、補助與獎助/捐助國內團體</v>
      </c>
      <c r="K5046" s="4" t="str">
        <f t="shared" si="159"/>
        <v>遊民中繼住宅推動計畫</v>
      </c>
    </row>
    <row r="5047" spans="1:11" s="77" customFormat="1" ht="97.5">
      <c r="A5047" s="71" t="s">
        <v>4000</v>
      </c>
      <c r="B5047" s="96" t="s">
        <v>4457</v>
      </c>
      <c r="C5047" s="92" t="s">
        <v>4053</v>
      </c>
      <c r="D5047" s="41" t="s">
        <v>4003</v>
      </c>
      <c r="E5047" s="93">
        <v>24</v>
      </c>
      <c r="F5047" s="74" t="s">
        <v>18</v>
      </c>
      <c r="G5047" s="94"/>
      <c r="H5047" s="44" t="s">
        <v>3489</v>
      </c>
      <c r="I5047" s="99"/>
      <c r="J5047" s="4" t="str">
        <f t="shared" si="158"/>
        <v>社會福利支出計畫/社會福利支出/會費、捐助、補助、分攤、照護、救濟與交流活動費/捐助、補助與獎助/捐助國內團體</v>
      </c>
      <c r="K5047" s="4" t="str">
        <f t="shared" si="159"/>
        <v>遊民中繼住宅推動計畫</v>
      </c>
    </row>
    <row r="5048" spans="1:11" s="77" customFormat="1" ht="97.5">
      <c r="A5048" s="71" t="s">
        <v>4000</v>
      </c>
      <c r="B5048" s="96" t="s">
        <v>4457</v>
      </c>
      <c r="C5048" s="92" t="s">
        <v>4053</v>
      </c>
      <c r="D5048" s="41" t="s">
        <v>4003</v>
      </c>
      <c r="E5048" s="93">
        <v>40</v>
      </c>
      <c r="F5048" s="74" t="s">
        <v>18</v>
      </c>
      <c r="G5048" s="94"/>
      <c r="H5048" s="44" t="s">
        <v>3489</v>
      </c>
      <c r="I5048" s="99"/>
      <c r="J5048" s="4" t="str">
        <f t="shared" si="158"/>
        <v>社會福利支出計畫/社會福利支出/會費、捐助、補助、分攤、照護、救濟與交流活動費/捐助、補助與獎助/捐助國內團體</v>
      </c>
      <c r="K5048" s="4" t="str">
        <f t="shared" si="159"/>
        <v>遊民中繼住宅推動計畫</v>
      </c>
    </row>
    <row r="5049" spans="1:11" s="77" customFormat="1" ht="97.5">
      <c r="A5049" s="71" t="s">
        <v>4000</v>
      </c>
      <c r="B5049" s="96" t="s">
        <v>4457</v>
      </c>
      <c r="C5049" s="92" t="s">
        <v>4460</v>
      </c>
      <c r="D5049" s="41" t="s">
        <v>4003</v>
      </c>
      <c r="E5049" s="93">
        <v>12</v>
      </c>
      <c r="F5049" s="74" t="s">
        <v>18</v>
      </c>
      <c r="G5049" s="94"/>
      <c r="H5049" s="44" t="s">
        <v>3489</v>
      </c>
      <c r="I5049" s="99"/>
      <c r="J5049" s="4" t="str">
        <f t="shared" si="158"/>
        <v>社會福利支出計畫/社會福利支出/會費、捐助、補助、分攤、照護、救濟與交流活動費/捐助、補助與獎助/捐助國內團體</v>
      </c>
      <c r="K5049" s="4" t="str">
        <f t="shared" si="159"/>
        <v>遊民中繼住宅推動計畫</v>
      </c>
    </row>
    <row r="5050" spans="1:11" s="77" customFormat="1" ht="97.5">
      <c r="A5050" s="71" t="s">
        <v>4000</v>
      </c>
      <c r="B5050" s="96" t="s">
        <v>4457</v>
      </c>
      <c r="C5050" s="92" t="s">
        <v>4460</v>
      </c>
      <c r="D5050" s="41" t="s">
        <v>4003</v>
      </c>
      <c r="E5050" s="93">
        <v>17</v>
      </c>
      <c r="F5050" s="74" t="s">
        <v>18</v>
      </c>
      <c r="G5050" s="94"/>
      <c r="H5050" s="44" t="s">
        <v>3489</v>
      </c>
      <c r="I5050" s="99"/>
      <c r="J5050" s="4" t="str">
        <f t="shared" si="158"/>
        <v>社會福利支出計畫/社會福利支出/會費、捐助、補助、分攤、照護、救濟與交流活動費/捐助、補助與獎助/捐助國內團體</v>
      </c>
      <c r="K5050" s="4" t="str">
        <f t="shared" si="159"/>
        <v>遊民中繼住宅推動計畫</v>
      </c>
    </row>
    <row r="5051" spans="1:11" s="77" customFormat="1" ht="97.5">
      <c r="A5051" s="71" t="s">
        <v>4000</v>
      </c>
      <c r="B5051" s="96" t="s">
        <v>4457</v>
      </c>
      <c r="C5051" s="92" t="s">
        <v>4459</v>
      </c>
      <c r="D5051" s="41" t="s">
        <v>4003</v>
      </c>
      <c r="E5051" s="93">
        <v>26</v>
      </c>
      <c r="F5051" s="74" t="s">
        <v>18</v>
      </c>
      <c r="G5051" s="94"/>
      <c r="H5051" s="44" t="s">
        <v>3489</v>
      </c>
      <c r="I5051" s="99"/>
      <c r="J5051" s="4" t="str">
        <f t="shared" si="158"/>
        <v>社會福利支出計畫/社會福利支出/會費、捐助、補助、分攤、照護、救濟與交流活動費/捐助、補助與獎助/捐助國內團體</v>
      </c>
      <c r="K5051" s="4" t="str">
        <f t="shared" si="159"/>
        <v>遊民中繼住宅推動計畫</v>
      </c>
    </row>
    <row r="5052" spans="1:11" s="77" customFormat="1" ht="97.5">
      <c r="A5052" s="91" t="s">
        <v>4461</v>
      </c>
      <c r="B5052" s="91" t="s">
        <v>4462</v>
      </c>
      <c r="C5052" s="91" t="s">
        <v>4463</v>
      </c>
      <c r="D5052" s="41" t="s">
        <v>4464</v>
      </c>
      <c r="E5052" s="59">
        <v>13</v>
      </c>
      <c r="F5052" s="74" t="s">
        <v>18</v>
      </c>
      <c r="G5052" s="84"/>
      <c r="H5052" s="44" t="s">
        <v>3489</v>
      </c>
      <c r="I5052" s="13"/>
      <c r="J5052" s="4" t="str">
        <f t="shared" si="158"/>
        <v>54學前教育計畫-541學前教育-54110000中央政府補助幼兒教育經費-722捐助國內團體</v>
      </c>
      <c r="K5052" s="4" t="str">
        <f t="shared" si="159"/>
        <v>本局辦理-111學年度非營利幼兒園配置教師助理員追加經費(潭秀)</v>
      </c>
    </row>
    <row r="5053" spans="1:11" s="77" customFormat="1" ht="97.5">
      <c r="A5053" s="84" t="s">
        <v>4465</v>
      </c>
      <c r="B5053" s="84" t="s">
        <v>4462</v>
      </c>
      <c r="C5053" s="84" t="s">
        <v>4466</v>
      </c>
      <c r="D5053" s="41" t="s">
        <v>4464</v>
      </c>
      <c r="E5053" s="59">
        <v>2</v>
      </c>
      <c r="F5053" s="74" t="s">
        <v>18</v>
      </c>
      <c r="G5053" s="84"/>
      <c r="H5053" s="44" t="s">
        <v>3489</v>
      </c>
      <c r="I5053" s="13"/>
      <c r="J5053" s="4" t="str">
        <f t="shared" si="158"/>
        <v>54學前教育計畫-541學前教育-54100200幼兒公費及獎補助-722捐助國內團體</v>
      </c>
      <c r="K5053" s="4" t="str">
        <f t="shared" si="159"/>
        <v>本局辦理-111學年度非營利幼兒園配置教師助理員追加經費(潭秀)</v>
      </c>
    </row>
    <row r="5054" spans="1:11" s="77" customFormat="1" ht="97.5">
      <c r="A5054" s="84" t="s">
        <v>4467</v>
      </c>
      <c r="B5054" s="84" t="s">
        <v>4468</v>
      </c>
      <c r="C5054" s="84" t="s">
        <v>4469</v>
      </c>
      <c r="D5054" s="41" t="s">
        <v>4464</v>
      </c>
      <c r="E5054" s="59">
        <v>36</v>
      </c>
      <c r="F5054" s="74" t="s">
        <v>18</v>
      </c>
      <c r="G5054" s="84"/>
      <c r="H5054" s="44" t="s">
        <v>3489</v>
      </c>
      <c r="I5054" s="13"/>
      <c r="J5054" s="4" t="str">
        <f t="shared" si="158"/>
        <v>5K其他教育計畫-5K1軍訓教育-5K122000一般教學計畫-722捐助國內團體</v>
      </c>
      <c r="K5054" s="4" t="str">
        <f t="shared" si="159"/>
        <v>補助本市女童軍會辦理本市學校參加女童軍第9次全國大露營租車經費</v>
      </c>
    </row>
    <row r="5055" spans="1:11" s="77" customFormat="1" ht="156">
      <c r="A5055" s="84" t="s">
        <v>4461</v>
      </c>
      <c r="B5055" s="84" t="s">
        <v>4470</v>
      </c>
      <c r="C5055" s="84" t="s">
        <v>4471</v>
      </c>
      <c r="D5055" s="41" t="s">
        <v>4464</v>
      </c>
      <c r="E5055" s="59">
        <v>884</v>
      </c>
      <c r="F5055" s="74" t="s">
        <v>18</v>
      </c>
      <c r="G5055" s="84"/>
      <c r="H5055" s="44" t="s">
        <v>3489</v>
      </c>
      <c r="I5055" s="13"/>
      <c r="J5055" s="4" t="str">
        <f t="shared" si="158"/>
        <v>54學前教育計畫-541學前教育-54110000中央政府補助幼兒教育經費-722捐助國內團體</v>
      </c>
      <c r="K5055" s="4" t="str">
        <f t="shared" si="159"/>
        <v>憑證留存--國教署補助112學年度第1學期公共化幼兒園辦理延長照顧服務經費(非營利幼兒園+教保中心)</v>
      </c>
    </row>
    <row r="5056" spans="1:11" s="77" customFormat="1" ht="156">
      <c r="A5056" s="84" t="s">
        <v>4472</v>
      </c>
      <c r="B5056" s="84" t="s">
        <v>4470</v>
      </c>
      <c r="C5056" s="84" t="s">
        <v>4473</v>
      </c>
      <c r="D5056" s="41" t="s">
        <v>4464</v>
      </c>
      <c r="E5056" s="59">
        <v>212</v>
      </c>
      <c r="F5056" s="74" t="s">
        <v>18</v>
      </c>
      <c r="G5056" s="84"/>
      <c r="H5056" s="44" t="s">
        <v>3489</v>
      </c>
      <c r="I5056" s="13"/>
      <c r="J5056" s="4" t="str">
        <f t="shared" si="158"/>
        <v>54學前教育計畫-541學前教育-54122000一般教學計畫-722捐助國內團體</v>
      </c>
      <c r="K5056" s="4" t="str">
        <f t="shared" si="159"/>
        <v>憑證留存--國教署補助112學年度第1學期公共化幼兒園辦理延長照顧服務經費(非營利幼兒園+教保中心)</v>
      </c>
    </row>
    <row r="5057" spans="1:11" s="77" customFormat="1" ht="97.5">
      <c r="A5057" s="84" t="s">
        <v>4461</v>
      </c>
      <c r="B5057" s="84" t="s">
        <v>4474</v>
      </c>
      <c r="C5057" s="84" t="s">
        <v>4475</v>
      </c>
      <c r="D5057" s="41" t="s">
        <v>4464</v>
      </c>
      <c r="E5057" s="59">
        <v>3</v>
      </c>
      <c r="F5057" s="74" t="s">
        <v>18</v>
      </c>
      <c r="G5057" s="84"/>
      <c r="H5057" s="44" t="s">
        <v>3489</v>
      </c>
      <c r="I5057" s="13"/>
      <c r="J5057" s="4" t="str">
        <f t="shared" si="158"/>
        <v>54學前教育計畫-541學前教育-54110000中央政府補助幼兒教育經費-722捐助國內團體</v>
      </c>
      <c r="K5057" s="4" t="str">
        <f t="shared" si="159"/>
        <v>預付轉正-有關111學年度非營利幼兒園配置教師助理員第2期經費-陳平園</v>
      </c>
    </row>
    <row r="5058" spans="1:11" s="77" customFormat="1" ht="97.5">
      <c r="A5058" s="84" t="s">
        <v>4465</v>
      </c>
      <c r="B5058" s="84" t="s">
        <v>4474</v>
      </c>
      <c r="C5058" s="84" t="s">
        <v>4475</v>
      </c>
      <c r="D5058" s="41" t="s">
        <v>4464</v>
      </c>
      <c r="E5058" s="59">
        <v>1</v>
      </c>
      <c r="F5058" s="74" t="s">
        <v>18</v>
      </c>
      <c r="G5058" s="84"/>
      <c r="H5058" s="44" t="s">
        <v>3489</v>
      </c>
      <c r="I5058" s="13"/>
      <c r="J5058" s="4" t="str">
        <f t="shared" si="158"/>
        <v>54學前教育計畫-541學前教育-54100200幼兒公費及獎補助-722捐助國內團體</v>
      </c>
      <c r="K5058" s="4" t="str">
        <f t="shared" si="159"/>
        <v>預付轉正-有關111學年度非營利幼兒園配置教師助理員第2期經費-陳平園</v>
      </c>
    </row>
    <row r="5059" spans="1:11" s="77" customFormat="1" ht="175.5">
      <c r="A5059" s="84" t="s">
        <v>4461</v>
      </c>
      <c r="B5059" s="84" t="s">
        <v>4476</v>
      </c>
      <c r="C5059" s="84" t="s">
        <v>4477</v>
      </c>
      <c r="D5059" s="41" t="s">
        <v>4464</v>
      </c>
      <c r="E5059" s="59">
        <v>3</v>
      </c>
      <c r="F5059" s="74" t="s">
        <v>18</v>
      </c>
      <c r="G5059" s="84"/>
      <c r="H5059" s="44" t="s">
        <v>3489</v>
      </c>
      <c r="I5059" s="13"/>
      <c r="J5059" s="4" t="str">
        <f t="shared" si="158"/>
        <v>54學前教育計畫-541學前教育-54110000中央政府補助幼兒教育經費-722捐助國內團體</v>
      </c>
      <c r="K5059" s="4" t="str">
        <f t="shared" si="159"/>
        <v>預付轉正-國教署補助111學年度本市轄屬非營利幼兒園配置教師助理員經費-雙十園及后里園</v>
      </c>
    </row>
    <row r="5060" spans="1:11" s="77" customFormat="1" ht="175.5">
      <c r="A5060" s="84" t="s">
        <v>4465</v>
      </c>
      <c r="B5060" s="84" t="s">
        <v>4476</v>
      </c>
      <c r="C5060" s="84" t="s">
        <v>4477</v>
      </c>
      <c r="D5060" s="41" t="s">
        <v>4464</v>
      </c>
      <c r="E5060" s="59">
        <v>1</v>
      </c>
      <c r="F5060" s="74" t="s">
        <v>18</v>
      </c>
      <c r="G5060" s="84"/>
      <c r="H5060" s="44" t="s">
        <v>3489</v>
      </c>
      <c r="I5060" s="13"/>
      <c r="J5060" s="4" t="str">
        <f t="shared" si="158"/>
        <v>54學前教育計畫-541學前教育-54100200幼兒公費及獎補助-722捐助國內團體</v>
      </c>
      <c r="K5060" s="4" t="str">
        <f t="shared" si="159"/>
        <v>預付轉正-國教署補助111學年度本市轄屬非營利幼兒園配置教師助理員經費-雙十園及后里園</v>
      </c>
    </row>
    <row r="5061" spans="1:11" s="77" customFormat="1" ht="117">
      <c r="A5061" s="84" t="s">
        <v>4461</v>
      </c>
      <c r="B5061" s="84" t="s">
        <v>4478</v>
      </c>
      <c r="C5061" s="84" t="s">
        <v>4479</v>
      </c>
      <c r="D5061" s="41" t="s">
        <v>4464</v>
      </c>
      <c r="E5061" s="59">
        <v>285</v>
      </c>
      <c r="F5061" s="74" t="s">
        <v>18</v>
      </c>
      <c r="G5061" s="84"/>
      <c r="H5061" s="44" t="s">
        <v>3489</v>
      </c>
      <c r="I5061" s="13"/>
      <c r="J5061" s="4" t="str">
        <f t="shared" si="158"/>
        <v>54學前教育計畫-541學前教育-54110000中央政府補助幼兒教育經費-722捐助國內團體</v>
      </c>
      <c r="K5061" s="4" t="str">
        <f t="shared" si="159"/>
        <v>科目調整-111學年度非營利幼兒園配置教師助理員經費-第2期中央款-大里園</v>
      </c>
    </row>
    <row r="5062" spans="1:11" s="77" customFormat="1" ht="117">
      <c r="A5062" s="84" t="s">
        <v>4461</v>
      </c>
      <c r="B5062" s="84" t="s">
        <v>4480</v>
      </c>
      <c r="C5062" s="84" t="s">
        <v>4481</v>
      </c>
      <c r="D5062" s="41" t="s">
        <v>4464</v>
      </c>
      <c r="E5062" s="59">
        <v>317</v>
      </c>
      <c r="F5062" s="74" t="s">
        <v>18</v>
      </c>
      <c r="G5062" s="84"/>
      <c r="H5062" s="44" t="s">
        <v>3489</v>
      </c>
      <c r="I5062" s="13"/>
      <c r="J5062" s="4" t="str">
        <f t="shared" si="158"/>
        <v>54學前教育計畫-541學前教育-54110000中央政府補助幼兒教育經費-722捐助國內團體</v>
      </c>
      <c r="K5062" s="4" t="str">
        <f t="shared" si="159"/>
        <v>科目調整-111學年度非營利幼兒園配置教師助理員經費-第2期中央款-上楓園</v>
      </c>
    </row>
    <row r="5063" spans="1:11" s="77" customFormat="1" ht="117">
      <c r="A5063" s="84" t="s">
        <v>4482</v>
      </c>
      <c r="B5063" s="84" t="s">
        <v>4483</v>
      </c>
      <c r="C5063" s="84" t="s">
        <v>4484</v>
      </c>
      <c r="D5063" s="41" t="s">
        <v>4464</v>
      </c>
      <c r="E5063" s="59">
        <v>30</v>
      </c>
      <c r="F5063" s="74" t="s">
        <v>18</v>
      </c>
      <c r="G5063" s="84"/>
      <c r="H5063" s="44" t="s">
        <v>3489</v>
      </c>
      <c r="I5063" s="13"/>
      <c r="J5063" s="4" t="str">
        <f t="shared" si="158"/>
        <v>56社會教育計畫-561社會教育-56100100終身教育行政及督導-722捐助國內團體</v>
      </c>
      <c r="K5063" s="4" t="str">
        <f t="shared" si="159"/>
        <v>本局辦理補助西屯區樂中等2所中心辦理112年度本市樂齡學習中心訪視輔導獎勵金</v>
      </c>
    </row>
    <row r="5064" spans="1:11" s="77" customFormat="1" ht="117">
      <c r="A5064" s="84" t="s">
        <v>4485</v>
      </c>
      <c r="B5064" s="84" t="s">
        <v>4486</v>
      </c>
      <c r="C5064" s="84" t="s">
        <v>4487</v>
      </c>
      <c r="D5064" s="41" t="s">
        <v>4464</v>
      </c>
      <c r="E5064" s="59">
        <v>50</v>
      </c>
      <c r="F5064" s="74" t="s">
        <v>18</v>
      </c>
      <c r="G5064" s="84"/>
      <c r="H5064" s="44" t="s">
        <v>3489</v>
      </c>
      <c r="I5064" s="13"/>
      <c r="J5064" s="4" t="str">
        <f t="shared" si="158"/>
        <v>53國民教育計畫-532國民小學教育-53222000一般教學計畫-722捐助國內團體</v>
      </c>
      <c r="K5064" s="4" t="str">
        <f t="shared" si="159"/>
        <v>112學年度非學團體及機構獎勵金(田中央、錫安山、水崛頭、迦美地)-田中央</v>
      </c>
    </row>
    <row r="5065" spans="1:11" s="77" customFormat="1" ht="117">
      <c r="A5065" s="84" t="s">
        <v>4485</v>
      </c>
      <c r="B5065" s="84" t="s">
        <v>4488</v>
      </c>
      <c r="C5065" s="84" t="s">
        <v>4489</v>
      </c>
      <c r="D5065" s="41" t="s">
        <v>4464</v>
      </c>
      <c r="E5065" s="59">
        <v>30</v>
      </c>
      <c r="F5065" s="74" t="s">
        <v>18</v>
      </c>
      <c r="G5065" s="84"/>
      <c r="H5065" s="44" t="s">
        <v>3489</v>
      </c>
      <c r="I5065" s="13"/>
      <c r="J5065" s="4" t="str">
        <f t="shared" si="158"/>
        <v>53國民教育計畫-532國民小學教育-53222000一般教學計畫-722捐助國內團體</v>
      </c>
      <c r="K5065" s="4" t="str">
        <f t="shared" si="159"/>
        <v>112學年度非學團體及機構獎勵金(田中央、錫安山、水崛頭、迦美地)-錫安山</v>
      </c>
    </row>
    <row r="5066" spans="1:11" s="77" customFormat="1" ht="175.5">
      <c r="A5066" s="84" t="s">
        <v>4490</v>
      </c>
      <c r="B5066" s="84" t="s">
        <v>4491</v>
      </c>
      <c r="C5066" s="84" t="s">
        <v>4492</v>
      </c>
      <c r="D5066" s="41" t="s">
        <v>4464</v>
      </c>
      <c r="E5066" s="59">
        <v>94</v>
      </c>
      <c r="F5066" s="74" t="s">
        <v>18</v>
      </c>
      <c r="G5066" s="84"/>
      <c r="H5066" s="44" t="s">
        <v>3489</v>
      </c>
      <c r="I5066" s="13"/>
      <c r="J5066" s="4" t="str">
        <f t="shared" si="158"/>
        <v>55特殊教育計畫-551特殊教育-55100200特殊教育學生公費及獎補助-722捐助國內團體</v>
      </c>
      <c r="K5066" s="4" t="str">
        <f t="shared" si="159"/>
        <v>本局辦理-為補助本市私立弘文高級中學國中部等28校112學年度第2學期身心障礙學生及身障人士子女學雜費減免經費</v>
      </c>
    </row>
    <row r="5067" spans="1:11" s="77" customFormat="1" ht="117">
      <c r="A5067" s="84" t="s">
        <v>4485</v>
      </c>
      <c r="B5067" s="84" t="s">
        <v>4493</v>
      </c>
      <c r="C5067" s="84" t="s">
        <v>4494</v>
      </c>
      <c r="D5067" s="41" t="s">
        <v>4464</v>
      </c>
      <c r="E5067" s="59">
        <v>30</v>
      </c>
      <c r="F5067" s="74" t="s">
        <v>18</v>
      </c>
      <c r="G5067" s="84"/>
      <c r="H5067" s="44" t="s">
        <v>3489</v>
      </c>
      <c r="I5067" s="13"/>
      <c r="J5067" s="4" t="str">
        <f t="shared" si="158"/>
        <v>53國民教育計畫-532國民小學教育-53222000一般教學計畫-722捐助國內團體</v>
      </c>
      <c r="K5067" s="4" t="str">
        <f t="shared" si="159"/>
        <v>112學年度非學團體及機構獎勵金(田中央、錫安山、水崛頭、迦美地)-水崛頭</v>
      </c>
    </row>
    <row r="5068" spans="1:11" s="77" customFormat="1" ht="117">
      <c r="A5068" s="84" t="s">
        <v>4461</v>
      </c>
      <c r="B5068" s="84" t="s">
        <v>4495</v>
      </c>
      <c r="C5068" s="84" t="s">
        <v>4496</v>
      </c>
      <c r="D5068" s="41" t="s">
        <v>4464</v>
      </c>
      <c r="E5068" s="59">
        <v>17</v>
      </c>
      <c r="F5068" s="74" t="s">
        <v>18</v>
      </c>
      <c r="G5068" s="84"/>
      <c r="H5068" s="44" t="s">
        <v>3489</v>
      </c>
      <c r="I5068" s="13"/>
      <c r="J5068" s="4" t="str">
        <f t="shared" si="158"/>
        <v>54學前教育計畫-541學前教育-54110000中央政府補助幼兒教育經費-722捐助國內團體</v>
      </c>
      <c r="K5068" s="4" t="str">
        <f t="shared" si="159"/>
        <v>預付轉正-國教署補助111學年度本市轄屬非營利幼兒園配置教師助理員經費-廍子</v>
      </c>
    </row>
    <row r="5069" spans="1:11" s="77" customFormat="1" ht="117">
      <c r="A5069" s="84" t="s">
        <v>4465</v>
      </c>
      <c r="B5069" s="84" t="s">
        <v>4497</v>
      </c>
      <c r="C5069" s="84" t="s">
        <v>4496</v>
      </c>
      <c r="D5069" s="41" t="s">
        <v>4464</v>
      </c>
      <c r="E5069" s="59">
        <v>3</v>
      </c>
      <c r="F5069" s="74" t="s">
        <v>18</v>
      </c>
      <c r="G5069" s="84"/>
      <c r="H5069" s="44" t="s">
        <v>3489</v>
      </c>
      <c r="I5069" s="13"/>
      <c r="J5069" s="4" t="str">
        <f t="shared" si="158"/>
        <v>54學前教育計畫-541學前教育-54100200幼兒公費及獎補助-722捐助國內團體</v>
      </c>
      <c r="K5069" s="4" t="str">
        <f t="shared" si="159"/>
        <v>預付轉正-國教署補助111學年度本市轄屬非營利幼兒園配置教師助理員經費-廍子</v>
      </c>
    </row>
    <row r="5070" spans="1:11" s="77" customFormat="1" ht="136.5">
      <c r="A5070" s="84" t="s">
        <v>4461</v>
      </c>
      <c r="B5070" s="84" t="s">
        <v>4498</v>
      </c>
      <c r="C5070" s="84" t="s">
        <v>4499</v>
      </c>
      <c r="D5070" s="41" t="s">
        <v>4464</v>
      </c>
      <c r="E5070" s="59">
        <v>5</v>
      </c>
      <c r="F5070" s="74" t="s">
        <v>18</v>
      </c>
      <c r="G5070" s="84"/>
      <c r="H5070" s="44" t="s">
        <v>3489</v>
      </c>
      <c r="I5070" s="13"/>
      <c r="J5070" s="4" t="str">
        <f t="shared" si="158"/>
        <v>54學前教育計畫-541學前教育-54110000中央政府補助幼兒教育經費-722捐助國內團體</v>
      </c>
      <c r="K5070" s="4" t="str">
        <f t="shared" si="159"/>
        <v>預付轉正-國教署補助111學年度本市轄屬非營利幼兒園配置教師助理員第2學期經費-大德</v>
      </c>
    </row>
    <row r="5071" spans="1:11" s="77" customFormat="1" ht="136.5">
      <c r="A5071" s="84" t="s">
        <v>4465</v>
      </c>
      <c r="B5071" s="84" t="s">
        <v>4498</v>
      </c>
      <c r="C5071" s="84" t="s">
        <v>4499</v>
      </c>
      <c r="D5071" s="41" t="s">
        <v>4464</v>
      </c>
      <c r="E5071" s="59">
        <v>1</v>
      </c>
      <c r="F5071" s="74" t="s">
        <v>18</v>
      </c>
      <c r="G5071" s="84"/>
      <c r="H5071" s="44" t="s">
        <v>3489</v>
      </c>
      <c r="I5071" s="13"/>
      <c r="J5071" s="4" t="str">
        <f t="shared" si="158"/>
        <v>54學前教育計畫-541學前教育-54100200幼兒公費及獎補助-722捐助國內團體</v>
      </c>
      <c r="K5071" s="4" t="str">
        <f t="shared" si="159"/>
        <v>預付轉正-國教署補助111學年度本市轄屬非營利幼兒園配置教師助理員第2學期經費-大德</v>
      </c>
    </row>
    <row r="5072" spans="1:11" s="77" customFormat="1" ht="117">
      <c r="A5072" s="84" t="s">
        <v>4461</v>
      </c>
      <c r="B5072" s="84" t="s">
        <v>4500</v>
      </c>
      <c r="C5072" s="84" t="s">
        <v>4501</v>
      </c>
      <c r="D5072" s="41" t="s">
        <v>4464</v>
      </c>
      <c r="E5072" s="59">
        <v>3</v>
      </c>
      <c r="F5072" s="74" t="s">
        <v>18</v>
      </c>
      <c r="G5072" s="84"/>
      <c r="H5072" s="44" t="s">
        <v>3489</v>
      </c>
      <c r="I5072" s="13"/>
      <c r="J5072" s="4" t="str">
        <f t="shared" si="158"/>
        <v>54學前教育計畫-541學前教育-54110000中央政府補助幼兒教育經費-722捐助國內團體</v>
      </c>
      <c r="K5072" s="4" t="str">
        <f t="shared" si="159"/>
        <v>預付轉正-國教署補助111學年度本市轄屬非營利幼兒園配置教師助理員經費-豐樂</v>
      </c>
    </row>
    <row r="5073" spans="1:11" s="77" customFormat="1" ht="117">
      <c r="A5073" s="84" t="s">
        <v>4465</v>
      </c>
      <c r="B5073" s="84" t="s">
        <v>4500</v>
      </c>
      <c r="C5073" s="84" t="s">
        <v>4501</v>
      </c>
      <c r="D5073" s="41" t="s">
        <v>4464</v>
      </c>
      <c r="E5073" s="59">
        <v>1</v>
      </c>
      <c r="F5073" s="74" t="s">
        <v>18</v>
      </c>
      <c r="G5073" s="84"/>
      <c r="H5073" s="44" t="s">
        <v>3489</v>
      </c>
      <c r="I5073" s="13"/>
      <c r="J5073" s="4" t="str">
        <f t="shared" si="158"/>
        <v>54學前教育計畫-541學前教育-54100200幼兒公費及獎補助-722捐助國內團體</v>
      </c>
      <c r="K5073" s="4" t="str">
        <f t="shared" si="159"/>
        <v>預付轉正-國教署補助111學年度本市轄屬非營利幼兒園配置教師助理員經費-豐樂</v>
      </c>
    </row>
    <row r="5074" spans="1:11" s="77" customFormat="1" ht="117">
      <c r="A5074" s="84" t="s">
        <v>4485</v>
      </c>
      <c r="B5074" s="84" t="s">
        <v>4502</v>
      </c>
      <c r="C5074" s="84" t="s">
        <v>4503</v>
      </c>
      <c r="D5074" s="41" t="s">
        <v>4464</v>
      </c>
      <c r="E5074" s="59">
        <v>50</v>
      </c>
      <c r="F5074" s="74" t="s">
        <v>18</v>
      </c>
      <c r="G5074" s="84"/>
      <c r="H5074" s="44" t="s">
        <v>3489</v>
      </c>
      <c r="I5074" s="13"/>
      <c r="J5074" s="4" t="str">
        <f t="shared" si="158"/>
        <v>53國民教育計畫-532國民小學教育-53222000一般教學計畫-722捐助國內團體</v>
      </c>
      <c r="K5074" s="4" t="str">
        <f t="shared" si="159"/>
        <v>112學年度非學團體及機構獎勵金(田中央、錫安山、水崛頭、迦美地)-迦美地</v>
      </c>
    </row>
    <row r="5075" spans="1:11" s="77" customFormat="1" ht="136.5">
      <c r="A5075" s="84" t="s">
        <v>4504</v>
      </c>
      <c r="B5075" s="84" t="s">
        <v>4505</v>
      </c>
      <c r="C5075" s="84" t="s">
        <v>4506</v>
      </c>
      <c r="D5075" s="41" t="s">
        <v>4464</v>
      </c>
      <c r="E5075" s="59">
        <v>81</v>
      </c>
      <c r="F5075" s="74" t="s">
        <v>18</v>
      </c>
      <c r="G5075" s="84"/>
      <c r="H5075" s="44" t="s">
        <v>3489</v>
      </c>
      <c r="I5075" s="13"/>
      <c r="J5075" s="4" t="str">
        <f t="shared" si="158"/>
        <v>53國民教育計畫-532國民小學教育-53210000中央政府補助國民小學教育經費-722捐助國內團體</v>
      </c>
      <c r="K5075" s="4" t="str">
        <f t="shared" si="159"/>
        <v>112學年度國教署補助本局、本市2所公立學校及4所實驗教育機構推動實驗教育第2期經費-澴宇</v>
      </c>
    </row>
    <row r="5076" spans="1:11" s="77" customFormat="1" ht="195">
      <c r="A5076" s="84" t="s">
        <v>4461</v>
      </c>
      <c r="B5076" s="84" t="s">
        <v>4507</v>
      </c>
      <c r="C5076" s="84" t="s">
        <v>4508</v>
      </c>
      <c r="D5076" s="41" t="s">
        <v>4464</v>
      </c>
      <c r="E5076" s="59">
        <v>653</v>
      </c>
      <c r="F5076" s="74" t="s">
        <v>18</v>
      </c>
      <c r="G5076" s="84"/>
      <c r="H5076" s="44" t="s">
        <v>3489</v>
      </c>
      <c r="I5076" s="13"/>
      <c r="J5076" s="4" t="str">
        <f t="shared" si="158"/>
        <v>54學前教育計畫-541學前教育-54110000中央政府補助幼兒教育經費-722捐助國內團體</v>
      </c>
      <c r="K5076" s="4" t="str">
        <f t="shared" si="159"/>
        <v>教育部國民及學前教育署補助本市112學年度(113年1月至7月)準公共幼兒園未因調薪而調整收費者之「園務營運費」補助經費-第1批</v>
      </c>
    </row>
    <row r="5077" spans="1:11" s="77" customFormat="1" ht="195">
      <c r="A5077" s="84" t="s">
        <v>4461</v>
      </c>
      <c r="B5077" s="84" t="s">
        <v>4509</v>
      </c>
      <c r="C5077" s="84" t="s">
        <v>4508</v>
      </c>
      <c r="D5077" s="41" t="s">
        <v>4464</v>
      </c>
      <c r="E5077" s="59">
        <v>612</v>
      </c>
      <c r="F5077" s="74" t="s">
        <v>18</v>
      </c>
      <c r="G5077" s="84"/>
      <c r="H5077" s="44" t="s">
        <v>3489</v>
      </c>
      <c r="I5077" s="13"/>
      <c r="J5077" s="4" t="str">
        <f t="shared" si="158"/>
        <v>54學前教育計畫-541學前教育-54110000中央政府補助幼兒教育經費-722捐助國內團體</v>
      </c>
      <c r="K5077" s="4" t="str">
        <f t="shared" si="159"/>
        <v>教育部國民及學前教育署補助本市112學年度(113年1月至7月)準公共幼兒園未因調薪而調整收費者之「園務營運費」補助經費-第1批</v>
      </c>
    </row>
    <row r="5078" spans="1:11" s="77" customFormat="1" ht="156">
      <c r="A5078" s="84" t="s">
        <v>4461</v>
      </c>
      <c r="B5078" s="84" t="s">
        <v>4510</v>
      </c>
      <c r="C5078" s="84" t="s">
        <v>4511</v>
      </c>
      <c r="D5078" s="41" t="s">
        <v>4464</v>
      </c>
      <c r="E5078" s="59">
        <v>71</v>
      </c>
      <c r="F5078" s="74" t="s">
        <v>18</v>
      </c>
      <c r="G5078" s="84"/>
      <c r="H5078" s="44" t="s">
        <v>3489</v>
      </c>
      <c r="I5078" s="13"/>
      <c r="J5078" s="4" t="str">
        <f t="shared" si="158"/>
        <v>54學前教育計畫-541學前教育-54110000中央政府補助幼兒教育經費-722捐助國內團體</v>
      </c>
      <c r="K5078" s="4" t="str">
        <f t="shared" si="159"/>
        <v>憑證留存-112學年度本市私立至聖幼兒園等29園辦理準公共教保服務機構親職教育講座經費(第1次撥款)</v>
      </c>
    </row>
    <row r="5079" spans="1:11" s="77" customFormat="1" ht="156">
      <c r="A5079" s="84" t="s">
        <v>4461</v>
      </c>
      <c r="B5079" s="84" t="s">
        <v>4510</v>
      </c>
      <c r="C5079" s="84" t="s">
        <v>4511</v>
      </c>
      <c r="D5079" s="41" t="s">
        <v>4464</v>
      </c>
      <c r="E5079" s="59">
        <v>152</v>
      </c>
      <c r="F5079" s="74" t="s">
        <v>18</v>
      </c>
      <c r="G5079" s="84"/>
      <c r="H5079" s="44" t="s">
        <v>3489</v>
      </c>
      <c r="I5079" s="13"/>
      <c r="J5079" s="4" t="str">
        <f t="shared" si="158"/>
        <v>54學前教育計畫-541學前教育-54110000中央政府補助幼兒教育經費-722捐助國內團體</v>
      </c>
      <c r="K5079" s="4" t="str">
        <f t="shared" si="159"/>
        <v>憑證留存-112學年度本市私立至聖幼兒園等29園辦理準公共教保服務機構親職教育講座經費(第1次撥款)</v>
      </c>
    </row>
    <row r="5080" spans="1:11" s="77" customFormat="1" ht="195">
      <c r="A5080" s="84" t="s">
        <v>4461</v>
      </c>
      <c r="B5080" s="84" t="s">
        <v>4512</v>
      </c>
      <c r="C5080" s="84" t="s">
        <v>4508</v>
      </c>
      <c r="D5080" s="41" t="s">
        <v>4464</v>
      </c>
      <c r="E5080" s="59">
        <v>388</v>
      </c>
      <c r="F5080" s="74" t="s">
        <v>18</v>
      </c>
      <c r="G5080" s="84"/>
      <c r="H5080" s="44" t="s">
        <v>3489</v>
      </c>
      <c r="I5080" s="13"/>
      <c r="J5080" s="4" t="str">
        <f t="shared" si="158"/>
        <v>54學前教育計畫-541學前教育-54110000中央政府補助幼兒教育經費-722捐助國內團體</v>
      </c>
      <c r="K5080" s="4" t="str">
        <f t="shared" si="159"/>
        <v>教育部國民及學前教育署補助本市112學年度(113年1月至7月)準公共幼兒園未因調薪而調整收費者之「園務營運費」補助經費-第3批</v>
      </c>
    </row>
    <row r="5081" spans="1:11" s="77" customFormat="1" ht="195">
      <c r="A5081" s="84" t="s">
        <v>4461</v>
      </c>
      <c r="B5081" s="84" t="s">
        <v>4512</v>
      </c>
      <c r="C5081" s="84" t="s">
        <v>4508</v>
      </c>
      <c r="D5081" s="41" t="s">
        <v>4464</v>
      </c>
      <c r="E5081" s="59">
        <v>1672</v>
      </c>
      <c r="F5081" s="74" t="s">
        <v>18</v>
      </c>
      <c r="G5081" s="84"/>
      <c r="H5081" s="44" t="s">
        <v>3489</v>
      </c>
      <c r="I5081" s="13"/>
      <c r="J5081" s="4" t="str">
        <f t="shared" si="158"/>
        <v>54學前教育計畫-541學前教育-54110000中央政府補助幼兒教育經費-722捐助國內團體</v>
      </c>
      <c r="K5081" s="4" t="str">
        <f t="shared" si="159"/>
        <v>教育部國民及學前教育署補助本市112學年度(113年1月至7月)準公共幼兒園未因調薪而調整收費者之「園務營運費」補助經費-第3批</v>
      </c>
    </row>
    <row r="5082" spans="1:11" s="77" customFormat="1" ht="195">
      <c r="A5082" s="84" t="s">
        <v>4513</v>
      </c>
      <c r="B5082" s="84" t="s">
        <v>4514</v>
      </c>
      <c r="C5082" s="84" t="s">
        <v>4515</v>
      </c>
      <c r="D5082" s="41" t="s">
        <v>4464</v>
      </c>
      <c r="E5082" s="59">
        <v>43</v>
      </c>
      <c r="F5082" s="74" t="s">
        <v>18</v>
      </c>
      <c r="G5082" s="84"/>
      <c r="H5082" s="13"/>
      <c r="I5082" s="44" t="s">
        <v>3489</v>
      </c>
      <c r="J5082" s="4" t="str">
        <f t="shared" si="158"/>
        <v>55特殊教育計畫-551特殊教育-55110000中央政府補助特殊教育經費-722捐助國內團體</v>
      </c>
      <c r="K5082" s="4" t="str">
        <f t="shared" si="159"/>
        <v>本局辦理-補助私立愛兒幼兒園等5園112年提供「教保服務人員在職進修特教專業知能」及「進用專任合格學前特教教師」經費</v>
      </c>
    </row>
    <row r="5083" spans="1:11" s="77" customFormat="1" ht="195">
      <c r="A5083" s="84" t="s">
        <v>4490</v>
      </c>
      <c r="B5083" s="84" t="s">
        <v>4514</v>
      </c>
      <c r="C5083" s="84" t="s">
        <v>4515</v>
      </c>
      <c r="D5083" s="41" t="s">
        <v>4464</v>
      </c>
      <c r="E5083" s="59">
        <v>7</v>
      </c>
      <c r="F5083" s="74" t="s">
        <v>18</v>
      </c>
      <c r="G5083" s="84"/>
      <c r="H5083" s="13"/>
      <c r="I5083" s="44" t="s">
        <v>3489</v>
      </c>
      <c r="J5083" s="4" t="str">
        <f t="shared" si="158"/>
        <v>55特殊教育計畫-551特殊教育-55100200特殊教育學生公費及獎補助-722捐助國內團體</v>
      </c>
      <c r="K5083" s="4" t="str">
        <f t="shared" si="159"/>
        <v>本局辦理-補助私立愛兒幼兒園等5園112年提供「教保服務人員在職進修特教專業知能」及「進用專任合格學前特教教師」經費</v>
      </c>
    </row>
    <row r="5084" spans="1:11" s="77" customFormat="1" ht="195">
      <c r="A5084" s="84" t="s">
        <v>4513</v>
      </c>
      <c r="B5084" s="84" t="s">
        <v>4514</v>
      </c>
      <c r="C5084" s="84" t="s">
        <v>4516</v>
      </c>
      <c r="D5084" s="41" t="s">
        <v>4464</v>
      </c>
      <c r="E5084" s="59">
        <v>9</v>
      </c>
      <c r="F5084" s="74" t="s">
        <v>18</v>
      </c>
      <c r="G5084" s="84"/>
      <c r="H5084" s="13"/>
      <c r="I5084" s="44" t="s">
        <v>3489</v>
      </c>
      <c r="J5084" s="4" t="str">
        <f t="shared" si="158"/>
        <v>55特殊教育計畫-551特殊教育-55110000中央政府補助特殊教育經費-722捐助國內團體</v>
      </c>
      <c r="K5084" s="4" t="str">
        <f t="shared" si="159"/>
        <v>本局辦理-補助私立愛兒幼兒園等5園112年提供「教保服務人員在職進修特教專業知能」及「進用專任合格學前特教教師」經費</v>
      </c>
    </row>
    <row r="5085" spans="1:11" s="77" customFormat="1" ht="195">
      <c r="A5085" s="84" t="s">
        <v>4490</v>
      </c>
      <c r="B5085" s="84" t="s">
        <v>4514</v>
      </c>
      <c r="C5085" s="84" t="s">
        <v>4516</v>
      </c>
      <c r="D5085" s="41" t="s">
        <v>4464</v>
      </c>
      <c r="E5085" s="59">
        <v>1</v>
      </c>
      <c r="F5085" s="74" t="s">
        <v>18</v>
      </c>
      <c r="G5085" s="84"/>
      <c r="H5085" s="13"/>
      <c r="I5085" s="44" t="s">
        <v>3489</v>
      </c>
      <c r="J5085" s="4" t="str">
        <f t="shared" si="158"/>
        <v>55特殊教育計畫-551特殊教育-55100200特殊教育學生公費及獎補助-722捐助國內團體</v>
      </c>
      <c r="K5085" s="4" t="str">
        <f t="shared" si="159"/>
        <v>本局辦理-補助私立愛兒幼兒園等5園112年提供「教保服務人員在職進修特教專業知能」及「進用專任合格學前特教教師」經費</v>
      </c>
    </row>
    <row r="5086" spans="1:11" s="77" customFormat="1" ht="136.5">
      <c r="A5086" s="84" t="s">
        <v>4517</v>
      </c>
      <c r="B5086" s="84" t="s">
        <v>4518</v>
      </c>
      <c r="C5086" s="84" t="s">
        <v>4519</v>
      </c>
      <c r="D5086" s="41" t="s">
        <v>4464</v>
      </c>
      <c r="E5086" s="59">
        <v>10</v>
      </c>
      <c r="F5086" s="74" t="s">
        <v>18</v>
      </c>
      <c r="G5086" s="84"/>
      <c r="H5086" s="44" t="s">
        <v>3489</v>
      </c>
      <c r="I5086" s="13"/>
      <c r="J5086" s="4" t="str">
        <f t="shared" si="158"/>
        <v>56社會教育計畫-561社會教育-56120000各所屬社會教育單位經常門分支計畫-722捐助國內團體</v>
      </c>
      <c r="K5086" s="4" t="str">
        <f t="shared" si="159"/>
        <v>本局辦理-補助臺中市山城人文產業發展協會辦理「探索泰雅部落 走讀與創意手作之旅」經費</v>
      </c>
    </row>
    <row r="5087" spans="1:11" s="77" customFormat="1" ht="156">
      <c r="A5087" s="84" t="s">
        <v>4517</v>
      </c>
      <c r="B5087" s="84" t="s">
        <v>4520</v>
      </c>
      <c r="C5087" s="84" t="s">
        <v>215</v>
      </c>
      <c r="D5087" s="41" t="s">
        <v>4464</v>
      </c>
      <c r="E5087" s="59">
        <v>10</v>
      </c>
      <c r="F5087" s="74" t="s">
        <v>18</v>
      </c>
      <c r="G5087" s="84"/>
      <c r="H5087" s="44" t="s">
        <v>3489</v>
      </c>
      <c r="I5087" s="13"/>
      <c r="J5087" s="4" t="str">
        <f t="shared" si="158"/>
        <v>56社會教育計畫-561社會教育-56120000各所屬社會教育單位經常門分支計畫-722捐助國內團體</v>
      </c>
      <c r="K5087" s="4" t="str">
        <f t="shared" si="159"/>
        <v>本局辦理-補助臺中市大雅區生活美學教育協會辦理「113年度臺中市國民中小學學生創意繪畫比賽」經費</v>
      </c>
    </row>
    <row r="5088" spans="1:11" s="77" customFormat="1" ht="175.5">
      <c r="A5088" s="84" t="s">
        <v>4521</v>
      </c>
      <c r="B5088" s="84" t="s">
        <v>4522</v>
      </c>
      <c r="C5088" s="84" t="s">
        <v>4523</v>
      </c>
      <c r="D5088" s="41" t="s">
        <v>4464</v>
      </c>
      <c r="E5088" s="59">
        <v>2024</v>
      </c>
      <c r="F5088" s="74" t="s">
        <v>18</v>
      </c>
      <c r="G5088" s="84"/>
      <c r="H5088" s="44" t="s">
        <v>3489</v>
      </c>
      <c r="I5088" s="13"/>
      <c r="J5088" s="4" t="str">
        <f t="shared" ref="J5088:J5151" si="160">A5088</f>
        <v>5M建築及設備計畫-5M6中央政府補助建築及設備經費-5M610000中央政府補助建築及設備經費-722捐助國內團體</v>
      </c>
      <c r="K5088" s="4" t="str">
        <f t="shared" ref="K5088:K5151" si="161">B5088</f>
        <v>本局辦理-國教署補助本市113年度辦理公私立幼兒園汰換及新購幼童專用車經費-私立長憶幼兒園等11園(第1次撥款)</v>
      </c>
    </row>
    <row r="5089" spans="1:11" s="77" customFormat="1" ht="175.5">
      <c r="A5089" s="84" t="s">
        <v>4521</v>
      </c>
      <c r="B5089" s="84" t="s">
        <v>4522</v>
      </c>
      <c r="C5089" s="84" t="s">
        <v>4523</v>
      </c>
      <c r="D5089" s="41" t="s">
        <v>4464</v>
      </c>
      <c r="E5089" s="59">
        <v>3842</v>
      </c>
      <c r="F5089" s="74" t="s">
        <v>18</v>
      </c>
      <c r="G5089" s="84"/>
      <c r="H5089" s="44" t="s">
        <v>3489</v>
      </c>
      <c r="I5089" s="13"/>
      <c r="J5089" s="4" t="str">
        <f t="shared" si="160"/>
        <v>5M建築及設備計畫-5M6中央政府補助建築及設備經費-5M610000中央政府補助建築及設備經費-722捐助國內團體</v>
      </c>
      <c r="K5089" s="4" t="str">
        <f t="shared" si="161"/>
        <v>本局辦理-國教署補助本市113年度辦理公私立幼兒園汰換及新購幼童專用車經費-私立長憶幼兒園等11園(第1次撥款)</v>
      </c>
    </row>
    <row r="5090" spans="1:11" s="77" customFormat="1" ht="136.5">
      <c r="A5090" s="84" t="s">
        <v>4504</v>
      </c>
      <c r="B5090" s="84" t="s">
        <v>4524</v>
      </c>
      <c r="C5090" s="84" t="s">
        <v>4503</v>
      </c>
      <c r="D5090" s="41" t="s">
        <v>4464</v>
      </c>
      <c r="E5090" s="59">
        <v>32</v>
      </c>
      <c r="F5090" s="74" t="s">
        <v>18</v>
      </c>
      <c r="G5090" s="84"/>
      <c r="H5090" s="44" t="s">
        <v>3489</v>
      </c>
      <c r="I5090" s="13"/>
      <c r="J5090" s="4" t="str">
        <f t="shared" si="160"/>
        <v>53國民教育計畫-532國民小學教育-53210000中央政府補助國民小學教育經費-722捐助國內團體</v>
      </c>
      <c r="K5090" s="4" t="str">
        <f t="shared" si="161"/>
        <v>112學年度國教署補助本局、本市2所公立學校及4所實驗教育機構推動實驗教育第2期經費</v>
      </c>
    </row>
    <row r="5091" spans="1:11" s="77" customFormat="1" ht="195">
      <c r="A5091" s="84" t="s">
        <v>4461</v>
      </c>
      <c r="B5091" s="84" t="s">
        <v>4525</v>
      </c>
      <c r="C5091" s="84" t="s">
        <v>4508</v>
      </c>
      <c r="D5091" s="41" t="s">
        <v>4464</v>
      </c>
      <c r="E5091" s="59">
        <v>710</v>
      </c>
      <c r="F5091" s="74" t="s">
        <v>18</v>
      </c>
      <c r="G5091" s="84"/>
      <c r="H5091" s="44" t="s">
        <v>3489</v>
      </c>
      <c r="I5091" s="13"/>
      <c r="J5091" s="4" t="str">
        <f t="shared" si="160"/>
        <v>54學前教育計畫-541學前教育-54110000中央政府補助幼兒教育經費-722捐助國內團體</v>
      </c>
      <c r="K5091" s="4" t="str">
        <f t="shared" si="161"/>
        <v>教育部國民及學前教育署補助本市112學年度(113年1月至7月)準公共幼兒園未因調薪而調整收費者之「園務營運費」補助經費-第2批</v>
      </c>
    </row>
    <row r="5092" spans="1:11" s="77" customFormat="1" ht="195">
      <c r="A5092" s="84" t="s">
        <v>4461</v>
      </c>
      <c r="B5092" s="84" t="s">
        <v>4525</v>
      </c>
      <c r="C5092" s="84" t="s">
        <v>4508</v>
      </c>
      <c r="D5092" s="41" t="s">
        <v>4464</v>
      </c>
      <c r="E5092" s="59">
        <v>1113</v>
      </c>
      <c r="F5092" s="74" t="s">
        <v>18</v>
      </c>
      <c r="G5092" s="84"/>
      <c r="H5092" s="44" t="s">
        <v>3489</v>
      </c>
      <c r="I5092" s="13"/>
      <c r="J5092" s="4" t="str">
        <f t="shared" si="160"/>
        <v>54學前教育計畫-541學前教育-54110000中央政府補助幼兒教育經費-722捐助國內團體</v>
      </c>
      <c r="K5092" s="4" t="str">
        <f t="shared" si="161"/>
        <v>教育部國民及學前教育署補助本市112學年度(113年1月至7月)準公共幼兒園未因調薪而調整收費者之「園務營運費」補助經費-第2批</v>
      </c>
    </row>
    <row r="5093" spans="1:11" s="77" customFormat="1" ht="117">
      <c r="A5093" s="84" t="s">
        <v>4461</v>
      </c>
      <c r="B5093" s="84" t="s">
        <v>4526</v>
      </c>
      <c r="C5093" s="84" t="s">
        <v>4527</v>
      </c>
      <c r="D5093" s="41" t="s">
        <v>4464</v>
      </c>
      <c r="E5093" s="59">
        <v>630</v>
      </c>
      <c r="F5093" s="74" t="s">
        <v>18</v>
      </c>
      <c r="G5093" s="84"/>
      <c r="H5093" s="44" t="s">
        <v>3489</v>
      </c>
      <c r="I5093" s="13"/>
      <c r="J5093" s="4" t="str">
        <f t="shared" si="160"/>
        <v>54學前教育計畫-541學前教育-54110000中央政府補助幼兒教育經費-722捐助國內團體</v>
      </c>
      <c r="K5093" s="4" t="str">
        <f t="shared" si="161"/>
        <v>憑證留局-國教署補助本市112學年度準公共幼兒園招收2歲幼兒補助經費第2期款-第2批</v>
      </c>
    </row>
    <row r="5094" spans="1:11" s="77" customFormat="1" ht="117">
      <c r="A5094" s="84" t="s">
        <v>4461</v>
      </c>
      <c r="B5094" s="84" t="s">
        <v>4526</v>
      </c>
      <c r="C5094" s="84" t="s">
        <v>4527</v>
      </c>
      <c r="D5094" s="41" t="s">
        <v>4464</v>
      </c>
      <c r="E5094" s="59">
        <v>1215</v>
      </c>
      <c r="F5094" s="74" t="s">
        <v>18</v>
      </c>
      <c r="G5094" s="84"/>
      <c r="H5094" s="44" t="s">
        <v>3489</v>
      </c>
      <c r="I5094" s="13"/>
      <c r="J5094" s="4" t="str">
        <f t="shared" si="160"/>
        <v>54學前教育計畫-541學前教育-54110000中央政府補助幼兒教育經費-722捐助國內團體</v>
      </c>
      <c r="K5094" s="4" t="str">
        <f t="shared" si="161"/>
        <v>憑證留局-國教署補助本市112學年度準公共幼兒園招收2歲幼兒補助經費第2期款-第2批</v>
      </c>
    </row>
    <row r="5095" spans="1:11" s="77" customFormat="1" ht="156">
      <c r="A5095" s="84" t="s">
        <v>4461</v>
      </c>
      <c r="B5095" s="84" t="s">
        <v>4528</v>
      </c>
      <c r="C5095" s="84" t="s">
        <v>4529</v>
      </c>
      <c r="D5095" s="41" t="s">
        <v>4464</v>
      </c>
      <c r="E5095" s="59">
        <v>3</v>
      </c>
      <c r="F5095" s="74" t="s">
        <v>18</v>
      </c>
      <c r="G5095" s="84"/>
      <c r="H5095" s="44" t="s">
        <v>3489</v>
      </c>
      <c r="I5095" s="13"/>
      <c r="J5095" s="4" t="str">
        <f t="shared" si="160"/>
        <v>54學前教育計畫-541學前教育-54110000中央政府補助幼兒教育經費-722捐助國內團體</v>
      </c>
      <c r="K5095" s="4" t="str">
        <f t="shared" si="161"/>
        <v>憑證留存-本市辦理神岡區神岡附幼等校(園)辦理112學年度教保機構親職講座(計113場)--私幼第2次撥款</v>
      </c>
    </row>
    <row r="5096" spans="1:11" s="77" customFormat="1" ht="156">
      <c r="A5096" s="84" t="s">
        <v>4472</v>
      </c>
      <c r="B5096" s="84" t="s">
        <v>4528</v>
      </c>
      <c r="C5096" s="84" t="s">
        <v>4529</v>
      </c>
      <c r="D5096" s="41" t="s">
        <v>4464</v>
      </c>
      <c r="E5096" s="59">
        <v>3</v>
      </c>
      <c r="F5096" s="74" t="s">
        <v>18</v>
      </c>
      <c r="G5096" s="84"/>
      <c r="H5096" s="44" t="s">
        <v>3489</v>
      </c>
      <c r="I5096" s="13"/>
      <c r="J5096" s="4" t="str">
        <f t="shared" si="160"/>
        <v>54學前教育計畫-541學前教育-54122000一般教學計畫-722捐助國內團體</v>
      </c>
      <c r="K5096" s="4" t="str">
        <f t="shared" si="161"/>
        <v>憑證留存-本市辦理神岡區神岡附幼等校(園)辦理112學年度教保機構親職講座(計113場)--私幼第2次撥款</v>
      </c>
    </row>
    <row r="5097" spans="1:11" s="77" customFormat="1" ht="156">
      <c r="A5097" s="84" t="s">
        <v>4461</v>
      </c>
      <c r="B5097" s="84" t="s">
        <v>4528</v>
      </c>
      <c r="C5097" s="84" t="s">
        <v>4529</v>
      </c>
      <c r="D5097" s="41" t="s">
        <v>4464</v>
      </c>
      <c r="E5097" s="59">
        <v>92</v>
      </c>
      <c r="F5097" s="74" t="s">
        <v>18</v>
      </c>
      <c r="G5097" s="84"/>
      <c r="H5097" s="44" t="s">
        <v>3489</v>
      </c>
      <c r="I5097" s="13"/>
      <c r="J5097" s="4" t="str">
        <f t="shared" si="160"/>
        <v>54學前教育計畫-541學前教育-54110000中央政府補助幼兒教育經費-722捐助國內團體</v>
      </c>
      <c r="K5097" s="4" t="str">
        <f t="shared" si="161"/>
        <v>憑證留存-本市辦理神岡區神岡附幼等校(園)辦理112學年度教保機構親職講座(計113場)--私幼第2次撥款</v>
      </c>
    </row>
    <row r="5098" spans="1:11" s="77" customFormat="1" ht="156">
      <c r="A5098" s="84" t="s">
        <v>4472</v>
      </c>
      <c r="B5098" s="84" t="s">
        <v>4528</v>
      </c>
      <c r="C5098" s="84" t="s">
        <v>4529</v>
      </c>
      <c r="D5098" s="41" t="s">
        <v>4464</v>
      </c>
      <c r="E5098" s="59">
        <v>92</v>
      </c>
      <c r="F5098" s="74" t="s">
        <v>18</v>
      </c>
      <c r="G5098" s="84"/>
      <c r="H5098" s="44" t="s">
        <v>3489</v>
      </c>
      <c r="I5098" s="13"/>
      <c r="J5098" s="4" t="str">
        <f t="shared" si="160"/>
        <v>54學前教育計畫-541學前教育-54122000一般教學計畫-722捐助國內團體</v>
      </c>
      <c r="K5098" s="4" t="str">
        <f t="shared" si="161"/>
        <v>憑證留存-本市辦理神岡區神岡附幼等校(園)辦理112學年度教保機構親職講座(計113場)--私幼第2次撥款</v>
      </c>
    </row>
    <row r="5099" spans="1:11" s="77" customFormat="1" ht="117">
      <c r="A5099" s="84" t="s">
        <v>4461</v>
      </c>
      <c r="B5099" s="84" t="s">
        <v>4530</v>
      </c>
      <c r="C5099" s="84" t="s">
        <v>4527</v>
      </c>
      <c r="D5099" s="41" t="s">
        <v>4464</v>
      </c>
      <c r="E5099" s="59">
        <v>405</v>
      </c>
      <c r="F5099" s="74" t="s">
        <v>18</v>
      </c>
      <c r="G5099" s="84"/>
      <c r="H5099" s="44" t="s">
        <v>3489</v>
      </c>
      <c r="I5099" s="13"/>
      <c r="J5099" s="4" t="str">
        <f t="shared" si="160"/>
        <v>54學前教育計畫-541學前教育-54110000中央政府補助幼兒教育經費-722捐助國內團體</v>
      </c>
      <c r="K5099" s="4" t="str">
        <f t="shared" si="161"/>
        <v>憑證留局-國教署補助本市112學年度準公共幼兒園招收2歲幼兒補助經費第2期款-第1批</v>
      </c>
    </row>
    <row r="5100" spans="1:11" s="77" customFormat="1" ht="117">
      <c r="A5100" s="84" t="s">
        <v>4461</v>
      </c>
      <c r="B5100" s="84" t="s">
        <v>4530</v>
      </c>
      <c r="C5100" s="84" t="s">
        <v>4527</v>
      </c>
      <c r="D5100" s="41" t="s">
        <v>4464</v>
      </c>
      <c r="E5100" s="59">
        <v>1395</v>
      </c>
      <c r="F5100" s="74" t="s">
        <v>18</v>
      </c>
      <c r="G5100" s="84"/>
      <c r="H5100" s="44" t="s">
        <v>3489</v>
      </c>
      <c r="I5100" s="13"/>
      <c r="J5100" s="4" t="str">
        <f t="shared" si="160"/>
        <v>54學前教育計畫-541學前教育-54110000中央政府補助幼兒教育經費-722捐助國內團體</v>
      </c>
      <c r="K5100" s="4" t="str">
        <f t="shared" si="161"/>
        <v>憑證留局-國教署補助本市112學年度準公共幼兒園招收2歲幼兒補助經費第2期款-第1批</v>
      </c>
    </row>
    <row r="5101" spans="1:11" s="77" customFormat="1" ht="136.5">
      <c r="A5101" s="84" t="s">
        <v>4461</v>
      </c>
      <c r="B5101" s="84" t="s">
        <v>4531</v>
      </c>
      <c r="C5101" s="84" t="s">
        <v>4532</v>
      </c>
      <c r="D5101" s="41" t="s">
        <v>4464</v>
      </c>
      <c r="E5101" s="59">
        <v>20</v>
      </c>
      <c r="F5101" s="74" t="s">
        <v>18</v>
      </c>
      <c r="G5101" s="84"/>
      <c r="H5101" s="44" t="s">
        <v>3489</v>
      </c>
      <c r="I5101" s="13"/>
      <c r="J5101" s="4" t="str">
        <f t="shared" si="160"/>
        <v>54學前教育計畫-541學前教育-54110000中央政府補助幼兒教育經費-722捐助國內團體</v>
      </c>
      <c r="K5101" s="4" t="str">
        <f t="shared" si="161"/>
        <v>憑證留局-國教署補助112學年度準公共教保服務機構私立孟昇幼兒園辦理親職教育講座所需經費</v>
      </c>
    </row>
    <row r="5102" spans="1:11" s="77" customFormat="1" ht="156">
      <c r="A5102" s="84" t="s">
        <v>4461</v>
      </c>
      <c r="B5102" s="84" t="s">
        <v>4528</v>
      </c>
      <c r="C5102" s="84" t="s">
        <v>4529</v>
      </c>
      <c r="D5102" s="41" t="s">
        <v>4464</v>
      </c>
      <c r="E5102" s="59">
        <v>6</v>
      </c>
      <c r="F5102" s="74" t="s">
        <v>18</v>
      </c>
      <c r="G5102" s="84"/>
      <c r="H5102" s="44" t="s">
        <v>3489</v>
      </c>
      <c r="I5102" s="13"/>
      <c r="J5102" s="4" t="str">
        <f t="shared" si="160"/>
        <v>54學前教育計畫-541學前教育-54110000中央政府補助幼兒教育經費-722捐助國內團體</v>
      </c>
      <c r="K5102" s="4" t="str">
        <f t="shared" si="161"/>
        <v>憑證留存-本市辦理神岡區神岡附幼等校(園)辦理112學年度教保機構親職講座(計113場)--私幼第2次撥款</v>
      </c>
    </row>
    <row r="5103" spans="1:11" s="77" customFormat="1" ht="156">
      <c r="A5103" s="84" t="s">
        <v>4472</v>
      </c>
      <c r="B5103" s="84" t="s">
        <v>4528</v>
      </c>
      <c r="C5103" s="84" t="s">
        <v>4529</v>
      </c>
      <c r="D5103" s="41" t="s">
        <v>4464</v>
      </c>
      <c r="E5103" s="59">
        <v>6</v>
      </c>
      <c r="F5103" s="74" t="s">
        <v>18</v>
      </c>
      <c r="G5103" s="84"/>
      <c r="H5103" s="44" t="s">
        <v>3489</v>
      </c>
      <c r="I5103" s="13"/>
      <c r="J5103" s="4" t="str">
        <f t="shared" si="160"/>
        <v>54學前教育計畫-541學前教育-54122000一般教學計畫-722捐助國內團體</v>
      </c>
      <c r="K5103" s="4" t="str">
        <f t="shared" si="161"/>
        <v>憑證留存-本市辦理神岡區神岡附幼等校(園)辦理112學年度教保機構親職講座(計113場)--私幼第2次撥款</v>
      </c>
    </row>
    <row r="5104" spans="1:11" s="77" customFormat="1" ht="156">
      <c r="A5104" s="84" t="s">
        <v>4461</v>
      </c>
      <c r="B5104" s="84" t="s">
        <v>4528</v>
      </c>
      <c r="C5104" s="84" t="s">
        <v>4529</v>
      </c>
      <c r="D5104" s="41" t="s">
        <v>4464</v>
      </c>
      <c r="E5104" s="59">
        <v>166</v>
      </c>
      <c r="F5104" s="74" t="s">
        <v>18</v>
      </c>
      <c r="G5104" s="84"/>
      <c r="H5104" s="44" t="s">
        <v>3489</v>
      </c>
      <c r="I5104" s="13"/>
      <c r="J5104" s="4" t="str">
        <f t="shared" si="160"/>
        <v>54學前教育計畫-541學前教育-54110000中央政府補助幼兒教育經費-722捐助國內團體</v>
      </c>
      <c r="K5104" s="4" t="str">
        <f t="shared" si="161"/>
        <v>憑證留存-本市辦理神岡區神岡附幼等校(園)辦理112學年度教保機構親職講座(計113場)--私幼第2次撥款</v>
      </c>
    </row>
    <row r="5105" spans="1:11" s="77" customFormat="1" ht="156">
      <c r="A5105" s="84" t="s">
        <v>4472</v>
      </c>
      <c r="B5105" s="84" t="s">
        <v>4528</v>
      </c>
      <c r="C5105" s="84" t="s">
        <v>4529</v>
      </c>
      <c r="D5105" s="41" t="s">
        <v>4464</v>
      </c>
      <c r="E5105" s="59">
        <v>166</v>
      </c>
      <c r="F5105" s="74" t="s">
        <v>18</v>
      </c>
      <c r="G5105" s="84"/>
      <c r="H5105" s="44" t="s">
        <v>3489</v>
      </c>
      <c r="I5105" s="13"/>
      <c r="J5105" s="4" t="str">
        <f t="shared" si="160"/>
        <v>54學前教育計畫-541學前教育-54122000一般教學計畫-722捐助國內團體</v>
      </c>
      <c r="K5105" s="4" t="str">
        <f t="shared" si="161"/>
        <v>憑證留存-本市辦理神岡區神岡附幼等校(園)辦理112學年度教保機構親職講座(計113場)--私幼第2次撥款</v>
      </c>
    </row>
    <row r="5106" spans="1:11" s="77" customFormat="1" ht="136.5">
      <c r="A5106" s="84" t="s">
        <v>4461</v>
      </c>
      <c r="B5106" s="84" t="s">
        <v>4533</v>
      </c>
      <c r="C5106" s="84" t="s">
        <v>4534</v>
      </c>
      <c r="D5106" s="41" t="s">
        <v>4464</v>
      </c>
      <c r="E5106" s="59">
        <v>53</v>
      </c>
      <c r="F5106" s="74" t="s">
        <v>18</v>
      </c>
      <c r="G5106" s="84"/>
      <c r="H5106" s="44" t="s">
        <v>3489</v>
      </c>
      <c r="I5106" s="13"/>
      <c r="J5106" s="4" t="str">
        <f t="shared" si="160"/>
        <v>54學前教育計畫-541學前教育-54110000中央政府補助幼兒教育經費-722捐助國內團體</v>
      </c>
      <c r="K5106" s="4" t="str">
        <f t="shared" si="161"/>
        <v>憑證留存-國教署核定本市私立德育幼兒園等108園112學年度準公共幼兒園設施設備補助經費</v>
      </c>
    </row>
    <row r="5107" spans="1:11" s="77" customFormat="1" ht="136.5">
      <c r="A5107" s="84" t="s">
        <v>4461</v>
      </c>
      <c r="B5107" s="84" t="s">
        <v>4533</v>
      </c>
      <c r="C5107" s="84" t="s">
        <v>4534</v>
      </c>
      <c r="D5107" s="41" t="s">
        <v>4464</v>
      </c>
      <c r="E5107" s="59">
        <v>91</v>
      </c>
      <c r="F5107" s="74" t="s">
        <v>18</v>
      </c>
      <c r="G5107" s="84"/>
      <c r="H5107" s="44" t="s">
        <v>3489</v>
      </c>
      <c r="I5107" s="13"/>
      <c r="J5107" s="4" t="str">
        <f t="shared" si="160"/>
        <v>54學前教育計畫-541學前教育-54110000中央政府補助幼兒教育經費-722捐助國內團體</v>
      </c>
      <c r="K5107" s="4" t="str">
        <f t="shared" si="161"/>
        <v>憑證留存-國教署核定本市私立德育幼兒園等108園112學年度準公共幼兒園設施設備補助經費</v>
      </c>
    </row>
    <row r="5108" spans="1:11" s="77" customFormat="1" ht="117">
      <c r="A5108" s="84" t="s">
        <v>4461</v>
      </c>
      <c r="B5108" s="84" t="s">
        <v>4535</v>
      </c>
      <c r="C5108" s="84" t="s">
        <v>4536</v>
      </c>
      <c r="D5108" s="41" t="s">
        <v>4464</v>
      </c>
      <c r="E5108" s="59">
        <v>92</v>
      </c>
      <c r="F5108" s="74" t="s">
        <v>18</v>
      </c>
      <c r="G5108" s="84"/>
      <c r="H5108" s="44" t="s">
        <v>3489</v>
      </c>
      <c r="I5108" s="13"/>
      <c r="J5108" s="4" t="str">
        <f t="shared" si="160"/>
        <v>54學前教育計畫-541學前教育-54110000中央政府補助幼兒教育經費-722捐助國內團體</v>
      </c>
      <c r="K5108" s="4" t="str">
        <f t="shared" si="161"/>
        <v>預付轉正-國教署補助112學年度非營利幼兒園教師助理員經費-第1期暨追加款-育賢</v>
      </c>
    </row>
    <row r="5109" spans="1:11" s="77" customFormat="1" ht="117">
      <c r="A5109" s="84" t="s">
        <v>4461</v>
      </c>
      <c r="B5109" s="84" t="s">
        <v>4537</v>
      </c>
      <c r="C5109" s="84" t="s">
        <v>4538</v>
      </c>
      <c r="D5109" s="41" t="s">
        <v>4464</v>
      </c>
      <c r="E5109" s="59">
        <v>88</v>
      </c>
      <c r="F5109" s="74" t="s">
        <v>18</v>
      </c>
      <c r="G5109" s="84"/>
      <c r="H5109" s="44" t="s">
        <v>3489</v>
      </c>
      <c r="I5109" s="13"/>
      <c r="J5109" s="4" t="str">
        <f t="shared" si="160"/>
        <v>54學前教育計畫-541學前教育-54110000中央政府補助幼兒教育經費-722捐助國內團體</v>
      </c>
      <c r="K5109" s="4" t="str">
        <f t="shared" si="161"/>
        <v>預付轉正-國教署補助112學年度非營利幼兒園教師助理員經費-第1期暨追加款-益民</v>
      </c>
    </row>
    <row r="5110" spans="1:11" s="77" customFormat="1" ht="117">
      <c r="A5110" s="84" t="s">
        <v>4461</v>
      </c>
      <c r="B5110" s="84" t="s">
        <v>4539</v>
      </c>
      <c r="C5110" s="84" t="s">
        <v>4540</v>
      </c>
      <c r="D5110" s="41" t="s">
        <v>4464</v>
      </c>
      <c r="E5110" s="59">
        <v>59</v>
      </c>
      <c r="F5110" s="74" t="s">
        <v>18</v>
      </c>
      <c r="G5110" s="84"/>
      <c r="H5110" s="44" t="s">
        <v>3489</v>
      </c>
      <c r="I5110" s="13"/>
      <c r="J5110" s="4" t="str">
        <f t="shared" si="160"/>
        <v>54學前教育計畫-541學前教育-54110000中央政府補助幼兒教育經費-722捐助國內團體</v>
      </c>
      <c r="K5110" s="4" t="str">
        <f t="shared" si="161"/>
        <v>預付轉正-國教署補助112學年度非營利幼兒園教師助理員經費-第1期暨追加款-樹德</v>
      </c>
    </row>
    <row r="5111" spans="1:11" s="77" customFormat="1" ht="117">
      <c r="A5111" s="84" t="s">
        <v>4461</v>
      </c>
      <c r="B5111" s="84" t="s">
        <v>4541</v>
      </c>
      <c r="C5111" s="84" t="s">
        <v>4542</v>
      </c>
      <c r="D5111" s="41" t="s">
        <v>4464</v>
      </c>
      <c r="E5111" s="59">
        <v>153</v>
      </c>
      <c r="F5111" s="74" t="s">
        <v>18</v>
      </c>
      <c r="G5111" s="84"/>
      <c r="H5111" s="44" t="s">
        <v>3489</v>
      </c>
      <c r="I5111" s="13"/>
      <c r="J5111" s="4" t="str">
        <f t="shared" si="160"/>
        <v>54學前教育計畫-541學前教育-54110000中央政府補助幼兒教育經費-722捐助國內團體</v>
      </c>
      <c r="K5111" s="4" t="str">
        <f t="shared" si="161"/>
        <v>預付轉正-國教署補助112學年度非營利幼兒園教師助理員經費-第1期暨追加款-東峰</v>
      </c>
    </row>
    <row r="5112" spans="1:11" s="77" customFormat="1" ht="117">
      <c r="A5112" s="84" t="s">
        <v>4461</v>
      </c>
      <c r="B5112" s="84" t="s">
        <v>4543</v>
      </c>
      <c r="C5112" s="84" t="s">
        <v>4544</v>
      </c>
      <c r="D5112" s="41" t="s">
        <v>4464</v>
      </c>
      <c r="E5112" s="59">
        <v>54</v>
      </c>
      <c r="F5112" s="74" t="s">
        <v>18</v>
      </c>
      <c r="G5112" s="84"/>
      <c r="H5112" s="44" t="s">
        <v>3489</v>
      </c>
      <c r="I5112" s="13"/>
      <c r="J5112" s="4" t="str">
        <f t="shared" si="160"/>
        <v>54學前教育計畫-541學前教育-54110000中央政府補助幼兒教育經費-722捐助國內團體</v>
      </c>
      <c r="K5112" s="4" t="str">
        <f t="shared" si="161"/>
        <v>預付轉正-國教署補助112學年度非營利幼兒園教師助理員經費-第1期暨追加款-文昌</v>
      </c>
    </row>
    <row r="5113" spans="1:11" s="77" customFormat="1" ht="117">
      <c r="A5113" s="84" t="s">
        <v>4465</v>
      </c>
      <c r="B5113" s="84" t="s">
        <v>4543</v>
      </c>
      <c r="C5113" s="84" t="s">
        <v>4544</v>
      </c>
      <c r="D5113" s="41" t="s">
        <v>4464</v>
      </c>
      <c r="E5113" s="59">
        <v>29</v>
      </c>
      <c r="F5113" s="74" t="s">
        <v>18</v>
      </c>
      <c r="G5113" s="84"/>
      <c r="H5113" s="44" t="s">
        <v>3489</v>
      </c>
      <c r="I5113" s="13"/>
      <c r="J5113" s="4" t="str">
        <f t="shared" si="160"/>
        <v>54學前教育計畫-541學前教育-54100200幼兒公費及獎補助-722捐助國內團體</v>
      </c>
      <c r="K5113" s="4" t="str">
        <f t="shared" si="161"/>
        <v>預付轉正-國教署補助112學年度非營利幼兒園教師助理員經費-第1期暨追加款-文昌</v>
      </c>
    </row>
    <row r="5114" spans="1:11" s="77" customFormat="1" ht="117">
      <c r="A5114" s="84" t="s">
        <v>4461</v>
      </c>
      <c r="B5114" s="84" t="s">
        <v>4545</v>
      </c>
      <c r="C5114" s="84" t="s">
        <v>4546</v>
      </c>
      <c r="D5114" s="41" t="s">
        <v>4464</v>
      </c>
      <c r="E5114" s="59">
        <v>14</v>
      </c>
      <c r="F5114" s="74" t="s">
        <v>18</v>
      </c>
      <c r="G5114" s="84"/>
      <c r="H5114" s="44" t="s">
        <v>3489</v>
      </c>
      <c r="I5114" s="13"/>
      <c r="J5114" s="4" t="str">
        <f t="shared" si="160"/>
        <v>54學前教育計畫-541學前教育-54110000中央政府補助幼兒教育經費-722捐助國內團體</v>
      </c>
      <c r="K5114" s="4" t="str">
        <f t="shared" si="161"/>
        <v>預付轉正-國教署補助112學年度非營利幼兒園教師助理員經費-第1期暨追加款-五權</v>
      </c>
    </row>
    <row r="5115" spans="1:11" s="77" customFormat="1" ht="117">
      <c r="A5115" s="84" t="s">
        <v>4465</v>
      </c>
      <c r="B5115" s="84" t="s">
        <v>4545</v>
      </c>
      <c r="C5115" s="84" t="s">
        <v>4546</v>
      </c>
      <c r="D5115" s="41" t="s">
        <v>4464</v>
      </c>
      <c r="E5115" s="59">
        <v>8</v>
      </c>
      <c r="F5115" s="74" t="s">
        <v>18</v>
      </c>
      <c r="G5115" s="84"/>
      <c r="H5115" s="44" t="s">
        <v>3489</v>
      </c>
      <c r="I5115" s="13"/>
      <c r="J5115" s="4" t="str">
        <f t="shared" si="160"/>
        <v>54學前教育計畫-541學前教育-54100200幼兒公費及獎補助-722捐助國內團體</v>
      </c>
      <c r="K5115" s="4" t="str">
        <f t="shared" si="161"/>
        <v>預付轉正-國教署補助112學年度非營利幼兒園教師助理員經費-第1期暨追加款-五權</v>
      </c>
    </row>
    <row r="5116" spans="1:11" s="77" customFormat="1" ht="117">
      <c r="A5116" s="84" t="s">
        <v>4461</v>
      </c>
      <c r="B5116" s="84" t="s">
        <v>4547</v>
      </c>
      <c r="C5116" s="84" t="s">
        <v>4546</v>
      </c>
      <c r="D5116" s="41" t="s">
        <v>4464</v>
      </c>
      <c r="E5116" s="59">
        <v>16</v>
      </c>
      <c r="F5116" s="74" t="s">
        <v>18</v>
      </c>
      <c r="G5116" s="84"/>
      <c r="H5116" s="44" t="s">
        <v>3489</v>
      </c>
      <c r="I5116" s="13"/>
      <c r="J5116" s="4" t="str">
        <f t="shared" si="160"/>
        <v>54學前教育計畫-541學前教育-54110000中央政府補助幼兒教育經費-722捐助國內團體</v>
      </c>
      <c r="K5116" s="4" t="str">
        <f t="shared" si="161"/>
        <v>預付轉正-國教署補助112學年度非營利幼兒園教師助理員經費-第1期暨追加款-潭子</v>
      </c>
    </row>
    <row r="5117" spans="1:11" s="77" customFormat="1" ht="117">
      <c r="A5117" s="84" t="s">
        <v>4465</v>
      </c>
      <c r="B5117" s="84" t="s">
        <v>4547</v>
      </c>
      <c r="C5117" s="84" t="s">
        <v>4548</v>
      </c>
      <c r="D5117" s="41" t="s">
        <v>4464</v>
      </c>
      <c r="E5117" s="59">
        <v>8</v>
      </c>
      <c r="F5117" s="74" t="s">
        <v>18</v>
      </c>
      <c r="G5117" s="84"/>
      <c r="H5117" s="44" t="s">
        <v>3489</v>
      </c>
      <c r="I5117" s="13"/>
      <c r="J5117" s="4" t="str">
        <f t="shared" si="160"/>
        <v>54學前教育計畫-541學前教育-54100200幼兒公費及獎補助-722捐助國內團體</v>
      </c>
      <c r="K5117" s="4" t="str">
        <f t="shared" si="161"/>
        <v>預付轉正-國教署補助112學年度非營利幼兒園教師助理員經費-第1期暨追加款-潭子</v>
      </c>
    </row>
    <row r="5118" spans="1:11" s="77" customFormat="1" ht="136.5">
      <c r="A5118" s="84" t="s">
        <v>4513</v>
      </c>
      <c r="B5118" s="84" t="s">
        <v>4549</v>
      </c>
      <c r="C5118" s="84" t="s">
        <v>4550</v>
      </c>
      <c r="D5118" s="41" t="s">
        <v>4464</v>
      </c>
      <c r="E5118" s="59">
        <v>1694</v>
      </c>
      <c r="F5118" s="74" t="s">
        <v>18</v>
      </c>
      <c r="G5118" s="84"/>
      <c r="H5118" s="44" t="s">
        <v>3489</v>
      </c>
      <c r="I5118" s="13"/>
      <c r="J5118" s="4" t="str">
        <f t="shared" si="160"/>
        <v>55特殊教育計畫-551特殊教育-55110000中央政府補助特殊教育經費-722捐助國內團體</v>
      </c>
      <c r="K5118" s="4" t="str">
        <f t="shared" si="161"/>
        <v>本局辦理-教育部國教署補助112-2本市私立幼兒園學前身心障礙幼兒教育經費(招收單位)</v>
      </c>
    </row>
    <row r="5119" spans="1:11" s="77" customFormat="1" ht="136.5">
      <c r="A5119" s="84" t="s">
        <v>4490</v>
      </c>
      <c r="B5119" s="84" t="s">
        <v>4549</v>
      </c>
      <c r="C5119" s="84" t="s">
        <v>4550</v>
      </c>
      <c r="D5119" s="41" t="s">
        <v>4464</v>
      </c>
      <c r="E5119" s="59">
        <v>276</v>
      </c>
      <c r="F5119" s="74" t="s">
        <v>18</v>
      </c>
      <c r="G5119" s="84"/>
      <c r="H5119" s="44" t="s">
        <v>3489</v>
      </c>
      <c r="I5119" s="13"/>
      <c r="J5119" s="4" t="str">
        <f t="shared" si="160"/>
        <v>55特殊教育計畫-551特殊教育-55100200特殊教育學生公費及獎補助-722捐助國內團體</v>
      </c>
      <c r="K5119" s="4" t="str">
        <f t="shared" si="161"/>
        <v>本局辦理-教育部國教署補助112-2本市私立幼兒園學前身心障礙幼兒教育經費(招收單位)</v>
      </c>
    </row>
    <row r="5120" spans="1:11" s="77" customFormat="1" ht="136.5">
      <c r="A5120" s="84" t="s">
        <v>4513</v>
      </c>
      <c r="B5120" s="84" t="s">
        <v>4549</v>
      </c>
      <c r="C5120" s="84" t="s">
        <v>4551</v>
      </c>
      <c r="D5120" s="41" t="s">
        <v>4464</v>
      </c>
      <c r="E5120" s="59">
        <v>2541</v>
      </c>
      <c r="F5120" s="74" t="s">
        <v>18</v>
      </c>
      <c r="G5120" s="84"/>
      <c r="H5120" s="44" t="s">
        <v>3489</v>
      </c>
      <c r="I5120" s="13"/>
      <c r="J5120" s="4" t="str">
        <f t="shared" si="160"/>
        <v>55特殊教育計畫-551特殊教育-55110000中央政府補助特殊教育經費-722捐助國內團體</v>
      </c>
      <c r="K5120" s="4" t="str">
        <f t="shared" si="161"/>
        <v>本局辦理-教育部國教署補助112-2本市私立幼兒園學前身心障礙幼兒教育經費(招收單位)</v>
      </c>
    </row>
    <row r="5121" spans="1:11" s="77" customFormat="1" ht="136.5">
      <c r="A5121" s="84" t="s">
        <v>4490</v>
      </c>
      <c r="B5121" s="84" t="s">
        <v>4549</v>
      </c>
      <c r="C5121" s="84" t="s">
        <v>4551</v>
      </c>
      <c r="D5121" s="41" t="s">
        <v>4464</v>
      </c>
      <c r="E5121" s="59">
        <v>414</v>
      </c>
      <c r="F5121" s="74" t="s">
        <v>18</v>
      </c>
      <c r="G5121" s="84"/>
      <c r="H5121" s="44" t="s">
        <v>3489</v>
      </c>
      <c r="I5121" s="13"/>
      <c r="J5121" s="4" t="str">
        <f t="shared" si="160"/>
        <v>55特殊教育計畫-551特殊教育-55100200特殊教育學生公費及獎補助-722捐助國內團體</v>
      </c>
      <c r="K5121" s="4" t="str">
        <f t="shared" si="161"/>
        <v>本局辦理-教育部國教署補助112-2本市私立幼兒園學前身心障礙幼兒教育經費(招收單位)</v>
      </c>
    </row>
    <row r="5122" spans="1:11" s="77" customFormat="1" ht="136.5">
      <c r="A5122" s="84" t="s">
        <v>4521</v>
      </c>
      <c r="B5122" s="84" t="s">
        <v>4533</v>
      </c>
      <c r="C5122" s="84" t="s">
        <v>4534</v>
      </c>
      <c r="D5122" s="41" t="s">
        <v>4464</v>
      </c>
      <c r="E5122" s="59">
        <v>3639</v>
      </c>
      <c r="F5122" s="74" t="s">
        <v>18</v>
      </c>
      <c r="G5122" s="84"/>
      <c r="H5122" s="44" t="s">
        <v>3489</v>
      </c>
      <c r="I5122" s="13"/>
      <c r="J5122" s="4" t="str">
        <f t="shared" si="160"/>
        <v>5M建築及設備計畫-5M6中央政府補助建築及設備經費-5M610000中央政府補助建築及設備經費-722捐助國內團體</v>
      </c>
      <c r="K5122" s="4" t="str">
        <f t="shared" si="161"/>
        <v>憑證留存-國教署核定本市私立德育幼兒園等108園112學年度準公共幼兒園設施設備補助經費</v>
      </c>
    </row>
    <row r="5123" spans="1:11" s="77" customFormat="1" ht="136.5">
      <c r="A5123" s="84" t="s">
        <v>4521</v>
      </c>
      <c r="B5123" s="84" t="s">
        <v>4533</v>
      </c>
      <c r="C5123" s="84" t="s">
        <v>4534</v>
      </c>
      <c r="D5123" s="41" t="s">
        <v>4464</v>
      </c>
      <c r="E5123" s="59">
        <v>2603</v>
      </c>
      <c r="F5123" s="74" t="s">
        <v>18</v>
      </c>
      <c r="G5123" s="84"/>
      <c r="H5123" s="44" t="s">
        <v>3489</v>
      </c>
      <c r="I5123" s="13"/>
      <c r="J5123" s="4" t="str">
        <f t="shared" si="160"/>
        <v>5M建築及設備計畫-5M6中央政府補助建築及設備經費-5M610000中央政府補助建築及設備經費-722捐助國內團體</v>
      </c>
      <c r="K5123" s="4" t="str">
        <f t="shared" si="161"/>
        <v>憑證留存-國教署核定本市私立德育幼兒園等108園112學年度準公共幼兒園設施設備補助經費</v>
      </c>
    </row>
    <row r="5124" spans="1:11" s="77" customFormat="1" ht="136.5">
      <c r="A5124" s="84" t="s">
        <v>4504</v>
      </c>
      <c r="B5124" s="84" t="s">
        <v>4552</v>
      </c>
      <c r="C5124" s="84" t="s">
        <v>4553</v>
      </c>
      <c r="D5124" s="41" t="s">
        <v>4464</v>
      </c>
      <c r="E5124" s="59">
        <v>94</v>
      </c>
      <c r="F5124" s="74" t="s">
        <v>18</v>
      </c>
      <c r="G5124" s="84"/>
      <c r="H5124" s="44" t="s">
        <v>3489</v>
      </c>
      <c r="I5124" s="13"/>
      <c r="J5124" s="4" t="str">
        <f t="shared" si="160"/>
        <v>53國民教育計畫-532國民小學教育-53210000中央政府補助國民小學教育經費-722捐助國內團體</v>
      </c>
      <c r="K5124" s="4" t="str">
        <f t="shared" si="161"/>
        <v>112學年度國教署補助本局、本市2所公立學校及4所實驗教育機構推動實驗教育第2期經費-楓樹腳</v>
      </c>
    </row>
    <row r="5125" spans="1:11" s="77" customFormat="1" ht="117">
      <c r="A5125" s="84" t="s">
        <v>4461</v>
      </c>
      <c r="B5125" s="84" t="s">
        <v>4554</v>
      </c>
      <c r="C5125" s="84" t="s">
        <v>4527</v>
      </c>
      <c r="D5125" s="41" t="s">
        <v>4464</v>
      </c>
      <c r="E5125" s="59">
        <v>585</v>
      </c>
      <c r="F5125" s="74" t="s">
        <v>18</v>
      </c>
      <c r="G5125" s="84"/>
      <c r="H5125" s="44" t="s">
        <v>3489</v>
      </c>
      <c r="I5125" s="13"/>
      <c r="J5125" s="4" t="str">
        <f t="shared" si="160"/>
        <v>54學前教育計畫-541學前教育-54110000中央政府補助幼兒教育經費-722捐助國內團體</v>
      </c>
      <c r="K5125" s="4" t="str">
        <f t="shared" si="161"/>
        <v>憑證留局-國教署補助本市112學年度準公共幼兒園招收2歲幼兒補助經費第2期款-第5批</v>
      </c>
    </row>
    <row r="5126" spans="1:11" s="77" customFormat="1" ht="117">
      <c r="A5126" s="84" t="s">
        <v>4461</v>
      </c>
      <c r="B5126" s="84" t="s">
        <v>4554</v>
      </c>
      <c r="C5126" s="84" t="s">
        <v>4527</v>
      </c>
      <c r="D5126" s="41" t="s">
        <v>4464</v>
      </c>
      <c r="E5126" s="59">
        <v>1260</v>
      </c>
      <c r="F5126" s="74" t="s">
        <v>18</v>
      </c>
      <c r="G5126" s="84"/>
      <c r="H5126" s="44" t="s">
        <v>3489</v>
      </c>
      <c r="I5126" s="13"/>
      <c r="J5126" s="4" t="str">
        <f t="shared" si="160"/>
        <v>54學前教育計畫-541學前教育-54110000中央政府補助幼兒教育經費-722捐助國內團體</v>
      </c>
      <c r="K5126" s="4" t="str">
        <f t="shared" si="161"/>
        <v>憑證留局-國教署補助本市112學年度準公共幼兒園招收2歲幼兒補助經費第2期款-第5批</v>
      </c>
    </row>
    <row r="5127" spans="1:11" s="77" customFormat="1" ht="156">
      <c r="A5127" s="84" t="s">
        <v>4461</v>
      </c>
      <c r="B5127" s="84" t="s">
        <v>4555</v>
      </c>
      <c r="C5127" s="84" t="s">
        <v>4534</v>
      </c>
      <c r="D5127" s="41" t="s">
        <v>4464</v>
      </c>
      <c r="E5127" s="59">
        <v>38</v>
      </c>
      <c r="F5127" s="74" t="s">
        <v>18</v>
      </c>
      <c r="G5127" s="84"/>
      <c r="H5127" s="44" t="s">
        <v>3489</v>
      </c>
      <c r="I5127" s="13"/>
      <c r="J5127" s="4" t="str">
        <f t="shared" si="160"/>
        <v>54學前教育計畫-541學前教育-54110000中央政府補助幼兒教育經費-722捐助國內團體</v>
      </c>
      <c r="K5127" s="4" t="str">
        <f t="shared" si="161"/>
        <v>憑證留存-國教署核定本市私立德育幼兒園等108園112學年度準公共幼兒園設施設備補助經費-第1梯次</v>
      </c>
    </row>
    <row r="5128" spans="1:11" s="77" customFormat="1" ht="156">
      <c r="A5128" s="84" t="s">
        <v>4461</v>
      </c>
      <c r="B5128" s="84" t="s">
        <v>4556</v>
      </c>
      <c r="C5128" s="84" t="s">
        <v>4534</v>
      </c>
      <c r="D5128" s="84" t="s">
        <v>4464</v>
      </c>
      <c r="E5128" s="59">
        <v>170</v>
      </c>
      <c r="F5128" s="74" t="s">
        <v>18</v>
      </c>
      <c r="G5128" s="84"/>
      <c r="H5128" s="44" t="s">
        <v>3489</v>
      </c>
      <c r="I5128" s="13"/>
      <c r="J5128" s="4" t="str">
        <f t="shared" si="160"/>
        <v>54學前教育計畫-541學前教育-54110000中央政府補助幼兒教育經費-722捐助國內團體</v>
      </c>
      <c r="K5128" s="4" t="str">
        <f t="shared" si="161"/>
        <v>憑證留存-國教署核定本市私立德育幼兒園等108園112學年度準公共幼兒園設施設備補助經費-第4梯次</v>
      </c>
    </row>
    <row r="5129" spans="1:11" s="77" customFormat="1" ht="117">
      <c r="A5129" s="84" t="s">
        <v>4461</v>
      </c>
      <c r="B5129" s="84" t="s">
        <v>4557</v>
      </c>
      <c r="C5129" s="84" t="s">
        <v>4527</v>
      </c>
      <c r="D5129" s="84" t="s">
        <v>4464</v>
      </c>
      <c r="E5129" s="59">
        <v>855</v>
      </c>
      <c r="F5129" s="74" t="s">
        <v>18</v>
      </c>
      <c r="G5129" s="84"/>
      <c r="H5129" s="44" t="s">
        <v>3489</v>
      </c>
      <c r="I5129" s="13"/>
      <c r="J5129" s="4" t="str">
        <f t="shared" si="160"/>
        <v>54學前教育計畫-541學前教育-54110000中央政府補助幼兒教育經費-722捐助國內團體</v>
      </c>
      <c r="K5129" s="4" t="str">
        <f t="shared" si="161"/>
        <v>憑證留局-國教署補助本市112學年度準公共幼兒園招收2歲幼兒補助經費第2期款-第9批</v>
      </c>
    </row>
    <row r="5130" spans="1:11" s="77" customFormat="1" ht="117">
      <c r="A5130" s="84" t="s">
        <v>4461</v>
      </c>
      <c r="B5130" s="84" t="s">
        <v>4557</v>
      </c>
      <c r="C5130" s="84" t="s">
        <v>4527</v>
      </c>
      <c r="D5130" s="84" t="s">
        <v>4464</v>
      </c>
      <c r="E5130" s="59">
        <v>1215</v>
      </c>
      <c r="F5130" s="74" t="s">
        <v>18</v>
      </c>
      <c r="G5130" s="84"/>
      <c r="H5130" s="44" t="s">
        <v>3489</v>
      </c>
      <c r="I5130" s="13"/>
      <c r="J5130" s="4" t="str">
        <f t="shared" si="160"/>
        <v>54學前教育計畫-541學前教育-54110000中央政府補助幼兒教育經費-722捐助國內團體</v>
      </c>
      <c r="K5130" s="4" t="str">
        <f t="shared" si="161"/>
        <v>憑證留局-國教署補助本市112學年度準公共幼兒園招收2歲幼兒補助經費第2期款-第9批</v>
      </c>
    </row>
    <row r="5131" spans="1:11" s="77" customFormat="1" ht="156">
      <c r="A5131" s="84" t="s">
        <v>4461</v>
      </c>
      <c r="B5131" s="84" t="s">
        <v>4558</v>
      </c>
      <c r="C5131" s="84" t="s">
        <v>4534</v>
      </c>
      <c r="D5131" s="84" t="s">
        <v>4464</v>
      </c>
      <c r="E5131" s="59">
        <v>86</v>
      </c>
      <c r="F5131" s="74" t="s">
        <v>18</v>
      </c>
      <c r="G5131" s="84"/>
      <c r="H5131" s="44" t="s">
        <v>3489</v>
      </c>
      <c r="I5131" s="13"/>
      <c r="J5131" s="4" t="str">
        <f t="shared" si="160"/>
        <v>54學前教育計畫-541學前教育-54110000中央政府補助幼兒教育經費-722捐助國內團體</v>
      </c>
      <c r="K5131" s="4" t="str">
        <f t="shared" si="161"/>
        <v>憑證留存-國教署核定本市私立德育幼兒園等108園112學年度準公共幼兒園設施設備補助經費-第2梯次</v>
      </c>
    </row>
    <row r="5132" spans="1:11" s="77" customFormat="1" ht="117">
      <c r="A5132" s="84" t="s">
        <v>4461</v>
      </c>
      <c r="B5132" s="84" t="s">
        <v>4559</v>
      </c>
      <c r="C5132" s="84" t="s">
        <v>4527</v>
      </c>
      <c r="D5132" s="84" t="s">
        <v>4464</v>
      </c>
      <c r="E5132" s="59">
        <v>945</v>
      </c>
      <c r="F5132" s="74" t="s">
        <v>18</v>
      </c>
      <c r="G5132" s="84"/>
      <c r="H5132" s="44" t="s">
        <v>3489</v>
      </c>
      <c r="I5132" s="13"/>
      <c r="J5132" s="4" t="str">
        <f t="shared" si="160"/>
        <v>54學前教育計畫-541學前教育-54110000中央政府補助幼兒教育經費-722捐助國內團體</v>
      </c>
      <c r="K5132" s="4" t="str">
        <f t="shared" si="161"/>
        <v>憑證留局-國教署補助本市112學年度準公共幼兒園招收2歲幼兒補助經費第2期款-第3批</v>
      </c>
    </row>
    <row r="5133" spans="1:11" s="77" customFormat="1" ht="117">
      <c r="A5133" s="84" t="s">
        <v>4461</v>
      </c>
      <c r="B5133" s="84" t="s">
        <v>4559</v>
      </c>
      <c r="C5133" s="84" t="s">
        <v>4527</v>
      </c>
      <c r="D5133" s="84" t="s">
        <v>4464</v>
      </c>
      <c r="E5133" s="59">
        <v>855</v>
      </c>
      <c r="F5133" s="74" t="s">
        <v>18</v>
      </c>
      <c r="G5133" s="84"/>
      <c r="H5133" s="44" t="s">
        <v>3489</v>
      </c>
      <c r="I5133" s="13"/>
      <c r="J5133" s="4" t="str">
        <f t="shared" si="160"/>
        <v>54學前教育計畫-541學前教育-54110000中央政府補助幼兒教育經費-722捐助國內團體</v>
      </c>
      <c r="K5133" s="4" t="str">
        <f t="shared" si="161"/>
        <v>憑證留局-國教署補助本市112學年度準公共幼兒園招收2歲幼兒補助經費第2期款-第3批</v>
      </c>
    </row>
    <row r="5134" spans="1:11" s="77" customFormat="1" ht="117">
      <c r="A5134" s="84" t="s">
        <v>4461</v>
      </c>
      <c r="B5134" s="84" t="s">
        <v>4560</v>
      </c>
      <c r="C5134" s="84" t="s">
        <v>4527</v>
      </c>
      <c r="D5134" s="84" t="s">
        <v>4464</v>
      </c>
      <c r="E5134" s="59">
        <v>990</v>
      </c>
      <c r="F5134" s="74" t="s">
        <v>18</v>
      </c>
      <c r="G5134" s="84"/>
      <c r="H5134" s="44" t="s">
        <v>3489</v>
      </c>
      <c r="I5134" s="13"/>
      <c r="J5134" s="4" t="str">
        <f t="shared" si="160"/>
        <v>54學前教育計畫-541學前教育-54110000中央政府補助幼兒教育經費-722捐助國內團體</v>
      </c>
      <c r="K5134" s="4" t="str">
        <f t="shared" si="161"/>
        <v>憑證留局-國教署補助本市112學年度準公共幼兒園招收2歲幼兒補助經費第2期款-第8批</v>
      </c>
    </row>
    <row r="5135" spans="1:11" s="77" customFormat="1" ht="117">
      <c r="A5135" s="84" t="s">
        <v>4461</v>
      </c>
      <c r="B5135" s="84" t="s">
        <v>4560</v>
      </c>
      <c r="C5135" s="84" t="s">
        <v>4527</v>
      </c>
      <c r="D5135" s="84" t="s">
        <v>4464</v>
      </c>
      <c r="E5135" s="59">
        <v>855</v>
      </c>
      <c r="F5135" s="74" t="s">
        <v>18</v>
      </c>
      <c r="G5135" s="84"/>
      <c r="H5135" s="44" t="s">
        <v>3489</v>
      </c>
      <c r="I5135" s="13"/>
      <c r="J5135" s="4" t="str">
        <f t="shared" si="160"/>
        <v>54學前教育計畫-541學前教育-54110000中央政府補助幼兒教育經費-722捐助國內團體</v>
      </c>
      <c r="K5135" s="4" t="str">
        <f t="shared" si="161"/>
        <v>憑證留局-國教署補助本市112學年度準公共幼兒園招收2歲幼兒補助經費第2期款-第8批</v>
      </c>
    </row>
    <row r="5136" spans="1:11" s="77" customFormat="1" ht="156">
      <c r="A5136" s="84" t="s">
        <v>4461</v>
      </c>
      <c r="B5136" s="84" t="s">
        <v>4561</v>
      </c>
      <c r="C5136" s="84" t="s">
        <v>4562</v>
      </c>
      <c r="D5136" s="84" t="s">
        <v>4464</v>
      </c>
      <c r="E5136" s="59">
        <v>21</v>
      </c>
      <c r="F5136" s="74" t="s">
        <v>18</v>
      </c>
      <c r="G5136" s="84"/>
      <c r="H5136" s="44" t="s">
        <v>3489</v>
      </c>
      <c r="I5136" s="13"/>
      <c r="J5136" s="4" t="str">
        <f t="shared" si="160"/>
        <v>54學前教育計畫-541學前教育-54110000中央政府補助幼兒教育經費-722捐助國內團體</v>
      </c>
      <c r="K5136" s="4" t="str">
        <f t="shared" si="161"/>
        <v>憑證留存-國教署核定本市私立逢甲幼兒園等24園112學年度準公共幼兒園設施設備補助經費-第1梯次</v>
      </c>
    </row>
    <row r="5137" spans="1:11" s="77" customFormat="1" ht="156">
      <c r="A5137" s="84" t="s">
        <v>4461</v>
      </c>
      <c r="B5137" s="84" t="s">
        <v>4561</v>
      </c>
      <c r="C5137" s="84" t="s">
        <v>4562</v>
      </c>
      <c r="D5137" s="84" t="s">
        <v>4464</v>
      </c>
      <c r="E5137" s="59">
        <v>30</v>
      </c>
      <c r="F5137" s="74" t="s">
        <v>18</v>
      </c>
      <c r="G5137" s="84"/>
      <c r="H5137" s="44" t="s">
        <v>3489</v>
      </c>
      <c r="I5137" s="13"/>
      <c r="J5137" s="4" t="str">
        <f t="shared" si="160"/>
        <v>54學前教育計畫-541學前教育-54110000中央政府補助幼兒教育經費-722捐助國內團體</v>
      </c>
      <c r="K5137" s="4" t="str">
        <f t="shared" si="161"/>
        <v>憑證留存-國教署核定本市私立逢甲幼兒園等24園112學年度準公共幼兒園設施設備補助經費-第1梯次</v>
      </c>
    </row>
    <row r="5138" spans="1:11" s="77" customFormat="1" ht="156">
      <c r="A5138" s="84" t="s">
        <v>4461</v>
      </c>
      <c r="B5138" s="84" t="s">
        <v>4563</v>
      </c>
      <c r="C5138" s="84" t="s">
        <v>4564</v>
      </c>
      <c r="D5138" s="84" t="s">
        <v>4464</v>
      </c>
      <c r="E5138" s="59">
        <v>626</v>
      </c>
      <c r="F5138" s="74" t="s">
        <v>18</v>
      </c>
      <c r="G5138" s="84"/>
      <c r="H5138" s="44" t="s">
        <v>3489</v>
      </c>
      <c r="I5138" s="13"/>
      <c r="J5138" s="4" t="str">
        <f t="shared" si="160"/>
        <v>54學前教育計畫-541學前教育-54110000中央政府補助幼兒教育經費-722捐助國內團體</v>
      </c>
      <c r="K5138" s="4" t="str">
        <f t="shared" si="161"/>
        <v>憑證留存-國教署核定本市私立敦煌幼兒園等46園112學年度準公共幼兒園設施設備補助經費-第4梯次</v>
      </c>
    </row>
    <row r="5139" spans="1:11" s="77" customFormat="1" ht="156">
      <c r="A5139" s="84" t="s">
        <v>4461</v>
      </c>
      <c r="B5139" s="84" t="s">
        <v>4565</v>
      </c>
      <c r="C5139" s="84" t="s">
        <v>4534</v>
      </c>
      <c r="D5139" s="84" t="s">
        <v>4464</v>
      </c>
      <c r="E5139" s="59">
        <v>98</v>
      </c>
      <c r="F5139" s="74" t="s">
        <v>18</v>
      </c>
      <c r="G5139" s="84"/>
      <c r="H5139" s="44" t="s">
        <v>3489</v>
      </c>
      <c r="I5139" s="13"/>
      <c r="J5139" s="4" t="str">
        <f t="shared" si="160"/>
        <v>54學前教育計畫-541學前教育-54110000中央政府補助幼兒教育經費-722捐助國內團體</v>
      </c>
      <c r="K5139" s="4" t="str">
        <f t="shared" si="161"/>
        <v>憑證留存-國教署核定本市私立德育幼兒園等108園112學年度準公共幼兒園設施設備補助經費-第3梯次</v>
      </c>
    </row>
    <row r="5140" spans="1:11" s="77" customFormat="1" ht="156">
      <c r="A5140" s="84" t="s">
        <v>4461</v>
      </c>
      <c r="B5140" s="84" t="s">
        <v>4566</v>
      </c>
      <c r="C5140" s="84" t="s">
        <v>4534</v>
      </c>
      <c r="D5140" s="84" t="s">
        <v>4464</v>
      </c>
      <c r="E5140" s="59">
        <v>64</v>
      </c>
      <c r="F5140" s="74" t="s">
        <v>18</v>
      </c>
      <c r="G5140" s="84"/>
      <c r="H5140" s="44" t="s">
        <v>3489</v>
      </c>
      <c r="I5140" s="13"/>
      <c r="J5140" s="4" t="str">
        <f t="shared" si="160"/>
        <v>54學前教育計畫-541學前教育-54110000中央政府補助幼兒教育經費-722捐助國內團體</v>
      </c>
      <c r="K5140" s="4" t="str">
        <f t="shared" si="161"/>
        <v>憑證留存-國教署核定本市私立德育幼兒園等108園112學年度準公共幼兒園設施設備補助經費-第5梯次</v>
      </c>
    </row>
    <row r="5141" spans="1:11" s="77" customFormat="1" ht="136.5">
      <c r="A5141" s="84" t="s">
        <v>4461</v>
      </c>
      <c r="B5141" s="84" t="s">
        <v>4567</v>
      </c>
      <c r="C5141" s="84" t="s">
        <v>4527</v>
      </c>
      <c r="D5141" s="84" t="s">
        <v>4464</v>
      </c>
      <c r="E5141" s="59">
        <v>630</v>
      </c>
      <c r="F5141" s="74" t="s">
        <v>18</v>
      </c>
      <c r="G5141" s="84"/>
      <c r="H5141" s="44" t="s">
        <v>3489</v>
      </c>
      <c r="I5141" s="13"/>
      <c r="J5141" s="4" t="str">
        <f t="shared" si="160"/>
        <v>54學前教育計畫-541學前教育-54110000中央政府補助幼兒教育經費-722捐助國內團體</v>
      </c>
      <c r="K5141" s="4" t="str">
        <f t="shared" si="161"/>
        <v>憑證留局-國教署補助本市112學年度準公共幼兒園招收2歲幼兒補助經費第2期款-第11批</v>
      </c>
    </row>
    <row r="5142" spans="1:11" s="77" customFormat="1" ht="136.5">
      <c r="A5142" s="84" t="s">
        <v>4461</v>
      </c>
      <c r="B5142" s="84" t="s">
        <v>4567</v>
      </c>
      <c r="C5142" s="84" t="s">
        <v>4527</v>
      </c>
      <c r="D5142" s="84" t="s">
        <v>4464</v>
      </c>
      <c r="E5142" s="59">
        <v>1170</v>
      </c>
      <c r="F5142" s="74" t="s">
        <v>18</v>
      </c>
      <c r="G5142" s="84"/>
      <c r="H5142" s="44" t="s">
        <v>3489</v>
      </c>
      <c r="I5142" s="13"/>
      <c r="J5142" s="4" t="str">
        <f t="shared" si="160"/>
        <v>54學前教育計畫-541學前教育-54110000中央政府補助幼兒教育經費-722捐助國內團體</v>
      </c>
      <c r="K5142" s="4" t="str">
        <f t="shared" si="161"/>
        <v>憑證留局-國教署補助本市112學年度準公共幼兒園招收2歲幼兒補助經費第2期款-第11批</v>
      </c>
    </row>
    <row r="5143" spans="1:11" s="77" customFormat="1" ht="117">
      <c r="A5143" s="84" t="s">
        <v>4461</v>
      </c>
      <c r="B5143" s="84" t="s">
        <v>4568</v>
      </c>
      <c r="C5143" s="84" t="s">
        <v>4527</v>
      </c>
      <c r="D5143" s="84" t="s">
        <v>4464</v>
      </c>
      <c r="E5143" s="59">
        <v>959</v>
      </c>
      <c r="F5143" s="74" t="s">
        <v>18</v>
      </c>
      <c r="G5143" s="84"/>
      <c r="H5143" s="44" t="s">
        <v>3489</v>
      </c>
      <c r="I5143" s="13"/>
      <c r="J5143" s="4" t="str">
        <f t="shared" si="160"/>
        <v>54學前教育計畫-541學前教育-54110000中央政府補助幼兒教育經費-722捐助國內團體</v>
      </c>
      <c r="K5143" s="4" t="str">
        <f t="shared" si="161"/>
        <v>憑證留局-國教署補助本市112學年度準公共幼兒園招收2歲幼兒補助經費第2期款-第4批</v>
      </c>
    </row>
    <row r="5144" spans="1:11" s="77" customFormat="1" ht="117">
      <c r="A5144" s="84" t="s">
        <v>4461</v>
      </c>
      <c r="B5144" s="84" t="s">
        <v>4568</v>
      </c>
      <c r="C5144" s="84" t="s">
        <v>4527</v>
      </c>
      <c r="D5144" s="84" t="s">
        <v>4464</v>
      </c>
      <c r="E5144" s="59">
        <v>675</v>
      </c>
      <c r="F5144" s="74" t="s">
        <v>18</v>
      </c>
      <c r="G5144" s="84"/>
      <c r="H5144" s="44" t="s">
        <v>3489</v>
      </c>
      <c r="I5144" s="13"/>
      <c r="J5144" s="4" t="str">
        <f t="shared" si="160"/>
        <v>54學前教育計畫-541學前教育-54110000中央政府補助幼兒教育經費-722捐助國內團體</v>
      </c>
      <c r="K5144" s="4" t="str">
        <f t="shared" si="161"/>
        <v>憑證留局-國教署補助本市112學年度準公共幼兒園招收2歲幼兒補助經費第2期款-第4批</v>
      </c>
    </row>
    <row r="5145" spans="1:11" s="77" customFormat="1" ht="136.5">
      <c r="A5145" s="84" t="s">
        <v>4461</v>
      </c>
      <c r="B5145" s="84" t="s">
        <v>4569</v>
      </c>
      <c r="C5145" s="84" t="s">
        <v>4527</v>
      </c>
      <c r="D5145" s="84" t="s">
        <v>4464</v>
      </c>
      <c r="E5145" s="59">
        <v>1845</v>
      </c>
      <c r="F5145" s="74" t="s">
        <v>18</v>
      </c>
      <c r="G5145" s="84"/>
      <c r="H5145" s="44" t="s">
        <v>3489</v>
      </c>
      <c r="I5145" s="13"/>
      <c r="J5145" s="4" t="str">
        <f t="shared" si="160"/>
        <v>54學前教育計畫-541學前教育-54110000中央政府補助幼兒教育經費-722捐助國內團體</v>
      </c>
      <c r="K5145" s="4" t="str">
        <f t="shared" si="161"/>
        <v>憑證留局-國教署補助本市112學年度準公共幼兒園招收2歲幼兒補助經費第2期款-第10批</v>
      </c>
    </row>
    <row r="5146" spans="1:11" s="77" customFormat="1" ht="156">
      <c r="A5146" s="84" t="s">
        <v>4461</v>
      </c>
      <c r="B5146" s="84" t="s">
        <v>4570</v>
      </c>
      <c r="C5146" s="84" t="s">
        <v>4564</v>
      </c>
      <c r="D5146" s="84" t="s">
        <v>4464</v>
      </c>
      <c r="E5146" s="59">
        <v>23</v>
      </c>
      <c r="F5146" s="74" t="s">
        <v>18</v>
      </c>
      <c r="G5146" s="84"/>
      <c r="H5146" s="44" t="s">
        <v>3489</v>
      </c>
      <c r="I5146" s="13"/>
      <c r="J5146" s="4" t="str">
        <f t="shared" si="160"/>
        <v>54學前教育計畫-541學前教育-54110000中央政府補助幼兒教育經費-722捐助國內團體</v>
      </c>
      <c r="K5146" s="4" t="str">
        <f t="shared" si="161"/>
        <v>憑證留存-國教署核定本市私立敦煌幼兒園等46園112學年度準公共幼兒園設施設備補助經費-第2梯次</v>
      </c>
    </row>
    <row r="5147" spans="1:11" s="77" customFormat="1" ht="117">
      <c r="A5147" s="84" t="s">
        <v>4461</v>
      </c>
      <c r="B5147" s="84" t="s">
        <v>4571</v>
      </c>
      <c r="C5147" s="84" t="s">
        <v>4527</v>
      </c>
      <c r="D5147" s="84" t="s">
        <v>4464</v>
      </c>
      <c r="E5147" s="59">
        <v>855</v>
      </c>
      <c r="F5147" s="74" t="s">
        <v>18</v>
      </c>
      <c r="G5147" s="84"/>
      <c r="H5147" s="44" t="s">
        <v>3489</v>
      </c>
      <c r="I5147" s="13"/>
      <c r="J5147" s="4" t="str">
        <f t="shared" si="160"/>
        <v>54學前教育計畫-541學前教育-54110000中央政府補助幼兒教育經費-722捐助國內團體</v>
      </c>
      <c r="K5147" s="4" t="str">
        <f t="shared" si="161"/>
        <v>憑證留局-國教署補助本市112學年度準公共幼兒園招收2歲幼兒補助經費第2期款-第7批</v>
      </c>
    </row>
    <row r="5148" spans="1:11" s="77" customFormat="1" ht="117">
      <c r="A5148" s="84" t="s">
        <v>4461</v>
      </c>
      <c r="B5148" s="84" t="s">
        <v>4571</v>
      </c>
      <c r="C5148" s="84" t="s">
        <v>4527</v>
      </c>
      <c r="D5148" s="84" t="s">
        <v>4464</v>
      </c>
      <c r="E5148" s="59">
        <v>1260</v>
      </c>
      <c r="F5148" s="74" t="s">
        <v>18</v>
      </c>
      <c r="G5148" s="84"/>
      <c r="H5148" s="44" t="s">
        <v>3489</v>
      </c>
      <c r="I5148" s="13"/>
      <c r="J5148" s="4" t="str">
        <f t="shared" si="160"/>
        <v>54學前教育計畫-541學前教育-54110000中央政府補助幼兒教育經費-722捐助國內團體</v>
      </c>
      <c r="K5148" s="4" t="str">
        <f t="shared" si="161"/>
        <v>憑證留局-國教署補助本市112學年度準公共幼兒園招收2歲幼兒補助經費第2期款-第7批</v>
      </c>
    </row>
    <row r="5149" spans="1:11" s="77" customFormat="1" ht="136.5">
      <c r="A5149" s="84" t="s">
        <v>4461</v>
      </c>
      <c r="B5149" s="84" t="s">
        <v>4572</v>
      </c>
      <c r="C5149" s="84" t="s">
        <v>4573</v>
      </c>
      <c r="D5149" s="84" t="s">
        <v>4464</v>
      </c>
      <c r="E5149" s="59">
        <v>252</v>
      </c>
      <c r="F5149" s="74" t="s">
        <v>18</v>
      </c>
      <c r="G5149" s="84"/>
      <c r="H5149" s="44" t="s">
        <v>3489</v>
      </c>
      <c r="I5149" s="13"/>
      <c r="J5149" s="4" t="str">
        <f t="shared" si="160"/>
        <v>54學前教育計畫-541學前教育-54110000中央政府補助幼兒教育經費-722捐助國內團體</v>
      </c>
      <c r="K5149" s="4" t="str">
        <f t="shared" si="161"/>
        <v>預付轉正-國教署補助112學年度非營利幼兒園教師助理員經費-第1期暨追加款-弘光平等</v>
      </c>
    </row>
    <row r="5150" spans="1:11" s="77" customFormat="1" ht="136.5">
      <c r="A5150" s="84" t="s">
        <v>4461</v>
      </c>
      <c r="B5150" s="84" t="s">
        <v>4574</v>
      </c>
      <c r="C5150" s="84" t="s">
        <v>4575</v>
      </c>
      <c r="D5150" s="84" t="s">
        <v>4464</v>
      </c>
      <c r="E5150" s="59">
        <v>202</v>
      </c>
      <c r="F5150" s="74" t="s">
        <v>18</v>
      </c>
      <c r="G5150" s="84"/>
      <c r="H5150" s="44" t="s">
        <v>3489</v>
      </c>
      <c r="I5150" s="13"/>
      <c r="J5150" s="4" t="str">
        <f t="shared" si="160"/>
        <v>54學前教育計畫-541學前教育-54110000中央政府補助幼兒教育經費-722捐助國內團體</v>
      </c>
      <c r="K5150" s="4" t="str">
        <f t="shared" si="161"/>
        <v>預付轉正-國教署補助112學年度非營利幼兒園教師助理員經費-第1期暨追加款-弘光員工子女園</v>
      </c>
    </row>
    <row r="5151" spans="1:11" s="77" customFormat="1" ht="156">
      <c r="A5151" s="84" t="s">
        <v>4461</v>
      </c>
      <c r="B5151" s="84" t="s">
        <v>4576</v>
      </c>
      <c r="C5151" s="84" t="s">
        <v>4577</v>
      </c>
      <c r="D5151" s="84" t="s">
        <v>4464</v>
      </c>
      <c r="E5151" s="59">
        <v>1025</v>
      </c>
      <c r="F5151" s="74" t="s">
        <v>18</v>
      </c>
      <c r="G5151" s="84"/>
      <c r="H5151" s="44" t="s">
        <v>3489</v>
      </c>
      <c r="I5151" s="13"/>
      <c r="J5151" s="4" t="str">
        <f t="shared" si="160"/>
        <v>54學前教育計畫-541學前教育-54110000中央政府補助幼兒教育經費-722捐助國內團體</v>
      </c>
      <c r="K5151" s="4" t="str">
        <f t="shared" si="161"/>
        <v>憑證留局-國教署補助本市112學年度準公共幼兒園未因調薪而調整收費者之「園務營運費」補助經費第2期款</v>
      </c>
    </row>
    <row r="5152" spans="1:11" s="77" customFormat="1" ht="156">
      <c r="A5152" s="84" t="s">
        <v>4461</v>
      </c>
      <c r="B5152" s="84" t="s">
        <v>4576</v>
      </c>
      <c r="C5152" s="84" t="s">
        <v>4577</v>
      </c>
      <c r="D5152" s="84" t="s">
        <v>4464</v>
      </c>
      <c r="E5152" s="59">
        <v>1144</v>
      </c>
      <c r="F5152" s="74" t="s">
        <v>18</v>
      </c>
      <c r="G5152" s="84"/>
      <c r="H5152" s="44" t="s">
        <v>3489</v>
      </c>
      <c r="I5152" s="13"/>
      <c r="J5152" s="4" t="str">
        <f t="shared" ref="J5152:J5201" si="162">A5152</f>
        <v>54學前教育計畫-541學前教育-54110000中央政府補助幼兒教育經費-722捐助國內團體</v>
      </c>
      <c r="K5152" s="4" t="str">
        <f t="shared" ref="K5152:K5201" si="163">B5152</f>
        <v>憑證留局-國教署補助本市112學年度準公共幼兒園未因調薪而調整收費者之「園務營運費」補助經費第2期款</v>
      </c>
    </row>
    <row r="5153" spans="1:11" s="77" customFormat="1" ht="136.5">
      <c r="A5153" s="84" t="s">
        <v>4461</v>
      </c>
      <c r="B5153" s="84" t="s">
        <v>4578</v>
      </c>
      <c r="C5153" s="84" t="s">
        <v>4527</v>
      </c>
      <c r="D5153" s="84" t="s">
        <v>4464</v>
      </c>
      <c r="E5153" s="59">
        <v>1080</v>
      </c>
      <c r="F5153" s="74" t="s">
        <v>18</v>
      </c>
      <c r="G5153" s="84"/>
      <c r="H5153" s="44" t="s">
        <v>3489</v>
      </c>
      <c r="I5153" s="13"/>
      <c r="J5153" s="4" t="str">
        <f t="shared" si="162"/>
        <v>54學前教育計畫-541學前教育-54110000中央政府補助幼兒教育經費-722捐助國內團體</v>
      </c>
      <c r="K5153" s="4" t="str">
        <f t="shared" si="163"/>
        <v>憑證留局-國教署補助本市112學年度準公共幼兒園招收2歲幼兒補助經費第2期款-第15批</v>
      </c>
    </row>
    <row r="5154" spans="1:11" s="77" customFormat="1" ht="136.5">
      <c r="A5154" s="84" t="s">
        <v>4461</v>
      </c>
      <c r="B5154" s="84" t="s">
        <v>4578</v>
      </c>
      <c r="C5154" s="84" t="s">
        <v>4527</v>
      </c>
      <c r="D5154" s="84" t="s">
        <v>4464</v>
      </c>
      <c r="E5154" s="59">
        <v>810</v>
      </c>
      <c r="F5154" s="74" t="s">
        <v>18</v>
      </c>
      <c r="G5154" s="84"/>
      <c r="H5154" s="44" t="s">
        <v>3489</v>
      </c>
      <c r="I5154" s="13"/>
      <c r="J5154" s="4" t="str">
        <f t="shared" si="162"/>
        <v>54學前教育計畫-541學前教育-54110000中央政府補助幼兒教育經費-722捐助國內團體</v>
      </c>
      <c r="K5154" s="4" t="str">
        <f t="shared" si="163"/>
        <v>憑證留局-國教署補助本市112學年度準公共幼兒園招收2歲幼兒補助經費第2期款-第15批</v>
      </c>
    </row>
    <row r="5155" spans="1:11" s="77" customFormat="1" ht="156">
      <c r="A5155" s="84" t="s">
        <v>4461</v>
      </c>
      <c r="B5155" s="84" t="s">
        <v>4579</v>
      </c>
      <c r="C5155" s="84" t="s">
        <v>4564</v>
      </c>
      <c r="D5155" s="84" t="s">
        <v>4464</v>
      </c>
      <c r="E5155" s="59">
        <v>201</v>
      </c>
      <c r="F5155" s="74" t="s">
        <v>18</v>
      </c>
      <c r="G5155" s="84"/>
      <c r="H5155" s="44" t="s">
        <v>3489</v>
      </c>
      <c r="I5155" s="13"/>
      <c r="J5155" s="4" t="str">
        <f t="shared" si="162"/>
        <v>54學前教育計畫-541學前教育-54110000中央政府補助幼兒教育經費-722捐助國內團體</v>
      </c>
      <c r="K5155" s="4" t="str">
        <f t="shared" si="163"/>
        <v>憑證留存-國教署核定本市私立敦煌幼兒園等46園112學年度準公共幼兒園設施設備補助經費-第1梯次</v>
      </c>
    </row>
    <row r="5156" spans="1:11" s="77" customFormat="1" ht="117">
      <c r="A5156" s="84" t="s">
        <v>4461</v>
      </c>
      <c r="B5156" s="84" t="s">
        <v>4580</v>
      </c>
      <c r="C5156" s="84" t="s">
        <v>4581</v>
      </c>
      <c r="D5156" s="84" t="s">
        <v>4464</v>
      </c>
      <c r="E5156" s="59">
        <v>74</v>
      </c>
      <c r="F5156" s="74" t="s">
        <v>18</v>
      </c>
      <c r="G5156" s="84"/>
      <c r="H5156" s="44" t="s">
        <v>3489</v>
      </c>
      <c r="I5156" s="13"/>
      <c r="J5156" s="4" t="str">
        <f t="shared" si="162"/>
        <v>54學前教育計畫-541學前教育-54110000中央政府補助幼兒教育經費-722捐助國內團體</v>
      </c>
      <c r="K5156" s="4" t="str">
        <f t="shared" si="163"/>
        <v>預付轉正-國教署補助112學年度非營利幼兒園教師助理員經費-第1期暨追加款-安和</v>
      </c>
    </row>
    <row r="5157" spans="1:11" s="77" customFormat="1" ht="117">
      <c r="A5157" s="84" t="s">
        <v>4465</v>
      </c>
      <c r="B5157" s="84" t="s">
        <v>4580</v>
      </c>
      <c r="C5157" s="84" t="s">
        <v>4581</v>
      </c>
      <c r="D5157" s="84" t="s">
        <v>4464</v>
      </c>
      <c r="E5157" s="59">
        <v>40</v>
      </c>
      <c r="F5157" s="74" t="s">
        <v>18</v>
      </c>
      <c r="G5157" s="84"/>
      <c r="H5157" s="44" t="s">
        <v>3489</v>
      </c>
      <c r="I5157" s="13"/>
      <c r="J5157" s="4" t="str">
        <f t="shared" si="162"/>
        <v>54學前教育計畫-541學前教育-54100200幼兒公費及獎補助-722捐助國內團體</v>
      </c>
      <c r="K5157" s="4" t="str">
        <f t="shared" si="163"/>
        <v>預付轉正-國教署補助112學年度非營利幼兒園教師助理員經費-第1期暨追加款-安和</v>
      </c>
    </row>
    <row r="5158" spans="1:11" s="77" customFormat="1" ht="156">
      <c r="A5158" s="84" t="s">
        <v>4461</v>
      </c>
      <c r="B5158" s="84" t="s">
        <v>4582</v>
      </c>
      <c r="C5158" s="84" t="s">
        <v>4564</v>
      </c>
      <c r="D5158" s="84" t="s">
        <v>4464</v>
      </c>
      <c r="E5158" s="59">
        <v>684</v>
      </c>
      <c r="F5158" s="74" t="s">
        <v>18</v>
      </c>
      <c r="G5158" s="84"/>
      <c r="H5158" s="44" t="s">
        <v>3489</v>
      </c>
      <c r="I5158" s="13"/>
      <c r="J5158" s="4" t="str">
        <f t="shared" si="162"/>
        <v>54學前教育計畫-541學前教育-54110000中央政府補助幼兒教育經費-722捐助國內團體</v>
      </c>
      <c r="K5158" s="4" t="str">
        <f t="shared" si="163"/>
        <v>憑證留存-國教署核定本市私立敦煌幼兒園等46園112學年度準公共幼兒園設施設備補助經費-第3梯次</v>
      </c>
    </row>
    <row r="5159" spans="1:11" s="77" customFormat="1" ht="136.5">
      <c r="A5159" s="84" t="s">
        <v>4461</v>
      </c>
      <c r="B5159" s="84" t="s">
        <v>4583</v>
      </c>
      <c r="C5159" s="84" t="s">
        <v>4562</v>
      </c>
      <c r="D5159" s="84" t="s">
        <v>4464</v>
      </c>
      <c r="E5159" s="59">
        <v>309</v>
      </c>
      <c r="F5159" s="74" t="s">
        <v>18</v>
      </c>
      <c r="G5159" s="84"/>
      <c r="H5159" s="44" t="s">
        <v>3489</v>
      </c>
      <c r="I5159" s="13"/>
      <c r="J5159" s="4" t="str">
        <f t="shared" si="162"/>
        <v>54學前教育計畫-541學前教育-54110000中央政府補助幼兒教育經費-722捐助國內團體</v>
      </c>
      <c r="K5159" s="4" t="str">
        <f t="shared" si="163"/>
        <v>憑證留存-國教署核定本市私立逢甲幼兒園等24園112學年度準公共幼兒園設施設備補助經費</v>
      </c>
    </row>
    <row r="5160" spans="1:11" s="77" customFormat="1" ht="136.5">
      <c r="A5160" s="84" t="s">
        <v>4461</v>
      </c>
      <c r="B5160" s="84" t="s">
        <v>4583</v>
      </c>
      <c r="C5160" s="84" t="s">
        <v>4562</v>
      </c>
      <c r="D5160" s="84" t="s">
        <v>4464</v>
      </c>
      <c r="E5160" s="59">
        <v>684</v>
      </c>
      <c r="F5160" s="74" t="s">
        <v>18</v>
      </c>
      <c r="G5160" s="84"/>
      <c r="H5160" s="44" t="s">
        <v>3489</v>
      </c>
      <c r="I5160" s="13"/>
      <c r="J5160" s="4" t="str">
        <f t="shared" si="162"/>
        <v>54學前教育計畫-541學前教育-54110000中央政府補助幼兒教育經費-722捐助國內團體</v>
      </c>
      <c r="K5160" s="4" t="str">
        <f t="shared" si="163"/>
        <v>憑證留存-國教署核定本市私立逢甲幼兒園等24園112學年度準公共幼兒園設施設備補助經費</v>
      </c>
    </row>
    <row r="5161" spans="1:11" s="77" customFormat="1" ht="136.5">
      <c r="A5161" s="84" t="s">
        <v>4517</v>
      </c>
      <c r="B5161" s="84" t="s">
        <v>4584</v>
      </c>
      <c r="C5161" s="84" t="s">
        <v>4585</v>
      </c>
      <c r="D5161" s="84" t="s">
        <v>4464</v>
      </c>
      <c r="E5161" s="59">
        <v>20</v>
      </c>
      <c r="F5161" s="74" t="s">
        <v>18</v>
      </c>
      <c r="G5161" s="84"/>
      <c r="H5161" s="44" t="s">
        <v>3489</v>
      </c>
      <c r="I5161" s="13"/>
      <c r="J5161" s="4" t="str">
        <f t="shared" si="162"/>
        <v>56社會教育計畫-561社會教育-56120000各所屬社會教育單位經常門分支計畫-722捐助國內團體</v>
      </c>
      <c r="K5161" s="4" t="str">
        <f t="shared" si="163"/>
        <v>本局辦理-補助中華民國兒童美術教育學會「中華民國第五十五屆世界兒童畫展」活動經費</v>
      </c>
    </row>
    <row r="5162" spans="1:11" s="77" customFormat="1" ht="156">
      <c r="A5162" s="84" t="s">
        <v>4521</v>
      </c>
      <c r="B5162" s="84" t="s">
        <v>4555</v>
      </c>
      <c r="C5162" s="84" t="s">
        <v>4534</v>
      </c>
      <c r="D5162" s="84" t="s">
        <v>4464</v>
      </c>
      <c r="E5162" s="59">
        <v>2143</v>
      </c>
      <c r="F5162" s="74" t="s">
        <v>18</v>
      </c>
      <c r="G5162" s="84"/>
      <c r="H5162" s="44" t="s">
        <v>3489</v>
      </c>
      <c r="I5162" s="13"/>
      <c r="J5162" s="4" t="str">
        <f t="shared" si="162"/>
        <v>5M建築及設備計畫-5M6中央政府補助建築及設備經費-5M610000中央政府補助建築及設備經費-722捐助國內團體</v>
      </c>
      <c r="K5162" s="4" t="str">
        <f t="shared" si="163"/>
        <v>憑證留存-國教署核定本市私立德育幼兒園等108園112學年度準公共幼兒園設施設備補助經費-第1梯次</v>
      </c>
    </row>
    <row r="5163" spans="1:11" s="77" customFormat="1" ht="156">
      <c r="A5163" s="84" t="s">
        <v>4521</v>
      </c>
      <c r="B5163" s="84" t="s">
        <v>4556</v>
      </c>
      <c r="C5163" s="84" t="s">
        <v>4534</v>
      </c>
      <c r="D5163" s="84" t="s">
        <v>4464</v>
      </c>
      <c r="E5163" s="59">
        <v>3053</v>
      </c>
      <c r="F5163" s="74" t="s">
        <v>18</v>
      </c>
      <c r="G5163" s="84"/>
      <c r="H5163" s="44" t="s">
        <v>3489</v>
      </c>
      <c r="I5163" s="13"/>
      <c r="J5163" s="4" t="str">
        <f t="shared" si="162"/>
        <v>5M建築及設備計畫-5M6中央政府補助建築及設備經費-5M610000中央政府補助建築及設備經費-722捐助國內團體</v>
      </c>
      <c r="K5163" s="4" t="str">
        <f t="shared" si="163"/>
        <v>憑證留存-國教署核定本市私立德育幼兒園等108園112學年度準公共幼兒園設施設備補助經費-第4梯次</v>
      </c>
    </row>
    <row r="5164" spans="1:11" s="77" customFormat="1" ht="156">
      <c r="A5164" s="84" t="s">
        <v>4521</v>
      </c>
      <c r="B5164" s="84" t="s">
        <v>4558</v>
      </c>
      <c r="C5164" s="84" t="s">
        <v>4534</v>
      </c>
      <c r="D5164" s="84" t="s">
        <v>4464</v>
      </c>
      <c r="E5164" s="59">
        <v>2952</v>
      </c>
      <c r="F5164" s="74" t="s">
        <v>18</v>
      </c>
      <c r="G5164" s="84"/>
      <c r="H5164" s="44" t="s">
        <v>3489</v>
      </c>
      <c r="I5164" s="13"/>
      <c r="J5164" s="4" t="str">
        <f t="shared" si="162"/>
        <v>5M建築及設備計畫-5M6中央政府補助建築及設備經費-5M610000中央政府補助建築及設備經費-722捐助國內團體</v>
      </c>
      <c r="K5164" s="4" t="str">
        <f t="shared" si="163"/>
        <v>憑證留存-國教署核定本市私立德育幼兒園等108園112學年度準公共幼兒園設施設備補助經費-第2梯次</v>
      </c>
    </row>
    <row r="5165" spans="1:11" s="77" customFormat="1" ht="156">
      <c r="A5165" s="84" t="s">
        <v>4521</v>
      </c>
      <c r="B5165" s="84" t="s">
        <v>4561</v>
      </c>
      <c r="C5165" s="84" t="s">
        <v>4562</v>
      </c>
      <c r="D5165" s="84" t="s">
        <v>4464</v>
      </c>
      <c r="E5165" s="59">
        <v>1468</v>
      </c>
      <c r="F5165" s="74" t="s">
        <v>18</v>
      </c>
      <c r="G5165" s="84"/>
      <c r="H5165" s="44" t="s">
        <v>3489</v>
      </c>
      <c r="I5165" s="13"/>
      <c r="J5165" s="4" t="str">
        <f t="shared" si="162"/>
        <v>5M建築及設備計畫-5M6中央政府補助建築及設備經費-5M610000中央政府補助建築及設備經費-722捐助國內團體</v>
      </c>
      <c r="K5165" s="4" t="str">
        <f t="shared" si="163"/>
        <v>憑證留存-國教署核定本市私立逢甲幼兒園等24園112學年度準公共幼兒園設施設備補助經費-第1梯次</v>
      </c>
    </row>
    <row r="5166" spans="1:11" s="77" customFormat="1" ht="156">
      <c r="A5166" s="84" t="s">
        <v>4521</v>
      </c>
      <c r="B5166" s="84" t="s">
        <v>4561</v>
      </c>
      <c r="C5166" s="84" t="s">
        <v>4562</v>
      </c>
      <c r="D5166" s="84" t="s">
        <v>4464</v>
      </c>
      <c r="E5166" s="59">
        <v>2056</v>
      </c>
      <c r="F5166" s="74" t="s">
        <v>18</v>
      </c>
      <c r="G5166" s="84"/>
      <c r="H5166" s="44" t="s">
        <v>3489</v>
      </c>
      <c r="I5166" s="13"/>
      <c r="J5166" s="4" t="str">
        <f t="shared" si="162"/>
        <v>5M建築及設備計畫-5M6中央政府補助建築及設備經費-5M610000中央政府補助建築及設備經費-722捐助國內團體</v>
      </c>
      <c r="K5166" s="4" t="str">
        <f t="shared" si="163"/>
        <v>憑證留存-國教署核定本市私立逢甲幼兒園等24園112學年度準公共幼兒園設施設備補助經費-第1梯次</v>
      </c>
    </row>
    <row r="5167" spans="1:11" s="77" customFormat="1" ht="156">
      <c r="A5167" s="84" t="s">
        <v>4521</v>
      </c>
      <c r="B5167" s="84" t="s">
        <v>4563</v>
      </c>
      <c r="C5167" s="84" t="s">
        <v>4564</v>
      </c>
      <c r="D5167" s="84" t="s">
        <v>4464</v>
      </c>
      <c r="E5167" s="59">
        <v>1849</v>
      </c>
      <c r="F5167" s="74" t="s">
        <v>18</v>
      </c>
      <c r="G5167" s="84"/>
      <c r="H5167" s="44" t="s">
        <v>3489</v>
      </c>
      <c r="I5167" s="13"/>
      <c r="J5167" s="4" t="str">
        <f t="shared" si="162"/>
        <v>5M建築及設備計畫-5M6中央政府補助建築及設備經費-5M610000中央政府補助建築及設備經費-722捐助國內團體</v>
      </c>
      <c r="K5167" s="4" t="str">
        <f t="shared" si="163"/>
        <v>憑證留存-國教署核定本市私立敦煌幼兒園等46園112學年度準公共幼兒園設施設備補助經費-第4梯次</v>
      </c>
    </row>
    <row r="5168" spans="1:11" s="77" customFormat="1" ht="156">
      <c r="A5168" s="84" t="s">
        <v>4521</v>
      </c>
      <c r="B5168" s="84" t="s">
        <v>4565</v>
      </c>
      <c r="C5168" s="84" t="s">
        <v>4534</v>
      </c>
      <c r="D5168" s="84" t="s">
        <v>4464</v>
      </c>
      <c r="E5168" s="59">
        <v>2932</v>
      </c>
      <c r="F5168" s="74" t="s">
        <v>18</v>
      </c>
      <c r="G5168" s="84"/>
      <c r="H5168" s="44" t="s">
        <v>3489</v>
      </c>
      <c r="I5168" s="13"/>
      <c r="J5168" s="4" t="str">
        <f t="shared" si="162"/>
        <v>5M建築及設備計畫-5M6中央政府補助建築及設備經費-5M610000中央政府補助建築及設備經費-722捐助國內團體</v>
      </c>
      <c r="K5168" s="4" t="str">
        <f t="shared" si="163"/>
        <v>憑證留存-國教署核定本市私立德育幼兒園等108園112學年度準公共幼兒園設施設備補助經費-第3梯次</v>
      </c>
    </row>
    <row r="5169" spans="1:11" s="77" customFormat="1" ht="156">
      <c r="A5169" s="84" t="s">
        <v>4521</v>
      </c>
      <c r="B5169" s="84" t="s">
        <v>4566</v>
      </c>
      <c r="C5169" s="84" t="s">
        <v>4534</v>
      </c>
      <c r="D5169" s="84" t="s">
        <v>4464</v>
      </c>
      <c r="E5169" s="59">
        <v>3076</v>
      </c>
      <c r="F5169" s="74" t="s">
        <v>18</v>
      </c>
      <c r="G5169" s="84"/>
      <c r="H5169" s="44" t="s">
        <v>3489</v>
      </c>
      <c r="I5169" s="13"/>
      <c r="J5169" s="4" t="str">
        <f t="shared" si="162"/>
        <v>5M建築及設備計畫-5M6中央政府補助建築及設備經費-5M610000中央政府補助建築及設備經費-722捐助國內團體</v>
      </c>
      <c r="K5169" s="4" t="str">
        <f t="shared" si="163"/>
        <v>憑證留存-國教署核定本市私立德育幼兒園等108園112學年度準公共幼兒園設施設備補助經費-第5梯次</v>
      </c>
    </row>
    <row r="5170" spans="1:11" s="77" customFormat="1" ht="156">
      <c r="A5170" s="84" t="s">
        <v>4521</v>
      </c>
      <c r="B5170" s="84" t="s">
        <v>4570</v>
      </c>
      <c r="C5170" s="84" t="s">
        <v>4564</v>
      </c>
      <c r="D5170" s="84" t="s">
        <v>4464</v>
      </c>
      <c r="E5170" s="59">
        <v>4621</v>
      </c>
      <c r="F5170" s="74" t="s">
        <v>18</v>
      </c>
      <c r="G5170" s="84"/>
      <c r="H5170" s="44" t="s">
        <v>3489</v>
      </c>
      <c r="I5170" s="13"/>
      <c r="J5170" s="4" t="str">
        <f t="shared" si="162"/>
        <v>5M建築及設備計畫-5M6中央政府補助建築及設備經費-5M610000中央政府補助建築及設備經費-722捐助國內團體</v>
      </c>
      <c r="K5170" s="4" t="str">
        <f t="shared" si="163"/>
        <v>憑證留存-國教署核定本市私立敦煌幼兒園等46園112學年度準公共幼兒園設施設備補助經費-第2梯次</v>
      </c>
    </row>
    <row r="5171" spans="1:11" s="77" customFormat="1" ht="156">
      <c r="A5171" s="84" t="s">
        <v>4521</v>
      </c>
      <c r="B5171" s="84" t="s">
        <v>4579</v>
      </c>
      <c r="C5171" s="84" t="s">
        <v>4564</v>
      </c>
      <c r="D5171" s="84" t="s">
        <v>4464</v>
      </c>
      <c r="E5171" s="59">
        <v>2078</v>
      </c>
      <c r="F5171" s="74" t="s">
        <v>18</v>
      </c>
      <c r="G5171" s="84"/>
      <c r="H5171" s="44" t="s">
        <v>3489</v>
      </c>
      <c r="I5171" s="13"/>
      <c r="J5171" s="4" t="str">
        <f t="shared" si="162"/>
        <v>5M建築及設備計畫-5M6中央政府補助建築及設備經費-5M610000中央政府補助建築及設備經費-722捐助國內團體</v>
      </c>
      <c r="K5171" s="4" t="str">
        <f t="shared" si="163"/>
        <v>憑證留存-國教署核定本市私立敦煌幼兒園等46園112學年度準公共幼兒園設施設備補助經費-第1梯次</v>
      </c>
    </row>
    <row r="5172" spans="1:11" s="77" customFormat="1" ht="156">
      <c r="A5172" s="84" t="s">
        <v>4521</v>
      </c>
      <c r="B5172" s="84" t="s">
        <v>4582</v>
      </c>
      <c r="C5172" s="84" t="s">
        <v>4564</v>
      </c>
      <c r="D5172" s="84" t="s">
        <v>4464</v>
      </c>
      <c r="E5172" s="59">
        <v>2400</v>
      </c>
      <c r="F5172" s="74" t="s">
        <v>18</v>
      </c>
      <c r="G5172" s="84"/>
      <c r="H5172" s="44" t="s">
        <v>3489</v>
      </c>
      <c r="I5172" s="13"/>
      <c r="J5172" s="4" t="str">
        <f t="shared" si="162"/>
        <v>5M建築及設備計畫-5M6中央政府補助建築及設備經費-5M610000中央政府補助建築及設備經費-722捐助國內團體</v>
      </c>
      <c r="K5172" s="4" t="str">
        <f t="shared" si="163"/>
        <v>憑證留存-國教署核定本市私立敦煌幼兒園等46園112學年度準公共幼兒園設施設備補助經費-第3梯次</v>
      </c>
    </row>
    <row r="5173" spans="1:11" s="77" customFormat="1" ht="136.5">
      <c r="A5173" s="84" t="s">
        <v>4521</v>
      </c>
      <c r="B5173" s="84" t="s">
        <v>4583</v>
      </c>
      <c r="C5173" s="84" t="s">
        <v>4562</v>
      </c>
      <c r="D5173" s="84" t="s">
        <v>4464</v>
      </c>
      <c r="E5173" s="59">
        <v>667</v>
      </c>
      <c r="F5173" s="74" t="s">
        <v>18</v>
      </c>
      <c r="G5173" s="84"/>
      <c r="H5173" s="44" t="s">
        <v>3489</v>
      </c>
      <c r="I5173" s="13"/>
      <c r="J5173" s="4" t="str">
        <f t="shared" si="162"/>
        <v>5M建築及設備計畫-5M6中央政府補助建築及設備經費-5M610000中央政府補助建築及設備經費-722捐助國內團體</v>
      </c>
      <c r="K5173" s="4" t="str">
        <f t="shared" si="163"/>
        <v>憑證留存-國教署核定本市私立逢甲幼兒園等24園112學年度準公共幼兒園設施設備補助經費</v>
      </c>
    </row>
    <row r="5174" spans="1:11" s="77" customFormat="1" ht="136.5">
      <c r="A5174" s="84" t="s">
        <v>4521</v>
      </c>
      <c r="B5174" s="84" t="s">
        <v>4583</v>
      </c>
      <c r="C5174" s="84" t="s">
        <v>4562</v>
      </c>
      <c r="D5174" s="84" t="s">
        <v>4464</v>
      </c>
      <c r="E5174" s="59">
        <v>1480</v>
      </c>
      <c r="F5174" s="74" t="s">
        <v>18</v>
      </c>
      <c r="G5174" s="84"/>
      <c r="H5174" s="44" t="s">
        <v>3489</v>
      </c>
      <c r="I5174" s="13"/>
      <c r="J5174" s="4" t="str">
        <f t="shared" si="162"/>
        <v>5M建築及設備計畫-5M6中央政府補助建築及設備經費-5M610000中央政府補助建築及設備經費-722捐助國內團體</v>
      </c>
      <c r="K5174" s="4" t="str">
        <f t="shared" si="163"/>
        <v>憑證留存-國教署核定本市私立逢甲幼兒園等24園112學年度準公共幼兒園設施設備補助經費</v>
      </c>
    </row>
    <row r="5175" spans="1:11" s="77" customFormat="1" ht="136.5">
      <c r="A5175" s="84" t="s">
        <v>4461</v>
      </c>
      <c r="B5175" s="84" t="s">
        <v>4586</v>
      </c>
      <c r="C5175" s="84" t="s">
        <v>4587</v>
      </c>
      <c r="D5175" s="84" t="s">
        <v>4464</v>
      </c>
      <c r="E5175" s="59">
        <v>450</v>
      </c>
      <c r="F5175" s="74" t="s">
        <v>18</v>
      </c>
      <c r="G5175" s="84"/>
      <c r="H5175" s="44" t="s">
        <v>3489</v>
      </c>
      <c r="I5175" s="13"/>
      <c r="J5175" s="4" t="str">
        <f t="shared" si="162"/>
        <v>54學前教育計畫-541學前教育-54110000中央政府補助幼兒教育經費-722捐助國內團體</v>
      </c>
      <c r="K5175" s="4" t="str">
        <f t="shared" si="163"/>
        <v>憑證留局-國教署補助本市112學年度準公共幼兒園招收2歲幼兒補助經費第2期款-第13批</v>
      </c>
    </row>
    <row r="5176" spans="1:11" s="77" customFormat="1" ht="136.5">
      <c r="A5176" s="84" t="s">
        <v>4461</v>
      </c>
      <c r="B5176" s="84" t="s">
        <v>4586</v>
      </c>
      <c r="C5176" s="84" t="s">
        <v>4588</v>
      </c>
      <c r="D5176" s="84" t="s">
        <v>4464</v>
      </c>
      <c r="E5176" s="59">
        <v>1395</v>
      </c>
      <c r="F5176" s="74" t="s">
        <v>18</v>
      </c>
      <c r="G5176" s="84"/>
      <c r="H5176" s="44" t="s">
        <v>3489</v>
      </c>
      <c r="I5176" s="13"/>
      <c r="J5176" s="4" t="str">
        <f t="shared" si="162"/>
        <v>54學前教育計畫-541學前教育-54110000中央政府補助幼兒教育經費-722捐助國內團體</v>
      </c>
      <c r="K5176" s="4" t="str">
        <f t="shared" si="163"/>
        <v>憑證留局-國教署補助本市112學年度準公共幼兒園招收2歲幼兒補助經費第2期款-第13批</v>
      </c>
    </row>
    <row r="5177" spans="1:11" s="77" customFormat="1" ht="117">
      <c r="A5177" s="84" t="s">
        <v>4461</v>
      </c>
      <c r="B5177" s="84" t="s">
        <v>4589</v>
      </c>
      <c r="C5177" s="84" t="s">
        <v>4590</v>
      </c>
      <c r="D5177" s="84" t="s">
        <v>4464</v>
      </c>
      <c r="E5177" s="59">
        <v>945</v>
      </c>
      <c r="F5177" s="74" t="s">
        <v>18</v>
      </c>
      <c r="G5177" s="84"/>
      <c r="H5177" s="44" t="s">
        <v>3489</v>
      </c>
      <c r="I5177" s="13"/>
      <c r="J5177" s="4" t="str">
        <f t="shared" si="162"/>
        <v>54學前教育計畫-541學前教育-54110000中央政府補助幼兒教育經費-722捐助國內團體</v>
      </c>
      <c r="K5177" s="4" t="str">
        <f t="shared" si="163"/>
        <v>憑證留局-國教署補助本市112學年度準公共幼兒園招收2歲幼兒補助經費第2期款-第6批</v>
      </c>
    </row>
    <row r="5178" spans="1:11" s="77" customFormat="1" ht="117">
      <c r="A5178" s="84" t="s">
        <v>4461</v>
      </c>
      <c r="B5178" s="84" t="s">
        <v>4589</v>
      </c>
      <c r="C5178" s="84" t="s">
        <v>4591</v>
      </c>
      <c r="D5178" s="84" t="s">
        <v>4464</v>
      </c>
      <c r="E5178" s="59">
        <v>900</v>
      </c>
      <c r="F5178" s="74" t="s">
        <v>18</v>
      </c>
      <c r="G5178" s="84"/>
      <c r="H5178" s="44" t="s">
        <v>3489</v>
      </c>
      <c r="I5178" s="13"/>
      <c r="J5178" s="4" t="str">
        <f t="shared" si="162"/>
        <v>54學前教育計畫-541學前教育-54110000中央政府補助幼兒教育經費-722捐助國內團體</v>
      </c>
      <c r="K5178" s="4" t="str">
        <f t="shared" si="163"/>
        <v>憑證留局-國教署補助本市112學年度準公共幼兒園招收2歲幼兒補助經費第2期款-第6批</v>
      </c>
    </row>
    <row r="5179" spans="1:11" s="77" customFormat="1" ht="136.5">
      <c r="A5179" s="84" t="s">
        <v>4504</v>
      </c>
      <c r="B5179" s="84" t="s">
        <v>4524</v>
      </c>
      <c r="C5179" s="84" t="s">
        <v>4592</v>
      </c>
      <c r="D5179" s="84" t="s">
        <v>4464</v>
      </c>
      <c r="E5179" s="59">
        <v>132</v>
      </c>
      <c r="F5179" s="74" t="s">
        <v>18</v>
      </c>
      <c r="G5179" s="84"/>
      <c r="H5179" s="44" t="s">
        <v>3489</v>
      </c>
      <c r="I5179" s="13"/>
      <c r="J5179" s="4" t="str">
        <f t="shared" si="162"/>
        <v>53國民教育計畫-532國民小學教育-53210000中央政府補助國民小學教育經費-722捐助國內團體</v>
      </c>
      <c r="K5179" s="4" t="str">
        <f t="shared" si="163"/>
        <v>112學年度國教署補助本局、本市2所公立學校及4所實驗教育機構推動實驗教育第2期經費</v>
      </c>
    </row>
    <row r="5180" spans="1:11" s="77" customFormat="1" ht="136.5">
      <c r="A5180" s="84" t="s">
        <v>4461</v>
      </c>
      <c r="B5180" s="84" t="s">
        <v>4593</v>
      </c>
      <c r="C5180" s="84" t="s">
        <v>4594</v>
      </c>
      <c r="D5180" s="84" t="s">
        <v>4464</v>
      </c>
      <c r="E5180" s="59">
        <v>630</v>
      </c>
      <c r="F5180" s="74" t="s">
        <v>18</v>
      </c>
      <c r="G5180" s="84"/>
      <c r="H5180" s="44" t="s">
        <v>3489</v>
      </c>
      <c r="I5180" s="13"/>
      <c r="J5180" s="4" t="str">
        <f t="shared" si="162"/>
        <v>54學前教育計畫-541學前教育-54110000中央政府補助幼兒教育經費-722捐助國內團體</v>
      </c>
      <c r="K5180" s="4" t="str">
        <f t="shared" si="163"/>
        <v>憑證留局-國教署補助本市112學年度準公共幼兒園招收2歲幼兒補助經費第2期款-第14批</v>
      </c>
    </row>
    <row r="5181" spans="1:11" s="77" customFormat="1" ht="136.5">
      <c r="A5181" s="84" t="s">
        <v>4461</v>
      </c>
      <c r="B5181" s="84" t="s">
        <v>4593</v>
      </c>
      <c r="C5181" s="84" t="s">
        <v>4595</v>
      </c>
      <c r="D5181" s="84" t="s">
        <v>4464</v>
      </c>
      <c r="E5181" s="59">
        <v>1620</v>
      </c>
      <c r="F5181" s="74" t="s">
        <v>18</v>
      </c>
      <c r="G5181" s="84"/>
      <c r="H5181" s="44" t="s">
        <v>3489</v>
      </c>
      <c r="I5181" s="13"/>
      <c r="J5181" s="4" t="str">
        <f t="shared" si="162"/>
        <v>54學前教育計畫-541學前教育-54110000中央政府補助幼兒教育經費-722捐助國內團體</v>
      </c>
      <c r="K5181" s="4" t="str">
        <f t="shared" si="163"/>
        <v>憑證留局-國教署補助本市112學年度準公共幼兒園招收2歲幼兒補助經費第2期款-第14批</v>
      </c>
    </row>
    <row r="5182" spans="1:11" s="77" customFormat="1" ht="117">
      <c r="A5182" s="84" t="s">
        <v>4461</v>
      </c>
      <c r="B5182" s="84" t="s">
        <v>4596</v>
      </c>
      <c r="C5182" s="84" t="s">
        <v>4597</v>
      </c>
      <c r="D5182" s="84" t="s">
        <v>4464</v>
      </c>
      <c r="E5182" s="59">
        <v>730</v>
      </c>
      <c r="F5182" s="74" t="s">
        <v>18</v>
      </c>
      <c r="G5182" s="84"/>
      <c r="H5182" s="44" t="s">
        <v>3489</v>
      </c>
      <c r="I5182" s="13"/>
      <c r="J5182" s="4" t="str">
        <f t="shared" si="162"/>
        <v>54學前教育計畫-541學前教育-54110000中央政府補助幼兒教育經費-722捐助國內團體</v>
      </c>
      <c r="K5182" s="4" t="str">
        <f t="shared" si="163"/>
        <v>預付轉正-國教署補助112學年度非營利幼兒園教師助理員經費-第1期暨追加款-廍子</v>
      </c>
    </row>
    <row r="5183" spans="1:11" s="77" customFormat="1" ht="117">
      <c r="A5183" s="84" t="s">
        <v>4465</v>
      </c>
      <c r="B5183" s="84" t="s">
        <v>4596</v>
      </c>
      <c r="C5183" s="84" t="s">
        <v>4597</v>
      </c>
      <c r="D5183" s="84" t="s">
        <v>4464</v>
      </c>
      <c r="E5183" s="59">
        <v>393</v>
      </c>
      <c r="F5183" s="74" t="s">
        <v>18</v>
      </c>
      <c r="G5183" s="84"/>
      <c r="H5183" s="44" t="s">
        <v>3489</v>
      </c>
      <c r="I5183" s="13"/>
      <c r="J5183" s="4" t="str">
        <f t="shared" si="162"/>
        <v>54學前教育計畫-541學前教育-54100200幼兒公費及獎補助-722捐助國內團體</v>
      </c>
      <c r="K5183" s="4" t="str">
        <f t="shared" si="163"/>
        <v>預付轉正-國教署補助112學年度非營利幼兒園教師助理員經費-第1期暨追加款-廍子</v>
      </c>
    </row>
    <row r="5184" spans="1:11" s="77" customFormat="1" ht="97.5">
      <c r="A5184" s="84" t="s">
        <v>4461</v>
      </c>
      <c r="B5184" s="84" t="s">
        <v>4598</v>
      </c>
      <c r="C5184" s="84" t="s">
        <v>4599</v>
      </c>
      <c r="D5184" s="84" t="s">
        <v>4464</v>
      </c>
      <c r="E5184" s="59">
        <v>402</v>
      </c>
      <c r="F5184" s="74" t="s">
        <v>18</v>
      </c>
      <c r="G5184" s="84"/>
      <c r="H5184" s="44" t="s">
        <v>3489</v>
      </c>
      <c r="I5184" s="13"/>
      <c r="J5184" s="4" t="str">
        <f t="shared" si="162"/>
        <v>54學前教育計畫-541學前教育-54110000中央政府補助幼兒教育經費-722捐助國內團體</v>
      </c>
      <c r="K5184" s="4" t="str">
        <f t="shared" si="163"/>
        <v>預付轉正-113學年度仁美及四張犁非營利幼兒園籌備期間經費</v>
      </c>
    </row>
    <row r="5185" spans="1:11" s="77" customFormat="1" ht="97.5">
      <c r="A5185" s="84" t="s">
        <v>4465</v>
      </c>
      <c r="B5185" s="84" t="s">
        <v>4598</v>
      </c>
      <c r="C5185" s="84" t="s">
        <v>4599</v>
      </c>
      <c r="D5185" s="84" t="s">
        <v>4464</v>
      </c>
      <c r="E5185" s="59">
        <v>268</v>
      </c>
      <c r="F5185" s="74" t="s">
        <v>18</v>
      </c>
      <c r="G5185" s="84"/>
      <c r="H5185" s="44" t="s">
        <v>3489</v>
      </c>
      <c r="I5185" s="13"/>
      <c r="J5185" s="4" t="str">
        <f t="shared" si="162"/>
        <v>54學前教育計畫-541學前教育-54100200幼兒公費及獎補助-722捐助國內團體</v>
      </c>
      <c r="K5185" s="4" t="str">
        <f t="shared" si="163"/>
        <v>預付轉正-113學年度仁美及四張犁非營利幼兒園籌備期間經費</v>
      </c>
    </row>
    <row r="5186" spans="1:11" s="77" customFormat="1" ht="117">
      <c r="A5186" s="84" t="s">
        <v>4461</v>
      </c>
      <c r="B5186" s="84" t="s">
        <v>4600</v>
      </c>
      <c r="C5186" s="84" t="s">
        <v>4601</v>
      </c>
      <c r="D5186" s="84" t="s">
        <v>4464</v>
      </c>
      <c r="E5186" s="59">
        <v>27</v>
      </c>
      <c r="F5186" s="74" t="s">
        <v>18</v>
      </c>
      <c r="G5186" s="84"/>
      <c r="H5186" s="44" t="s">
        <v>3489</v>
      </c>
      <c r="I5186" s="13"/>
      <c r="J5186" s="4" t="str">
        <f t="shared" si="162"/>
        <v>54學前教育計畫-541學前教育-54110000中央政府補助幼兒教育經費-722捐助國內團體</v>
      </c>
      <c r="K5186" s="4" t="str">
        <f t="shared" si="163"/>
        <v>預付轉正-國教署補助112學年度非營利幼兒園教師助理員經費-第1期暨追加款-中華</v>
      </c>
    </row>
    <row r="5187" spans="1:11" s="77" customFormat="1" ht="117">
      <c r="A5187" s="84" t="s">
        <v>4465</v>
      </c>
      <c r="B5187" s="84" t="s">
        <v>4600</v>
      </c>
      <c r="C5187" s="84" t="s">
        <v>4601</v>
      </c>
      <c r="D5187" s="84" t="s">
        <v>4464</v>
      </c>
      <c r="E5187" s="59">
        <v>14</v>
      </c>
      <c r="F5187" s="74" t="s">
        <v>18</v>
      </c>
      <c r="G5187" s="84"/>
      <c r="H5187" s="44" t="s">
        <v>3489</v>
      </c>
      <c r="I5187" s="13"/>
      <c r="J5187" s="4" t="str">
        <f t="shared" si="162"/>
        <v>54學前教育計畫-541學前教育-54100200幼兒公費及獎補助-722捐助國內團體</v>
      </c>
      <c r="K5187" s="4" t="str">
        <f t="shared" si="163"/>
        <v>預付轉正-國教署補助112學年度非營利幼兒園教師助理員經費-第1期暨追加款-中華</v>
      </c>
    </row>
    <row r="5188" spans="1:11" s="77" customFormat="1" ht="136.5">
      <c r="A5188" s="84" t="s">
        <v>4461</v>
      </c>
      <c r="B5188" s="84" t="s">
        <v>4602</v>
      </c>
      <c r="C5188" s="84" t="s">
        <v>4603</v>
      </c>
      <c r="D5188" s="84" t="s">
        <v>4464</v>
      </c>
      <c r="E5188" s="59">
        <v>67</v>
      </c>
      <c r="F5188" s="74" t="s">
        <v>18</v>
      </c>
      <c r="G5188" s="84"/>
      <c r="H5188" s="44" t="s">
        <v>3489</v>
      </c>
      <c r="I5188" s="13"/>
      <c r="J5188" s="4" t="str">
        <f t="shared" si="162"/>
        <v>54學前教育計畫-541學前教育-54110000中央政府補助幼兒教育經費-722捐助國內團體</v>
      </c>
      <c r="K5188" s="4" t="str">
        <f t="shared" si="163"/>
        <v>預付轉正-國教署核定補助112學年度本市職場互助教保服務中心增置教保員人力經費-第2期</v>
      </c>
    </row>
    <row r="5189" spans="1:11" s="77" customFormat="1" ht="117">
      <c r="A5189" s="84" t="s">
        <v>4461</v>
      </c>
      <c r="B5189" s="84" t="s">
        <v>4604</v>
      </c>
      <c r="C5189" s="84" t="s">
        <v>4605</v>
      </c>
      <c r="D5189" s="84" t="s">
        <v>4464</v>
      </c>
      <c r="E5189" s="59">
        <v>146</v>
      </c>
      <c r="F5189" s="74" t="s">
        <v>18</v>
      </c>
      <c r="G5189" s="84"/>
      <c r="H5189" s="44" t="s">
        <v>3489</v>
      </c>
      <c r="I5189" s="13"/>
      <c r="J5189" s="4" t="str">
        <f t="shared" si="162"/>
        <v>54學前教育計畫-541學前教育-54110000中央政府補助幼兒教育經費-722捐助國內團體</v>
      </c>
      <c r="K5189" s="4" t="str">
        <f t="shared" si="163"/>
        <v>預付轉正-國教署補助112學年度非營利幼兒園教師助理員經費-第1期暨追加款-潭秀</v>
      </c>
    </row>
    <row r="5190" spans="1:11" s="77" customFormat="1" ht="117">
      <c r="A5190" s="84" t="s">
        <v>4465</v>
      </c>
      <c r="B5190" s="84" t="s">
        <v>4604</v>
      </c>
      <c r="C5190" s="84" t="s">
        <v>4605</v>
      </c>
      <c r="D5190" s="84" t="s">
        <v>4464</v>
      </c>
      <c r="E5190" s="59">
        <v>78</v>
      </c>
      <c r="F5190" s="74" t="s">
        <v>18</v>
      </c>
      <c r="G5190" s="84"/>
      <c r="H5190" s="44" t="s">
        <v>3489</v>
      </c>
      <c r="I5190" s="13"/>
      <c r="J5190" s="4" t="str">
        <f t="shared" si="162"/>
        <v>54學前教育計畫-541學前教育-54100200幼兒公費及獎補助-722捐助國內團體</v>
      </c>
      <c r="K5190" s="4" t="str">
        <f t="shared" si="163"/>
        <v>預付轉正-國教署補助112學年度非營利幼兒園教師助理員經費-第1期暨追加款-潭秀</v>
      </c>
    </row>
    <row r="5191" spans="1:11" s="77" customFormat="1" ht="97.5">
      <c r="A5191" s="101" t="s">
        <v>4606</v>
      </c>
      <c r="B5191" s="91" t="s">
        <v>4607</v>
      </c>
      <c r="C5191" s="91" t="s">
        <v>4608</v>
      </c>
      <c r="D5191" s="84" t="s">
        <v>3488</v>
      </c>
      <c r="E5191" s="59">
        <v>85</v>
      </c>
      <c r="F5191" s="74" t="s">
        <v>18</v>
      </c>
      <c r="G5191" s="84"/>
      <c r="H5191" s="44" t="s">
        <v>3489</v>
      </c>
      <c r="I5191" s="13"/>
      <c r="J5191" s="4" t="str">
        <f t="shared" si="162"/>
        <v>就業安定促進計畫-就業安定促進-會費、捐助、補助、分攤、照護、救濟與交流活動費-捐助、補助與獎助-捐助國內團體</v>
      </c>
      <c r="K5191" s="4" t="str">
        <f t="shared" si="163"/>
        <v>優化調解環境、更新購置行政設備、提高調處成功率</v>
      </c>
    </row>
    <row r="5192" spans="1:11" s="77" customFormat="1" ht="97.5">
      <c r="A5192" s="102" t="s">
        <v>4606</v>
      </c>
      <c r="B5192" s="84" t="s">
        <v>4607</v>
      </c>
      <c r="C5192" s="84" t="s">
        <v>4609</v>
      </c>
      <c r="D5192" s="84" t="s">
        <v>3488</v>
      </c>
      <c r="E5192" s="59">
        <v>179</v>
      </c>
      <c r="F5192" s="74" t="s">
        <v>18</v>
      </c>
      <c r="G5192" s="13"/>
      <c r="H5192" s="44" t="s">
        <v>3489</v>
      </c>
      <c r="I5192" s="13"/>
      <c r="J5192" s="4" t="str">
        <f t="shared" si="162"/>
        <v>就業安定促進計畫-就業安定促進-會費、捐助、補助、分攤、照護、救濟與交流活動費-捐助、補助與獎助-捐助國內團體</v>
      </c>
      <c r="K5192" s="4" t="str">
        <f t="shared" si="163"/>
        <v>優化調解環境、更新購置行政設備、提高調處成功率</v>
      </c>
    </row>
    <row r="5193" spans="1:11" s="77" customFormat="1" ht="97.5">
      <c r="A5193" s="102" t="s">
        <v>4606</v>
      </c>
      <c r="B5193" s="84" t="s">
        <v>4607</v>
      </c>
      <c r="C5193" s="84" t="s">
        <v>4610</v>
      </c>
      <c r="D5193" s="84" t="s">
        <v>3488</v>
      </c>
      <c r="E5193" s="69">
        <v>188</v>
      </c>
      <c r="F5193" s="74" t="s">
        <v>18</v>
      </c>
      <c r="G5193" s="15"/>
      <c r="H5193" s="44" t="s">
        <v>3489</v>
      </c>
      <c r="I5193" s="13"/>
      <c r="J5193" s="4" t="str">
        <f t="shared" si="162"/>
        <v>就業安定促進計畫-就業安定促進-會費、捐助、補助、分攤、照護、救濟與交流活動費-捐助、補助與獎助-捐助國內團體</v>
      </c>
      <c r="K5193" s="4" t="str">
        <f t="shared" si="163"/>
        <v>優化調解環境、更新購置行政設備、提高調處成功率</v>
      </c>
    </row>
    <row r="5194" spans="1:11" s="77" customFormat="1" ht="97.5">
      <c r="A5194" s="102" t="s">
        <v>4606</v>
      </c>
      <c r="B5194" s="102" t="s">
        <v>4611</v>
      </c>
      <c r="C5194" s="103" t="s">
        <v>4612</v>
      </c>
      <c r="D5194" s="84" t="s">
        <v>3488</v>
      </c>
      <c r="E5194" s="59">
        <v>486</v>
      </c>
      <c r="F5194" s="74" t="s">
        <v>18</v>
      </c>
      <c r="G5194" s="13"/>
      <c r="H5194" s="44" t="s">
        <v>3489</v>
      </c>
      <c r="I5194" s="13"/>
      <c r="J5194" s="4" t="str">
        <f t="shared" si="162"/>
        <v>就業安定促進計畫-就業安定促進-會費、捐助、補助、分攤、照護、救濟與交流活動費-捐助、補助與獎助-捐助國內團體</v>
      </c>
      <c r="K5194" s="4" t="str">
        <f t="shared" si="163"/>
        <v>補助行政機關委託民間團體辦理勞資爭議調解實施要點</v>
      </c>
    </row>
    <row r="5195" spans="1:11" s="77" customFormat="1" ht="97.5">
      <c r="A5195" s="102" t="s">
        <v>4606</v>
      </c>
      <c r="B5195" s="102" t="s">
        <v>4611</v>
      </c>
      <c r="C5195" s="103" t="s">
        <v>4613</v>
      </c>
      <c r="D5195" s="84" t="s">
        <v>3488</v>
      </c>
      <c r="E5195" s="59">
        <v>367</v>
      </c>
      <c r="F5195" s="74" t="s">
        <v>18</v>
      </c>
      <c r="G5195" s="13"/>
      <c r="H5195" s="44" t="s">
        <v>3489</v>
      </c>
      <c r="I5195" s="13"/>
      <c r="J5195" s="4" t="str">
        <f t="shared" si="162"/>
        <v>就業安定促進計畫-就業安定促進-會費、捐助、補助、分攤、照護、救濟與交流活動費-捐助、補助與獎助-捐助國內團體</v>
      </c>
      <c r="K5195" s="4" t="str">
        <f t="shared" si="163"/>
        <v>補助行政機關委託民間團體辦理勞資爭議調解實施要點</v>
      </c>
    </row>
    <row r="5196" spans="1:11" s="77" customFormat="1" ht="97.5">
      <c r="A5196" s="102" t="s">
        <v>4606</v>
      </c>
      <c r="B5196" s="102" t="s">
        <v>4611</v>
      </c>
      <c r="C5196" s="103" t="s">
        <v>4610</v>
      </c>
      <c r="D5196" s="84" t="s">
        <v>3488</v>
      </c>
      <c r="E5196" s="59">
        <v>660</v>
      </c>
      <c r="F5196" s="74" t="s">
        <v>18</v>
      </c>
      <c r="G5196" s="13"/>
      <c r="H5196" s="44" t="s">
        <v>3489</v>
      </c>
      <c r="I5196" s="13"/>
      <c r="J5196" s="4" t="str">
        <f t="shared" si="162"/>
        <v>就業安定促進計畫-就業安定促進-會費、捐助、補助、分攤、照護、救濟與交流活動費-捐助、補助與獎助-捐助國內團體</v>
      </c>
      <c r="K5196" s="4" t="str">
        <f t="shared" si="163"/>
        <v>補助行政機關委託民間團體辦理勞資爭議調解實施要點</v>
      </c>
    </row>
    <row r="5197" spans="1:11" s="77" customFormat="1" ht="195">
      <c r="A5197" s="104" t="s">
        <v>4614</v>
      </c>
      <c r="B5197" s="104" t="s">
        <v>4615</v>
      </c>
      <c r="C5197" s="105" t="s">
        <v>4616</v>
      </c>
      <c r="D5197" s="106" t="s">
        <v>3620</v>
      </c>
      <c r="E5197" s="107">
        <v>15</v>
      </c>
      <c r="F5197" s="74" t="s">
        <v>18</v>
      </c>
      <c r="G5197" s="108"/>
      <c r="H5197" s="44" t="s">
        <v>3489</v>
      </c>
      <c r="I5197" s="108"/>
      <c r="J5197" s="4" t="str">
        <f t="shared" si="162"/>
        <v>就業安定基金計畫-臺中市政府113年度斜槓熟齡-中高齡跨域培力企業加值計畫-臺中市政府勞工局中高齡新進員工個別工作指導獎勵計畫-會費、捐助、補助、分攤、照護、救濟與交流活動費-捐助、補助與獎助-捐助國內團體</v>
      </c>
      <c r="K5197" s="4" t="str">
        <f t="shared" si="163"/>
        <v>中高齡新進員工個別工作指導獎勵金</v>
      </c>
    </row>
    <row r="5198" spans="1:11" s="77" customFormat="1" ht="136.5">
      <c r="A5198" s="104" t="s">
        <v>4617</v>
      </c>
      <c r="B5198" s="104" t="s">
        <v>4615</v>
      </c>
      <c r="C5198" s="105" t="s">
        <v>4618</v>
      </c>
      <c r="D5198" s="106" t="s">
        <v>3620</v>
      </c>
      <c r="E5198" s="107">
        <v>7</v>
      </c>
      <c r="F5198" s="74" t="s">
        <v>18</v>
      </c>
      <c r="G5198" s="108"/>
      <c r="H5198" s="44" t="s">
        <v>3489</v>
      </c>
      <c r="I5198" s="108"/>
      <c r="J5198" s="4" t="str">
        <f t="shared" si="162"/>
        <v>就業安定促進計畫-就業服務據點配合推動就業服務業務實施相關計畫-會費、捐助、補助、分攤、照護、救濟與交流活動費-捐助、補助與獎助-捐助國內團體</v>
      </c>
      <c r="K5198" s="4" t="str">
        <f t="shared" si="163"/>
        <v>中高齡新進員工個別工作指導獎勵金</v>
      </c>
    </row>
    <row r="5199" spans="1:11" s="77" customFormat="1" ht="117">
      <c r="A5199" s="109" t="s">
        <v>4619</v>
      </c>
      <c r="B5199" s="109" t="s">
        <v>4620</v>
      </c>
      <c r="C5199" s="109" t="s">
        <v>4621</v>
      </c>
      <c r="D5199" s="109" t="s">
        <v>4622</v>
      </c>
      <c r="E5199" s="110">
        <v>50</v>
      </c>
      <c r="F5199" s="74" t="s">
        <v>18</v>
      </c>
      <c r="G5199" s="9"/>
      <c r="H5199" s="44" t="s">
        <v>3489</v>
      </c>
      <c r="I5199" s="3"/>
      <c r="J5199" s="4" t="str">
        <f t="shared" si="162"/>
        <v>動物福利管理計畫-動物福利管理業務-會費、捐助、補助、分攤、照護、救濟與交流活動費－捐助、補助與獎助－捐助國內團體</v>
      </c>
      <c r="K5199" s="4" t="str">
        <f t="shared" si="163"/>
        <v>113年臺中市民間動物保護團體高齡動物收容處所改善計畫</v>
      </c>
    </row>
    <row r="5200" spans="1:11" s="77" customFormat="1" ht="117">
      <c r="A5200" s="109" t="s">
        <v>4619</v>
      </c>
      <c r="B5200" s="109" t="s">
        <v>4620</v>
      </c>
      <c r="C5200" s="109" t="s">
        <v>4623</v>
      </c>
      <c r="D5200" s="109" t="s">
        <v>4622</v>
      </c>
      <c r="E5200" s="110">
        <v>50</v>
      </c>
      <c r="F5200" s="74" t="s">
        <v>18</v>
      </c>
      <c r="G5200" s="9"/>
      <c r="H5200" s="44" t="s">
        <v>3489</v>
      </c>
      <c r="I5200" s="3"/>
      <c r="J5200" s="4" t="str">
        <f t="shared" si="162"/>
        <v>動物福利管理計畫-動物福利管理業務-會費、捐助、補助、分攤、照護、救濟與交流活動費－捐助、補助與獎助－捐助國內團體</v>
      </c>
      <c r="K5200" s="4" t="str">
        <f t="shared" si="163"/>
        <v>113年臺中市民間動物保護團體高齡動物收容處所改善計畫</v>
      </c>
    </row>
    <row r="5201" spans="1:11" s="77" customFormat="1" ht="117">
      <c r="A5201" s="109" t="s">
        <v>4619</v>
      </c>
      <c r="B5201" s="109" t="s">
        <v>4620</v>
      </c>
      <c r="C5201" s="109" t="s">
        <v>4624</v>
      </c>
      <c r="D5201" s="109" t="s">
        <v>4622</v>
      </c>
      <c r="E5201" s="110">
        <v>50</v>
      </c>
      <c r="F5201" s="74" t="s">
        <v>18</v>
      </c>
      <c r="G5201" s="9"/>
      <c r="H5201" s="44" t="s">
        <v>3489</v>
      </c>
      <c r="I5201" s="3"/>
      <c r="J5201" s="4" t="str">
        <f t="shared" si="162"/>
        <v>動物福利管理計畫-動物福利管理業務-會費、捐助、補助、分攤、照護、救濟與交流活動費－捐助、補助與獎助－捐助國內團體</v>
      </c>
      <c r="K5201" s="4" t="str">
        <f t="shared" si="163"/>
        <v>113年臺中市民間動物保護團體高齡動物收容處所改善計畫</v>
      </c>
    </row>
  </sheetData>
  <mergeCells count="5470">
    <mergeCell ref="A6:D6"/>
    <mergeCell ref="F6:I6"/>
    <mergeCell ref="XEO3:XEP3"/>
    <mergeCell ref="A4:A5"/>
    <mergeCell ref="B4:B5"/>
    <mergeCell ref="C4:C5"/>
    <mergeCell ref="D4:D5"/>
    <mergeCell ref="E4:E5"/>
    <mergeCell ref="F4:F5"/>
    <mergeCell ref="G4:G5"/>
    <mergeCell ref="H4:I4"/>
    <mergeCell ref="XCM3:XCO3"/>
    <mergeCell ref="XCV3:XCX3"/>
    <mergeCell ref="XDE3:XDG3"/>
    <mergeCell ref="XDN3:XDP3"/>
    <mergeCell ref="XDW3:XDY3"/>
    <mergeCell ref="XEF3:XEH3"/>
    <mergeCell ref="XAK3:XAM3"/>
    <mergeCell ref="XAT3:XAV3"/>
    <mergeCell ref="XBC3:XBE3"/>
    <mergeCell ref="XBL3:XBN3"/>
    <mergeCell ref="XBU3:XBW3"/>
    <mergeCell ref="XCD3:XCF3"/>
    <mergeCell ref="WYI3:WYK3"/>
    <mergeCell ref="WYR3:WYT3"/>
    <mergeCell ref="WZA3:WZC3"/>
    <mergeCell ref="WZJ3:WZL3"/>
    <mergeCell ref="WZS3:WZU3"/>
    <mergeCell ref="XAB3:XAD3"/>
    <mergeCell ref="WWG3:WWI3"/>
    <mergeCell ref="WWP3:WWR3"/>
    <mergeCell ref="WWY3:WXA3"/>
    <mergeCell ref="WXH3:WXJ3"/>
    <mergeCell ref="WXQ3:WXS3"/>
    <mergeCell ref="WXZ3:WYB3"/>
    <mergeCell ref="WUE3:WUG3"/>
    <mergeCell ref="WUN3:WUP3"/>
    <mergeCell ref="WUW3:WUY3"/>
    <mergeCell ref="WVF3:WVH3"/>
    <mergeCell ref="WVO3:WVQ3"/>
    <mergeCell ref="WVX3:WVZ3"/>
    <mergeCell ref="WSC3:WSE3"/>
    <mergeCell ref="WSL3:WSN3"/>
    <mergeCell ref="WSU3:WSW3"/>
    <mergeCell ref="WTD3:WTF3"/>
    <mergeCell ref="WTM3:WTO3"/>
    <mergeCell ref="WTV3:WTX3"/>
    <mergeCell ref="WQA3:WQC3"/>
    <mergeCell ref="WQJ3:WQL3"/>
    <mergeCell ref="WQS3:WQU3"/>
    <mergeCell ref="WRB3:WRD3"/>
    <mergeCell ref="WRK3:WRM3"/>
    <mergeCell ref="WRT3:WRV3"/>
    <mergeCell ref="WNY3:WOA3"/>
    <mergeCell ref="WOH3:WOJ3"/>
    <mergeCell ref="WOQ3:WOS3"/>
    <mergeCell ref="WOZ3:WPB3"/>
    <mergeCell ref="WPI3:WPK3"/>
    <mergeCell ref="WPR3:WPT3"/>
    <mergeCell ref="WLW3:WLY3"/>
    <mergeCell ref="WMF3:WMH3"/>
    <mergeCell ref="WMO3:WMQ3"/>
    <mergeCell ref="WMX3:WMZ3"/>
    <mergeCell ref="WNG3:WNI3"/>
    <mergeCell ref="WNP3:WNR3"/>
    <mergeCell ref="WJU3:WJW3"/>
    <mergeCell ref="WKD3:WKF3"/>
    <mergeCell ref="WKM3:WKO3"/>
    <mergeCell ref="WKV3:WKX3"/>
    <mergeCell ref="WLE3:WLG3"/>
    <mergeCell ref="WLN3:WLP3"/>
    <mergeCell ref="WHS3:WHU3"/>
    <mergeCell ref="WIB3:WID3"/>
    <mergeCell ref="WIK3:WIM3"/>
    <mergeCell ref="WIT3:WIV3"/>
    <mergeCell ref="WJC3:WJE3"/>
    <mergeCell ref="WJL3:WJN3"/>
    <mergeCell ref="WFQ3:WFS3"/>
    <mergeCell ref="WFZ3:WGB3"/>
    <mergeCell ref="WGI3:WGK3"/>
    <mergeCell ref="WGR3:WGT3"/>
    <mergeCell ref="WHA3:WHC3"/>
    <mergeCell ref="WHJ3:WHL3"/>
    <mergeCell ref="WDO3:WDQ3"/>
    <mergeCell ref="WDX3:WDZ3"/>
    <mergeCell ref="WEG3:WEI3"/>
    <mergeCell ref="WEP3:WER3"/>
    <mergeCell ref="WEY3:WFA3"/>
    <mergeCell ref="WFH3:WFJ3"/>
    <mergeCell ref="WBM3:WBO3"/>
    <mergeCell ref="WBV3:WBX3"/>
    <mergeCell ref="WCE3:WCG3"/>
    <mergeCell ref="WCN3:WCP3"/>
    <mergeCell ref="WCW3:WCY3"/>
    <mergeCell ref="WDF3:WDH3"/>
    <mergeCell ref="VZK3:VZM3"/>
    <mergeCell ref="VZT3:VZV3"/>
    <mergeCell ref="WAC3:WAE3"/>
    <mergeCell ref="WAL3:WAN3"/>
    <mergeCell ref="WAU3:WAW3"/>
    <mergeCell ref="WBD3:WBF3"/>
    <mergeCell ref="VXI3:VXK3"/>
    <mergeCell ref="VXR3:VXT3"/>
    <mergeCell ref="VYA3:VYC3"/>
    <mergeCell ref="VYJ3:VYL3"/>
    <mergeCell ref="VYS3:VYU3"/>
    <mergeCell ref="VZB3:VZD3"/>
    <mergeCell ref="VVG3:VVI3"/>
    <mergeCell ref="VVP3:VVR3"/>
    <mergeCell ref="VVY3:VWA3"/>
    <mergeCell ref="VWH3:VWJ3"/>
    <mergeCell ref="VWQ3:VWS3"/>
    <mergeCell ref="VWZ3:VXB3"/>
    <mergeCell ref="VTE3:VTG3"/>
    <mergeCell ref="VTN3:VTP3"/>
    <mergeCell ref="VTW3:VTY3"/>
    <mergeCell ref="VUF3:VUH3"/>
    <mergeCell ref="VUO3:VUQ3"/>
    <mergeCell ref="VUX3:VUZ3"/>
    <mergeCell ref="VRC3:VRE3"/>
    <mergeCell ref="VRL3:VRN3"/>
    <mergeCell ref="VRU3:VRW3"/>
    <mergeCell ref="VSD3:VSF3"/>
    <mergeCell ref="VSM3:VSO3"/>
    <mergeCell ref="VSV3:VSX3"/>
    <mergeCell ref="VPA3:VPC3"/>
    <mergeCell ref="VPJ3:VPL3"/>
    <mergeCell ref="VPS3:VPU3"/>
    <mergeCell ref="VQB3:VQD3"/>
    <mergeCell ref="VQK3:VQM3"/>
    <mergeCell ref="VQT3:VQV3"/>
    <mergeCell ref="VMY3:VNA3"/>
    <mergeCell ref="VNH3:VNJ3"/>
    <mergeCell ref="VNQ3:VNS3"/>
    <mergeCell ref="VNZ3:VOB3"/>
    <mergeCell ref="VOI3:VOK3"/>
    <mergeCell ref="VOR3:VOT3"/>
    <mergeCell ref="VKW3:VKY3"/>
    <mergeCell ref="VLF3:VLH3"/>
    <mergeCell ref="VLO3:VLQ3"/>
    <mergeCell ref="VLX3:VLZ3"/>
    <mergeCell ref="VMG3:VMI3"/>
    <mergeCell ref="VMP3:VMR3"/>
    <mergeCell ref="VIU3:VIW3"/>
    <mergeCell ref="VJD3:VJF3"/>
    <mergeCell ref="VJM3:VJO3"/>
    <mergeCell ref="VJV3:VJX3"/>
    <mergeCell ref="VKE3:VKG3"/>
    <mergeCell ref="VKN3:VKP3"/>
    <mergeCell ref="VGS3:VGU3"/>
    <mergeCell ref="VHB3:VHD3"/>
    <mergeCell ref="VHK3:VHM3"/>
    <mergeCell ref="VHT3:VHV3"/>
    <mergeCell ref="VIC3:VIE3"/>
    <mergeCell ref="VIL3:VIN3"/>
    <mergeCell ref="VEQ3:VES3"/>
    <mergeCell ref="VEZ3:VFB3"/>
    <mergeCell ref="VFI3:VFK3"/>
    <mergeCell ref="VFR3:VFT3"/>
    <mergeCell ref="VGA3:VGC3"/>
    <mergeCell ref="VGJ3:VGL3"/>
    <mergeCell ref="VCO3:VCQ3"/>
    <mergeCell ref="VCX3:VCZ3"/>
    <mergeCell ref="VDG3:VDI3"/>
    <mergeCell ref="VDP3:VDR3"/>
    <mergeCell ref="VDY3:VEA3"/>
    <mergeCell ref="VEH3:VEJ3"/>
    <mergeCell ref="VAM3:VAO3"/>
    <mergeCell ref="VAV3:VAX3"/>
    <mergeCell ref="VBE3:VBG3"/>
    <mergeCell ref="VBN3:VBP3"/>
    <mergeCell ref="VBW3:VBY3"/>
    <mergeCell ref="VCF3:VCH3"/>
    <mergeCell ref="UYK3:UYM3"/>
    <mergeCell ref="UYT3:UYV3"/>
    <mergeCell ref="UZC3:UZE3"/>
    <mergeCell ref="UZL3:UZN3"/>
    <mergeCell ref="UZU3:UZW3"/>
    <mergeCell ref="VAD3:VAF3"/>
    <mergeCell ref="UWI3:UWK3"/>
    <mergeCell ref="UWR3:UWT3"/>
    <mergeCell ref="UXA3:UXC3"/>
    <mergeCell ref="UXJ3:UXL3"/>
    <mergeCell ref="UXS3:UXU3"/>
    <mergeCell ref="UYB3:UYD3"/>
    <mergeCell ref="UUG3:UUI3"/>
    <mergeCell ref="UUP3:UUR3"/>
    <mergeCell ref="UUY3:UVA3"/>
    <mergeCell ref="UVH3:UVJ3"/>
    <mergeCell ref="UVQ3:UVS3"/>
    <mergeCell ref="UVZ3:UWB3"/>
    <mergeCell ref="USE3:USG3"/>
    <mergeCell ref="USN3:USP3"/>
    <mergeCell ref="USW3:USY3"/>
    <mergeCell ref="UTF3:UTH3"/>
    <mergeCell ref="UTO3:UTQ3"/>
    <mergeCell ref="UTX3:UTZ3"/>
    <mergeCell ref="UQC3:UQE3"/>
    <mergeCell ref="UQL3:UQN3"/>
    <mergeCell ref="UQU3:UQW3"/>
    <mergeCell ref="URD3:URF3"/>
    <mergeCell ref="URM3:URO3"/>
    <mergeCell ref="URV3:URX3"/>
    <mergeCell ref="UOA3:UOC3"/>
    <mergeCell ref="UOJ3:UOL3"/>
    <mergeCell ref="UOS3:UOU3"/>
    <mergeCell ref="UPB3:UPD3"/>
    <mergeCell ref="UPK3:UPM3"/>
    <mergeCell ref="UPT3:UPV3"/>
    <mergeCell ref="ULY3:UMA3"/>
    <mergeCell ref="UMH3:UMJ3"/>
    <mergeCell ref="UMQ3:UMS3"/>
    <mergeCell ref="UMZ3:UNB3"/>
    <mergeCell ref="UNI3:UNK3"/>
    <mergeCell ref="UNR3:UNT3"/>
    <mergeCell ref="UJW3:UJY3"/>
    <mergeCell ref="UKF3:UKH3"/>
    <mergeCell ref="UKO3:UKQ3"/>
    <mergeCell ref="UKX3:UKZ3"/>
    <mergeCell ref="ULG3:ULI3"/>
    <mergeCell ref="ULP3:ULR3"/>
    <mergeCell ref="UHU3:UHW3"/>
    <mergeCell ref="UID3:UIF3"/>
    <mergeCell ref="UIM3:UIO3"/>
    <mergeCell ref="UIV3:UIX3"/>
    <mergeCell ref="UJE3:UJG3"/>
    <mergeCell ref="UJN3:UJP3"/>
    <mergeCell ref="UFS3:UFU3"/>
    <mergeCell ref="UGB3:UGD3"/>
    <mergeCell ref="UGK3:UGM3"/>
    <mergeCell ref="UGT3:UGV3"/>
    <mergeCell ref="UHC3:UHE3"/>
    <mergeCell ref="UHL3:UHN3"/>
    <mergeCell ref="UDQ3:UDS3"/>
    <mergeCell ref="UDZ3:UEB3"/>
    <mergeCell ref="UEI3:UEK3"/>
    <mergeCell ref="UER3:UET3"/>
    <mergeCell ref="UFA3:UFC3"/>
    <mergeCell ref="UFJ3:UFL3"/>
    <mergeCell ref="UBO3:UBQ3"/>
    <mergeCell ref="UBX3:UBZ3"/>
    <mergeCell ref="UCG3:UCI3"/>
    <mergeCell ref="UCP3:UCR3"/>
    <mergeCell ref="UCY3:UDA3"/>
    <mergeCell ref="UDH3:UDJ3"/>
    <mergeCell ref="TZM3:TZO3"/>
    <mergeCell ref="TZV3:TZX3"/>
    <mergeCell ref="UAE3:UAG3"/>
    <mergeCell ref="UAN3:UAP3"/>
    <mergeCell ref="UAW3:UAY3"/>
    <mergeCell ref="UBF3:UBH3"/>
    <mergeCell ref="TXK3:TXM3"/>
    <mergeCell ref="TXT3:TXV3"/>
    <mergeCell ref="TYC3:TYE3"/>
    <mergeCell ref="TYL3:TYN3"/>
    <mergeCell ref="TYU3:TYW3"/>
    <mergeCell ref="TZD3:TZF3"/>
    <mergeCell ref="TVI3:TVK3"/>
    <mergeCell ref="TVR3:TVT3"/>
    <mergeCell ref="TWA3:TWC3"/>
    <mergeCell ref="TWJ3:TWL3"/>
    <mergeCell ref="TWS3:TWU3"/>
    <mergeCell ref="TXB3:TXD3"/>
    <mergeCell ref="TTG3:TTI3"/>
    <mergeCell ref="TTP3:TTR3"/>
    <mergeCell ref="TTY3:TUA3"/>
    <mergeCell ref="TUH3:TUJ3"/>
    <mergeCell ref="TUQ3:TUS3"/>
    <mergeCell ref="TUZ3:TVB3"/>
    <mergeCell ref="TRE3:TRG3"/>
    <mergeCell ref="TRN3:TRP3"/>
    <mergeCell ref="TRW3:TRY3"/>
    <mergeCell ref="TSF3:TSH3"/>
    <mergeCell ref="TSO3:TSQ3"/>
    <mergeCell ref="TSX3:TSZ3"/>
    <mergeCell ref="TPC3:TPE3"/>
    <mergeCell ref="TPL3:TPN3"/>
    <mergeCell ref="TPU3:TPW3"/>
    <mergeCell ref="TQD3:TQF3"/>
    <mergeCell ref="TQM3:TQO3"/>
    <mergeCell ref="TQV3:TQX3"/>
    <mergeCell ref="TNA3:TNC3"/>
    <mergeCell ref="TNJ3:TNL3"/>
    <mergeCell ref="TNS3:TNU3"/>
    <mergeCell ref="TOB3:TOD3"/>
    <mergeCell ref="TOK3:TOM3"/>
    <mergeCell ref="TOT3:TOV3"/>
    <mergeCell ref="TKY3:TLA3"/>
    <mergeCell ref="TLH3:TLJ3"/>
    <mergeCell ref="TLQ3:TLS3"/>
    <mergeCell ref="TLZ3:TMB3"/>
    <mergeCell ref="TMI3:TMK3"/>
    <mergeCell ref="TMR3:TMT3"/>
    <mergeCell ref="TIW3:TIY3"/>
    <mergeCell ref="TJF3:TJH3"/>
    <mergeCell ref="TJO3:TJQ3"/>
    <mergeCell ref="TJX3:TJZ3"/>
    <mergeCell ref="TKG3:TKI3"/>
    <mergeCell ref="TKP3:TKR3"/>
    <mergeCell ref="TGU3:TGW3"/>
    <mergeCell ref="THD3:THF3"/>
    <mergeCell ref="THM3:THO3"/>
    <mergeCell ref="THV3:THX3"/>
    <mergeCell ref="TIE3:TIG3"/>
    <mergeCell ref="TIN3:TIP3"/>
    <mergeCell ref="TES3:TEU3"/>
    <mergeCell ref="TFB3:TFD3"/>
    <mergeCell ref="TFK3:TFM3"/>
    <mergeCell ref="TFT3:TFV3"/>
    <mergeCell ref="TGC3:TGE3"/>
    <mergeCell ref="TGL3:TGN3"/>
    <mergeCell ref="TCQ3:TCS3"/>
    <mergeCell ref="TCZ3:TDB3"/>
    <mergeCell ref="TDI3:TDK3"/>
    <mergeCell ref="TDR3:TDT3"/>
    <mergeCell ref="TEA3:TEC3"/>
    <mergeCell ref="TEJ3:TEL3"/>
    <mergeCell ref="TAO3:TAQ3"/>
    <mergeCell ref="TAX3:TAZ3"/>
    <mergeCell ref="TBG3:TBI3"/>
    <mergeCell ref="TBP3:TBR3"/>
    <mergeCell ref="TBY3:TCA3"/>
    <mergeCell ref="TCH3:TCJ3"/>
    <mergeCell ref="SYM3:SYO3"/>
    <mergeCell ref="SYV3:SYX3"/>
    <mergeCell ref="SZE3:SZG3"/>
    <mergeCell ref="SZN3:SZP3"/>
    <mergeCell ref="SZW3:SZY3"/>
    <mergeCell ref="TAF3:TAH3"/>
    <mergeCell ref="SWK3:SWM3"/>
    <mergeCell ref="SWT3:SWV3"/>
    <mergeCell ref="SXC3:SXE3"/>
    <mergeCell ref="SXL3:SXN3"/>
    <mergeCell ref="SXU3:SXW3"/>
    <mergeCell ref="SYD3:SYF3"/>
    <mergeCell ref="SUI3:SUK3"/>
    <mergeCell ref="SUR3:SUT3"/>
    <mergeCell ref="SVA3:SVC3"/>
    <mergeCell ref="SVJ3:SVL3"/>
    <mergeCell ref="SVS3:SVU3"/>
    <mergeCell ref="SWB3:SWD3"/>
    <mergeCell ref="SSG3:SSI3"/>
    <mergeCell ref="SSP3:SSR3"/>
    <mergeCell ref="SSY3:STA3"/>
    <mergeCell ref="STH3:STJ3"/>
    <mergeCell ref="STQ3:STS3"/>
    <mergeCell ref="STZ3:SUB3"/>
    <mergeCell ref="SQE3:SQG3"/>
    <mergeCell ref="SQN3:SQP3"/>
    <mergeCell ref="SQW3:SQY3"/>
    <mergeCell ref="SRF3:SRH3"/>
    <mergeCell ref="SRO3:SRQ3"/>
    <mergeCell ref="SRX3:SRZ3"/>
    <mergeCell ref="SOC3:SOE3"/>
    <mergeCell ref="SOL3:SON3"/>
    <mergeCell ref="SOU3:SOW3"/>
    <mergeCell ref="SPD3:SPF3"/>
    <mergeCell ref="SPM3:SPO3"/>
    <mergeCell ref="SPV3:SPX3"/>
    <mergeCell ref="SMA3:SMC3"/>
    <mergeCell ref="SMJ3:SML3"/>
    <mergeCell ref="SMS3:SMU3"/>
    <mergeCell ref="SNB3:SND3"/>
    <mergeCell ref="SNK3:SNM3"/>
    <mergeCell ref="SNT3:SNV3"/>
    <mergeCell ref="SJY3:SKA3"/>
    <mergeCell ref="SKH3:SKJ3"/>
    <mergeCell ref="SKQ3:SKS3"/>
    <mergeCell ref="SKZ3:SLB3"/>
    <mergeCell ref="SLI3:SLK3"/>
    <mergeCell ref="SLR3:SLT3"/>
    <mergeCell ref="SHW3:SHY3"/>
    <mergeCell ref="SIF3:SIH3"/>
    <mergeCell ref="SIO3:SIQ3"/>
    <mergeCell ref="SIX3:SIZ3"/>
    <mergeCell ref="SJG3:SJI3"/>
    <mergeCell ref="SJP3:SJR3"/>
    <mergeCell ref="SFU3:SFW3"/>
    <mergeCell ref="SGD3:SGF3"/>
    <mergeCell ref="SGM3:SGO3"/>
    <mergeCell ref="SGV3:SGX3"/>
    <mergeCell ref="SHE3:SHG3"/>
    <mergeCell ref="SHN3:SHP3"/>
    <mergeCell ref="SDS3:SDU3"/>
    <mergeCell ref="SEB3:SED3"/>
    <mergeCell ref="SEK3:SEM3"/>
    <mergeCell ref="SET3:SEV3"/>
    <mergeCell ref="SFC3:SFE3"/>
    <mergeCell ref="SFL3:SFN3"/>
    <mergeCell ref="SBQ3:SBS3"/>
    <mergeCell ref="SBZ3:SCB3"/>
    <mergeCell ref="SCI3:SCK3"/>
    <mergeCell ref="SCR3:SCT3"/>
    <mergeCell ref="SDA3:SDC3"/>
    <mergeCell ref="SDJ3:SDL3"/>
    <mergeCell ref="RZO3:RZQ3"/>
    <mergeCell ref="RZX3:RZZ3"/>
    <mergeCell ref="SAG3:SAI3"/>
    <mergeCell ref="SAP3:SAR3"/>
    <mergeCell ref="SAY3:SBA3"/>
    <mergeCell ref="SBH3:SBJ3"/>
    <mergeCell ref="RXM3:RXO3"/>
    <mergeCell ref="RXV3:RXX3"/>
    <mergeCell ref="RYE3:RYG3"/>
    <mergeCell ref="RYN3:RYP3"/>
    <mergeCell ref="RYW3:RYY3"/>
    <mergeCell ref="RZF3:RZH3"/>
    <mergeCell ref="RVK3:RVM3"/>
    <mergeCell ref="RVT3:RVV3"/>
    <mergeCell ref="RWC3:RWE3"/>
    <mergeCell ref="RWL3:RWN3"/>
    <mergeCell ref="RWU3:RWW3"/>
    <mergeCell ref="RXD3:RXF3"/>
    <mergeCell ref="RTI3:RTK3"/>
    <mergeCell ref="RTR3:RTT3"/>
    <mergeCell ref="RUA3:RUC3"/>
    <mergeCell ref="RUJ3:RUL3"/>
    <mergeCell ref="RUS3:RUU3"/>
    <mergeCell ref="RVB3:RVD3"/>
    <mergeCell ref="RRG3:RRI3"/>
    <mergeCell ref="RRP3:RRR3"/>
    <mergeCell ref="RRY3:RSA3"/>
    <mergeCell ref="RSH3:RSJ3"/>
    <mergeCell ref="RSQ3:RSS3"/>
    <mergeCell ref="RSZ3:RTB3"/>
    <mergeCell ref="RPE3:RPG3"/>
    <mergeCell ref="RPN3:RPP3"/>
    <mergeCell ref="RPW3:RPY3"/>
    <mergeCell ref="RQF3:RQH3"/>
    <mergeCell ref="RQO3:RQQ3"/>
    <mergeCell ref="RQX3:RQZ3"/>
    <mergeCell ref="RNC3:RNE3"/>
    <mergeCell ref="RNL3:RNN3"/>
    <mergeCell ref="RNU3:RNW3"/>
    <mergeCell ref="ROD3:ROF3"/>
    <mergeCell ref="ROM3:ROO3"/>
    <mergeCell ref="ROV3:ROX3"/>
    <mergeCell ref="RLA3:RLC3"/>
    <mergeCell ref="RLJ3:RLL3"/>
    <mergeCell ref="RLS3:RLU3"/>
    <mergeCell ref="RMB3:RMD3"/>
    <mergeCell ref="RMK3:RMM3"/>
    <mergeCell ref="RMT3:RMV3"/>
    <mergeCell ref="RIY3:RJA3"/>
    <mergeCell ref="RJH3:RJJ3"/>
    <mergeCell ref="RJQ3:RJS3"/>
    <mergeCell ref="RJZ3:RKB3"/>
    <mergeCell ref="RKI3:RKK3"/>
    <mergeCell ref="RKR3:RKT3"/>
    <mergeCell ref="RGW3:RGY3"/>
    <mergeCell ref="RHF3:RHH3"/>
    <mergeCell ref="RHO3:RHQ3"/>
    <mergeCell ref="RHX3:RHZ3"/>
    <mergeCell ref="RIG3:RII3"/>
    <mergeCell ref="RIP3:RIR3"/>
    <mergeCell ref="REU3:REW3"/>
    <mergeCell ref="RFD3:RFF3"/>
    <mergeCell ref="RFM3:RFO3"/>
    <mergeCell ref="RFV3:RFX3"/>
    <mergeCell ref="RGE3:RGG3"/>
    <mergeCell ref="RGN3:RGP3"/>
    <mergeCell ref="RCS3:RCU3"/>
    <mergeCell ref="RDB3:RDD3"/>
    <mergeCell ref="RDK3:RDM3"/>
    <mergeCell ref="RDT3:RDV3"/>
    <mergeCell ref="REC3:REE3"/>
    <mergeCell ref="REL3:REN3"/>
    <mergeCell ref="RAQ3:RAS3"/>
    <mergeCell ref="RAZ3:RBB3"/>
    <mergeCell ref="RBI3:RBK3"/>
    <mergeCell ref="RBR3:RBT3"/>
    <mergeCell ref="RCA3:RCC3"/>
    <mergeCell ref="RCJ3:RCL3"/>
    <mergeCell ref="QYO3:QYQ3"/>
    <mergeCell ref="QYX3:QYZ3"/>
    <mergeCell ref="QZG3:QZI3"/>
    <mergeCell ref="QZP3:QZR3"/>
    <mergeCell ref="QZY3:RAA3"/>
    <mergeCell ref="RAH3:RAJ3"/>
    <mergeCell ref="QWM3:QWO3"/>
    <mergeCell ref="QWV3:QWX3"/>
    <mergeCell ref="QXE3:QXG3"/>
    <mergeCell ref="QXN3:QXP3"/>
    <mergeCell ref="QXW3:QXY3"/>
    <mergeCell ref="QYF3:QYH3"/>
    <mergeCell ref="QUK3:QUM3"/>
    <mergeCell ref="QUT3:QUV3"/>
    <mergeCell ref="QVC3:QVE3"/>
    <mergeCell ref="QVL3:QVN3"/>
    <mergeCell ref="QVU3:QVW3"/>
    <mergeCell ref="QWD3:QWF3"/>
    <mergeCell ref="QSI3:QSK3"/>
    <mergeCell ref="QSR3:QST3"/>
    <mergeCell ref="QTA3:QTC3"/>
    <mergeCell ref="QTJ3:QTL3"/>
    <mergeCell ref="QTS3:QTU3"/>
    <mergeCell ref="QUB3:QUD3"/>
    <mergeCell ref="QQG3:QQI3"/>
    <mergeCell ref="QQP3:QQR3"/>
    <mergeCell ref="QQY3:QRA3"/>
    <mergeCell ref="QRH3:QRJ3"/>
    <mergeCell ref="QRQ3:QRS3"/>
    <mergeCell ref="QRZ3:QSB3"/>
    <mergeCell ref="QOE3:QOG3"/>
    <mergeCell ref="QON3:QOP3"/>
    <mergeCell ref="QOW3:QOY3"/>
    <mergeCell ref="QPF3:QPH3"/>
    <mergeCell ref="QPO3:QPQ3"/>
    <mergeCell ref="QPX3:QPZ3"/>
    <mergeCell ref="QMC3:QME3"/>
    <mergeCell ref="QML3:QMN3"/>
    <mergeCell ref="QMU3:QMW3"/>
    <mergeCell ref="QND3:QNF3"/>
    <mergeCell ref="QNM3:QNO3"/>
    <mergeCell ref="QNV3:QNX3"/>
    <mergeCell ref="QKA3:QKC3"/>
    <mergeCell ref="QKJ3:QKL3"/>
    <mergeCell ref="QKS3:QKU3"/>
    <mergeCell ref="QLB3:QLD3"/>
    <mergeCell ref="QLK3:QLM3"/>
    <mergeCell ref="QLT3:QLV3"/>
    <mergeCell ref="QHY3:QIA3"/>
    <mergeCell ref="QIH3:QIJ3"/>
    <mergeCell ref="QIQ3:QIS3"/>
    <mergeCell ref="QIZ3:QJB3"/>
    <mergeCell ref="QJI3:QJK3"/>
    <mergeCell ref="QJR3:QJT3"/>
    <mergeCell ref="QFW3:QFY3"/>
    <mergeCell ref="QGF3:QGH3"/>
    <mergeCell ref="QGO3:QGQ3"/>
    <mergeCell ref="QGX3:QGZ3"/>
    <mergeCell ref="QHG3:QHI3"/>
    <mergeCell ref="QHP3:QHR3"/>
    <mergeCell ref="QDU3:QDW3"/>
    <mergeCell ref="QED3:QEF3"/>
    <mergeCell ref="QEM3:QEO3"/>
    <mergeCell ref="QEV3:QEX3"/>
    <mergeCell ref="QFE3:QFG3"/>
    <mergeCell ref="QFN3:QFP3"/>
    <mergeCell ref="QBS3:QBU3"/>
    <mergeCell ref="QCB3:QCD3"/>
    <mergeCell ref="QCK3:QCM3"/>
    <mergeCell ref="QCT3:QCV3"/>
    <mergeCell ref="QDC3:QDE3"/>
    <mergeCell ref="QDL3:QDN3"/>
    <mergeCell ref="PZQ3:PZS3"/>
    <mergeCell ref="PZZ3:QAB3"/>
    <mergeCell ref="QAI3:QAK3"/>
    <mergeCell ref="QAR3:QAT3"/>
    <mergeCell ref="QBA3:QBC3"/>
    <mergeCell ref="QBJ3:QBL3"/>
    <mergeCell ref="PXO3:PXQ3"/>
    <mergeCell ref="PXX3:PXZ3"/>
    <mergeCell ref="PYG3:PYI3"/>
    <mergeCell ref="PYP3:PYR3"/>
    <mergeCell ref="PYY3:PZA3"/>
    <mergeCell ref="PZH3:PZJ3"/>
    <mergeCell ref="PVM3:PVO3"/>
    <mergeCell ref="PVV3:PVX3"/>
    <mergeCell ref="PWE3:PWG3"/>
    <mergeCell ref="PWN3:PWP3"/>
    <mergeCell ref="PWW3:PWY3"/>
    <mergeCell ref="PXF3:PXH3"/>
    <mergeCell ref="PTK3:PTM3"/>
    <mergeCell ref="PTT3:PTV3"/>
    <mergeCell ref="PUC3:PUE3"/>
    <mergeCell ref="PUL3:PUN3"/>
    <mergeCell ref="PUU3:PUW3"/>
    <mergeCell ref="PVD3:PVF3"/>
    <mergeCell ref="PRI3:PRK3"/>
    <mergeCell ref="PRR3:PRT3"/>
    <mergeCell ref="PSA3:PSC3"/>
    <mergeCell ref="PSJ3:PSL3"/>
    <mergeCell ref="PSS3:PSU3"/>
    <mergeCell ref="PTB3:PTD3"/>
    <mergeCell ref="PPG3:PPI3"/>
    <mergeCell ref="PPP3:PPR3"/>
    <mergeCell ref="PPY3:PQA3"/>
    <mergeCell ref="PQH3:PQJ3"/>
    <mergeCell ref="PQQ3:PQS3"/>
    <mergeCell ref="PQZ3:PRB3"/>
    <mergeCell ref="PNE3:PNG3"/>
    <mergeCell ref="PNN3:PNP3"/>
    <mergeCell ref="PNW3:PNY3"/>
    <mergeCell ref="POF3:POH3"/>
    <mergeCell ref="POO3:POQ3"/>
    <mergeCell ref="POX3:POZ3"/>
    <mergeCell ref="PLC3:PLE3"/>
    <mergeCell ref="PLL3:PLN3"/>
    <mergeCell ref="PLU3:PLW3"/>
    <mergeCell ref="PMD3:PMF3"/>
    <mergeCell ref="PMM3:PMO3"/>
    <mergeCell ref="PMV3:PMX3"/>
    <mergeCell ref="PJA3:PJC3"/>
    <mergeCell ref="PJJ3:PJL3"/>
    <mergeCell ref="PJS3:PJU3"/>
    <mergeCell ref="PKB3:PKD3"/>
    <mergeCell ref="PKK3:PKM3"/>
    <mergeCell ref="PKT3:PKV3"/>
    <mergeCell ref="PGY3:PHA3"/>
    <mergeCell ref="PHH3:PHJ3"/>
    <mergeCell ref="PHQ3:PHS3"/>
    <mergeCell ref="PHZ3:PIB3"/>
    <mergeCell ref="PII3:PIK3"/>
    <mergeCell ref="PIR3:PIT3"/>
    <mergeCell ref="PEW3:PEY3"/>
    <mergeCell ref="PFF3:PFH3"/>
    <mergeCell ref="PFO3:PFQ3"/>
    <mergeCell ref="PFX3:PFZ3"/>
    <mergeCell ref="PGG3:PGI3"/>
    <mergeCell ref="PGP3:PGR3"/>
    <mergeCell ref="PCU3:PCW3"/>
    <mergeCell ref="PDD3:PDF3"/>
    <mergeCell ref="PDM3:PDO3"/>
    <mergeCell ref="PDV3:PDX3"/>
    <mergeCell ref="PEE3:PEG3"/>
    <mergeCell ref="PEN3:PEP3"/>
    <mergeCell ref="PAS3:PAU3"/>
    <mergeCell ref="PBB3:PBD3"/>
    <mergeCell ref="PBK3:PBM3"/>
    <mergeCell ref="PBT3:PBV3"/>
    <mergeCell ref="PCC3:PCE3"/>
    <mergeCell ref="PCL3:PCN3"/>
    <mergeCell ref="OYQ3:OYS3"/>
    <mergeCell ref="OYZ3:OZB3"/>
    <mergeCell ref="OZI3:OZK3"/>
    <mergeCell ref="OZR3:OZT3"/>
    <mergeCell ref="PAA3:PAC3"/>
    <mergeCell ref="PAJ3:PAL3"/>
    <mergeCell ref="OWO3:OWQ3"/>
    <mergeCell ref="OWX3:OWZ3"/>
    <mergeCell ref="OXG3:OXI3"/>
    <mergeCell ref="OXP3:OXR3"/>
    <mergeCell ref="OXY3:OYA3"/>
    <mergeCell ref="OYH3:OYJ3"/>
    <mergeCell ref="OUM3:OUO3"/>
    <mergeCell ref="OUV3:OUX3"/>
    <mergeCell ref="OVE3:OVG3"/>
    <mergeCell ref="OVN3:OVP3"/>
    <mergeCell ref="OVW3:OVY3"/>
    <mergeCell ref="OWF3:OWH3"/>
    <mergeCell ref="OSK3:OSM3"/>
    <mergeCell ref="OST3:OSV3"/>
    <mergeCell ref="OTC3:OTE3"/>
    <mergeCell ref="OTL3:OTN3"/>
    <mergeCell ref="OTU3:OTW3"/>
    <mergeCell ref="OUD3:OUF3"/>
    <mergeCell ref="OQI3:OQK3"/>
    <mergeCell ref="OQR3:OQT3"/>
    <mergeCell ref="ORA3:ORC3"/>
    <mergeCell ref="ORJ3:ORL3"/>
    <mergeCell ref="ORS3:ORU3"/>
    <mergeCell ref="OSB3:OSD3"/>
    <mergeCell ref="OOG3:OOI3"/>
    <mergeCell ref="OOP3:OOR3"/>
    <mergeCell ref="OOY3:OPA3"/>
    <mergeCell ref="OPH3:OPJ3"/>
    <mergeCell ref="OPQ3:OPS3"/>
    <mergeCell ref="OPZ3:OQB3"/>
    <mergeCell ref="OME3:OMG3"/>
    <mergeCell ref="OMN3:OMP3"/>
    <mergeCell ref="OMW3:OMY3"/>
    <mergeCell ref="ONF3:ONH3"/>
    <mergeCell ref="ONO3:ONQ3"/>
    <mergeCell ref="ONX3:ONZ3"/>
    <mergeCell ref="OKC3:OKE3"/>
    <mergeCell ref="OKL3:OKN3"/>
    <mergeCell ref="OKU3:OKW3"/>
    <mergeCell ref="OLD3:OLF3"/>
    <mergeCell ref="OLM3:OLO3"/>
    <mergeCell ref="OLV3:OLX3"/>
    <mergeCell ref="OIA3:OIC3"/>
    <mergeCell ref="OIJ3:OIL3"/>
    <mergeCell ref="OIS3:OIU3"/>
    <mergeCell ref="OJB3:OJD3"/>
    <mergeCell ref="OJK3:OJM3"/>
    <mergeCell ref="OJT3:OJV3"/>
    <mergeCell ref="OFY3:OGA3"/>
    <mergeCell ref="OGH3:OGJ3"/>
    <mergeCell ref="OGQ3:OGS3"/>
    <mergeCell ref="OGZ3:OHB3"/>
    <mergeCell ref="OHI3:OHK3"/>
    <mergeCell ref="OHR3:OHT3"/>
    <mergeCell ref="ODW3:ODY3"/>
    <mergeCell ref="OEF3:OEH3"/>
    <mergeCell ref="OEO3:OEQ3"/>
    <mergeCell ref="OEX3:OEZ3"/>
    <mergeCell ref="OFG3:OFI3"/>
    <mergeCell ref="OFP3:OFR3"/>
    <mergeCell ref="OBU3:OBW3"/>
    <mergeCell ref="OCD3:OCF3"/>
    <mergeCell ref="OCM3:OCO3"/>
    <mergeCell ref="OCV3:OCX3"/>
    <mergeCell ref="ODE3:ODG3"/>
    <mergeCell ref="ODN3:ODP3"/>
    <mergeCell ref="NZS3:NZU3"/>
    <mergeCell ref="OAB3:OAD3"/>
    <mergeCell ref="OAK3:OAM3"/>
    <mergeCell ref="OAT3:OAV3"/>
    <mergeCell ref="OBC3:OBE3"/>
    <mergeCell ref="OBL3:OBN3"/>
    <mergeCell ref="NXQ3:NXS3"/>
    <mergeCell ref="NXZ3:NYB3"/>
    <mergeCell ref="NYI3:NYK3"/>
    <mergeCell ref="NYR3:NYT3"/>
    <mergeCell ref="NZA3:NZC3"/>
    <mergeCell ref="NZJ3:NZL3"/>
    <mergeCell ref="NVO3:NVQ3"/>
    <mergeCell ref="NVX3:NVZ3"/>
    <mergeCell ref="NWG3:NWI3"/>
    <mergeCell ref="NWP3:NWR3"/>
    <mergeCell ref="NWY3:NXA3"/>
    <mergeCell ref="NXH3:NXJ3"/>
    <mergeCell ref="NTM3:NTO3"/>
    <mergeCell ref="NTV3:NTX3"/>
    <mergeCell ref="NUE3:NUG3"/>
    <mergeCell ref="NUN3:NUP3"/>
    <mergeCell ref="NUW3:NUY3"/>
    <mergeCell ref="NVF3:NVH3"/>
    <mergeCell ref="NRK3:NRM3"/>
    <mergeCell ref="NRT3:NRV3"/>
    <mergeCell ref="NSC3:NSE3"/>
    <mergeCell ref="NSL3:NSN3"/>
    <mergeCell ref="NSU3:NSW3"/>
    <mergeCell ref="NTD3:NTF3"/>
    <mergeCell ref="NPI3:NPK3"/>
    <mergeCell ref="NPR3:NPT3"/>
    <mergeCell ref="NQA3:NQC3"/>
    <mergeCell ref="NQJ3:NQL3"/>
    <mergeCell ref="NQS3:NQU3"/>
    <mergeCell ref="NRB3:NRD3"/>
    <mergeCell ref="NNG3:NNI3"/>
    <mergeCell ref="NNP3:NNR3"/>
    <mergeCell ref="NNY3:NOA3"/>
    <mergeCell ref="NOH3:NOJ3"/>
    <mergeCell ref="NOQ3:NOS3"/>
    <mergeCell ref="NOZ3:NPB3"/>
    <mergeCell ref="NLE3:NLG3"/>
    <mergeCell ref="NLN3:NLP3"/>
    <mergeCell ref="NLW3:NLY3"/>
    <mergeCell ref="NMF3:NMH3"/>
    <mergeCell ref="NMO3:NMQ3"/>
    <mergeCell ref="NMX3:NMZ3"/>
    <mergeCell ref="NJC3:NJE3"/>
    <mergeCell ref="NJL3:NJN3"/>
    <mergeCell ref="NJU3:NJW3"/>
    <mergeCell ref="NKD3:NKF3"/>
    <mergeCell ref="NKM3:NKO3"/>
    <mergeCell ref="NKV3:NKX3"/>
    <mergeCell ref="NHA3:NHC3"/>
    <mergeCell ref="NHJ3:NHL3"/>
    <mergeCell ref="NHS3:NHU3"/>
    <mergeCell ref="NIB3:NID3"/>
    <mergeCell ref="NIK3:NIM3"/>
    <mergeCell ref="NIT3:NIV3"/>
    <mergeCell ref="NEY3:NFA3"/>
    <mergeCell ref="NFH3:NFJ3"/>
    <mergeCell ref="NFQ3:NFS3"/>
    <mergeCell ref="NFZ3:NGB3"/>
    <mergeCell ref="NGI3:NGK3"/>
    <mergeCell ref="NGR3:NGT3"/>
    <mergeCell ref="NCW3:NCY3"/>
    <mergeCell ref="NDF3:NDH3"/>
    <mergeCell ref="NDO3:NDQ3"/>
    <mergeCell ref="NDX3:NDZ3"/>
    <mergeCell ref="NEG3:NEI3"/>
    <mergeCell ref="NEP3:NER3"/>
    <mergeCell ref="NAU3:NAW3"/>
    <mergeCell ref="NBD3:NBF3"/>
    <mergeCell ref="NBM3:NBO3"/>
    <mergeCell ref="NBV3:NBX3"/>
    <mergeCell ref="NCE3:NCG3"/>
    <mergeCell ref="NCN3:NCP3"/>
    <mergeCell ref="MYS3:MYU3"/>
    <mergeCell ref="MZB3:MZD3"/>
    <mergeCell ref="MZK3:MZM3"/>
    <mergeCell ref="MZT3:MZV3"/>
    <mergeCell ref="NAC3:NAE3"/>
    <mergeCell ref="NAL3:NAN3"/>
    <mergeCell ref="MWQ3:MWS3"/>
    <mergeCell ref="MWZ3:MXB3"/>
    <mergeCell ref="MXI3:MXK3"/>
    <mergeCell ref="MXR3:MXT3"/>
    <mergeCell ref="MYA3:MYC3"/>
    <mergeCell ref="MYJ3:MYL3"/>
    <mergeCell ref="MUO3:MUQ3"/>
    <mergeCell ref="MUX3:MUZ3"/>
    <mergeCell ref="MVG3:MVI3"/>
    <mergeCell ref="MVP3:MVR3"/>
    <mergeCell ref="MVY3:MWA3"/>
    <mergeCell ref="MWH3:MWJ3"/>
    <mergeCell ref="MSM3:MSO3"/>
    <mergeCell ref="MSV3:MSX3"/>
    <mergeCell ref="MTE3:MTG3"/>
    <mergeCell ref="MTN3:MTP3"/>
    <mergeCell ref="MTW3:MTY3"/>
    <mergeCell ref="MUF3:MUH3"/>
    <mergeCell ref="MQK3:MQM3"/>
    <mergeCell ref="MQT3:MQV3"/>
    <mergeCell ref="MRC3:MRE3"/>
    <mergeCell ref="MRL3:MRN3"/>
    <mergeCell ref="MRU3:MRW3"/>
    <mergeCell ref="MSD3:MSF3"/>
    <mergeCell ref="MOI3:MOK3"/>
    <mergeCell ref="MOR3:MOT3"/>
    <mergeCell ref="MPA3:MPC3"/>
    <mergeCell ref="MPJ3:MPL3"/>
    <mergeCell ref="MPS3:MPU3"/>
    <mergeCell ref="MQB3:MQD3"/>
    <mergeCell ref="MMG3:MMI3"/>
    <mergeCell ref="MMP3:MMR3"/>
    <mergeCell ref="MMY3:MNA3"/>
    <mergeCell ref="MNH3:MNJ3"/>
    <mergeCell ref="MNQ3:MNS3"/>
    <mergeCell ref="MNZ3:MOB3"/>
    <mergeCell ref="MKE3:MKG3"/>
    <mergeCell ref="MKN3:MKP3"/>
    <mergeCell ref="MKW3:MKY3"/>
    <mergeCell ref="MLF3:MLH3"/>
    <mergeCell ref="MLO3:MLQ3"/>
    <mergeCell ref="MLX3:MLZ3"/>
    <mergeCell ref="MIC3:MIE3"/>
    <mergeCell ref="MIL3:MIN3"/>
    <mergeCell ref="MIU3:MIW3"/>
    <mergeCell ref="MJD3:MJF3"/>
    <mergeCell ref="MJM3:MJO3"/>
    <mergeCell ref="MJV3:MJX3"/>
    <mergeCell ref="MGA3:MGC3"/>
    <mergeCell ref="MGJ3:MGL3"/>
    <mergeCell ref="MGS3:MGU3"/>
    <mergeCell ref="MHB3:MHD3"/>
    <mergeCell ref="MHK3:MHM3"/>
    <mergeCell ref="MHT3:MHV3"/>
    <mergeCell ref="MDY3:MEA3"/>
    <mergeCell ref="MEH3:MEJ3"/>
    <mergeCell ref="MEQ3:MES3"/>
    <mergeCell ref="MEZ3:MFB3"/>
    <mergeCell ref="MFI3:MFK3"/>
    <mergeCell ref="MFR3:MFT3"/>
    <mergeCell ref="MBW3:MBY3"/>
    <mergeCell ref="MCF3:MCH3"/>
    <mergeCell ref="MCO3:MCQ3"/>
    <mergeCell ref="MCX3:MCZ3"/>
    <mergeCell ref="MDG3:MDI3"/>
    <mergeCell ref="MDP3:MDR3"/>
    <mergeCell ref="LZU3:LZW3"/>
    <mergeCell ref="MAD3:MAF3"/>
    <mergeCell ref="MAM3:MAO3"/>
    <mergeCell ref="MAV3:MAX3"/>
    <mergeCell ref="MBE3:MBG3"/>
    <mergeCell ref="MBN3:MBP3"/>
    <mergeCell ref="LXS3:LXU3"/>
    <mergeCell ref="LYB3:LYD3"/>
    <mergeCell ref="LYK3:LYM3"/>
    <mergeCell ref="LYT3:LYV3"/>
    <mergeCell ref="LZC3:LZE3"/>
    <mergeCell ref="LZL3:LZN3"/>
    <mergeCell ref="LVQ3:LVS3"/>
    <mergeCell ref="LVZ3:LWB3"/>
    <mergeCell ref="LWI3:LWK3"/>
    <mergeCell ref="LWR3:LWT3"/>
    <mergeCell ref="LXA3:LXC3"/>
    <mergeCell ref="LXJ3:LXL3"/>
    <mergeCell ref="LTO3:LTQ3"/>
    <mergeCell ref="LTX3:LTZ3"/>
    <mergeCell ref="LUG3:LUI3"/>
    <mergeCell ref="LUP3:LUR3"/>
    <mergeCell ref="LUY3:LVA3"/>
    <mergeCell ref="LVH3:LVJ3"/>
    <mergeCell ref="LRM3:LRO3"/>
    <mergeCell ref="LRV3:LRX3"/>
    <mergeCell ref="LSE3:LSG3"/>
    <mergeCell ref="LSN3:LSP3"/>
    <mergeCell ref="LSW3:LSY3"/>
    <mergeCell ref="LTF3:LTH3"/>
    <mergeCell ref="LPK3:LPM3"/>
    <mergeCell ref="LPT3:LPV3"/>
    <mergeCell ref="LQC3:LQE3"/>
    <mergeCell ref="LQL3:LQN3"/>
    <mergeCell ref="LQU3:LQW3"/>
    <mergeCell ref="LRD3:LRF3"/>
    <mergeCell ref="LNI3:LNK3"/>
    <mergeCell ref="LNR3:LNT3"/>
    <mergeCell ref="LOA3:LOC3"/>
    <mergeCell ref="LOJ3:LOL3"/>
    <mergeCell ref="LOS3:LOU3"/>
    <mergeCell ref="LPB3:LPD3"/>
    <mergeCell ref="LLG3:LLI3"/>
    <mergeCell ref="LLP3:LLR3"/>
    <mergeCell ref="LLY3:LMA3"/>
    <mergeCell ref="LMH3:LMJ3"/>
    <mergeCell ref="LMQ3:LMS3"/>
    <mergeCell ref="LMZ3:LNB3"/>
    <mergeCell ref="LJE3:LJG3"/>
    <mergeCell ref="LJN3:LJP3"/>
    <mergeCell ref="LJW3:LJY3"/>
    <mergeCell ref="LKF3:LKH3"/>
    <mergeCell ref="LKO3:LKQ3"/>
    <mergeCell ref="LKX3:LKZ3"/>
    <mergeCell ref="LHC3:LHE3"/>
    <mergeCell ref="LHL3:LHN3"/>
    <mergeCell ref="LHU3:LHW3"/>
    <mergeCell ref="LID3:LIF3"/>
    <mergeCell ref="LIM3:LIO3"/>
    <mergeCell ref="LIV3:LIX3"/>
    <mergeCell ref="LFA3:LFC3"/>
    <mergeCell ref="LFJ3:LFL3"/>
    <mergeCell ref="LFS3:LFU3"/>
    <mergeCell ref="LGB3:LGD3"/>
    <mergeCell ref="LGK3:LGM3"/>
    <mergeCell ref="LGT3:LGV3"/>
    <mergeCell ref="LCY3:LDA3"/>
    <mergeCell ref="LDH3:LDJ3"/>
    <mergeCell ref="LDQ3:LDS3"/>
    <mergeCell ref="LDZ3:LEB3"/>
    <mergeCell ref="LEI3:LEK3"/>
    <mergeCell ref="LER3:LET3"/>
    <mergeCell ref="LAW3:LAY3"/>
    <mergeCell ref="LBF3:LBH3"/>
    <mergeCell ref="LBO3:LBQ3"/>
    <mergeCell ref="LBX3:LBZ3"/>
    <mergeCell ref="LCG3:LCI3"/>
    <mergeCell ref="LCP3:LCR3"/>
    <mergeCell ref="KYU3:KYW3"/>
    <mergeCell ref="KZD3:KZF3"/>
    <mergeCell ref="KZM3:KZO3"/>
    <mergeCell ref="KZV3:KZX3"/>
    <mergeCell ref="LAE3:LAG3"/>
    <mergeCell ref="LAN3:LAP3"/>
    <mergeCell ref="KWS3:KWU3"/>
    <mergeCell ref="KXB3:KXD3"/>
    <mergeCell ref="KXK3:KXM3"/>
    <mergeCell ref="KXT3:KXV3"/>
    <mergeCell ref="KYC3:KYE3"/>
    <mergeCell ref="KYL3:KYN3"/>
    <mergeCell ref="KUQ3:KUS3"/>
    <mergeCell ref="KUZ3:KVB3"/>
    <mergeCell ref="KVI3:KVK3"/>
    <mergeCell ref="KVR3:KVT3"/>
    <mergeCell ref="KWA3:KWC3"/>
    <mergeCell ref="KWJ3:KWL3"/>
    <mergeCell ref="KSO3:KSQ3"/>
    <mergeCell ref="KSX3:KSZ3"/>
    <mergeCell ref="KTG3:KTI3"/>
    <mergeCell ref="KTP3:KTR3"/>
    <mergeCell ref="KTY3:KUA3"/>
    <mergeCell ref="KUH3:KUJ3"/>
    <mergeCell ref="KQM3:KQO3"/>
    <mergeCell ref="KQV3:KQX3"/>
    <mergeCell ref="KRE3:KRG3"/>
    <mergeCell ref="KRN3:KRP3"/>
    <mergeCell ref="KRW3:KRY3"/>
    <mergeCell ref="KSF3:KSH3"/>
    <mergeCell ref="KOK3:KOM3"/>
    <mergeCell ref="KOT3:KOV3"/>
    <mergeCell ref="KPC3:KPE3"/>
    <mergeCell ref="KPL3:KPN3"/>
    <mergeCell ref="KPU3:KPW3"/>
    <mergeCell ref="KQD3:KQF3"/>
    <mergeCell ref="KMI3:KMK3"/>
    <mergeCell ref="KMR3:KMT3"/>
    <mergeCell ref="KNA3:KNC3"/>
    <mergeCell ref="KNJ3:KNL3"/>
    <mergeCell ref="KNS3:KNU3"/>
    <mergeCell ref="KOB3:KOD3"/>
    <mergeCell ref="KKG3:KKI3"/>
    <mergeCell ref="KKP3:KKR3"/>
    <mergeCell ref="KKY3:KLA3"/>
    <mergeCell ref="KLH3:KLJ3"/>
    <mergeCell ref="KLQ3:KLS3"/>
    <mergeCell ref="KLZ3:KMB3"/>
    <mergeCell ref="KIE3:KIG3"/>
    <mergeCell ref="KIN3:KIP3"/>
    <mergeCell ref="KIW3:KIY3"/>
    <mergeCell ref="KJF3:KJH3"/>
    <mergeCell ref="KJO3:KJQ3"/>
    <mergeCell ref="KJX3:KJZ3"/>
    <mergeCell ref="KGC3:KGE3"/>
    <mergeCell ref="KGL3:KGN3"/>
    <mergeCell ref="KGU3:KGW3"/>
    <mergeCell ref="KHD3:KHF3"/>
    <mergeCell ref="KHM3:KHO3"/>
    <mergeCell ref="KHV3:KHX3"/>
    <mergeCell ref="KEA3:KEC3"/>
    <mergeCell ref="KEJ3:KEL3"/>
    <mergeCell ref="KES3:KEU3"/>
    <mergeCell ref="KFB3:KFD3"/>
    <mergeCell ref="KFK3:KFM3"/>
    <mergeCell ref="KFT3:KFV3"/>
    <mergeCell ref="KBY3:KCA3"/>
    <mergeCell ref="KCH3:KCJ3"/>
    <mergeCell ref="KCQ3:KCS3"/>
    <mergeCell ref="KCZ3:KDB3"/>
    <mergeCell ref="KDI3:KDK3"/>
    <mergeCell ref="KDR3:KDT3"/>
    <mergeCell ref="JZW3:JZY3"/>
    <mergeCell ref="KAF3:KAH3"/>
    <mergeCell ref="KAO3:KAQ3"/>
    <mergeCell ref="KAX3:KAZ3"/>
    <mergeCell ref="KBG3:KBI3"/>
    <mergeCell ref="KBP3:KBR3"/>
    <mergeCell ref="JXU3:JXW3"/>
    <mergeCell ref="JYD3:JYF3"/>
    <mergeCell ref="JYM3:JYO3"/>
    <mergeCell ref="JYV3:JYX3"/>
    <mergeCell ref="JZE3:JZG3"/>
    <mergeCell ref="JZN3:JZP3"/>
    <mergeCell ref="JVS3:JVU3"/>
    <mergeCell ref="JWB3:JWD3"/>
    <mergeCell ref="JWK3:JWM3"/>
    <mergeCell ref="JWT3:JWV3"/>
    <mergeCell ref="JXC3:JXE3"/>
    <mergeCell ref="JXL3:JXN3"/>
    <mergeCell ref="JTQ3:JTS3"/>
    <mergeCell ref="JTZ3:JUB3"/>
    <mergeCell ref="JUI3:JUK3"/>
    <mergeCell ref="JUR3:JUT3"/>
    <mergeCell ref="JVA3:JVC3"/>
    <mergeCell ref="JVJ3:JVL3"/>
    <mergeCell ref="JRO3:JRQ3"/>
    <mergeCell ref="JRX3:JRZ3"/>
    <mergeCell ref="JSG3:JSI3"/>
    <mergeCell ref="JSP3:JSR3"/>
    <mergeCell ref="JSY3:JTA3"/>
    <mergeCell ref="JTH3:JTJ3"/>
    <mergeCell ref="JPM3:JPO3"/>
    <mergeCell ref="JPV3:JPX3"/>
    <mergeCell ref="JQE3:JQG3"/>
    <mergeCell ref="JQN3:JQP3"/>
    <mergeCell ref="JQW3:JQY3"/>
    <mergeCell ref="JRF3:JRH3"/>
    <mergeCell ref="JNK3:JNM3"/>
    <mergeCell ref="JNT3:JNV3"/>
    <mergeCell ref="JOC3:JOE3"/>
    <mergeCell ref="JOL3:JON3"/>
    <mergeCell ref="JOU3:JOW3"/>
    <mergeCell ref="JPD3:JPF3"/>
    <mergeCell ref="JLI3:JLK3"/>
    <mergeCell ref="JLR3:JLT3"/>
    <mergeCell ref="JMA3:JMC3"/>
    <mergeCell ref="JMJ3:JML3"/>
    <mergeCell ref="JMS3:JMU3"/>
    <mergeCell ref="JNB3:JND3"/>
    <mergeCell ref="JJG3:JJI3"/>
    <mergeCell ref="JJP3:JJR3"/>
    <mergeCell ref="JJY3:JKA3"/>
    <mergeCell ref="JKH3:JKJ3"/>
    <mergeCell ref="JKQ3:JKS3"/>
    <mergeCell ref="JKZ3:JLB3"/>
    <mergeCell ref="JHE3:JHG3"/>
    <mergeCell ref="JHN3:JHP3"/>
    <mergeCell ref="JHW3:JHY3"/>
    <mergeCell ref="JIF3:JIH3"/>
    <mergeCell ref="JIO3:JIQ3"/>
    <mergeCell ref="JIX3:JIZ3"/>
    <mergeCell ref="JFC3:JFE3"/>
    <mergeCell ref="JFL3:JFN3"/>
    <mergeCell ref="JFU3:JFW3"/>
    <mergeCell ref="JGD3:JGF3"/>
    <mergeCell ref="JGM3:JGO3"/>
    <mergeCell ref="JGV3:JGX3"/>
    <mergeCell ref="JDA3:JDC3"/>
    <mergeCell ref="JDJ3:JDL3"/>
    <mergeCell ref="JDS3:JDU3"/>
    <mergeCell ref="JEB3:JED3"/>
    <mergeCell ref="JEK3:JEM3"/>
    <mergeCell ref="JET3:JEV3"/>
    <mergeCell ref="JAY3:JBA3"/>
    <mergeCell ref="JBH3:JBJ3"/>
    <mergeCell ref="JBQ3:JBS3"/>
    <mergeCell ref="JBZ3:JCB3"/>
    <mergeCell ref="JCI3:JCK3"/>
    <mergeCell ref="JCR3:JCT3"/>
    <mergeCell ref="IYW3:IYY3"/>
    <mergeCell ref="IZF3:IZH3"/>
    <mergeCell ref="IZO3:IZQ3"/>
    <mergeCell ref="IZX3:IZZ3"/>
    <mergeCell ref="JAG3:JAI3"/>
    <mergeCell ref="JAP3:JAR3"/>
    <mergeCell ref="IWU3:IWW3"/>
    <mergeCell ref="IXD3:IXF3"/>
    <mergeCell ref="IXM3:IXO3"/>
    <mergeCell ref="IXV3:IXX3"/>
    <mergeCell ref="IYE3:IYG3"/>
    <mergeCell ref="IYN3:IYP3"/>
    <mergeCell ref="IUS3:IUU3"/>
    <mergeCell ref="IVB3:IVD3"/>
    <mergeCell ref="IVK3:IVM3"/>
    <mergeCell ref="IVT3:IVV3"/>
    <mergeCell ref="IWC3:IWE3"/>
    <mergeCell ref="IWL3:IWN3"/>
    <mergeCell ref="ISQ3:ISS3"/>
    <mergeCell ref="ISZ3:ITB3"/>
    <mergeCell ref="ITI3:ITK3"/>
    <mergeCell ref="ITR3:ITT3"/>
    <mergeCell ref="IUA3:IUC3"/>
    <mergeCell ref="IUJ3:IUL3"/>
    <mergeCell ref="IQO3:IQQ3"/>
    <mergeCell ref="IQX3:IQZ3"/>
    <mergeCell ref="IRG3:IRI3"/>
    <mergeCell ref="IRP3:IRR3"/>
    <mergeCell ref="IRY3:ISA3"/>
    <mergeCell ref="ISH3:ISJ3"/>
    <mergeCell ref="IOM3:IOO3"/>
    <mergeCell ref="IOV3:IOX3"/>
    <mergeCell ref="IPE3:IPG3"/>
    <mergeCell ref="IPN3:IPP3"/>
    <mergeCell ref="IPW3:IPY3"/>
    <mergeCell ref="IQF3:IQH3"/>
    <mergeCell ref="IMK3:IMM3"/>
    <mergeCell ref="IMT3:IMV3"/>
    <mergeCell ref="INC3:INE3"/>
    <mergeCell ref="INL3:INN3"/>
    <mergeCell ref="INU3:INW3"/>
    <mergeCell ref="IOD3:IOF3"/>
    <mergeCell ref="IKI3:IKK3"/>
    <mergeCell ref="IKR3:IKT3"/>
    <mergeCell ref="ILA3:ILC3"/>
    <mergeCell ref="ILJ3:ILL3"/>
    <mergeCell ref="ILS3:ILU3"/>
    <mergeCell ref="IMB3:IMD3"/>
    <mergeCell ref="IIG3:III3"/>
    <mergeCell ref="IIP3:IIR3"/>
    <mergeCell ref="IIY3:IJA3"/>
    <mergeCell ref="IJH3:IJJ3"/>
    <mergeCell ref="IJQ3:IJS3"/>
    <mergeCell ref="IJZ3:IKB3"/>
    <mergeCell ref="IGE3:IGG3"/>
    <mergeCell ref="IGN3:IGP3"/>
    <mergeCell ref="IGW3:IGY3"/>
    <mergeCell ref="IHF3:IHH3"/>
    <mergeCell ref="IHO3:IHQ3"/>
    <mergeCell ref="IHX3:IHZ3"/>
    <mergeCell ref="IEC3:IEE3"/>
    <mergeCell ref="IEL3:IEN3"/>
    <mergeCell ref="IEU3:IEW3"/>
    <mergeCell ref="IFD3:IFF3"/>
    <mergeCell ref="IFM3:IFO3"/>
    <mergeCell ref="IFV3:IFX3"/>
    <mergeCell ref="ICA3:ICC3"/>
    <mergeCell ref="ICJ3:ICL3"/>
    <mergeCell ref="ICS3:ICU3"/>
    <mergeCell ref="IDB3:IDD3"/>
    <mergeCell ref="IDK3:IDM3"/>
    <mergeCell ref="IDT3:IDV3"/>
    <mergeCell ref="HZY3:IAA3"/>
    <mergeCell ref="IAH3:IAJ3"/>
    <mergeCell ref="IAQ3:IAS3"/>
    <mergeCell ref="IAZ3:IBB3"/>
    <mergeCell ref="IBI3:IBK3"/>
    <mergeCell ref="IBR3:IBT3"/>
    <mergeCell ref="HXW3:HXY3"/>
    <mergeCell ref="HYF3:HYH3"/>
    <mergeCell ref="HYO3:HYQ3"/>
    <mergeCell ref="HYX3:HYZ3"/>
    <mergeCell ref="HZG3:HZI3"/>
    <mergeCell ref="HZP3:HZR3"/>
    <mergeCell ref="HVU3:HVW3"/>
    <mergeCell ref="HWD3:HWF3"/>
    <mergeCell ref="HWM3:HWO3"/>
    <mergeCell ref="HWV3:HWX3"/>
    <mergeCell ref="HXE3:HXG3"/>
    <mergeCell ref="HXN3:HXP3"/>
    <mergeCell ref="HTS3:HTU3"/>
    <mergeCell ref="HUB3:HUD3"/>
    <mergeCell ref="HUK3:HUM3"/>
    <mergeCell ref="HUT3:HUV3"/>
    <mergeCell ref="HVC3:HVE3"/>
    <mergeCell ref="HVL3:HVN3"/>
    <mergeCell ref="HRQ3:HRS3"/>
    <mergeCell ref="HRZ3:HSB3"/>
    <mergeCell ref="HSI3:HSK3"/>
    <mergeCell ref="HSR3:HST3"/>
    <mergeCell ref="HTA3:HTC3"/>
    <mergeCell ref="HTJ3:HTL3"/>
    <mergeCell ref="HPO3:HPQ3"/>
    <mergeCell ref="HPX3:HPZ3"/>
    <mergeCell ref="HQG3:HQI3"/>
    <mergeCell ref="HQP3:HQR3"/>
    <mergeCell ref="HQY3:HRA3"/>
    <mergeCell ref="HRH3:HRJ3"/>
    <mergeCell ref="HNM3:HNO3"/>
    <mergeCell ref="HNV3:HNX3"/>
    <mergeCell ref="HOE3:HOG3"/>
    <mergeCell ref="HON3:HOP3"/>
    <mergeCell ref="HOW3:HOY3"/>
    <mergeCell ref="HPF3:HPH3"/>
    <mergeCell ref="HLK3:HLM3"/>
    <mergeCell ref="HLT3:HLV3"/>
    <mergeCell ref="HMC3:HME3"/>
    <mergeCell ref="HML3:HMN3"/>
    <mergeCell ref="HMU3:HMW3"/>
    <mergeCell ref="HND3:HNF3"/>
    <mergeCell ref="HJI3:HJK3"/>
    <mergeCell ref="HJR3:HJT3"/>
    <mergeCell ref="HKA3:HKC3"/>
    <mergeCell ref="HKJ3:HKL3"/>
    <mergeCell ref="HKS3:HKU3"/>
    <mergeCell ref="HLB3:HLD3"/>
    <mergeCell ref="HHG3:HHI3"/>
    <mergeCell ref="HHP3:HHR3"/>
    <mergeCell ref="HHY3:HIA3"/>
    <mergeCell ref="HIH3:HIJ3"/>
    <mergeCell ref="HIQ3:HIS3"/>
    <mergeCell ref="HIZ3:HJB3"/>
    <mergeCell ref="HFE3:HFG3"/>
    <mergeCell ref="HFN3:HFP3"/>
    <mergeCell ref="HFW3:HFY3"/>
    <mergeCell ref="HGF3:HGH3"/>
    <mergeCell ref="HGO3:HGQ3"/>
    <mergeCell ref="HGX3:HGZ3"/>
    <mergeCell ref="HDC3:HDE3"/>
    <mergeCell ref="HDL3:HDN3"/>
    <mergeCell ref="HDU3:HDW3"/>
    <mergeCell ref="HED3:HEF3"/>
    <mergeCell ref="HEM3:HEO3"/>
    <mergeCell ref="HEV3:HEX3"/>
    <mergeCell ref="HBA3:HBC3"/>
    <mergeCell ref="HBJ3:HBL3"/>
    <mergeCell ref="HBS3:HBU3"/>
    <mergeCell ref="HCB3:HCD3"/>
    <mergeCell ref="HCK3:HCM3"/>
    <mergeCell ref="HCT3:HCV3"/>
    <mergeCell ref="GYY3:GZA3"/>
    <mergeCell ref="GZH3:GZJ3"/>
    <mergeCell ref="GZQ3:GZS3"/>
    <mergeCell ref="GZZ3:HAB3"/>
    <mergeCell ref="HAI3:HAK3"/>
    <mergeCell ref="HAR3:HAT3"/>
    <mergeCell ref="GWW3:GWY3"/>
    <mergeCell ref="GXF3:GXH3"/>
    <mergeCell ref="GXO3:GXQ3"/>
    <mergeCell ref="GXX3:GXZ3"/>
    <mergeCell ref="GYG3:GYI3"/>
    <mergeCell ref="GYP3:GYR3"/>
    <mergeCell ref="GUU3:GUW3"/>
    <mergeCell ref="GVD3:GVF3"/>
    <mergeCell ref="GVM3:GVO3"/>
    <mergeCell ref="GVV3:GVX3"/>
    <mergeCell ref="GWE3:GWG3"/>
    <mergeCell ref="GWN3:GWP3"/>
    <mergeCell ref="GSS3:GSU3"/>
    <mergeCell ref="GTB3:GTD3"/>
    <mergeCell ref="GTK3:GTM3"/>
    <mergeCell ref="GTT3:GTV3"/>
    <mergeCell ref="GUC3:GUE3"/>
    <mergeCell ref="GUL3:GUN3"/>
    <mergeCell ref="GQQ3:GQS3"/>
    <mergeCell ref="GQZ3:GRB3"/>
    <mergeCell ref="GRI3:GRK3"/>
    <mergeCell ref="GRR3:GRT3"/>
    <mergeCell ref="GSA3:GSC3"/>
    <mergeCell ref="GSJ3:GSL3"/>
    <mergeCell ref="GOO3:GOQ3"/>
    <mergeCell ref="GOX3:GOZ3"/>
    <mergeCell ref="GPG3:GPI3"/>
    <mergeCell ref="GPP3:GPR3"/>
    <mergeCell ref="GPY3:GQA3"/>
    <mergeCell ref="GQH3:GQJ3"/>
    <mergeCell ref="GMM3:GMO3"/>
    <mergeCell ref="GMV3:GMX3"/>
    <mergeCell ref="GNE3:GNG3"/>
    <mergeCell ref="GNN3:GNP3"/>
    <mergeCell ref="GNW3:GNY3"/>
    <mergeCell ref="GOF3:GOH3"/>
    <mergeCell ref="GKK3:GKM3"/>
    <mergeCell ref="GKT3:GKV3"/>
    <mergeCell ref="GLC3:GLE3"/>
    <mergeCell ref="GLL3:GLN3"/>
    <mergeCell ref="GLU3:GLW3"/>
    <mergeCell ref="GMD3:GMF3"/>
    <mergeCell ref="GII3:GIK3"/>
    <mergeCell ref="GIR3:GIT3"/>
    <mergeCell ref="GJA3:GJC3"/>
    <mergeCell ref="GJJ3:GJL3"/>
    <mergeCell ref="GJS3:GJU3"/>
    <mergeCell ref="GKB3:GKD3"/>
    <mergeCell ref="GGG3:GGI3"/>
    <mergeCell ref="GGP3:GGR3"/>
    <mergeCell ref="GGY3:GHA3"/>
    <mergeCell ref="GHH3:GHJ3"/>
    <mergeCell ref="GHQ3:GHS3"/>
    <mergeCell ref="GHZ3:GIB3"/>
    <mergeCell ref="GEE3:GEG3"/>
    <mergeCell ref="GEN3:GEP3"/>
    <mergeCell ref="GEW3:GEY3"/>
    <mergeCell ref="GFF3:GFH3"/>
    <mergeCell ref="GFO3:GFQ3"/>
    <mergeCell ref="GFX3:GFZ3"/>
    <mergeCell ref="GCC3:GCE3"/>
    <mergeCell ref="GCL3:GCN3"/>
    <mergeCell ref="GCU3:GCW3"/>
    <mergeCell ref="GDD3:GDF3"/>
    <mergeCell ref="GDM3:GDO3"/>
    <mergeCell ref="GDV3:GDX3"/>
    <mergeCell ref="GAA3:GAC3"/>
    <mergeCell ref="GAJ3:GAL3"/>
    <mergeCell ref="GAS3:GAU3"/>
    <mergeCell ref="GBB3:GBD3"/>
    <mergeCell ref="GBK3:GBM3"/>
    <mergeCell ref="GBT3:GBV3"/>
    <mergeCell ref="FXY3:FYA3"/>
    <mergeCell ref="FYH3:FYJ3"/>
    <mergeCell ref="FYQ3:FYS3"/>
    <mergeCell ref="FYZ3:FZB3"/>
    <mergeCell ref="FZI3:FZK3"/>
    <mergeCell ref="FZR3:FZT3"/>
    <mergeCell ref="FVW3:FVY3"/>
    <mergeCell ref="FWF3:FWH3"/>
    <mergeCell ref="FWO3:FWQ3"/>
    <mergeCell ref="FWX3:FWZ3"/>
    <mergeCell ref="FXG3:FXI3"/>
    <mergeCell ref="FXP3:FXR3"/>
    <mergeCell ref="FTU3:FTW3"/>
    <mergeCell ref="FUD3:FUF3"/>
    <mergeCell ref="FUM3:FUO3"/>
    <mergeCell ref="FUV3:FUX3"/>
    <mergeCell ref="FVE3:FVG3"/>
    <mergeCell ref="FVN3:FVP3"/>
    <mergeCell ref="FRS3:FRU3"/>
    <mergeCell ref="FSB3:FSD3"/>
    <mergeCell ref="FSK3:FSM3"/>
    <mergeCell ref="FST3:FSV3"/>
    <mergeCell ref="FTC3:FTE3"/>
    <mergeCell ref="FTL3:FTN3"/>
    <mergeCell ref="FPQ3:FPS3"/>
    <mergeCell ref="FPZ3:FQB3"/>
    <mergeCell ref="FQI3:FQK3"/>
    <mergeCell ref="FQR3:FQT3"/>
    <mergeCell ref="FRA3:FRC3"/>
    <mergeCell ref="FRJ3:FRL3"/>
    <mergeCell ref="FNO3:FNQ3"/>
    <mergeCell ref="FNX3:FNZ3"/>
    <mergeCell ref="FOG3:FOI3"/>
    <mergeCell ref="FOP3:FOR3"/>
    <mergeCell ref="FOY3:FPA3"/>
    <mergeCell ref="FPH3:FPJ3"/>
    <mergeCell ref="FLM3:FLO3"/>
    <mergeCell ref="FLV3:FLX3"/>
    <mergeCell ref="FME3:FMG3"/>
    <mergeCell ref="FMN3:FMP3"/>
    <mergeCell ref="FMW3:FMY3"/>
    <mergeCell ref="FNF3:FNH3"/>
    <mergeCell ref="FJK3:FJM3"/>
    <mergeCell ref="FJT3:FJV3"/>
    <mergeCell ref="FKC3:FKE3"/>
    <mergeCell ref="FKL3:FKN3"/>
    <mergeCell ref="FKU3:FKW3"/>
    <mergeCell ref="FLD3:FLF3"/>
    <mergeCell ref="FHI3:FHK3"/>
    <mergeCell ref="FHR3:FHT3"/>
    <mergeCell ref="FIA3:FIC3"/>
    <mergeCell ref="FIJ3:FIL3"/>
    <mergeCell ref="FIS3:FIU3"/>
    <mergeCell ref="FJB3:FJD3"/>
    <mergeCell ref="FFG3:FFI3"/>
    <mergeCell ref="FFP3:FFR3"/>
    <mergeCell ref="FFY3:FGA3"/>
    <mergeCell ref="FGH3:FGJ3"/>
    <mergeCell ref="FGQ3:FGS3"/>
    <mergeCell ref="FGZ3:FHB3"/>
    <mergeCell ref="FDE3:FDG3"/>
    <mergeCell ref="FDN3:FDP3"/>
    <mergeCell ref="FDW3:FDY3"/>
    <mergeCell ref="FEF3:FEH3"/>
    <mergeCell ref="FEO3:FEQ3"/>
    <mergeCell ref="FEX3:FEZ3"/>
    <mergeCell ref="FBC3:FBE3"/>
    <mergeCell ref="FBL3:FBN3"/>
    <mergeCell ref="FBU3:FBW3"/>
    <mergeCell ref="FCD3:FCF3"/>
    <mergeCell ref="FCM3:FCO3"/>
    <mergeCell ref="FCV3:FCX3"/>
    <mergeCell ref="EZA3:EZC3"/>
    <mergeCell ref="EZJ3:EZL3"/>
    <mergeCell ref="EZS3:EZU3"/>
    <mergeCell ref="FAB3:FAD3"/>
    <mergeCell ref="FAK3:FAM3"/>
    <mergeCell ref="FAT3:FAV3"/>
    <mergeCell ref="EWY3:EXA3"/>
    <mergeCell ref="EXH3:EXJ3"/>
    <mergeCell ref="EXQ3:EXS3"/>
    <mergeCell ref="EXZ3:EYB3"/>
    <mergeCell ref="EYI3:EYK3"/>
    <mergeCell ref="EYR3:EYT3"/>
    <mergeCell ref="EUW3:EUY3"/>
    <mergeCell ref="EVF3:EVH3"/>
    <mergeCell ref="EVO3:EVQ3"/>
    <mergeCell ref="EVX3:EVZ3"/>
    <mergeCell ref="EWG3:EWI3"/>
    <mergeCell ref="EWP3:EWR3"/>
    <mergeCell ref="ESU3:ESW3"/>
    <mergeCell ref="ETD3:ETF3"/>
    <mergeCell ref="ETM3:ETO3"/>
    <mergeCell ref="ETV3:ETX3"/>
    <mergeCell ref="EUE3:EUG3"/>
    <mergeCell ref="EUN3:EUP3"/>
    <mergeCell ref="EQS3:EQU3"/>
    <mergeCell ref="ERB3:ERD3"/>
    <mergeCell ref="ERK3:ERM3"/>
    <mergeCell ref="ERT3:ERV3"/>
    <mergeCell ref="ESC3:ESE3"/>
    <mergeCell ref="ESL3:ESN3"/>
    <mergeCell ref="EOQ3:EOS3"/>
    <mergeCell ref="EOZ3:EPB3"/>
    <mergeCell ref="EPI3:EPK3"/>
    <mergeCell ref="EPR3:EPT3"/>
    <mergeCell ref="EQA3:EQC3"/>
    <mergeCell ref="EQJ3:EQL3"/>
    <mergeCell ref="EMO3:EMQ3"/>
    <mergeCell ref="EMX3:EMZ3"/>
    <mergeCell ref="ENG3:ENI3"/>
    <mergeCell ref="ENP3:ENR3"/>
    <mergeCell ref="ENY3:EOA3"/>
    <mergeCell ref="EOH3:EOJ3"/>
    <mergeCell ref="EKM3:EKO3"/>
    <mergeCell ref="EKV3:EKX3"/>
    <mergeCell ref="ELE3:ELG3"/>
    <mergeCell ref="ELN3:ELP3"/>
    <mergeCell ref="ELW3:ELY3"/>
    <mergeCell ref="EMF3:EMH3"/>
    <mergeCell ref="EIK3:EIM3"/>
    <mergeCell ref="EIT3:EIV3"/>
    <mergeCell ref="EJC3:EJE3"/>
    <mergeCell ref="EJL3:EJN3"/>
    <mergeCell ref="EJU3:EJW3"/>
    <mergeCell ref="EKD3:EKF3"/>
    <mergeCell ref="EGI3:EGK3"/>
    <mergeCell ref="EGR3:EGT3"/>
    <mergeCell ref="EHA3:EHC3"/>
    <mergeCell ref="EHJ3:EHL3"/>
    <mergeCell ref="EHS3:EHU3"/>
    <mergeCell ref="EIB3:EID3"/>
    <mergeCell ref="EEG3:EEI3"/>
    <mergeCell ref="EEP3:EER3"/>
    <mergeCell ref="EEY3:EFA3"/>
    <mergeCell ref="EFH3:EFJ3"/>
    <mergeCell ref="EFQ3:EFS3"/>
    <mergeCell ref="EFZ3:EGB3"/>
    <mergeCell ref="ECE3:ECG3"/>
    <mergeCell ref="ECN3:ECP3"/>
    <mergeCell ref="ECW3:ECY3"/>
    <mergeCell ref="EDF3:EDH3"/>
    <mergeCell ref="EDO3:EDQ3"/>
    <mergeCell ref="EDX3:EDZ3"/>
    <mergeCell ref="EAC3:EAE3"/>
    <mergeCell ref="EAL3:EAN3"/>
    <mergeCell ref="EAU3:EAW3"/>
    <mergeCell ref="EBD3:EBF3"/>
    <mergeCell ref="EBM3:EBO3"/>
    <mergeCell ref="EBV3:EBX3"/>
    <mergeCell ref="DYA3:DYC3"/>
    <mergeCell ref="DYJ3:DYL3"/>
    <mergeCell ref="DYS3:DYU3"/>
    <mergeCell ref="DZB3:DZD3"/>
    <mergeCell ref="DZK3:DZM3"/>
    <mergeCell ref="DZT3:DZV3"/>
    <mergeCell ref="DVY3:DWA3"/>
    <mergeCell ref="DWH3:DWJ3"/>
    <mergeCell ref="DWQ3:DWS3"/>
    <mergeCell ref="DWZ3:DXB3"/>
    <mergeCell ref="DXI3:DXK3"/>
    <mergeCell ref="DXR3:DXT3"/>
    <mergeCell ref="DTW3:DTY3"/>
    <mergeCell ref="DUF3:DUH3"/>
    <mergeCell ref="DUO3:DUQ3"/>
    <mergeCell ref="DUX3:DUZ3"/>
    <mergeCell ref="DVG3:DVI3"/>
    <mergeCell ref="DVP3:DVR3"/>
    <mergeCell ref="DRU3:DRW3"/>
    <mergeCell ref="DSD3:DSF3"/>
    <mergeCell ref="DSM3:DSO3"/>
    <mergeCell ref="DSV3:DSX3"/>
    <mergeCell ref="DTE3:DTG3"/>
    <mergeCell ref="DTN3:DTP3"/>
    <mergeCell ref="DPS3:DPU3"/>
    <mergeCell ref="DQB3:DQD3"/>
    <mergeCell ref="DQK3:DQM3"/>
    <mergeCell ref="DQT3:DQV3"/>
    <mergeCell ref="DRC3:DRE3"/>
    <mergeCell ref="DRL3:DRN3"/>
    <mergeCell ref="DNQ3:DNS3"/>
    <mergeCell ref="DNZ3:DOB3"/>
    <mergeCell ref="DOI3:DOK3"/>
    <mergeCell ref="DOR3:DOT3"/>
    <mergeCell ref="DPA3:DPC3"/>
    <mergeCell ref="DPJ3:DPL3"/>
    <mergeCell ref="DLO3:DLQ3"/>
    <mergeCell ref="DLX3:DLZ3"/>
    <mergeCell ref="DMG3:DMI3"/>
    <mergeCell ref="DMP3:DMR3"/>
    <mergeCell ref="DMY3:DNA3"/>
    <mergeCell ref="DNH3:DNJ3"/>
    <mergeCell ref="DJM3:DJO3"/>
    <mergeCell ref="DJV3:DJX3"/>
    <mergeCell ref="DKE3:DKG3"/>
    <mergeCell ref="DKN3:DKP3"/>
    <mergeCell ref="DKW3:DKY3"/>
    <mergeCell ref="DLF3:DLH3"/>
    <mergeCell ref="DHK3:DHM3"/>
    <mergeCell ref="DHT3:DHV3"/>
    <mergeCell ref="DIC3:DIE3"/>
    <mergeCell ref="DIL3:DIN3"/>
    <mergeCell ref="DIU3:DIW3"/>
    <mergeCell ref="DJD3:DJF3"/>
    <mergeCell ref="DFI3:DFK3"/>
    <mergeCell ref="DFR3:DFT3"/>
    <mergeCell ref="DGA3:DGC3"/>
    <mergeCell ref="DGJ3:DGL3"/>
    <mergeCell ref="DGS3:DGU3"/>
    <mergeCell ref="DHB3:DHD3"/>
    <mergeCell ref="DDG3:DDI3"/>
    <mergeCell ref="DDP3:DDR3"/>
    <mergeCell ref="DDY3:DEA3"/>
    <mergeCell ref="DEH3:DEJ3"/>
    <mergeCell ref="DEQ3:DES3"/>
    <mergeCell ref="DEZ3:DFB3"/>
    <mergeCell ref="DBE3:DBG3"/>
    <mergeCell ref="DBN3:DBP3"/>
    <mergeCell ref="DBW3:DBY3"/>
    <mergeCell ref="DCF3:DCH3"/>
    <mergeCell ref="DCO3:DCQ3"/>
    <mergeCell ref="DCX3:DCZ3"/>
    <mergeCell ref="CZC3:CZE3"/>
    <mergeCell ref="CZL3:CZN3"/>
    <mergeCell ref="CZU3:CZW3"/>
    <mergeCell ref="DAD3:DAF3"/>
    <mergeCell ref="DAM3:DAO3"/>
    <mergeCell ref="DAV3:DAX3"/>
    <mergeCell ref="CXA3:CXC3"/>
    <mergeCell ref="CXJ3:CXL3"/>
    <mergeCell ref="CXS3:CXU3"/>
    <mergeCell ref="CYB3:CYD3"/>
    <mergeCell ref="CYK3:CYM3"/>
    <mergeCell ref="CYT3:CYV3"/>
    <mergeCell ref="CUY3:CVA3"/>
    <mergeCell ref="CVH3:CVJ3"/>
    <mergeCell ref="CVQ3:CVS3"/>
    <mergeCell ref="CVZ3:CWB3"/>
    <mergeCell ref="CWI3:CWK3"/>
    <mergeCell ref="CWR3:CWT3"/>
    <mergeCell ref="CSW3:CSY3"/>
    <mergeCell ref="CTF3:CTH3"/>
    <mergeCell ref="CTO3:CTQ3"/>
    <mergeCell ref="CTX3:CTZ3"/>
    <mergeCell ref="CUG3:CUI3"/>
    <mergeCell ref="CUP3:CUR3"/>
    <mergeCell ref="CQU3:CQW3"/>
    <mergeCell ref="CRD3:CRF3"/>
    <mergeCell ref="CRM3:CRO3"/>
    <mergeCell ref="CRV3:CRX3"/>
    <mergeCell ref="CSE3:CSG3"/>
    <mergeCell ref="CSN3:CSP3"/>
    <mergeCell ref="COS3:COU3"/>
    <mergeCell ref="CPB3:CPD3"/>
    <mergeCell ref="CPK3:CPM3"/>
    <mergeCell ref="CPT3:CPV3"/>
    <mergeCell ref="CQC3:CQE3"/>
    <mergeCell ref="CQL3:CQN3"/>
    <mergeCell ref="CMQ3:CMS3"/>
    <mergeCell ref="CMZ3:CNB3"/>
    <mergeCell ref="CNI3:CNK3"/>
    <mergeCell ref="CNR3:CNT3"/>
    <mergeCell ref="COA3:COC3"/>
    <mergeCell ref="COJ3:COL3"/>
    <mergeCell ref="CKO3:CKQ3"/>
    <mergeCell ref="CKX3:CKZ3"/>
    <mergeCell ref="CLG3:CLI3"/>
    <mergeCell ref="CLP3:CLR3"/>
    <mergeCell ref="CLY3:CMA3"/>
    <mergeCell ref="CMH3:CMJ3"/>
    <mergeCell ref="CIM3:CIO3"/>
    <mergeCell ref="CIV3:CIX3"/>
    <mergeCell ref="CJE3:CJG3"/>
    <mergeCell ref="CJN3:CJP3"/>
    <mergeCell ref="CJW3:CJY3"/>
    <mergeCell ref="CKF3:CKH3"/>
    <mergeCell ref="CGK3:CGM3"/>
    <mergeCell ref="CGT3:CGV3"/>
    <mergeCell ref="CHC3:CHE3"/>
    <mergeCell ref="CHL3:CHN3"/>
    <mergeCell ref="CHU3:CHW3"/>
    <mergeCell ref="CID3:CIF3"/>
    <mergeCell ref="CEI3:CEK3"/>
    <mergeCell ref="CER3:CET3"/>
    <mergeCell ref="CFA3:CFC3"/>
    <mergeCell ref="CFJ3:CFL3"/>
    <mergeCell ref="CFS3:CFU3"/>
    <mergeCell ref="CGB3:CGD3"/>
    <mergeCell ref="CCG3:CCI3"/>
    <mergeCell ref="CCP3:CCR3"/>
    <mergeCell ref="CCY3:CDA3"/>
    <mergeCell ref="CDH3:CDJ3"/>
    <mergeCell ref="CDQ3:CDS3"/>
    <mergeCell ref="CDZ3:CEB3"/>
    <mergeCell ref="CAE3:CAG3"/>
    <mergeCell ref="CAN3:CAP3"/>
    <mergeCell ref="CAW3:CAY3"/>
    <mergeCell ref="CBF3:CBH3"/>
    <mergeCell ref="CBO3:CBQ3"/>
    <mergeCell ref="CBX3:CBZ3"/>
    <mergeCell ref="BYC3:BYE3"/>
    <mergeCell ref="BYL3:BYN3"/>
    <mergeCell ref="BYU3:BYW3"/>
    <mergeCell ref="BZD3:BZF3"/>
    <mergeCell ref="BZM3:BZO3"/>
    <mergeCell ref="BZV3:BZX3"/>
    <mergeCell ref="BWA3:BWC3"/>
    <mergeCell ref="BWJ3:BWL3"/>
    <mergeCell ref="BWS3:BWU3"/>
    <mergeCell ref="BXB3:BXD3"/>
    <mergeCell ref="BXK3:BXM3"/>
    <mergeCell ref="BXT3:BXV3"/>
    <mergeCell ref="BTY3:BUA3"/>
    <mergeCell ref="BUH3:BUJ3"/>
    <mergeCell ref="BUQ3:BUS3"/>
    <mergeCell ref="BUZ3:BVB3"/>
    <mergeCell ref="BVI3:BVK3"/>
    <mergeCell ref="BVR3:BVT3"/>
    <mergeCell ref="BRW3:BRY3"/>
    <mergeCell ref="BSF3:BSH3"/>
    <mergeCell ref="BSO3:BSQ3"/>
    <mergeCell ref="BSX3:BSZ3"/>
    <mergeCell ref="BTG3:BTI3"/>
    <mergeCell ref="BTP3:BTR3"/>
    <mergeCell ref="BPU3:BPW3"/>
    <mergeCell ref="BQD3:BQF3"/>
    <mergeCell ref="BQM3:BQO3"/>
    <mergeCell ref="BQV3:BQX3"/>
    <mergeCell ref="BRE3:BRG3"/>
    <mergeCell ref="BRN3:BRP3"/>
    <mergeCell ref="BNS3:BNU3"/>
    <mergeCell ref="BOB3:BOD3"/>
    <mergeCell ref="BOK3:BOM3"/>
    <mergeCell ref="BOT3:BOV3"/>
    <mergeCell ref="BPC3:BPE3"/>
    <mergeCell ref="BPL3:BPN3"/>
    <mergeCell ref="BLQ3:BLS3"/>
    <mergeCell ref="BLZ3:BMB3"/>
    <mergeCell ref="BMI3:BMK3"/>
    <mergeCell ref="BMR3:BMT3"/>
    <mergeCell ref="BNA3:BNC3"/>
    <mergeCell ref="BNJ3:BNL3"/>
    <mergeCell ref="BJO3:BJQ3"/>
    <mergeCell ref="BJX3:BJZ3"/>
    <mergeCell ref="BKG3:BKI3"/>
    <mergeCell ref="BKP3:BKR3"/>
    <mergeCell ref="BKY3:BLA3"/>
    <mergeCell ref="BLH3:BLJ3"/>
    <mergeCell ref="BHM3:BHO3"/>
    <mergeCell ref="BHV3:BHX3"/>
    <mergeCell ref="BIE3:BIG3"/>
    <mergeCell ref="BIN3:BIP3"/>
    <mergeCell ref="BIW3:BIY3"/>
    <mergeCell ref="BJF3:BJH3"/>
    <mergeCell ref="BFK3:BFM3"/>
    <mergeCell ref="BFT3:BFV3"/>
    <mergeCell ref="BGC3:BGE3"/>
    <mergeCell ref="BGL3:BGN3"/>
    <mergeCell ref="BGU3:BGW3"/>
    <mergeCell ref="BHD3:BHF3"/>
    <mergeCell ref="BDI3:BDK3"/>
    <mergeCell ref="BDR3:BDT3"/>
    <mergeCell ref="BEA3:BEC3"/>
    <mergeCell ref="BEJ3:BEL3"/>
    <mergeCell ref="BES3:BEU3"/>
    <mergeCell ref="BFB3:BFD3"/>
    <mergeCell ref="BBG3:BBI3"/>
    <mergeCell ref="BBP3:BBR3"/>
    <mergeCell ref="BBY3:BCA3"/>
    <mergeCell ref="BCH3:BCJ3"/>
    <mergeCell ref="BCQ3:BCS3"/>
    <mergeCell ref="BCZ3:BDB3"/>
    <mergeCell ref="AZE3:AZG3"/>
    <mergeCell ref="AZN3:AZP3"/>
    <mergeCell ref="AZW3:AZY3"/>
    <mergeCell ref="BAF3:BAH3"/>
    <mergeCell ref="BAO3:BAQ3"/>
    <mergeCell ref="BAX3:BAZ3"/>
    <mergeCell ref="AXC3:AXE3"/>
    <mergeCell ref="AXL3:AXN3"/>
    <mergeCell ref="AXU3:AXW3"/>
    <mergeCell ref="AYD3:AYF3"/>
    <mergeCell ref="AYM3:AYO3"/>
    <mergeCell ref="AYV3:AYX3"/>
    <mergeCell ref="AVA3:AVC3"/>
    <mergeCell ref="AVJ3:AVL3"/>
    <mergeCell ref="AVS3:AVU3"/>
    <mergeCell ref="AWB3:AWD3"/>
    <mergeCell ref="AWK3:AWM3"/>
    <mergeCell ref="AWT3:AWV3"/>
    <mergeCell ref="ATH3:ATJ3"/>
    <mergeCell ref="ATQ3:ATS3"/>
    <mergeCell ref="ATZ3:AUB3"/>
    <mergeCell ref="AUI3:AUK3"/>
    <mergeCell ref="AUR3:AUT3"/>
    <mergeCell ref="AQW3:AQY3"/>
    <mergeCell ref="ARF3:ARH3"/>
    <mergeCell ref="ARO3:ARQ3"/>
    <mergeCell ref="ARX3:ARZ3"/>
    <mergeCell ref="ASG3:ASI3"/>
    <mergeCell ref="ASP3:ASR3"/>
    <mergeCell ref="AOU3:AOW3"/>
    <mergeCell ref="APD3:APF3"/>
    <mergeCell ref="APM3:APO3"/>
    <mergeCell ref="APV3:APX3"/>
    <mergeCell ref="AQE3:AQG3"/>
    <mergeCell ref="AQN3:AQP3"/>
    <mergeCell ref="ANK3:ANM3"/>
    <mergeCell ref="ANT3:ANV3"/>
    <mergeCell ref="AOC3:AOE3"/>
    <mergeCell ref="AOL3:AON3"/>
    <mergeCell ref="AKQ3:AKS3"/>
    <mergeCell ref="AKZ3:ALB3"/>
    <mergeCell ref="ALI3:ALK3"/>
    <mergeCell ref="ALR3:ALT3"/>
    <mergeCell ref="AMA3:AMC3"/>
    <mergeCell ref="AMJ3:AML3"/>
    <mergeCell ref="AIO3:AIQ3"/>
    <mergeCell ref="AIX3:AIZ3"/>
    <mergeCell ref="AJG3:AJI3"/>
    <mergeCell ref="AJP3:AJR3"/>
    <mergeCell ref="AJY3:AKA3"/>
    <mergeCell ref="AKH3:AKJ3"/>
    <mergeCell ref="ASY3:ATA3"/>
    <mergeCell ref="AHN3:AHP3"/>
    <mergeCell ref="AHW3:AHY3"/>
    <mergeCell ref="AIF3:AIH3"/>
    <mergeCell ref="AEK3:AEM3"/>
    <mergeCell ref="AET3:AEV3"/>
    <mergeCell ref="AFC3:AFE3"/>
    <mergeCell ref="AFL3:AFN3"/>
    <mergeCell ref="AFU3:AFW3"/>
    <mergeCell ref="AGD3:AGF3"/>
    <mergeCell ref="ACI3:ACK3"/>
    <mergeCell ref="ACR3:ACT3"/>
    <mergeCell ref="ADA3:ADC3"/>
    <mergeCell ref="ADJ3:ADL3"/>
    <mergeCell ref="ADS3:ADU3"/>
    <mergeCell ref="AEB3:AED3"/>
    <mergeCell ref="AMS3:AMU3"/>
    <mergeCell ref="ANB3:AND3"/>
    <mergeCell ref="ABQ3:ABS3"/>
    <mergeCell ref="ABZ3:ACB3"/>
    <mergeCell ref="YE3:YG3"/>
    <mergeCell ref="YN3:YP3"/>
    <mergeCell ref="YW3:YY3"/>
    <mergeCell ref="ZF3:ZH3"/>
    <mergeCell ref="ZO3:ZQ3"/>
    <mergeCell ref="ZX3:ZZ3"/>
    <mergeCell ref="WC3:WE3"/>
    <mergeCell ref="WL3:WN3"/>
    <mergeCell ref="WU3:WW3"/>
    <mergeCell ref="XD3:XF3"/>
    <mergeCell ref="XM3:XO3"/>
    <mergeCell ref="XV3:XX3"/>
    <mergeCell ref="AGM3:AGO3"/>
    <mergeCell ref="AGV3:AGX3"/>
    <mergeCell ref="AHE3:AHG3"/>
    <mergeCell ref="VT3:VV3"/>
    <mergeCell ref="RY3:SA3"/>
    <mergeCell ref="SH3:SJ3"/>
    <mergeCell ref="SQ3:SS3"/>
    <mergeCell ref="SZ3:TB3"/>
    <mergeCell ref="TI3:TK3"/>
    <mergeCell ref="TR3:TT3"/>
    <mergeCell ref="PW3:PY3"/>
    <mergeCell ref="QF3:QH3"/>
    <mergeCell ref="QO3:QQ3"/>
    <mergeCell ref="QX3:QZ3"/>
    <mergeCell ref="RG3:RI3"/>
    <mergeCell ref="RP3:RR3"/>
    <mergeCell ref="AAG3:AAI3"/>
    <mergeCell ref="AAP3:AAR3"/>
    <mergeCell ref="AAY3:ABA3"/>
    <mergeCell ref="ABH3:ABJ3"/>
    <mergeCell ref="PE3:PG3"/>
    <mergeCell ref="PN3:PP3"/>
    <mergeCell ref="LS3:LU3"/>
    <mergeCell ref="MB3:MD3"/>
    <mergeCell ref="MK3:MM3"/>
    <mergeCell ref="MT3:MV3"/>
    <mergeCell ref="NC3:NE3"/>
    <mergeCell ref="NL3:NN3"/>
    <mergeCell ref="XED2:XEL2"/>
    <mergeCell ref="XEM2:XEP2"/>
    <mergeCell ref="C3:E3"/>
    <mergeCell ref="P3:R3"/>
    <mergeCell ref="Y3:AA3"/>
    <mergeCell ref="AH3:AJ3"/>
    <mergeCell ref="AQ3:AS3"/>
    <mergeCell ref="AZ3:BB3"/>
    <mergeCell ref="XCB2:XCJ2"/>
    <mergeCell ref="XCK2:XCS2"/>
    <mergeCell ref="XCT2:XDB2"/>
    <mergeCell ref="XDC2:XDK2"/>
    <mergeCell ref="XDL2:XDT2"/>
    <mergeCell ref="XDU2:XEC2"/>
    <mergeCell ref="WZZ2:XAH2"/>
    <mergeCell ref="XAI2:XAQ2"/>
    <mergeCell ref="XAR2:XAZ2"/>
    <mergeCell ref="XBA2:XBI2"/>
    <mergeCell ref="XBJ2:XBR2"/>
    <mergeCell ref="UA3:UC3"/>
    <mergeCell ref="UJ3:UL3"/>
    <mergeCell ref="US3:UU3"/>
    <mergeCell ref="VB3:VD3"/>
    <mergeCell ref="VK3:VM3"/>
    <mergeCell ref="LA3:LC3"/>
    <mergeCell ref="LJ3:LL3"/>
    <mergeCell ref="HX3:HZ3"/>
    <mergeCell ref="IG3:II3"/>
    <mergeCell ref="IP3:IR3"/>
    <mergeCell ref="IY3:JA3"/>
    <mergeCell ref="JH3:JJ3"/>
    <mergeCell ref="FM3:FO3"/>
    <mergeCell ref="XBS2:XCA2"/>
    <mergeCell ref="WXX2:WYF2"/>
    <mergeCell ref="WYG2:WYO2"/>
    <mergeCell ref="WYP2:WYX2"/>
    <mergeCell ref="WYY2:WZG2"/>
    <mergeCell ref="HO3:HQ3"/>
    <mergeCell ref="WZH2:WZP2"/>
    <mergeCell ref="WZQ2:WZY2"/>
    <mergeCell ref="WVV2:WWD2"/>
    <mergeCell ref="WWE2:WWM2"/>
    <mergeCell ref="WWN2:WWV2"/>
    <mergeCell ref="WWW2:WXE2"/>
    <mergeCell ref="WXF2:WXN2"/>
    <mergeCell ref="WXO2:WXW2"/>
    <mergeCell ref="WTT2:WUB2"/>
    <mergeCell ref="WUC2:WUK2"/>
    <mergeCell ref="WUL2:WUT2"/>
    <mergeCell ref="WUU2:WVC2"/>
    <mergeCell ref="WVD2:WVL2"/>
    <mergeCell ref="WVM2:WVU2"/>
    <mergeCell ref="NU3:NW3"/>
    <mergeCell ref="OD3:OF3"/>
    <mergeCell ref="OM3:OO3"/>
    <mergeCell ref="OV3:OX3"/>
    <mergeCell ref="WRR2:WRZ2"/>
    <mergeCell ref="WSA2:WSI2"/>
    <mergeCell ref="WSJ2:WSR2"/>
    <mergeCell ref="WSS2:WTA2"/>
    <mergeCell ref="WTB2:WTJ2"/>
    <mergeCell ref="WTK2:WTS2"/>
    <mergeCell ref="WPP2:WPX2"/>
    <mergeCell ref="WPY2:WQG2"/>
    <mergeCell ref="WQH2:WQP2"/>
    <mergeCell ref="WQQ2:WQY2"/>
    <mergeCell ref="WQZ2:WRH2"/>
    <mergeCell ref="WRI2:WRQ2"/>
    <mergeCell ref="WNN2:WNV2"/>
    <mergeCell ref="WNW2:WOE2"/>
    <mergeCell ref="WOF2:WON2"/>
    <mergeCell ref="WOO2:WOW2"/>
    <mergeCell ref="WOX2:WPF2"/>
    <mergeCell ref="WPG2:WPO2"/>
    <mergeCell ref="WLL2:WLT2"/>
    <mergeCell ref="WLU2:WMC2"/>
    <mergeCell ref="WMD2:WML2"/>
    <mergeCell ref="WMM2:WMU2"/>
    <mergeCell ref="WMV2:WND2"/>
    <mergeCell ref="WNE2:WNM2"/>
    <mergeCell ref="WJJ2:WJR2"/>
    <mergeCell ref="WJS2:WKA2"/>
    <mergeCell ref="WKB2:WKJ2"/>
    <mergeCell ref="WKK2:WKS2"/>
    <mergeCell ref="WKT2:WLB2"/>
    <mergeCell ref="WLC2:WLK2"/>
    <mergeCell ref="WHH2:WHP2"/>
    <mergeCell ref="WHQ2:WHY2"/>
    <mergeCell ref="WHZ2:WIH2"/>
    <mergeCell ref="WII2:WIQ2"/>
    <mergeCell ref="WIR2:WIZ2"/>
    <mergeCell ref="WJA2:WJI2"/>
    <mergeCell ref="WFF2:WFN2"/>
    <mergeCell ref="WFO2:WFW2"/>
    <mergeCell ref="WFX2:WGF2"/>
    <mergeCell ref="WGG2:WGO2"/>
    <mergeCell ref="WGP2:WGX2"/>
    <mergeCell ref="WGY2:WHG2"/>
    <mergeCell ref="WDD2:WDL2"/>
    <mergeCell ref="WDM2:WDU2"/>
    <mergeCell ref="WDV2:WED2"/>
    <mergeCell ref="WEE2:WEM2"/>
    <mergeCell ref="WEN2:WEV2"/>
    <mergeCell ref="WEW2:WFE2"/>
    <mergeCell ref="WBB2:WBJ2"/>
    <mergeCell ref="WBK2:WBS2"/>
    <mergeCell ref="WBT2:WCB2"/>
    <mergeCell ref="WCC2:WCK2"/>
    <mergeCell ref="WCL2:WCT2"/>
    <mergeCell ref="WCU2:WDC2"/>
    <mergeCell ref="VYZ2:VZH2"/>
    <mergeCell ref="VZI2:VZQ2"/>
    <mergeCell ref="VZR2:VZZ2"/>
    <mergeCell ref="WAA2:WAI2"/>
    <mergeCell ref="WAJ2:WAR2"/>
    <mergeCell ref="WAS2:WBA2"/>
    <mergeCell ref="VWX2:VXF2"/>
    <mergeCell ref="VXG2:VXO2"/>
    <mergeCell ref="VXP2:VXX2"/>
    <mergeCell ref="VXY2:VYG2"/>
    <mergeCell ref="VYH2:VYP2"/>
    <mergeCell ref="VYQ2:VYY2"/>
    <mergeCell ref="VUV2:VVD2"/>
    <mergeCell ref="VVE2:VVM2"/>
    <mergeCell ref="VVN2:VVV2"/>
    <mergeCell ref="VVW2:VWE2"/>
    <mergeCell ref="VWF2:VWN2"/>
    <mergeCell ref="VWO2:VWW2"/>
    <mergeCell ref="VST2:VTB2"/>
    <mergeCell ref="VTC2:VTK2"/>
    <mergeCell ref="VTL2:VTT2"/>
    <mergeCell ref="VTU2:VUC2"/>
    <mergeCell ref="VUD2:VUL2"/>
    <mergeCell ref="VUM2:VUU2"/>
    <mergeCell ref="VQR2:VQZ2"/>
    <mergeCell ref="VRA2:VRI2"/>
    <mergeCell ref="VRJ2:VRR2"/>
    <mergeCell ref="VRS2:VSA2"/>
    <mergeCell ref="VSB2:VSJ2"/>
    <mergeCell ref="VSK2:VSS2"/>
    <mergeCell ref="VOP2:VOX2"/>
    <mergeCell ref="VOY2:VPG2"/>
    <mergeCell ref="VPH2:VPP2"/>
    <mergeCell ref="VPQ2:VPY2"/>
    <mergeCell ref="VPZ2:VQH2"/>
    <mergeCell ref="VQI2:VQQ2"/>
    <mergeCell ref="VMN2:VMV2"/>
    <mergeCell ref="VMW2:VNE2"/>
    <mergeCell ref="VNF2:VNN2"/>
    <mergeCell ref="VNO2:VNW2"/>
    <mergeCell ref="VNX2:VOF2"/>
    <mergeCell ref="VOG2:VOO2"/>
    <mergeCell ref="VKL2:VKT2"/>
    <mergeCell ref="VKU2:VLC2"/>
    <mergeCell ref="VLD2:VLL2"/>
    <mergeCell ref="VLM2:VLU2"/>
    <mergeCell ref="VLV2:VMD2"/>
    <mergeCell ref="VME2:VMM2"/>
    <mergeCell ref="VIJ2:VIR2"/>
    <mergeCell ref="VIS2:VJA2"/>
    <mergeCell ref="VJB2:VJJ2"/>
    <mergeCell ref="VJK2:VJS2"/>
    <mergeCell ref="VJT2:VKB2"/>
    <mergeCell ref="VKC2:VKK2"/>
    <mergeCell ref="VGH2:VGP2"/>
    <mergeCell ref="VGQ2:VGY2"/>
    <mergeCell ref="VGZ2:VHH2"/>
    <mergeCell ref="VHI2:VHQ2"/>
    <mergeCell ref="VHR2:VHZ2"/>
    <mergeCell ref="VIA2:VII2"/>
    <mergeCell ref="VEF2:VEN2"/>
    <mergeCell ref="VEO2:VEW2"/>
    <mergeCell ref="VEX2:VFF2"/>
    <mergeCell ref="VFG2:VFO2"/>
    <mergeCell ref="VFP2:VFX2"/>
    <mergeCell ref="VFY2:VGG2"/>
    <mergeCell ref="VCD2:VCL2"/>
    <mergeCell ref="VCM2:VCU2"/>
    <mergeCell ref="VCV2:VDD2"/>
    <mergeCell ref="VDE2:VDM2"/>
    <mergeCell ref="VDN2:VDV2"/>
    <mergeCell ref="VDW2:VEE2"/>
    <mergeCell ref="VAB2:VAJ2"/>
    <mergeCell ref="VAK2:VAS2"/>
    <mergeCell ref="VAT2:VBB2"/>
    <mergeCell ref="VBC2:VBK2"/>
    <mergeCell ref="VBL2:VBT2"/>
    <mergeCell ref="VBU2:VCC2"/>
    <mergeCell ref="UXZ2:UYH2"/>
    <mergeCell ref="UYI2:UYQ2"/>
    <mergeCell ref="UYR2:UYZ2"/>
    <mergeCell ref="UZA2:UZI2"/>
    <mergeCell ref="UZJ2:UZR2"/>
    <mergeCell ref="UZS2:VAA2"/>
    <mergeCell ref="UVX2:UWF2"/>
    <mergeCell ref="UWG2:UWO2"/>
    <mergeCell ref="UWP2:UWX2"/>
    <mergeCell ref="UWY2:UXG2"/>
    <mergeCell ref="UXH2:UXP2"/>
    <mergeCell ref="UXQ2:UXY2"/>
    <mergeCell ref="UTV2:UUD2"/>
    <mergeCell ref="UUE2:UUM2"/>
    <mergeCell ref="UUN2:UUV2"/>
    <mergeCell ref="UUW2:UVE2"/>
    <mergeCell ref="UVF2:UVN2"/>
    <mergeCell ref="UVO2:UVW2"/>
    <mergeCell ref="URT2:USB2"/>
    <mergeCell ref="USC2:USK2"/>
    <mergeCell ref="USL2:UST2"/>
    <mergeCell ref="USU2:UTC2"/>
    <mergeCell ref="UTD2:UTL2"/>
    <mergeCell ref="UTM2:UTU2"/>
    <mergeCell ref="UPR2:UPZ2"/>
    <mergeCell ref="UQA2:UQI2"/>
    <mergeCell ref="UQJ2:UQR2"/>
    <mergeCell ref="UQS2:URA2"/>
    <mergeCell ref="URB2:URJ2"/>
    <mergeCell ref="URK2:URS2"/>
    <mergeCell ref="UNP2:UNX2"/>
    <mergeCell ref="UNY2:UOG2"/>
    <mergeCell ref="UOH2:UOP2"/>
    <mergeCell ref="UOQ2:UOY2"/>
    <mergeCell ref="UOZ2:UPH2"/>
    <mergeCell ref="UPI2:UPQ2"/>
    <mergeCell ref="ULN2:ULV2"/>
    <mergeCell ref="ULW2:UME2"/>
    <mergeCell ref="UMF2:UMN2"/>
    <mergeCell ref="UMO2:UMW2"/>
    <mergeCell ref="UMX2:UNF2"/>
    <mergeCell ref="UNG2:UNO2"/>
    <mergeCell ref="UJL2:UJT2"/>
    <mergeCell ref="UJU2:UKC2"/>
    <mergeCell ref="UKD2:UKL2"/>
    <mergeCell ref="UKM2:UKU2"/>
    <mergeCell ref="UKV2:ULD2"/>
    <mergeCell ref="ULE2:ULM2"/>
    <mergeCell ref="UHJ2:UHR2"/>
    <mergeCell ref="UHS2:UIA2"/>
    <mergeCell ref="UIB2:UIJ2"/>
    <mergeCell ref="UIK2:UIS2"/>
    <mergeCell ref="UIT2:UJB2"/>
    <mergeCell ref="UJC2:UJK2"/>
    <mergeCell ref="UFH2:UFP2"/>
    <mergeCell ref="UFQ2:UFY2"/>
    <mergeCell ref="UFZ2:UGH2"/>
    <mergeCell ref="UGI2:UGQ2"/>
    <mergeCell ref="UGR2:UGZ2"/>
    <mergeCell ref="UHA2:UHI2"/>
    <mergeCell ref="UDF2:UDN2"/>
    <mergeCell ref="UDO2:UDW2"/>
    <mergeCell ref="UDX2:UEF2"/>
    <mergeCell ref="UEG2:UEO2"/>
    <mergeCell ref="UEP2:UEX2"/>
    <mergeCell ref="UEY2:UFG2"/>
    <mergeCell ref="UBD2:UBL2"/>
    <mergeCell ref="UBM2:UBU2"/>
    <mergeCell ref="UBV2:UCD2"/>
    <mergeCell ref="UCE2:UCM2"/>
    <mergeCell ref="UCN2:UCV2"/>
    <mergeCell ref="UCW2:UDE2"/>
    <mergeCell ref="TZB2:TZJ2"/>
    <mergeCell ref="TZK2:TZS2"/>
    <mergeCell ref="TZT2:UAB2"/>
    <mergeCell ref="UAC2:UAK2"/>
    <mergeCell ref="UAL2:UAT2"/>
    <mergeCell ref="UAU2:UBC2"/>
    <mergeCell ref="TWZ2:TXH2"/>
    <mergeCell ref="TXI2:TXQ2"/>
    <mergeCell ref="TXR2:TXZ2"/>
    <mergeCell ref="TYA2:TYI2"/>
    <mergeCell ref="TYJ2:TYR2"/>
    <mergeCell ref="TYS2:TZA2"/>
    <mergeCell ref="TUX2:TVF2"/>
    <mergeCell ref="TVG2:TVO2"/>
    <mergeCell ref="TVP2:TVX2"/>
    <mergeCell ref="TVY2:TWG2"/>
    <mergeCell ref="TWH2:TWP2"/>
    <mergeCell ref="TWQ2:TWY2"/>
    <mergeCell ref="TSV2:TTD2"/>
    <mergeCell ref="TTE2:TTM2"/>
    <mergeCell ref="TTN2:TTV2"/>
    <mergeCell ref="TTW2:TUE2"/>
    <mergeCell ref="TUF2:TUN2"/>
    <mergeCell ref="TUO2:TUW2"/>
    <mergeCell ref="TQT2:TRB2"/>
    <mergeCell ref="TRC2:TRK2"/>
    <mergeCell ref="TRL2:TRT2"/>
    <mergeCell ref="TRU2:TSC2"/>
    <mergeCell ref="TSD2:TSL2"/>
    <mergeCell ref="TSM2:TSU2"/>
    <mergeCell ref="TOR2:TOZ2"/>
    <mergeCell ref="TPA2:TPI2"/>
    <mergeCell ref="TPJ2:TPR2"/>
    <mergeCell ref="TPS2:TQA2"/>
    <mergeCell ref="TQB2:TQJ2"/>
    <mergeCell ref="TQK2:TQS2"/>
    <mergeCell ref="TMP2:TMX2"/>
    <mergeCell ref="TMY2:TNG2"/>
    <mergeCell ref="TNH2:TNP2"/>
    <mergeCell ref="TNQ2:TNY2"/>
    <mergeCell ref="TNZ2:TOH2"/>
    <mergeCell ref="TOI2:TOQ2"/>
    <mergeCell ref="TKN2:TKV2"/>
    <mergeCell ref="TKW2:TLE2"/>
    <mergeCell ref="TLF2:TLN2"/>
    <mergeCell ref="TLO2:TLW2"/>
    <mergeCell ref="TLX2:TMF2"/>
    <mergeCell ref="TMG2:TMO2"/>
    <mergeCell ref="TIL2:TIT2"/>
    <mergeCell ref="TIU2:TJC2"/>
    <mergeCell ref="TJD2:TJL2"/>
    <mergeCell ref="TJM2:TJU2"/>
    <mergeCell ref="TJV2:TKD2"/>
    <mergeCell ref="TKE2:TKM2"/>
    <mergeCell ref="TGJ2:TGR2"/>
    <mergeCell ref="TGS2:THA2"/>
    <mergeCell ref="THB2:THJ2"/>
    <mergeCell ref="THK2:THS2"/>
    <mergeCell ref="THT2:TIB2"/>
    <mergeCell ref="TIC2:TIK2"/>
    <mergeCell ref="TEH2:TEP2"/>
    <mergeCell ref="TEQ2:TEY2"/>
    <mergeCell ref="TEZ2:TFH2"/>
    <mergeCell ref="TFI2:TFQ2"/>
    <mergeCell ref="TFR2:TFZ2"/>
    <mergeCell ref="TGA2:TGI2"/>
    <mergeCell ref="TCF2:TCN2"/>
    <mergeCell ref="TCO2:TCW2"/>
    <mergeCell ref="TCX2:TDF2"/>
    <mergeCell ref="TDG2:TDO2"/>
    <mergeCell ref="TDP2:TDX2"/>
    <mergeCell ref="TDY2:TEG2"/>
    <mergeCell ref="TAD2:TAL2"/>
    <mergeCell ref="TAM2:TAU2"/>
    <mergeCell ref="TAV2:TBD2"/>
    <mergeCell ref="TBE2:TBM2"/>
    <mergeCell ref="TBN2:TBV2"/>
    <mergeCell ref="TBW2:TCE2"/>
    <mergeCell ref="SYB2:SYJ2"/>
    <mergeCell ref="SYK2:SYS2"/>
    <mergeCell ref="SYT2:SZB2"/>
    <mergeCell ref="SZC2:SZK2"/>
    <mergeCell ref="SZL2:SZT2"/>
    <mergeCell ref="SZU2:TAC2"/>
    <mergeCell ref="SVZ2:SWH2"/>
    <mergeCell ref="SWI2:SWQ2"/>
    <mergeCell ref="SWR2:SWZ2"/>
    <mergeCell ref="SXA2:SXI2"/>
    <mergeCell ref="SXJ2:SXR2"/>
    <mergeCell ref="SXS2:SYA2"/>
    <mergeCell ref="STX2:SUF2"/>
    <mergeCell ref="SUG2:SUO2"/>
    <mergeCell ref="SUP2:SUX2"/>
    <mergeCell ref="SUY2:SVG2"/>
    <mergeCell ref="SVH2:SVP2"/>
    <mergeCell ref="SVQ2:SVY2"/>
    <mergeCell ref="SRV2:SSD2"/>
    <mergeCell ref="SSE2:SSM2"/>
    <mergeCell ref="SSN2:SSV2"/>
    <mergeCell ref="SSW2:STE2"/>
    <mergeCell ref="STF2:STN2"/>
    <mergeCell ref="STO2:STW2"/>
    <mergeCell ref="SPT2:SQB2"/>
    <mergeCell ref="SQC2:SQK2"/>
    <mergeCell ref="SQL2:SQT2"/>
    <mergeCell ref="SQU2:SRC2"/>
    <mergeCell ref="SRD2:SRL2"/>
    <mergeCell ref="SRM2:SRU2"/>
    <mergeCell ref="SNR2:SNZ2"/>
    <mergeCell ref="SOA2:SOI2"/>
    <mergeCell ref="SOJ2:SOR2"/>
    <mergeCell ref="SOS2:SPA2"/>
    <mergeCell ref="SPB2:SPJ2"/>
    <mergeCell ref="SPK2:SPS2"/>
    <mergeCell ref="SLP2:SLX2"/>
    <mergeCell ref="SLY2:SMG2"/>
    <mergeCell ref="SMH2:SMP2"/>
    <mergeCell ref="SMQ2:SMY2"/>
    <mergeCell ref="SMZ2:SNH2"/>
    <mergeCell ref="SNI2:SNQ2"/>
    <mergeCell ref="SJN2:SJV2"/>
    <mergeCell ref="SJW2:SKE2"/>
    <mergeCell ref="SKF2:SKN2"/>
    <mergeCell ref="SKO2:SKW2"/>
    <mergeCell ref="SKX2:SLF2"/>
    <mergeCell ref="SLG2:SLO2"/>
    <mergeCell ref="SHL2:SHT2"/>
    <mergeCell ref="SHU2:SIC2"/>
    <mergeCell ref="SID2:SIL2"/>
    <mergeCell ref="SIM2:SIU2"/>
    <mergeCell ref="SIV2:SJD2"/>
    <mergeCell ref="SJE2:SJM2"/>
    <mergeCell ref="SFJ2:SFR2"/>
    <mergeCell ref="SFS2:SGA2"/>
    <mergeCell ref="SGB2:SGJ2"/>
    <mergeCell ref="SGK2:SGS2"/>
    <mergeCell ref="SGT2:SHB2"/>
    <mergeCell ref="SHC2:SHK2"/>
    <mergeCell ref="SDH2:SDP2"/>
    <mergeCell ref="SDQ2:SDY2"/>
    <mergeCell ref="SDZ2:SEH2"/>
    <mergeCell ref="SEI2:SEQ2"/>
    <mergeCell ref="SER2:SEZ2"/>
    <mergeCell ref="SFA2:SFI2"/>
    <mergeCell ref="SBF2:SBN2"/>
    <mergeCell ref="SBO2:SBW2"/>
    <mergeCell ref="SBX2:SCF2"/>
    <mergeCell ref="SCG2:SCO2"/>
    <mergeCell ref="SCP2:SCX2"/>
    <mergeCell ref="SCY2:SDG2"/>
    <mergeCell ref="RZD2:RZL2"/>
    <mergeCell ref="RZM2:RZU2"/>
    <mergeCell ref="RZV2:SAD2"/>
    <mergeCell ref="SAE2:SAM2"/>
    <mergeCell ref="SAN2:SAV2"/>
    <mergeCell ref="SAW2:SBE2"/>
    <mergeCell ref="RXB2:RXJ2"/>
    <mergeCell ref="RXK2:RXS2"/>
    <mergeCell ref="RXT2:RYB2"/>
    <mergeCell ref="RYC2:RYK2"/>
    <mergeCell ref="RYL2:RYT2"/>
    <mergeCell ref="RYU2:RZC2"/>
    <mergeCell ref="RUZ2:RVH2"/>
    <mergeCell ref="RVI2:RVQ2"/>
    <mergeCell ref="RVR2:RVZ2"/>
    <mergeCell ref="RWA2:RWI2"/>
    <mergeCell ref="RWJ2:RWR2"/>
    <mergeCell ref="RWS2:RXA2"/>
    <mergeCell ref="RSX2:RTF2"/>
    <mergeCell ref="RTG2:RTO2"/>
    <mergeCell ref="RTP2:RTX2"/>
    <mergeCell ref="RTY2:RUG2"/>
    <mergeCell ref="RUH2:RUP2"/>
    <mergeCell ref="RUQ2:RUY2"/>
    <mergeCell ref="RQV2:RRD2"/>
    <mergeCell ref="RRE2:RRM2"/>
    <mergeCell ref="RRN2:RRV2"/>
    <mergeCell ref="RRW2:RSE2"/>
    <mergeCell ref="RSF2:RSN2"/>
    <mergeCell ref="RSO2:RSW2"/>
    <mergeCell ref="ROT2:RPB2"/>
    <mergeCell ref="RPC2:RPK2"/>
    <mergeCell ref="RPL2:RPT2"/>
    <mergeCell ref="RPU2:RQC2"/>
    <mergeCell ref="RQD2:RQL2"/>
    <mergeCell ref="RQM2:RQU2"/>
    <mergeCell ref="RMR2:RMZ2"/>
    <mergeCell ref="RNA2:RNI2"/>
    <mergeCell ref="RNJ2:RNR2"/>
    <mergeCell ref="RNS2:ROA2"/>
    <mergeCell ref="ROB2:ROJ2"/>
    <mergeCell ref="ROK2:ROS2"/>
    <mergeCell ref="RKP2:RKX2"/>
    <mergeCell ref="RKY2:RLG2"/>
    <mergeCell ref="RLH2:RLP2"/>
    <mergeCell ref="RLQ2:RLY2"/>
    <mergeCell ref="RLZ2:RMH2"/>
    <mergeCell ref="RMI2:RMQ2"/>
    <mergeCell ref="RIN2:RIV2"/>
    <mergeCell ref="RIW2:RJE2"/>
    <mergeCell ref="RJF2:RJN2"/>
    <mergeCell ref="RJO2:RJW2"/>
    <mergeCell ref="RJX2:RKF2"/>
    <mergeCell ref="RKG2:RKO2"/>
    <mergeCell ref="RGL2:RGT2"/>
    <mergeCell ref="RGU2:RHC2"/>
    <mergeCell ref="RHD2:RHL2"/>
    <mergeCell ref="RHM2:RHU2"/>
    <mergeCell ref="RHV2:RID2"/>
    <mergeCell ref="RIE2:RIM2"/>
    <mergeCell ref="REJ2:RER2"/>
    <mergeCell ref="RES2:RFA2"/>
    <mergeCell ref="RFB2:RFJ2"/>
    <mergeCell ref="RFK2:RFS2"/>
    <mergeCell ref="RFT2:RGB2"/>
    <mergeCell ref="RGC2:RGK2"/>
    <mergeCell ref="RCH2:RCP2"/>
    <mergeCell ref="RCQ2:RCY2"/>
    <mergeCell ref="RCZ2:RDH2"/>
    <mergeCell ref="RDI2:RDQ2"/>
    <mergeCell ref="RDR2:RDZ2"/>
    <mergeCell ref="REA2:REI2"/>
    <mergeCell ref="RAF2:RAN2"/>
    <mergeCell ref="RAO2:RAW2"/>
    <mergeCell ref="RAX2:RBF2"/>
    <mergeCell ref="RBG2:RBO2"/>
    <mergeCell ref="RBP2:RBX2"/>
    <mergeCell ref="RBY2:RCG2"/>
    <mergeCell ref="QYD2:QYL2"/>
    <mergeCell ref="QYM2:QYU2"/>
    <mergeCell ref="QYV2:QZD2"/>
    <mergeCell ref="QZE2:QZM2"/>
    <mergeCell ref="QZN2:QZV2"/>
    <mergeCell ref="QZW2:RAE2"/>
    <mergeCell ref="QWB2:QWJ2"/>
    <mergeCell ref="QWK2:QWS2"/>
    <mergeCell ref="QWT2:QXB2"/>
    <mergeCell ref="QXC2:QXK2"/>
    <mergeCell ref="QXL2:QXT2"/>
    <mergeCell ref="QXU2:QYC2"/>
    <mergeCell ref="QTZ2:QUH2"/>
    <mergeCell ref="QUI2:QUQ2"/>
    <mergeCell ref="QUR2:QUZ2"/>
    <mergeCell ref="QVA2:QVI2"/>
    <mergeCell ref="QVJ2:QVR2"/>
    <mergeCell ref="QVS2:QWA2"/>
    <mergeCell ref="QRX2:QSF2"/>
    <mergeCell ref="QSG2:QSO2"/>
    <mergeCell ref="QSP2:QSX2"/>
    <mergeCell ref="QSY2:QTG2"/>
    <mergeCell ref="QTH2:QTP2"/>
    <mergeCell ref="QTQ2:QTY2"/>
    <mergeCell ref="QPV2:QQD2"/>
    <mergeCell ref="QQE2:QQM2"/>
    <mergeCell ref="QQN2:QQV2"/>
    <mergeCell ref="QQW2:QRE2"/>
    <mergeCell ref="QRF2:QRN2"/>
    <mergeCell ref="QRO2:QRW2"/>
    <mergeCell ref="QNT2:QOB2"/>
    <mergeCell ref="QOC2:QOK2"/>
    <mergeCell ref="QOL2:QOT2"/>
    <mergeCell ref="QOU2:QPC2"/>
    <mergeCell ref="QPD2:QPL2"/>
    <mergeCell ref="QPM2:QPU2"/>
    <mergeCell ref="QLR2:QLZ2"/>
    <mergeCell ref="QMA2:QMI2"/>
    <mergeCell ref="QMJ2:QMR2"/>
    <mergeCell ref="QMS2:QNA2"/>
    <mergeCell ref="QNB2:QNJ2"/>
    <mergeCell ref="QNK2:QNS2"/>
    <mergeCell ref="QJP2:QJX2"/>
    <mergeCell ref="QJY2:QKG2"/>
    <mergeCell ref="QKH2:QKP2"/>
    <mergeCell ref="QKQ2:QKY2"/>
    <mergeCell ref="QKZ2:QLH2"/>
    <mergeCell ref="QLI2:QLQ2"/>
    <mergeCell ref="QHN2:QHV2"/>
    <mergeCell ref="QHW2:QIE2"/>
    <mergeCell ref="QIF2:QIN2"/>
    <mergeCell ref="QIO2:QIW2"/>
    <mergeCell ref="QIX2:QJF2"/>
    <mergeCell ref="QJG2:QJO2"/>
    <mergeCell ref="QFL2:QFT2"/>
    <mergeCell ref="QFU2:QGC2"/>
    <mergeCell ref="QGD2:QGL2"/>
    <mergeCell ref="QGM2:QGU2"/>
    <mergeCell ref="QGV2:QHD2"/>
    <mergeCell ref="QHE2:QHM2"/>
    <mergeCell ref="QDJ2:QDR2"/>
    <mergeCell ref="QDS2:QEA2"/>
    <mergeCell ref="QEB2:QEJ2"/>
    <mergeCell ref="QEK2:QES2"/>
    <mergeCell ref="QET2:QFB2"/>
    <mergeCell ref="QFC2:QFK2"/>
    <mergeCell ref="QBH2:QBP2"/>
    <mergeCell ref="QBQ2:QBY2"/>
    <mergeCell ref="QBZ2:QCH2"/>
    <mergeCell ref="QCI2:QCQ2"/>
    <mergeCell ref="QCR2:QCZ2"/>
    <mergeCell ref="QDA2:QDI2"/>
    <mergeCell ref="PZF2:PZN2"/>
    <mergeCell ref="PZO2:PZW2"/>
    <mergeCell ref="PZX2:QAF2"/>
    <mergeCell ref="QAG2:QAO2"/>
    <mergeCell ref="QAP2:QAX2"/>
    <mergeCell ref="QAY2:QBG2"/>
    <mergeCell ref="PXD2:PXL2"/>
    <mergeCell ref="PXM2:PXU2"/>
    <mergeCell ref="PXV2:PYD2"/>
    <mergeCell ref="PYE2:PYM2"/>
    <mergeCell ref="PYN2:PYV2"/>
    <mergeCell ref="PYW2:PZE2"/>
    <mergeCell ref="PVB2:PVJ2"/>
    <mergeCell ref="PVK2:PVS2"/>
    <mergeCell ref="PVT2:PWB2"/>
    <mergeCell ref="PWC2:PWK2"/>
    <mergeCell ref="PWL2:PWT2"/>
    <mergeCell ref="PWU2:PXC2"/>
    <mergeCell ref="PSZ2:PTH2"/>
    <mergeCell ref="PTI2:PTQ2"/>
    <mergeCell ref="PTR2:PTZ2"/>
    <mergeCell ref="PUA2:PUI2"/>
    <mergeCell ref="PUJ2:PUR2"/>
    <mergeCell ref="PUS2:PVA2"/>
    <mergeCell ref="PQX2:PRF2"/>
    <mergeCell ref="PRG2:PRO2"/>
    <mergeCell ref="PRP2:PRX2"/>
    <mergeCell ref="PRY2:PSG2"/>
    <mergeCell ref="PSH2:PSP2"/>
    <mergeCell ref="PSQ2:PSY2"/>
    <mergeCell ref="POV2:PPD2"/>
    <mergeCell ref="PPE2:PPM2"/>
    <mergeCell ref="PPN2:PPV2"/>
    <mergeCell ref="PPW2:PQE2"/>
    <mergeCell ref="PQF2:PQN2"/>
    <mergeCell ref="PQO2:PQW2"/>
    <mergeCell ref="PMT2:PNB2"/>
    <mergeCell ref="PNC2:PNK2"/>
    <mergeCell ref="PNL2:PNT2"/>
    <mergeCell ref="PNU2:POC2"/>
    <mergeCell ref="POD2:POL2"/>
    <mergeCell ref="POM2:POU2"/>
    <mergeCell ref="PKR2:PKZ2"/>
    <mergeCell ref="PLA2:PLI2"/>
    <mergeCell ref="PLJ2:PLR2"/>
    <mergeCell ref="PLS2:PMA2"/>
    <mergeCell ref="PMB2:PMJ2"/>
    <mergeCell ref="PMK2:PMS2"/>
    <mergeCell ref="PIP2:PIX2"/>
    <mergeCell ref="PIY2:PJG2"/>
    <mergeCell ref="PJH2:PJP2"/>
    <mergeCell ref="PJQ2:PJY2"/>
    <mergeCell ref="PJZ2:PKH2"/>
    <mergeCell ref="PKI2:PKQ2"/>
    <mergeCell ref="PGN2:PGV2"/>
    <mergeCell ref="PGW2:PHE2"/>
    <mergeCell ref="PHF2:PHN2"/>
    <mergeCell ref="PHO2:PHW2"/>
    <mergeCell ref="PHX2:PIF2"/>
    <mergeCell ref="PIG2:PIO2"/>
    <mergeCell ref="PEL2:PET2"/>
    <mergeCell ref="PEU2:PFC2"/>
    <mergeCell ref="PFD2:PFL2"/>
    <mergeCell ref="PFM2:PFU2"/>
    <mergeCell ref="PFV2:PGD2"/>
    <mergeCell ref="PGE2:PGM2"/>
    <mergeCell ref="PCJ2:PCR2"/>
    <mergeCell ref="PCS2:PDA2"/>
    <mergeCell ref="PDB2:PDJ2"/>
    <mergeCell ref="PDK2:PDS2"/>
    <mergeCell ref="PDT2:PEB2"/>
    <mergeCell ref="PEC2:PEK2"/>
    <mergeCell ref="PAH2:PAP2"/>
    <mergeCell ref="PAQ2:PAY2"/>
    <mergeCell ref="PAZ2:PBH2"/>
    <mergeCell ref="PBI2:PBQ2"/>
    <mergeCell ref="PBR2:PBZ2"/>
    <mergeCell ref="PCA2:PCI2"/>
    <mergeCell ref="OYF2:OYN2"/>
    <mergeCell ref="OYO2:OYW2"/>
    <mergeCell ref="OYX2:OZF2"/>
    <mergeCell ref="OZG2:OZO2"/>
    <mergeCell ref="OZP2:OZX2"/>
    <mergeCell ref="OZY2:PAG2"/>
    <mergeCell ref="OWD2:OWL2"/>
    <mergeCell ref="OWM2:OWU2"/>
    <mergeCell ref="OWV2:OXD2"/>
    <mergeCell ref="OXE2:OXM2"/>
    <mergeCell ref="OXN2:OXV2"/>
    <mergeCell ref="OXW2:OYE2"/>
    <mergeCell ref="OUB2:OUJ2"/>
    <mergeCell ref="OUK2:OUS2"/>
    <mergeCell ref="OUT2:OVB2"/>
    <mergeCell ref="OVC2:OVK2"/>
    <mergeCell ref="OVL2:OVT2"/>
    <mergeCell ref="OVU2:OWC2"/>
    <mergeCell ref="ORZ2:OSH2"/>
    <mergeCell ref="OSI2:OSQ2"/>
    <mergeCell ref="OSR2:OSZ2"/>
    <mergeCell ref="OTA2:OTI2"/>
    <mergeCell ref="OTJ2:OTR2"/>
    <mergeCell ref="OTS2:OUA2"/>
    <mergeCell ref="OPX2:OQF2"/>
    <mergeCell ref="OQG2:OQO2"/>
    <mergeCell ref="OQP2:OQX2"/>
    <mergeCell ref="OQY2:ORG2"/>
    <mergeCell ref="ORH2:ORP2"/>
    <mergeCell ref="ORQ2:ORY2"/>
    <mergeCell ref="ONV2:OOD2"/>
    <mergeCell ref="OOE2:OOM2"/>
    <mergeCell ref="OON2:OOV2"/>
    <mergeCell ref="OOW2:OPE2"/>
    <mergeCell ref="OPF2:OPN2"/>
    <mergeCell ref="OPO2:OPW2"/>
    <mergeCell ref="OLT2:OMB2"/>
    <mergeCell ref="OMC2:OMK2"/>
    <mergeCell ref="OML2:OMT2"/>
    <mergeCell ref="OMU2:ONC2"/>
    <mergeCell ref="OND2:ONL2"/>
    <mergeCell ref="ONM2:ONU2"/>
    <mergeCell ref="OJR2:OJZ2"/>
    <mergeCell ref="OKA2:OKI2"/>
    <mergeCell ref="OKJ2:OKR2"/>
    <mergeCell ref="OKS2:OLA2"/>
    <mergeCell ref="OLB2:OLJ2"/>
    <mergeCell ref="OLK2:OLS2"/>
    <mergeCell ref="OHP2:OHX2"/>
    <mergeCell ref="OHY2:OIG2"/>
    <mergeCell ref="OIH2:OIP2"/>
    <mergeCell ref="OIQ2:OIY2"/>
    <mergeCell ref="OIZ2:OJH2"/>
    <mergeCell ref="OJI2:OJQ2"/>
    <mergeCell ref="OFN2:OFV2"/>
    <mergeCell ref="OFW2:OGE2"/>
    <mergeCell ref="OGF2:OGN2"/>
    <mergeCell ref="OGO2:OGW2"/>
    <mergeCell ref="OGX2:OHF2"/>
    <mergeCell ref="OHG2:OHO2"/>
    <mergeCell ref="ODL2:ODT2"/>
    <mergeCell ref="ODU2:OEC2"/>
    <mergeCell ref="OED2:OEL2"/>
    <mergeCell ref="OEM2:OEU2"/>
    <mergeCell ref="OEV2:OFD2"/>
    <mergeCell ref="OFE2:OFM2"/>
    <mergeCell ref="OBJ2:OBR2"/>
    <mergeCell ref="OBS2:OCA2"/>
    <mergeCell ref="OCB2:OCJ2"/>
    <mergeCell ref="OCK2:OCS2"/>
    <mergeCell ref="OCT2:ODB2"/>
    <mergeCell ref="ODC2:ODK2"/>
    <mergeCell ref="NZH2:NZP2"/>
    <mergeCell ref="NZQ2:NZY2"/>
    <mergeCell ref="NZZ2:OAH2"/>
    <mergeCell ref="OAI2:OAQ2"/>
    <mergeCell ref="OAR2:OAZ2"/>
    <mergeCell ref="OBA2:OBI2"/>
    <mergeCell ref="NXF2:NXN2"/>
    <mergeCell ref="NXO2:NXW2"/>
    <mergeCell ref="NXX2:NYF2"/>
    <mergeCell ref="NYG2:NYO2"/>
    <mergeCell ref="NYP2:NYX2"/>
    <mergeCell ref="NYY2:NZG2"/>
    <mergeCell ref="NVD2:NVL2"/>
    <mergeCell ref="NVM2:NVU2"/>
    <mergeCell ref="NVV2:NWD2"/>
    <mergeCell ref="NWE2:NWM2"/>
    <mergeCell ref="NWN2:NWV2"/>
    <mergeCell ref="NWW2:NXE2"/>
    <mergeCell ref="NTB2:NTJ2"/>
    <mergeCell ref="NTK2:NTS2"/>
    <mergeCell ref="NTT2:NUB2"/>
    <mergeCell ref="NUC2:NUK2"/>
    <mergeCell ref="NUL2:NUT2"/>
    <mergeCell ref="NUU2:NVC2"/>
    <mergeCell ref="NQZ2:NRH2"/>
    <mergeCell ref="NRI2:NRQ2"/>
    <mergeCell ref="NRR2:NRZ2"/>
    <mergeCell ref="NSA2:NSI2"/>
    <mergeCell ref="NSJ2:NSR2"/>
    <mergeCell ref="NSS2:NTA2"/>
    <mergeCell ref="NOX2:NPF2"/>
    <mergeCell ref="NPG2:NPO2"/>
    <mergeCell ref="NPP2:NPX2"/>
    <mergeCell ref="NPY2:NQG2"/>
    <mergeCell ref="NQH2:NQP2"/>
    <mergeCell ref="NQQ2:NQY2"/>
    <mergeCell ref="NMV2:NND2"/>
    <mergeCell ref="NNE2:NNM2"/>
    <mergeCell ref="NNN2:NNV2"/>
    <mergeCell ref="NNW2:NOE2"/>
    <mergeCell ref="NOF2:NON2"/>
    <mergeCell ref="NOO2:NOW2"/>
    <mergeCell ref="NKT2:NLB2"/>
    <mergeCell ref="NLC2:NLK2"/>
    <mergeCell ref="NLL2:NLT2"/>
    <mergeCell ref="NLU2:NMC2"/>
    <mergeCell ref="NMD2:NML2"/>
    <mergeCell ref="NMM2:NMU2"/>
    <mergeCell ref="NIR2:NIZ2"/>
    <mergeCell ref="NJA2:NJI2"/>
    <mergeCell ref="NJJ2:NJR2"/>
    <mergeCell ref="NJS2:NKA2"/>
    <mergeCell ref="NKB2:NKJ2"/>
    <mergeCell ref="NKK2:NKS2"/>
    <mergeCell ref="NGP2:NGX2"/>
    <mergeCell ref="NGY2:NHG2"/>
    <mergeCell ref="NHH2:NHP2"/>
    <mergeCell ref="NHQ2:NHY2"/>
    <mergeCell ref="NHZ2:NIH2"/>
    <mergeCell ref="NII2:NIQ2"/>
    <mergeCell ref="NEN2:NEV2"/>
    <mergeCell ref="NEW2:NFE2"/>
    <mergeCell ref="NFF2:NFN2"/>
    <mergeCell ref="NFO2:NFW2"/>
    <mergeCell ref="NFX2:NGF2"/>
    <mergeCell ref="NGG2:NGO2"/>
    <mergeCell ref="NCL2:NCT2"/>
    <mergeCell ref="NCU2:NDC2"/>
    <mergeCell ref="NDD2:NDL2"/>
    <mergeCell ref="NDM2:NDU2"/>
    <mergeCell ref="NDV2:NED2"/>
    <mergeCell ref="NEE2:NEM2"/>
    <mergeCell ref="NAJ2:NAR2"/>
    <mergeCell ref="NAS2:NBA2"/>
    <mergeCell ref="NBB2:NBJ2"/>
    <mergeCell ref="NBK2:NBS2"/>
    <mergeCell ref="NBT2:NCB2"/>
    <mergeCell ref="NCC2:NCK2"/>
    <mergeCell ref="MYH2:MYP2"/>
    <mergeCell ref="MYQ2:MYY2"/>
    <mergeCell ref="MYZ2:MZH2"/>
    <mergeCell ref="MZI2:MZQ2"/>
    <mergeCell ref="MZR2:MZZ2"/>
    <mergeCell ref="NAA2:NAI2"/>
    <mergeCell ref="MWF2:MWN2"/>
    <mergeCell ref="MWO2:MWW2"/>
    <mergeCell ref="MWX2:MXF2"/>
    <mergeCell ref="MXG2:MXO2"/>
    <mergeCell ref="MXP2:MXX2"/>
    <mergeCell ref="MXY2:MYG2"/>
    <mergeCell ref="MUD2:MUL2"/>
    <mergeCell ref="MUM2:MUU2"/>
    <mergeCell ref="MUV2:MVD2"/>
    <mergeCell ref="MVE2:MVM2"/>
    <mergeCell ref="MVN2:MVV2"/>
    <mergeCell ref="MVW2:MWE2"/>
    <mergeCell ref="MSB2:MSJ2"/>
    <mergeCell ref="MSK2:MSS2"/>
    <mergeCell ref="MST2:MTB2"/>
    <mergeCell ref="MTC2:MTK2"/>
    <mergeCell ref="MTL2:MTT2"/>
    <mergeCell ref="MTU2:MUC2"/>
    <mergeCell ref="MPZ2:MQH2"/>
    <mergeCell ref="MQI2:MQQ2"/>
    <mergeCell ref="MQR2:MQZ2"/>
    <mergeCell ref="MRA2:MRI2"/>
    <mergeCell ref="MRJ2:MRR2"/>
    <mergeCell ref="MRS2:MSA2"/>
    <mergeCell ref="MNX2:MOF2"/>
    <mergeCell ref="MOG2:MOO2"/>
    <mergeCell ref="MOP2:MOX2"/>
    <mergeCell ref="MOY2:MPG2"/>
    <mergeCell ref="MPH2:MPP2"/>
    <mergeCell ref="MPQ2:MPY2"/>
    <mergeCell ref="MLV2:MMD2"/>
    <mergeCell ref="MME2:MMM2"/>
    <mergeCell ref="MMN2:MMV2"/>
    <mergeCell ref="MMW2:MNE2"/>
    <mergeCell ref="MNF2:MNN2"/>
    <mergeCell ref="MNO2:MNW2"/>
    <mergeCell ref="MJT2:MKB2"/>
    <mergeCell ref="MKC2:MKK2"/>
    <mergeCell ref="MKL2:MKT2"/>
    <mergeCell ref="MKU2:MLC2"/>
    <mergeCell ref="MLD2:MLL2"/>
    <mergeCell ref="MLM2:MLU2"/>
    <mergeCell ref="MHR2:MHZ2"/>
    <mergeCell ref="MIA2:MII2"/>
    <mergeCell ref="MIJ2:MIR2"/>
    <mergeCell ref="MIS2:MJA2"/>
    <mergeCell ref="MJB2:MJJ2"/>
    <mergeCell ref="MJK2:MJS2"/>
    <mergeCell ref="MFP2:MFX2"/>
    <mergeCell ref="MFY2:MGG2"/>
    <mergeCell ref="MGH2:MGP2"/>
    <mergeCell ref="MGQ2:MGY2"/>
    <mergeCell ref="MGZ2:MHH2"/>
    <mergeCell ref="MHI2:MHQ2"/>
    <mergeCell ref="MDN2:MDV2"/>
    <mergeCell ref="MDW2:MEE2"/>
    <mergeCell ref="MEF2:MEN2"/>
    <mergeCell ref="MEO2:MEW2"/>
    <mergeCell ref="MEX2:MFF2"/>
    <mergeCell ref="MFG2:MFO2"/>
    <mergeCell ref="MBL2:MBT2"/>
    <mergeCell ref="MBU2:MCC2"/>
    <mergeCell ref="MCD2:MCL2"/>
    <mergeCell ref="MCM2:MCU2"/>
    <mergeCell ref="MCV2:MDD2"/>
    <mergeCell ref="MDE2:MDM2"/>
    <mergeCell ref="LZJ2:LZR2"/>
    <mergeCell ref="LZS2:MAA2"/>
    <mergeCell ref="MAB2:MAJ2"/>
    <mergeCell ref="MAK2:MAS2"/>
    <mergeCell ref="MAT2:MBB2"/>
    <mergeCell ref="MBC2:MBK2"/>
    <mergeCell ref="LXH2:LXP2"/>
    <mergeCell ref="LXQ2:LXY2"/>
    <mergeCell ref="LXZ2:LYH2"/>
    <mergeCell ref="LYI2:LYQ2"/>
    <mergeCell ref="LYR2:LYZ2"/>
    <mergeCell ref="LZA2:LZI2"/>
    <mergeCell ref="LVF2:LVN2"/>
    <mergeCell ref="LVO2:LVW2"/>
    <mergeCell ref="LVX2:LWF2"/>
    <mergeCell ref="LWG2:LWO2"/>
    <mergeCell ref="LWP2:LWX2"/>
    <mergeCell ref="LWY2:LXG2"/>
    <mergeCell ref="LTD2:LTL2"/>
    <mergeCell ref="LTM2:LTU2"/>
    <mergeCell ref="LTV2:LUD2"/>
    <mergeCell ref="LUE2:LUM2"/>
    <mergeCell ref="LUN2:LUV2"/>
    <mergeCell ref="LUW2:LVE2"/>
    <mergeCell ref="LRB2:LRJ2"/>
    <mergeCell ref="LRK2:LRS2"/>
    <mergeCell ref="LRT2:LSB2"/>
    <mergeCell ref="LSC2:LSK2"/>
    <mergeCell ref="LSL2:LST2"/>
    <mergeCell ref="LSU2:LTC2"/>
    <mergeCell ref="LOZ2:LPH2"/>
    <mergeCell ref="LPI2:LPQ2"/>
    <mergeCell ref="LPR2:LPZ2"/>
    <mergeCell ref="LQA2:LQI2"/>
    <mergeCell ref="LQJ2:LQR2"/>
    <mergeCell ref="LQS2:LRA2"/>
    <mergeCell ref="LMX2:LNF2"/>
    <mergeCell ref="LNG2:LNO2"/>
    <mergeCell ref="LNP2:LNX2"/>
    <mergeCell ref="LNY2:LOG2"/>
    <mergeCell ref="LOH2:LOP2"/>
    <mergeCell ref="LOQ2:LOY2"/>
    <mergeCell ref="LKV2:LLD2"/>
    <mergeCell ref="LLE2:LLM2"/>
    <mergeCell ref="LLN2:LLV2"/>
    <mergeCell ref="LLW2:LME2"/>
    <mergeCell ref="LMF2:LMN2"/>
    <mergeCell ref="LMO2:LMW2"/>
    <mergeCell ref="LIT2:LJB2"/>
    <mergeCell ref="LJC2:LJK2"/>
    <mergeCell ref="LJL2:LJT2"/>
    <mergeCell ref="LJU2:LKC2"/>
    <mergeCell ref="LKD2:LKL2"/>
    <mergeCell ref="LKM2:LKU2"/>
    <mergeCell ref="LGR2:LGZ2"/>
    <mergeCell ref="LHA2:LHI2"/>
    <mergeCell ref="LHJ2:LHR2"/>
    <mergeCell ref="LHS2:LIA2"/>
    <mergeCell ref="LIB2:LIJ2"/>
    <mergeCell ref="LIK2:LIS2"/>
    <mergeCell ref="LEP2:LEX2"/>
    <mergeCell ref="LEY2:LFG2"/>
    <mergeCell ref="LFH2:LFP2"/>
    <mergeCell ref="LFQ2:LFY2"/>
    <mergeCell ref="LFZ2:LGH2"/>
    <mergeCell ref="LGI2:LGQ2"/>
    <mergeCell ref="LCN2:LCV2"/>
    <mergeCell ref="LCW2:LDE2"/>
    <mergeCell ref="LDF2:LDN2"/>
    <mergeCell ref="LDO2:LDW2"/>
    <mergeCell ref="LDX2:LEF2"/>
    <mergeCell ref="LEG2:LEO2"/>
    <mergeCell ref="LAL2:LAT2"/>
    <mergeCell ref="LAU2:LBC2"/>
    <mergeCell ref="LBD2:LBL2"/>
    <mergeCell ref="LBM2:LBU2"/>
    <mergeCell ref="LBV2:LCD2"/>
    <mergeCell ref="LCE2:LCM2"/>
    <mergeCell ref="KYJ2:KYR2"/>
    <mergeCell ref="KYS2:KZA2"/>
    <mergeCell ref="KZB2:KZJ2"/>
    <mergeCell ref="KZK2:KZS2"/>
    <mergeCell ref="KZT2:LAB2"/>
    <mergeCell ref="LAC2:LAK2"/>
    <mergeCell ref="KWH2:KWP2"/>
    <mergeCell ref="KWQ2:KWY2"/>
    <mergeCell ref="KWZ2:KXH2"/>
    <mergeCell ref="KXI2:KXQ2"/>
    <mergeCell ref="KXR2:KXZ2"/>
    <mergeCell ref="KYA2:KYI2"/>
    <mergeCell ref="KUF2:KUN2"/>
    <mergeCell ref="KUO2:KUW2"/>
    <mergeCell ref="KUX2:KVF2"/>
    <mergeCell ref="KVG2:KVO2"/>
    <mergeCell ref="KVP2:KVX2"/>
    <mergeCell ref="KVY2:KWG2"/>
    <mergeCell ref="KSD2:KSL2"/>
    <mergeCell ref="KSM2:KSU2"/>
    <mergeCell ref="KSV2:KTD2"/>
    <mergeCell ref="KTE2:KTM2"/>
    <mergeCell ref="KTN2:KTV2"/>
    <mergeCell ref="KTW2:KUE2"/>
    <mergeCell ref="KQB2:KQJ2"/>
    <mergeCell ref="KQK2:KQS2"/>
    <mergeCell ref="KQT2:KRB2"/>
    <mergeCell ref="KRC2:KRK2"/>
    <mergeCell ref="KRL2:KRT2"/>
    <mergeCell ref="KRU2:KSC2"/>
    <mergeCell ref="KNZ2:KOH2"/>
    <mergeCell ref="KOI2:KOQ2"/>
    <mergeCell ref="KOR2:KOZ2"/>
    <mergeCell ref="KPA2:KPI2"/>
    <mergeCell ref="KPJ2:KPR2"/>
    <mergeCell ref="KPS2:KQA2"/>
    <mergeCell ref="KLX2:KMF2"/>
    <mergeCell ref="KMG2:KMO2"/>
    <mergeCell ref="KMP2:KMX2"/>
    <mergeCell ref="KMY2:KNG2"/>
    <mergeCell ref="KNH2:KNP2"/>
    <mergeCell ref="KNQ2:KNY2"/>
    <mergeCell ref="KJV2:KKD2"/>
    <mergeCell ref="KKE2:KKM2"/>
    <mergeCell ref="KKN2:KKV2"/>
    <mergeCell ref="KKW2:KLE2"/>
    <mergeCell ref="KLF2:KLN2"/>
    <mergeCell ref="KLO2:KLW2"/>
    <mergeCell ref="KHT2:KIB2"/>
    <mergeCell ref="KIC2:KIK2"/>
    <mergeCell ref="KIL2:KIT2"/>
    <mergeCell ref="KIU2:KJC2"/>
    <mergeCell ref="KJD2:KJL2"/>
    <mergeCell ref="KJM2:KJU2"/>
    <mergeCell ref="KFR2:KFZ2"/>
    <mergeCell ref="KGA2:KGI2"/>
    <mergeCell ref="KGJ2:KGR2"/>
    <mergeCell ref="KGS2:KHA2"/>
    <mergeCell ref="KHB2:KHJ2"/>
    <mergeCell ref="KHK2:KHS2"/>
    <mergeCell ref="KDP2:KDX2"/>
    <mergeCell ref="KDY2:KEG2"/>
    <mergeCell ref="KEH2:KEP2"/>
    <mergeCell ref="KEQ2:KEY2"/>
    <mergeCell ref="KEZ2:KFH2"/>
    <mergeCell ref="KFI2:KFQ2"/>
    <mergeCell ref="KBN2:KBV2"/>
    <mergeCell ref="KBW2:KCE2"/>
    <mergeCell ref="KCF2:KCN2"/>
    <mergeCell ref="KCO2:KCW2"/>
    <mergeCell ref="KCX2:KDF2"/>
    <mergeCell ref="KDG2:KDO2"/>
    <mergeCell ref="JZL2:JZT2"/>
    <mergeCell ref="JZU2:KAC2"/>
    <mergeCell ref="KAD2:KAL2"/>
    <mergeCell ref="KAM2:KAU2"/>
    <mergeCell ref="KAV2:KBD2"/>
    <mergeCell ref="KBE2:KBM2"/>
    <mergeCell ref="JXJ2:JXR2"/>
    <mergeCell ref="JXS2:JYA2"/>
    <mergeCell ref="JYB2:JYJ2"/>
    <mergeCell ref="JYK2:JYS2"/>
    <mergeCell ref="JYT2:JZB2"/>
    <mergeCell ref="JZC2:JZK2"/>
    <mergeCell ref="JVH2:JVP2"/>
    <mergeCell ref="JVQ2:JVY2"/>
    <mergeCell ref="JVZ2:JWH2"/>
    <mergeCell ref="JWI2:JWQ2"/>
    <mergeCell ref="JWR2:JWZ2"/>
    <mergeCell ref="JXA2:JXI2"/>
    <mergeCell ref="JTF2:JTN2"/>
    <mergeCell ref="JTO2:JTW2"/>
    <mergeCell ref="JTX2:JUF2"/>
    <mergeCell ref="JUG2:JUO2"/>
    <mergeCell ref="JUP2:JUX2"/>
    <mergeCell ref="JUY2:JVG2"/>
    <mergeCell ref="JRD2:JRL2"/>
    <mergeCell ref="JRM2:JRU2"/>
    <mergeCell ref="JRV2:JSD2"/>
    <mergeCell ref="JSE2:JSM2"/>
    <mergeCell ref="JSN2:JSV2"/>
    <mergeCell ref="JSW2:JTE2"/>
    <mergeCell ref="JPB2:JPJ2"/>
    <mergeCell ref="JPK2:JPS2"/>
    <mergeCell ref="JPT2:JQB2"/>
    <mergeCell ref="JQC2:JQK2"/>
    <mergeCell ref="JQL2:JQT2"/>
    <mergeCell ref="JQU2:JRC2"/>
    <mergeCell ref="JMZ2:JNH2"/>
    <mergeCell ref="JNI2:JNQ2"/>
    <mergeCell ref="JNR2:JNZ2"/>
    <mergeCell ref="JOA2:JOI2"/>
    <mergeCell ref="JOJ2:JOR2"/>
    <mergeCell ref="JOS2:JPA2"/>
    <mergeCell ref="JKX2:JLF2"/>
    <mergeCell ref="JLG2:JLO2"/>
    <mergeCell ref="JLP2:JLX2"/>
    <mergeCell ref="JLY2:JMG2"/>
    <mergeCell ref="JMH2:JMP2"/>
    <mergeCell ref="JMQ2:JMY2"/>
    <mergeCell ref="JIV2:JJD2"/>
    <mergeCell ref="JJE2:JJM2"/>
    <mergeCell ref="JJN2:JJV2"/>
    <mergeCell ref="JJW2:JKE2"/>
    <mergeCell ref="JKF2:JKN2"/>
    <mergeCell ref="JKO2:JKW2"/>
    <mergeCell ref="JGT2:JHB2"/>
    <mergeCell ref="JHC2:JHK2"/>
    <mergeCell ref="JHL2:JHT2"/>
    <mergeCell ref="JHU2:JIC2"/>
    <mergeCell ref="JID2:JIL2"/>
    <mergeCell ref="JIM2:JIU2"/>
    <mergeCell ref="JER2:JEZ2"/>
    <mergeCell ref="JFA2:JFI2"/>
    <mergeCell ref="JFJ2:JFR2"/>
    <mergeCell ref="JFS2:JGA2"/>
    <mergeCell ref="JGB2:JGJ2"/>
    <mergeCell ref="JGK2:JGS2"/>
    <mergeCell ref="JCP2:JCX2"/>
    <mergeCell ref="JCY2:JDG2"/>
    <mergeCell ref="JDH2:JDP2"/>
    <mergeCell ref="JDQ2:JDY2"/>
    <mergeCell ref="JDZ2:JEH2"/>
    <mergeCell ref="JEI2:JEQ2"/>
    <mergeCell ref="JAN2:JAV2"/>
    <mergeCell ref="JAW2:JBE2"/>
    <mergeCell ref="JBF2:JBN2"/>
    <mergeCell ref="JBO2:JBW2"/>
    <mergeCell ref="JBX2:JCF2"/>
    <mergeCell ref="JCG2:JCO2"/>
    <mergeCell ref="IYL2:IYT2"/>
    <mergeCell ref="IYU2:IZC2"/>
    <mergeCell ref="IZD2:IZL2"/>
    <mergeCell ref="IZM2:IZU2"/>
    <mergeCell ref="IZV2:JAD2"/>
    <mergeCell ref="JAE2:JAM2"/>
    <mergeCell ref="IWJ2:IWR2"/>
    <mergeCell ref="IWS2:IXA2"/>
    <mergeCell ref="IXB2:IXJ2"/>
    <mergeCell ref="IXK2:IXS2"/>
    <mergeCell ref="IXT2:IYB2"/>
    <mergeCell ref="IYC2:IYK2"/>
    <mergeCell ref="IUH2:IUP2"/>
    <mergeCell ref="IUQ2:IUY2"/>
    <mergeCell ref="IUZ2:IVH2"/>
    <mergeCell ref="IVI2:IVQ2"/>
    <mergeCell ref="IVR2:IVZ2"/>
    <mergeCell ref="IWA2:IWI2"/>
    <mergeCell ref="ISF2:ISN2"/>
    <mergeCell ref="ISO2:ISW2"/>
    <mergeCell ref="ISX2:ITF2"/>
    <mergeCell ref="ITG2:ITO2"/>
    <mergeCell ref="ITP2:ITX2"/>
    <mergeCell ref="ITY2:IUG2"/>
    <mergeCell ref="IQD2:IQL2"/>
    <mergeCell ref="IQM2:IQU2"/>
    <mergeCell ref="IQV2:IRD2"/>
    <mergeCell ref="IRE2:IRM2"/>
    <mergeCell ref="IRN2:IRV2"/>
    <mergeCell ref="IRW2:ISE2"/>
    <mergeCell ref="IOB2:IOJ2"/>
    <mergeCell ref="IOK2:IOS2"/>
    <mergeCell ref="IOT2:IPB2"/>
    <mergeCell ref="IPC2:IPK2"/>
    <mergeCell ref="IPL2:IPT2"/>
    <mergeCell ref="IPU2:IQC2"/>
    <mergeCell ref="ILZ2:IMH2"/>
    <mergeCell ref="IMI2:IMQ2"/>
    <mergeCell ref="IMR2:IMZ2"/>
    <mergeCell ref="INA2:INI2"/>
    <mergeCell ref="INJ2:INR2"/>
    <mergeCell ref="INS2:IOA2"/>
    <mergeCell ref="IJX2:IKF2"/>
    <mergeCell ref="IKG2:IKO2"/>
    <mergeCell ref="IKP2:IKX2"/>
    <mergeCell ref="IKY2:ILG2"/>
    <mergeCell ref="ILH2:ILP2"/>
    <mergeCell ref="ILQ2:ILY2"/>
    <mergeCell ref="IHV2:IID2"/>
    <mergeCell ref="IIE2:IIM2"/>
    <mergeCell ref="IIN2:IIV2"/>
    <mergeCell ref="IIW2:IJE2"/>
    <mergeCell ref="IJF2:IJN2"/>
    <mergeCell ref="IJO2:IJW2"/>
    <mergeCell ref="IFT2:IGB2"/>
    <mergeCell ref="IGC2:IGK2"/>
    <mergeCell ref="IGL2:IGT2"/>
    <mergeCell ref="IGU2:IHC2"/>
    <mergeCell ref="IHD2:IHL2"/>
    <mergeCell ref="IHM2:IHU2"/>
    <mergeCell ref="IDR2:IDZ2"/>
    <mergeCell ref="IEA2:IEI2"/>
    <mergeCell ref="IEJ2:IER2"/>
    <mergeCell ref="IES2:IFA2"/>
    <mergeCell ref="IFB2:IFJ2"/>
    <mergeCell ref="IFK2:IFS2"/>
    <mergeCell ref="IBP2:IBX2"/>
    <mergeCell ref="IBY2:ICG2"/>
    <mergeCell ref="ICH2:ICP2"/>
    <mergeCell ref="ICQ2:ICY2"/>
    <mergeCell ref="ICZ2:IDH2"/>
    <mergeCell ref="IDI2:IDQ2"/>
    <mergeCell ref="HZN2:HZV2"/>
    <mergeCell ref="HZW2:IAE2"/>
    <mergeCell ref="IAF2:IAN2"/>
    <mergeCell ref="IAO2:IAW2"/>
    <mergeCell ref="IAX2:IBF2"/>
    <mergeCell ref="IBG2:IBO2"/>
    <mergeCell ref="HXL2:HXT2"/>
    <mergeCell ref="HXU2:HYC2"/>
    <mergeCell ref="HYD2:HYL2"/>
    <mergeCell ref="HYM2:HYU2"/>
    <mergeCell ref="HYV2:HZD2"/>
    <mergeCell ref="HZE2:HZM2"/>
    <mergeCell ref="HVJ2:HVR2"/>
    <mergeCell ref="HVS2:HWA2"/>
    <mergeCell ref="HWB2:HWJ2"/>
    <mergeCell ref="HWK2:HWS2"/>
    <mergeCell ref="HWT2:HXB2"/>
    <mergeCell ref="HXC2:HXK2"/>
    <mergeCell ref="HTH2:HTP2"/>
    <mergeCell ref="HTQ2:HTY2"/>
    <mergeCell ref="HTZ2:HUH2"/>
    <mergeCell ref="HUI2:HUQ2"/>
    <mergeCell ref="HUR2:HUZ2"/>
    <mergeCell ref="HVA2:HVI2"/>
    <mergeCell ref="HRF2:HRN2"/>
    <mergeCell ref="HRO2:HRW2"/>
    <mergeCell ref="HRX2:HSF2"/>
    <mergeCell ref="HSG2:HSO2"/>
    <mergeCell ref="HSP2:HSX2"/>
    <mergeCell ref="HSY2:HTG2"/>
    <mergeCell ref="HPD2:HPL2"/>
    <mergeCell ref="HPM2:HPU2"/>
    <mergeCell ref="HPV2:HQD2"/>
    <mergeCell ref="HQE2:HQM2"/>
    <mergeCell ref="HQN2:HQV2"/>
    <mergeCell ref="HQW2:HRE2"/>
    <mergeCell ref="HNB2:HNJ2"/>
    <mergeCell ref="HNK2:HNS2"/>
    <mergeCell ref="HNT2:HOB2"/>
    <mergeCell ref="HOC2:HOK2"/>
    <mergeCell ref="HOL2:HOT2"/>
    <mergeCell ref="HOU2:HPC2"/>
    <mergeCell ref="HKZ2:HLH2"/>
    <mergeCell ref="HLI2:HLQ2"/>
    <mergeCell ref="HLR2:HLZ2"/>
    <mergeCell ref="HMA2:HMI2"/>
    <mergeCell ref="HMJ2:HMR2"/>
    <mergeCell ref="HMS2:HNA2"/>
    <mergeCell ref="HIX2:HJF2"/>
    <mergeCell ref="HJG2:HJO2"/>
    <mergeCell ref="HJP2:HJX2"/>
    <mergeCell ref="HJY2:HKG2"/>
    <mergeCell ref="HKH2:HKP2"/>
    <mergeCell ref="HKQ2:HKY2"/>
    <mergeCell ref="HGV2:HHD2"/>
    <mergeCell ref="HHE2:HHM2"/>
    <mergeCell ref="HHN2:HHV2"/>
    <mergeCell ref="HHW2:HIE2"/>
    <mergeCell ref="HIF2:HIN2"/>
    <mergeCell ref="HIO2:HIW2"/>
    <mergeCell ref="HET2:HFB2"/>
    <mergeCell ref="HFC2:HFK2"/>
    <mergeCell ref="HFL2:HFT2"/>
    <mergeCell ref="HFU2:HGC2"/>
    <mergeCell ref="HGD2:HGL2"/>
    <mergeCell ref="HGM2:HGU2"/>
    <mergeCell ref="HCR2:HCZ2"/>
    <mergeCell ref="HDA2:HDI2"/>
    <mergeCell ref="HDJ2:HDR2"/>
    <mergeCell ref="HDS2:HEA2"/>
    <mergeCell ref="HEB2:HEJ2"/>
    <mergeCell ref="HEK2:HES2"/>
    <mergeCell ref="HAP2:HAX2"/>
    <mergeCell ref="HAY2:HBG2"/>
    <mergeCell ref="HBH2:HBP2"/>
    <mergeCell ref="HBQ2:HBY2"/>
    <mergeCell ref="HBZ2:HCH2"/>
    <mergeCell ref="HCI2:HCQ2"/>
    <mergeCell ref="GYN2:GYV2"/>
    <mergeCell ref="GYW2:GZE2"/>
    <mergeCell ref="GZF2:GZN2"/>
    <mergeCell ref="GZO2:GZW2"/>
    <mergeCell ref="GZX2:HAF2"/>
    <mergeCell ref="HAG2:HAO2"/>
    <mergeCell ref="GWL2:GWT2"/>
    <mergeCell ref="GWU2:GXC2"/>
    <mergeCell ref="GXD2:GXL2"/>
    <mergeCell ref="GXM2:GXU2"/>
    <mergeCell ref="GXV2:GYD2"/>
    <mergeCell ref="GYE2:GYM2"/>
    <mergeCell ref="GUJ2:GUR2"/>
    <mergeCell ref="GUS2:GVA2"/>
    <mergeCell ref="GVB2:GVJ2"/>
    <mergeCell ref="GVK2:GVS2"/>
    <mergeCell ref="GVT2:GWB2"/>
    <mergeCell ref="GWC2:GWK2"/>
    <mergeCell ref="GSH2:GSP2"/>
    <mergeCell ref="GSQ2:GSY2"/>
    <mergeCell ref="GSZ2:GTH2"/>
    <mergeCell ref="GTI2:GTQ2"/>
    <mergeCell ref="GTR2:GTZ2"/>
    <mergeCell ref="GUA2:GUI2"/>
    <mergeCell ref="GQF2:GQN2"/>
    <mergeCell ref="GQO2:GQW2"/>
    <mergeCell ref="GQX2:GRF2"/>
    <mergeCell ref="GRG2:GRO2"/>
    <mergeCell ref="GRP2:GRX2"/>
    <mergeCell ref="GRY2:GSG2"/>
    <mergeCell ref="GOD2:GOL2"/>
    <mergeCell ref="GOM2:GOU2"/>
    <mergeCell ref="GOV2:GPD2"/>
    <mergeCell ref="GPE2:GPM2"/>
    <mergeCell ref="GPN2:GPV2"/>
    <mergeCell ref="GPW2:GQE2"/>
    <mergeCell ref="GMB2:GMJ2"/>
    <mergeCell ref="GMK2:GMS2"/>
    <mergeCell ref="GMT2:GNB2"/>
    <mergeCell ref="GNC2:GNK2"/>
    <mergeCell ref="GNL2:GNT2"/>
    <mergeCell ref="GNU2:GOC2"/>
    <mergeCell ref="GJZ2:GKH2"/>
    <mergeCell ref="GKI2:GKQ2"/>
    <mergeCell ref="GKR2:GKZ2"/>
    <mergeCell ref="GLA2:GLI2"/>
    <mergeCell ref="GLJ2:GLR2"/>
    <mergeCell ref="GLS2:GMA2"/>
    <mergeCell ref="GHX2:GIF2"/>
    <mergeCell ref="GIG2:GIO2"/>
    <mergeCell ref="GIP2:GIX2"/>
    <mergeCell ref="GIY2:GJG2"/>
    <mergeCell ref="GJH2:GJP2"/>
    <mergeCell ref="GJQ2:GJY2"/>
    <mergeCell ref="GFV2:GGD2"/>
    <mergeCell ref="GGE2:GGM2"/>
    <mergeCell ref="GGN2:GGV2"/>
    <mergeCell ref="GGW2:GHE2"/>
    <mergeCell ref="GHF2:GHN2"/>
    <mergeCell ref="GHO2:GHW2"/>
    <mergeCell ref="GDT2:GEB2"/>
    <mergeCell ref="GEC2:GEK2"/>
    <mergeCell ref="GEL2:GET2"/>
    <mergeCell ref="GEU2:GFC2"/>
    <mergeCell ref="GFD2:GFL2"/>
    <mergeCell ref="GFM2:GFU2"/>
    <mergeCell ref="GBR2:GBZ2"/>
    <mergeCell ref="GCA2:GCI2"/>
    <mergeCell ref="GCJ2:GCR2"/>
    <mergeCell ref="GCS2:GDA2"/>
    <mergeCell ref="GDB2:GDJ2"/>
    <mergeCell ref="GDK2:GDS2"/>
    <mergeCell ref="FZP2:FZX2"/>
    <mergeCell ref="FZY2:GAG2"/>
    <mergeCell ref="GAH2:GAP2"/>
    <mergeCell ref="GAQ2:GAY2"/>
    <mergeCell ref="GAZ2:GBH2"/>
    <mergeCell ref="GBI2:GBQ2"/>
    <mergeCell ref="FXN2:FXV2"/>
    <mergeCell ref="FXW2:FYE2"/>
    <mergeCell ref="FYF2:FYN2"/>
    <mergeCell ref="FYO2:FYW2"/>
    <mergeCell ref="FYX2:FZF2"/>
    <mergeCell ref="FZG2:FZO2"/>
    <mergeCell ref="FVL2:FVT2"/>
    <mergeCell ref="FVU2:FWC2"/>
    <mergeCell ref="FWD2:FWL2"/>
    <mergeCell ref="FWM2:FWU2"/>
    <mergeCell ref="FWV2:FXD2"/>
    <mergeCell ref="FXE2:FXM2"/>
    <mergeCell ref="FTJ2:FTR2"/>
    <mergeCell ref="FTS2:FUA2"/>
    <mergeCell ref="FUB2:FUJ2"/>
    <mergeCell ref="FUK2:FUS2"/>
    <mergeCell ref="FUT2:FVB2"/>
    <mergeCell ref="FVC2:FVK2"/>
    <mergeCell ref="FRH2:FRP2"/>
    <mergeCell ref="FRQ2:FRY2"/>
    <mergeCell ref="FRZ2:FSH2"/>
    <mergeCell ref="FSI2:FSQ2"/>
    <mergeCell ref="FSR2:FSZ2"/>
    <mergeCell ref="FTA2:FTI2"/>
    <mergeCell ref="FPF2:FPN2"/>
    <mergeCell ref="FPO2:FPW2"/>
    <mergeCell ref="FPX2:FQF2"/>
    <mergeCell ref="FQG2:FQO2"/>
    <mergeCell ref="FQP2:FQX2"/>
    <mergeCell ref="FQY2:FRG2"/>
    <mergeCell ref="FND2:FNL2"/>
    <mergeCell ref="FNM2:FNU2"/>
    <mergeCell ref="FNV2:FOD2"/>
    <mergeCell ref="FOE2:FOM2"/>
    <mergeCell ref="FON2:FOV2"/>
    <mergeCell ref="FOW2:FPE2"/>
    <mergeCell ref="FLB2:FLJ2"/>
    <mergeCell ref="FLK2:FLS2"/>
    <mergeCell ref="FLT2:FMB2"/>
    <mergeCell ref="FMC2:FMK2"/>
    <mergeCell ref="FML2:FMT2"/>
    <mergeCell ref="FMU2:FNC2"/>
    <mergeCell ref="FIZ2:FJH2"/>
    <mergeCell ref="FJI2:FJQ2"/>
    <mergeCell ref="FJR2:FJZ2"/>
    <mergeCell ref="FKA2:FKI2"/>
    <mergeCell ref="FKJ2:FKR2"/>
    <mergeCell ref="FKS2:FLA2"/>
    <mergeCell ref="FGX2:FHF2"/>
    <mergeCell ref="FHG2:FHO2"/>
    <mergeCell ref="FHP2:FHX2"/>
    <mergeCell ref="FHY2:FIG2"/>
    <mergeCell ref="FIH2:FIP2"/>
    <mergeCell ref="FIQ2:FIY2"/>
    <mergeCell ref="FEV2:FFD2"/>
    <mergeCell ref="FFE2:FFM2"/>
    <mergeCell ref="FFN2:FFV2"/>
    <mergeCell ref="FFW2:FGE2"/>
    <mergeCell ref="FGF2:FGN2"/>
    <mergeCell ref="FGO2:FGW2"/>
    <mergeCell ref="FCT2:FDB2"/>
    <mergeCell ref="FDC2:FDK2"/>
    <mergeCell ref="FDL2:FDT2"/>
    <mergeCell ref="FDU2:FEC2"/>
    <mergeCell ref="FED2:FEL2"/>
    <mergeCell ref="FEM2:FEU2"/>
    <mergeCell ref="FAR2:FAZ2"/>
    <mergeCell ref="FBA2:FBI2"/>
    <mergeCell ref="FBJ2:FBR2"/>
    <mergeCell ref="FBS2:FCA2"/>
    <mergeCell ref="FCB2:FCJ2"/>
    <mergeCell ref="FCK2:FCS2"/>
    <mergeCell ref="EYP2:EYX2"/>
    <mergeCell ref="EYY2:EZG2"/>
    <mergeCell ref="EZH2:EZP2"/>
    <mergeCell ref="EZQ2:EZY2"/>
    <mergeCell ref="EZZ2:FAH2"/>
    <mergeCell ref="FAI2:FAQ2"/>
    <mergeCell ref="EWN2:EWV2"/>
    <mergeCell ref="EWW2:EXE2"/>
    <mergeCell ref="EXF2:EXN2"/>
    <mergeCell ref="EXO2:EXW2"/>
    <mergeCell ref="EXX2:EYF2"/>
    <mergeCell ref="EYG2:EYO2"/>
    <mergeCell ref="EUL2:EUT2"/>
    <mergeCell ref="EUU2:EVC2"/>
    <mergeCell ref="EVD2:EVL2"/>
    <mergeCell ref="EVM2:EVU2"/>
    <mergeCell ref="EVV2:EWD2"/>
    <mergeCell ref="EWE2:EWM2"/>
    <mergeCell ref="ESJ2:ESR2"/>
    <mergeCell ref="ESS2:ETA2"/>
    <mergeCell ref="ETB2:ETJ2"/>
    <mergeCell ref="ETK2:ETS2"/>
    <mergeCell ref="ETT2:EUB2"/>
    <mergeCell ref="EUC2:EUK2"/>
    <mergeCell ref="EQH2:EQP2"/>
    <mergeCell ref="EQQ2:EQY2"/>
    <mergeCell ref="EQZ2:ERH2"/>
    <mergeCell ref="ERI2:ERQ2"/>
    <mergeCell ref="ERR2:ERZ2"/>
    <mergeCell ref="ESA2:ESI2"/>
    <mergeCell ref="EOF2:EON2"/>
    <mergeCell ref="EOO2:EOW2"/>
    <mergeCell ref="EOX2:EPF2"/>
    <mergeCell ref="EPG2:EPO2"/>
    <mergeCell ref="EPP2:EPX2"/>
    <mergeCell ref="EPY2:EQG2"/>
    <mergeCell ref="EMD2:EML2"/>
    <mergeCell ref="EMM2:EMU2"/>
    <mergeCell ref="EMV2:END2"/>
    <mergeCell ref="ENE2:ENM2"/>
    <mergeCell ref="ENN2:ENV2"/>
    <mergeCell ref="ENW2:EOE2"/>
    <mergeCell ref="EKB2:EKJ2"/>
    <mergeCell ref="EKK2:EKS2"/>
    <mergeCell ref="EKT2:ELB2"/>
    <mergeCell ref="ELC2:ELK2"/>
    <mergeCell ref="ELL2:ELT2"/>
    <mergeCell ref="ELU2:EMC2"/>
    <mergeCell ref="EHZ2:EIH2"/>
    <mergeCell ref="EII2:EIQ2"/>
    <mergeCell ref="EIR2:EIZ2"/>
    <mergeCell ref="EJA2:EJI2"/>
    <mergeCell ref="EJJ2:EJR2"/>
    <mergeCell ref="EJS2:EKA2"/>
    <mergeCell ref="EFX2:EGF2"/>
    <mergeCell ref="EGG2:EGO2"/>
    <mergeCell ref="EGP2:EGX2"/>
    <mergeCell ref="EGY2:EHG2"/>
    <mergeCell ref="EHH2:EHP2"/>
    <mergeCell ref="EHQ2:EHY2"/>
    <mergeCell ref="EDV2:EED2"/>
    <mergeCell ref="EEE2:EEM2"/>
    <mergeCell ref="EEN2:EEV2"/>
    <mergeCell ref="EEW2:EFE2"/>
    <mergeCell ref="EFF2:EFN2"/>
    <mergeCell ref="EFO2:EFW2"/>
    <mergeCell ref="EBT2:ECB2"/>
    <mergeCell ref="ECC2:ECK2"/>
    <mergeCell ref="ECL2:ECT2"/>
    <mergeCell ref="ECU2:EDC2"/>
    <mergeCell ref="EDD2:EDL2"/>
    <mergeCell ref="EDM2:EDU2"/>
    <mergeCell ref="DZR2:DZZ2"/>
    <mergeCell ref="EAA2:EAI2"/>
    <mergeCell ref="EAJ2:EAR2"/>
    <mergeCell ref="EAS2:EBA2"/>
    <mergeCell ref="EBB2:EBJ2"/>
    <mergeCell ref="EBK2:EBS2"/>
    <mergeCell ref="DXP2:DXX2"/>
    <mergeCell ref="DXY2:DYG2"/>
    <mergeCell ref="DYH2:DYP2"/>
    <mergeCell ref="DYQ2:DYY2"/>
    <mergeCell ref="DYZ2:DZH2"/>
    <mergeCell ref="DZI2:DZQ2"/>
    <mergeCell ref="DVN2:DVV2"/>
    <mergeCell ref="DVW2:DWE2"/>
    <mergeCell ref="DWF2:DWN2"/>
    <mergeCell ref="DWO2:DWW2"/>
    <mergeCell ref="DWX2:DXF2"/>
    <mergeCell ref="DXG2:DXO2"/>
    <mergeCell ref="DTL2:DTT2"/>
    <mergeCell ref="DTU2:DUC2"/>
    <mergeCell ref="DUD2:DUL2"/>
    <mergeCell ref="DUM2:DUU2"/>
    <mergeCell ref="DUV2:DVD2"/>
    <mergeCell ref="DVE2:DVM2"/>
    <mergeCell ref="DRJ2:DRR2"/>
    <mergeCell ref="DRS2:DSA2"/>
    <mergeCell ref="DSB2:DSJ2"/>
    <mergeCell ref="DSK2:DSS2"/>
    <mergeCell ref="DST2:DTB2"/>
    <mergeCell ref="DTC2:DTK2"/>
    <mergeCell ref="DPH2:DPP2"/>
    <mergeCell ref="DPQ2:DPY2"/>
    <mergeCell ref="DPZ2:DQH2"/>
    <mergeCell ref="DQI2:DQQ2"/>
    <mergeCell ref="DQR2:DQZ2"/>
    <mergeCell ref="DRA2:DRI2"/>
    <mergeCell ref="DNF2:DNN2"/>
    <mergeCell ref="DNO2:DNW2"/>
    <mergeCell ref="DNX2:DOF2"/>
    <mergeCell ref="DOG2:DOO2"/>
    <mergeCell ref="DOP2:DOX2"/>
    <mergeCell ref="DOY2:DPG2"/>
    <mergeCell ref="DLD2:DLL2"/>
    <mergeCell ref="DLM2:DLU2"/>
    <mergeCell ref="DLV2:DMD2"/>
    <mergeCell ref="DME2:DMM2"/>
    <mergeCell ref="DMN2:DMV2"/>
    <mergeCell ref="DMW2:DNE2"/>
    <mergeCell ref="DJB2:DJJ2"/>
    <mergeCell ref="DJK2:DJS2"/>
    <mergeCell ref="DJT2:DKB2"/>
    <mergeCell ref="DKC2:DKK2"/>
    <mergeCell ref="DKL2:DKT2"/>
    <mergeCell ref="DKU2:DLC2"/>
    <mergeCell ref="DGZ2:DHH2"/>
    <mergeCell ref="DHI2:DHQ2"/>
    <mergeCell ref="DHR2:DHZ2"/>
    <mergeCell ref="DIA2:DII2"/>
    <mergeCell ref="DIJ2:DIR2"/>
    <mergeCell ref="DIS2:DJA2"/>
    <mergeCell ref="DEX2:DFF2"/>
    <mergeCell ref="DFG2:DFO2"/>
    <mergeCell ref="DFP2:DFX2"/>
    <mergeCell ref="DFY2:DGG2"/>
    <mergeCell ref="DGH2:DGP2"/>
    <mergeCell ref="DGQ2:DGY2"/>
    <mergeCell ref="DCV2:DDD2"/>
    <mergeCell ref="DDE2:DDM2"/>
    <mergeCell ref="DDN2:DDV2"/>
    <mergeCell ref="DDW2:DEE2"/>
    <mergeCell ref="DEF2:DEN2"/>
    <mergeCell ref="DEO2:DEW2"/>
    <mergeCell ref="DAT2:DBB2"/>
    <mergeCell ref="DBC2:DBK2"/>
    <mergeCell ref="DBL2:DBT2"/>
    <mergeCell ref="DBU2:DCC2"/>
    <mergeCell ref="DCD2:DCL2"/>
    <mergeCell ref="DCM2:DCU2"/>
    <mergeCell ref="CYR2:CYZ2"/>
    <mergeCell ref="CZA2:CZI2"/>
    <mergeCell ref="CZJ2:CZR2"/>
    <mergeCell ref="CZS2:DAA2"/>
    <mergeCell ref="DAB2:DAJ2"/>
    <mergeCell ref="DAK2:DAS2"/>
    <mergeCell ref="CWP2:CWX2"/>
    <mergeCell ref="CWY2:CXG2"/>
    <mergeCell ref="CXH2:CXP2"/>
    <mergeCell ref="CXQ2:CXY2"/>
    <mergeCell ref="CXZ2:CYH2"/>
    <mergeCell ref="CYI2:CYQ2"/>
    <mergeCell ref="CUN2:CUV2"/>
    <mergeCell ref="CUW2:CVE2"/>
    <mergeCell ref="CVF2:CVN2"/>
    <mergeCell ref="CVO2:CVW2"/>
    <mergeCell ref="CVX2:CWF2"/>
    <mergeCell ref="CWG2:CWO2"/>
    <mergeCell ref="CSL2:CST2"/>
    <mergeCell ref="CSU2:CTC2"/>
    <mergeCell ref="CTD2:CTL2"/>
    <mergeCell ref="CTM2:CTU2"/>
    <mergeCell ref="CTV2:CUD2"/>
    <mergeCell ref="CUE2:CUM2"/>
    <mergeCell ref="CQJ2:CQR2"/>
    <mergeCell ref="CQS2:CRA2"/>
    <mergeCell ref="CRB2:CRJ2"/>
    <mergeCell ref="CRK2:CRS2"/>
    <mergeCell ref="CRT2:CSB2"/>
    <mergeCell ref="CSC2:CSK2"/>
    <mergeCell ref="COH2:COP2"/>
    <mergeCell ref="COQ2:COY2"/>
    <mergeCell ref="COZ2:CPH2"/>
    <mergeCell ref="CPI2:CPQ2"/>
    <mergeCell ref="CPR2:CPZ2"/>
    <mergeCell ref="CQA2:CQI2"/>
    <mergeCell ref="CMF2:CMN2"/>
    <mergeCell ref="CMO2:CMW2"/>
    <mergeCell ref="CMX2:CNF2"/>
    <mergeCell ref="CNG2:CNO2"/>
    <mergeCell ref="CNP2:CNX2"/>
    <mergeCell ref="CNY2:COG2"/>
    <mergeCell ref="CKD2:CKL2"/>
    <mergeCell ref="CKM2:CKU2"/>
    <mergeCell ref="CKV2:CLD2"/>
    <mergeCell ref="CLE2:CLM2"/>
    <mergeCell ref="CLN2:CLV2"/>
    <mergeCell ref="CLW2:CME2"/>
    <mergeCell ref="CIB2:CIJ2"/>
    <mergeCell ref="CIK2:CIS2"/>
    <mergeCell ref="CIT2:CJB2"/>
    <mergeCell ref="CJC2:CJK2"/>
    <mergeCell ref="CJL2:CJT2"/>
    <mergeCell ref="CJU2:CKC2"/>
    <mergeCell ref="CFZ2:CGH2"/>
    <mergeCell ref="CGI2:CGQ2"/>
    <mergeCell ref="CGR2:CGZ2"/>
    <mergeCell ref="CHA2:CHI2"/>
    <mergeCell ref="CHJ2:CHR2"/>
    <mergeCell ref="CHS2:CIA2"/>
    <mergeCell ref="CDX2:CEF2"/>
    <mergeCell ref="CEG2:CEO2"/>
    <mergeCell ref="CEP2:CEX2"/>
    <mergeCell ref="CEY2:CFG2"/>
    <mergeCell ref="CFH2:CFP2"/>
    <mergeCell ref="CFQ2:CFY2"/>
    <mergeCell ref="CBV2:CCD2"/>
    <mergeCell ref="CCE2:CCM2"/>
    <mergeCell ref="CCN2:CCV2"/>
    <mergeCell ref="CCW2:CDE2"/>
    <mergeCell ref="CDF2:CDN2"/>
    <mergeCell ref="CDO2:CDW2"/>
    <mergeCell ref="BZT2:CAB2"/>
    <mergeCell ref="CAC2:CAK2"/>
    <mergeCell ref="CAL2:CAT2"/>
    <mergeCell ref="CAU2:CBC2"/>
    <mergeCell ref="CBD2:CBL2"/>
    <mergeCell ref="CBM2:CBU2"/>
    <mergeCell ref="BXR2:BXZ2"/>
    <mergeCell ref="BYA2:BYI2"/>
    <mergeCell ref="BYJ2:BYR2"/>
    <mergeCell ref="BYS2:BZA2"/>
    <mergeCell ref="BZB2:BZJ2"/>
    <mergeCell ref="BZK2:BZS2"/>
    <mergeCell ref="BVP2:BVX2"/>
    <mergeCell ref="BVY2:BWG2"/>
    <mergeCell ref="BWH2:BWP2"/>
    <mergeCell ref="BWQ2:BWY2"/>
    <mergeCell ref="BWZ2:BXH2"/>
    <mergeCell ref="BXI2:BXQ2"/>
    <mergeCell ref="BTN2:BTV2"/>
    <mergeCell ref="BTW2:BUE2"/>
    <mergeCell ref="BUF2:BUN2"/>
    <mergeCell ref="BUO2:BUW2"/>
    <mergeCell ref="BUX2:BVF2"/>
    <mergeCell ref="BVG2:BVO2"/>
    <mergeCell ref="BRL2:BRT2"/>
    <mergeCell ref="BRU2:BSC2"/>
    <mergeCell ref="BSD2:BSL2"/>
    <mergeCell ref="BSM2:BSU2"/>
    <mergeCell ref="BSV2:BTD2"/>
    <mergeCell ref="BTE2:BTM2"/>
    <mergeCell ref="BPJ2:BPR2"/>
    <mergeCell ref="BPS2:BQA2"/>
    <mergeCell ref="BQB2:BQJ2"/>
    <mergeCell ref="BQK2:BQS2"/>
    <mergeCell ref="BQT2:BRB2"/>
    <mergeCell ref="BRC2:BRK2"/>
    <mergeCell ref="BNH2:BNP2"/>
    <mergeCell ref="BNQ2:BNY2"/>
    <mergeCell ref="BNZ2:BOH2"/>
    <mergeCell ref="BOI2:BOQ2"/>
    <mergeCell ref="BOR2:BOZ2"/>
    <mergeCell ref="BPA2:BPI2"/>
    <mergeCell ref="BLF2:BLN2"/>
    <mergeCell ref="BLO2:BLW2"/>
    <mergeCell ref="BLX2:BMF2"/>
    <mergeCell ref="BMG2:BMO2"/>
    <mergeCell ref="BMP2:BMX2"/>
    <mergeCell ref="BMY2:BNG2"/>
    <mergeCell ref="BJD2:BJL2"/>
    <mergeCell ref="BJM2:BJU2"/>
    <mergeCell ref="BJV2:BKD2"/>
    <mergeCell ref="BKE2:BKM2"/>
    <mergeCell ref="BKN2:BKV2"/>
    <mergeCell ref="BKW2:BLE2"/>
    <mergeCell ref="BHB2:BHJ2"/>
    <mergeCell ref="BHK2:BHS2"/>
    <mergeCell ref="BHT2:BIB2"/>
    <mergeCell ref="BIC2:BIK2"/>
    <mergeCell ref="BIL2:BIT2"/>
    <mergeCell ref="BIU2:BJC2"/>
    <mergeCell ref="BEZ2:BFH2"/>
    <mergeCell ref="BFI2:BFQ2"/>
    <mergeCell ref="BFR2:BFZ2"/>
    <mergeCell ref="BGA2:BGI2"/>
    <mergeCell ref="BGJ2:BGR2"/>
    <mergeCell ref="BGS2:BHA2"/>
    <mergeCell ref="BCX2:BDF2"/>
    <mergeCell ref="BDG2:BDO2"/>
    <mergeCell ref="BDP2:BDX2"/>
    <mergeCell ref="BDY2:BEG2"/>
    <mergeCell ref="BEH2:BEP2"/>
    <mergeCell ref="BEQ2:BEY2"/>
    <mergeCell ref="BAV2:BBD2"/>
    <mergeCell ref="BBE2:BBM2"/>
    <mergeCell ref="BBN2:BBV2"/>
    <mergeCell ref="BBW2:BCE2"/>
    <mergeCell ref="BCF2:BCN2"/>
    <mergeCell ref="BCO2:BCW2"/>
    <mergeCell ref="AYT2:AZB2"/>
    <mergeCell ref="AZC2:AZK2"/>
    <mergeCell ref="AZL2:AZT2"/>
    <mergeCell ref="AZU2:BAC2"/>
    <mergeCell ref="BAD2:BAL2"/>
    <mergeCell ref="BAM2:BAU2"/>
    <mergeCell ref="AWR2:AWZ2"/>
    <mergeCell ref="AXA2:AXI2"/>
    <mergeCell ref="AXJ2:AXR2"/>
    <mergeCell ref="AXS2:AYA2"/>
    <mergeCell ref="AYB2:AYJ2"/>
    <mergeCell ref="AYK2:AYS2"/>
    <mergeCell ref="AUP2:AUX2"/>
    <mergeCell ref="AUY2:AVG2"/>
    <mergeCell ref="AVH2:AVP2"/>
    <mergeCell ref="AVQ2:AVY2"/>
    <mergeCell ref="AVZ2:AWH2"/>
    <mergeCell ref="AWI2:AWQ2"/>
    <mergeCell ref="ASN2:ASV2"/>
    <mergeCell ref="ASW2:ATE2"/>
    <mergeCell ref="ATF2:ATN2"/>
    <mergeCell ref="ATO2:ATW2"/>
    <mergeCell ref="ATX2:AUF2"/>
    <mergeCell ref="AUG2:AUO2"/>
    <mergeCell ref="AQL2:AQT2"/>
    <mergeCell ref="AQU2:ARC2"/>
    <mergeCell ref="ARD2:ARL2"/>
    <mergeCell ref="ARM2:ARU2"/>
    <mergeCell ref="ARV2:ASD2"/>
    <mergeCell ref="ASE2:ASM2"/>
    <mergeCell ref="AOJ2:AOR2"/>
    <mergeCell ref="AOS2:APA2"/>
    <mergeCell ref="APB2:APJ2"/>
    <mergeCell ref="APK2:APS2"/>
    <mergeCell ref="APT2:AQB2"/>
    <mergeCell ref="AQC2:AQK2"/>
    <mergeCell ref="AMH2:AMP2"/>
    <mergeCell ref="AMQ2:AMY2"/>
    <mergeCell ref="AMZ2:ANH2"/>
    <mergeCell ref="ANI2:ANQ2"/>
    <mergeCell ref="ANR2:ANZ2"/>
    <mergeCell ref="AOA2:AOI2"/>
    <mergeCell ref="AKF2:AKN2"/>
    <mergeCell ref="AKO2:AKW2"/>
    <mergeCell ref="AKX2:ALF2"/>
    <mergeCell ref="ALG2:ALO2"/>
    <mergeCell ref="ALP2:ALX2"/>
    <mergeCell ref="ALY2:AMG2"/>
    <mergeCell ref="AID2:AIL2"/>
    <mergeCell ref="AIM2:AIU2"/>
    <mergeCell ref="AIV2:AJD2"/>
    <mergeCell ref="AJE2:AJM2"/>
    <mergeCell ref="AJN2:AJV2"/>
    <mergeCell ref="AJW2:AKE2"/>
    <mergeCell ref="AGB2:AGJ2"/>
    <mergeCell ref="AGK2:AGS2"/>
    <mergeCell ref="AGT2:AHB2"/>
    <mergeCell ref="AHC2:AHK2"/>
    <mergeCell ref="AHL2:AHT2"/>
    <mergeCell ref="AHU2:AIC2"/>
    <mergeCell ref="ADZ2:AEH2"/>
    <mergeCell ref="AEI2:AEQ2"/>
    <mergeCell ref="AER2:AEZ2"/>
    <mergeCell ref="AFA2:AFI2"/>
    <mergeCell ref="AFJ2:AFR2"/>
    <mergeCell ref="AFS2:AGA2"/>
    <mergeCell ref="ABX2:ACF2"/>
    <mergeCell ref="ACG2:ACO2"/>
    <mergeCell ref="ACP2:ACX2"/>
    <mergeCell ref="ACY2:ADG2"/>
    <mergeCell ref="ADH2:ADP2"/>
    <mergeCell ref="ADQ2:ADY2"/>
    <mergeCell ref="QM2:QU2"/>
    <mergeCell ref="QV2:RD2"/>
    <mergeCell ref="RE2:RM2"/>
    <mergeCell ref="NJ2:NR2"/>
    <mergeCell ref="NS2:OA2"/>
    <mergeCell ref="OB2:OJ2"/>
    <mergeCell ref="OK2:OS2"/>
    <mergeCell ref="OT2:PB2"/>
    <mergeCell ref="LZ2:MH2"/>
    <mergeCell ref="MI2:MQ2"/>
    <mergeCell ref="MR2:MZ2"/>
    <mergeCell ref="ZV2:AAD2"/>
    <mergeCell ref="AAE2:AAM2"/>
    <mergeCell ref="AAN2:AAV2"/>
    <mergeCell ref="AAW2:ABE2"/>
    <mergeCell ref="ABF2:ABN2"/>
    <mergeCell ref="ABO2:ABW2"/>
    <mergeCell ref="XT2:YB2"/>
    <mergeCell ref="YC2:YK2"/>
    <mergeCell ref="YL2:YT2"/>
    <mergeCell ref="YU2:ZC2"/>
    <mergeCell ref="ZD2:ZL2"/>
    <mergeCell ref="ZM2:ZU2"/>
    <mergeCell ref="VR2:VZ2"/>
    <mergeCell ref="WA2:WI2"/>
    <mergeCell ref="WJ2:WR2"/>
    <mergeCell ref="WS2:XA2"/>
    <mergeCell ref="XB2:XJ2"/>
    <mergeCell ref="XK2:XS2"/>
    <mergeCell ref="XED1:XEL1"/>
    <mergeCell ref="XEM1:XEP1"/>
    <mergeCell ref="A2:I2"/>
    <mergeCell ref="J2:M2"/>
    <mergeCell ref="N2:V2"/>
    <mergeCell ref="W2:AE2"/>
    <mergeCell ref="AF2:AN2"/>
    <mergeCell ref="AO2:AW2"/>
    <mergeCell ref="XBS1:XCA1"/>
    <mergeCell ref="XCB1:XCJ1"/>
    <mergeCell ref="XCK1:XCS1"/>
    <mergeCell ref="XCT1:XDB1"/>
    <mergeCell ref="XDC1:XDK1"/>
    <mergeCell ref="XDL1:XDT1"/>
    <mergeCell ref="WZQ1:WZY1"/>
    <mergeCell ref="WZZ1:XAH1"/>
    <mergeCell ref="XAI1:XAQ1"/>
    <mergeCell ref="XAR1:XAZ1"/>
    <mergeCell ref="JF2:JN2"/>
    <mergeCell ref="JO2:JW2"/>
    <mergeCell ref="TP2:TX2"/>
    <mergeCell ref="TY2:UG2"/>
    <mergeCell ref="UH2:UP2"/>
    <mergeCell ref="KY2:LG2"/>
    <mergeCell ref="HD2:HL2"/>
    <mergeCell ref="HM2:HU2"/>
    <mergeCell ref="UQ2:UY2"/>
    <mergeCell ref="UZ2:VH2"/>
    <mergeCell ref="VI2:VQ2"/>
    <mergeCell ref="RN2:RV2"/>
    <mergeCell ref="RW2:SE2"/>
    <mergeCell ref="SF2:SN2"/>
    <mergeCell ref="WRI1:WRQ1"/>
    <mergeCell ref="WRR1:WRZ1"/>
    <mergeCell ref="WSA1:WSI1"/>
    <mergeCell ref="WSJ1:WSR1"/>
    <mergeCell ref="WSS1:WTA1"/>
    <mergeCell ref="PC2:PK2"/>
    <mergeCell ref="LH2:LP2"/>
    <mergeCell ref="LQ2:LY2"/>
    <mergeCell ref="WTB1:WTJ1"/>
    <mergeCell ref="WPG1:WPO1"/>
    <mergeCell ref="WPP1:WPX1"/>
    <mergeCell ref="NA2:NI2"/>
    <mergeCell ref="BP2:BX2"/>
    <mergeCell ref="BY2:CG2"/>
    <mergeCell ref="CH2:CP2"/>
    <mergeCell ref="CQ2:CY2"/>
    <mergeCell ref="XDU1:XEC1"/>
    <mergeCell ref="SO2:SW2"/>
    <mergeCell ref="SX2:TF2"/>
    <mergeCell ref="TG2:TO2"/>
    <mergeCell ref="IE2:IM2"/>
    <mergeCell ref="IN2:IV2"/>
    <mergeCell ref="IW2:JE2"/>
    <mergeCell ref="FB2:FJ2"/>
    <mergeCell ref="FK2:FS2"/>
    <mergeCell ref="FT2:GB2"/>
    <mergeCell ref="GC2:GK2"/>
    <mergeCell ref="GL2:GT2"/>
    <mergeCell ref="GU2:HC2"/>
    <mergeCell ref="PL2:PT2"/>
    <mergeCell ref="PU2:QC2"/>
    <mergeCell ref="QD2:QL2"/>
    <mergeCell ref="XBA1:XBI1"/>
    <mergeCell ref="XBJ1:XBR1"/>
    <mergeCell ref="WXO1:WXW1"/>
    <mergeCell ref="WXX1:WYF1"/>
    <mergeCell ref="WYG1:WYO1"/>
    <mergeCell ref="WYP1:WYX1"/>
    <mergeCell ref="WYY1:WZG1"/>
    <mergeCell ref="WZH1:WZP1"/>
    <mergeCell ref="WVM1:WVU1"/>
    <mergeCell ref="WVV1:WWD1"/>
    <mergeCell ref="WWE1:WWM1"/>
    <mergeCell ref="WWN1:WWV1"/>
    <mergeCell ref="WWW1:WXE1"/>
    <mergeCell ref="WXF1:WXN1"/>
    <mergeCell ref="WTK1:WTS1"/>
    <mergeCell ref="WTT1:WUB1"/>
    <mergeCell ref="WUC1:WUK1"/>
    <mergeCell ref="WUL1:WUT1"/>
    <mergeCell ref="WUU1:WVC1"/>
    <mergeCell ref="WVD1:WVL1"/>
    <mergeCell ref="WPY1:WQG1"/>
    <mergeCell ref="WQH1:WQP1"/>
    <mergeCell ref="WQQ1:WQY1"/>
    <mergeCell ref="WQZ1:WRH1"/>
    <mergeCell ref="WNE1:WNM1"/>
    <mergeCell ref="WNN1:WNV1"/>
    <mergeCell ref="WNW1:WOE1"/>
    <mergeCell ref="WOF1:WON1"/>
    <mergeCell ref="WOO1:WOW1"/>
    <mergeCell ref="WOX1:WPF1"/>
    <mergeCell ref="WLC1:WLK1"/>
    <mergeCell ref="WLL1:WLT1"/>
    <mergeCell ref="WLU1:WMC1"/>
    <mergeCell ref="WMD1:WML1"/>
    <mergeCell ref="WMM1:WMU1"/>
    <mergeCell ref="WMV1:WND1"/>
    <mergeCell ref="WJA1:WJI1"/>
    <mergeCell ref="WJJ1:WJR1"/>
    <mergeCell ref="WJS1:WKA1"/>
    <mergeCell ref="WKB1:WKJ1"/>
    <mergeCell ref="WKK1:WKS1"/>
    <mergeCell ref="WKT1:WLB1"/>
    <mergeCell ref="WGY1:WHG1"/>
    <mergeCell ref="WHH1:WHP1"/>
    <mergeCell ref="WHQ1:WHY1"/>
    <mergeCell ref="WHZ1:WIH1"/>
    <mergeCell ref="WII1:WIQ1"/>
    <mergeCell ref="WIR1:WIZ1"/>
    <mergeCell ref="WEW1:WFE1"/>
    <mergeCell ref="WFF1:WFN1"/>
    <mergeCell ref="WFO1:WFW1"/>
    <mergeCell ref="WFX1:WGF1"/>
    <mergeCell ref="WGG1:WGO1"/>
    <mergeCell ref="WGP1:WGX1"/>
    <mergeCell ref="WCU1:WDC1"/>
    <mergeCell ref="WDD1:WDL1"/>
    <mergeCell ref="WDM1:WDU1"/>
    <mergeCell ref="WDV1:WED1"/>
    <mergeCell ref="WEE1:WEM1"/>
    <mergeCell ref="WEN1:WEV1"/>
    <mergeCell ref="WAS1:WBA1"/>
    <mergeCell ref="WBB1:WBJ1"/>
    <mergeCell ref="WBK1:WBS1"/>
    <mergeCell ref="WBT1:WCB1"/>
    <mergeCell ref="WCC1:WCK1"/>
    <mergeCell ref="WCL1:WCT1"/>
    <mergeCell ref="VYQ1:VYY1"/>
    <mergeCell ref="VYZ1:VZH1"/>
    <mergeCell ref="VZI1:VZQ1"/>
    <mergeCell ref="VZR1:VZZ1"/>
    <mergeCell ref="WAA1:WAI1"/>
    <mergeCell ref="WAJ1:WAR1"/>
    <mergeCell ref="VWO1:VWW1"/>
    <mergeCell ref="VWX1:VXF1"/>
    <mergeCell ref="VXG1:VXO1"/>
    <mergeCell ref="VXP1:VXX1"/>
    <mergeCell ref="VXY1:VYG1"/>
    <mergeCell ref="VYH1:VYP1"/>
    <mergeCell ref="VUM1:VUU1"/>
    <mergeCell ref="VUV1:VVD1"/>
    <mergeCell ref="VVE1:VVM1"/>
    <mergeCell ref="VVN1:VVV1"/>
    <mergeCell ref="VVW1:VWE1"/>
    <mergeCell ref="VWF1:VWN1"/>
    <mergeCell ref="VSK1:VSS1"/>
    <mergeCell ref="VST1:VTB1"/>
    <mergeCell ref="VTC1:VTK1"/>
    <mergeCell ref="VTL1:VTT1"/>
    <mergeCell ref="VTU1:VUC1"/>
    <mergeCell ref="VUD1:VUL1"/>
    <mergeCell ref="VQI1:VQQ1"/>
    <mergeCell ref="VQR1:VQZ1"/>
    <mergeCell ref="VRA1:VRI1"/>
    <mergeCell ref="VRJ1:VRR1"/>
    <mergeCell ref="VRS1:VSA1"/>
    <mergeCell ref="VSB1:VSJ1"/>
    <mergeCell ref="VOG1:VOO1"/>
    <mergeCell ref="VOP1:VOX1"/>
    <mergeCell ref="VOY1:VPG1"/>
    <mergeCell ref="VPH1:VPP1"/>
    <mergeCell ref="VPQ1:VPY1"/>
    <mergeCell ref="VPZ1:VQH1"/>
    <mergeCell ref="VME1:VMM1"/>
    <mergeCell ref="VMN1:VMV1"/>
    <mergeCell ref="VMW1:VNE1"/>
    <mergeCell ref="VNF1:VNN1"/>
    <mergeCell ref="VNO1:VNW1"/>
    <mergeCell ref="VNX1:VOF1"/>
    <mergeCell ref="VKC1:VKK1"/>
    <mergeCell ref="VKL1:VKT1"/>
    <mergeCell ref="VKU1:VLC1"/>
    <mergeCell ref="VLD1:VLL1"/>
    <mergeCell ref="VLM1:VLU1"/>
    <mergeCell ref="VLV1:VMD1"/>
    <mergeCell ref="VIA1:VII1"/>
    <mergeCell ref="VIJ1:VIR1"/>
    <mergeCell ref="VIS1:VJA1"/>
    <mergeCell ref="VJB1:VJJ1"/>
    <mergeCell ref="VJK1:VJS1"/>
    <mergeCell ref="VJT1:VKB1"/>
    <mergeCell ref="VFY1:VGG1"/>
    <mergeCell ref="VGH1:VGP1"/>
    <mergeCell ref="VGQ1:VGY1"/>
    <mergeCell ref="VGZ1:VHH1"/>
    <mergeCell ref="VHI1:VHQ1"/>
    <mergeCell ref="VHR1:VHZ1"/>
    <mergeCell ref="VDW1:VEE1"/>
    <mergeCell ref="VEF1:VEN1"/>
    <mergeCell ref="VEO1:VEW1"/>
    <mergeCell ref="VEX1:VFF1"/>
    <mergeCell ref="VFG1:VFO1"/>
    <mergeCell ref="VFP1:VFX1"/>
    <mergeCell ref="VBU1:VCC1"/>
    <mergeCell ref="VCD1:VCL1"/>
    <mergeCell ref="VCM1:VCU1"/>
    <mergeCell ref="VCV1:VDD1"/>
    <mergeCell ref="VDE1:VDM1"/>
    <mergeCell ref="VDN1:VDV1"/>
    <mergeCell ref="UZS1:VAA1"/>
    <mergeCell ref="VAB1:VAJ1"/>
    <mergeCell ref="VAK1:VAS1"/>
    <mergeCell ref="VAT1:VBB1"/>
    <mergeCell ref="VBC1:VBK1"/>
    <mergeCell ref="VBL1:VBT1"/>
    <mergeCell ref="UXQ1:UXY1"/>
    <mergeCell ref="UXZ1:UYH1"/>
    <mergeCell ref="UYI1:UYQ1"/>
    <mergeCell ref="UYR1:UYZ1"/>
    <mergeCell ref="UZA1:UZI1"/>
    <mergeCell ref="UZJ1:UZR1"/>
    <mergeCell ref="UVO1:UVW1"/>
    <mergeCell ref="UVX1:UWF1"/>
    <mergeCell ref="UWG1:UWO1"/>
    <mergeCell ref="UWP1:UWX1"/>
    <mergeCell ref="UWY1:UXG1"/>
    <mergeCell ref="UXH1:UXP1"/>
    <mergeCell ref="UTM1:UTU1"/>
    <mergeCell ref="UTV1:UUD1"/>
    <mergeCell ref="UUE1:UUM1"/>
    <mergeCell ref="UUN1:UUV1"/>
    <mergeCell ref="UUW1:UVE1"/>
    <mergeCell ref="UVF1:UVN1"/>
    <mergeCell ref="URK1:URS1"/>
    <mergeCell ref="URT1:USB1"/>
    <mergeCell ref="USC1:USK1"/>
    <mergeCell ref="USL1:UST1"/>
    <mergeCell ref="USU1:UTC1"/>
    <mergeCell ref="UTD1:UTL1"/>
    <mergeCell ref="UPI1:UPQ1"/>
    <mergeCell ref="UPR1:UPZ1"/>
    <mergeCell ref="UQA1:UQI1"/>
    <mergeCell ref="UQJ1:UQR1"/>
    <mergeCell ref="UQS1:URA1"/>
    <mergeCell ref="URB1:URJ1"/>
    <mergeCell ref="UNG1:UNO1"/>
    <mergeCell ref="UNP1:UNX1"/>
    <mergeCell ref="UNY1:UOG1"/>
    <mergeCell ref="UOH1:UOP1"/>
    <mergeCell ref="UOQ1:UOY1"/>
    <mergeCell ref="UOZ1:UPH1"/>
    <mergeCell ref="ULE1:ULM1"/>
    <mergeCell ref="ULN1:ULV1"/>
    <mergeCell ref="ULW1:UME1"/>
    <mergeCell ref="UMF1:UMN1"/>
    <mergeCell ref="UMO1:UMW1"/>
    <mergeCell ref="UMX1:UNF1"/>
    <mergeCell ref="UJC1:UJK1"/>
    <mergeCell ref="UJL1:UJT1"/>
    <mergeCell ref="UJU1:UKC1"/>
    <mergeCell ref="UKD1:UKL1"/>
    <mergeCell ref="UKM1:UKU1"/>
    <mergeCell ref="UKV1:ULD1"/>
    <mergeCell ref="UHA1:UHI1"/>
    <mergeCell ref="UHJ1:UHR1"/>
    <mergeCell ref="UHS1:UIA1"/>
    <mergeCell ref="UIB1:UIJ1"/>
    <mergeCell ref="UIK1:UIS1"/>
    <mergeCell ref="UIT1:UJB1"/>
    <mergeCell ref="UEY1:UFG1"/>
    <mergeCell ref="UFH1:UFP1"/>
    <mergeCell ref="UFQ1:UFY1"/>
    <mergeCell ref="UFZ1:UGH1"/>
    <mergeCell ref="UGI1:UGQ1"/>
    <mergeCell ref="UGR1:UGZ1"/>
    <mergeCell ref="UCW1:UDE1"/>
    <mergeCell ref="UDF1:UDN1"/>
    <mergeCell ref="UDO1:UDW1"/>
    <mergeCell ref="UDX1:UEF1"/>
    <mergeCell ref="UEG1:UEO1"/>
    <mergeCell ref="UEP1:UEX1"/>
    <mergeCell ref="UAU1:UBC1"/>
    <mergeCell ref="UBD1:UBL1"/>
    <mergeCell ref="UBM1:UBU1"/>
    <mergeCell ref="UBV1:UCD1"/>
    <mergeCell ref="UCE1:UCM1"/>
    <mergeCell ref="UCN1:UCV1"/>
    <mergeCell ref="TYS1:TZA1"/>
    <mergeCell ref="TZB1:TZJ1"/>
    <mergeCell ref="TZK1:TZS1"/>
    <mergeCell ref="TZT1:UAB1"/>
    <mergeCell ref="UAC1:UAK1"/>
    <mergeCell ref="UAL1:UAT1"/>
    <mergeCell ref="TWQ1:TWY1"/>
    <mergeCell ref="TWZ1:TXH1"/>
    <mergeCell ref="TXI1:TXQ1"/>
    <mergeCell ref="TXR1:TXZ1"/>
    <mergeCell ref="TYA1:TYI1"/>
    <mergeCell ref="TYJ1:TYR1"/>
    <mergeCell ref="TUO1:TUW1"/>
    <mergeCell ref="TUX1:TVF1"/>
    <mergeCell ref="TVG1:TVO1"/>
    <mergeCell ref="TVP1:TVX1"/>
    <mergeCell ref="TVY1:TWG1"/>
    <mergeCell ref="TWH1:TWP1"/>
    <mergeCell ref="TSM1:TSU1"/>
    <mergeCell ref="TSV1:TTD1"/>
    <mergeCell ref="TTE1:TTM1"/>
    <mergeCell ref="TTN1:TTV1"/>
    <mergeCell ref="TTW1:TUE1"/>
    <mergeCell ref="TUF1:TUN1"/>
    <mergeCell ref="TQK1:TQS1"/>
    <mergeCell ref="TQT1:TRB1"/>
    <mergeCell ref="TRC1:TRK1"/>
    <mergeCell ref="TRL1:TRT1"/>
    <mergeCell ref="TRU1:TSC1"/>
    <mergeCell ref="TSD1:TSL1"/>
    <mergeCell ref="TOI1:TOQ1"/>
    <mergeCell ref="TOR1:TOZ1"/>
    <mergeCell ref="TPA1:TPI1"/>
    <mergeCell ref="TPJ1:TPR1"/>
    <mergeCell ref="TPS1:TQA1"/>
    <mergeCell ref="TQB1:TQJ1"/>
    <mergeCell ref="TMG1:TMO1"/>
    <mergeCell ref="TMP1:TMX1"/>
    <mergeCell ref="TMY1:TNG1"/>
    <mergeCell ref="TNH1:TNP1"/>
    <mergeCell ref="TNQ1:TNY1"/>
    <mergeCell ref="TNZ1:TOH1"/>
    <mergeCell ref="TKE1:TKM1"/>
    <mergeCell ref="TKN1:TKV1"/>
    <mergeCell ref="TKW1:TLE1"/>
    <mergeCell ref="TLF1:TLN1"/>
    <mergeCell ref="TLO1:TLW1"/>
    <mergeCell ref="TLX1:TMF1"/>
    <mergeCell ref="TIC1:TIK1"/>
    <mergeCell ref="TIL1:TIT1"/>
    <mergeCell ref="TIU1:TJC1"/>
    <mergeCell ref="TJD1:TJL1"/>
    <mergeCell ref="TJM1:TJU1"/>
    <mergeCell ref="TJV1:TKD1"/>
    <mergeCell ref="TGA1:TGI1"/>
    <mergeCell ref="TGJ1:TGR1"/>
    <mergeCell ref="TGS1:THA1"/>
    <mergeCell ref="THB1:THJ1"/>
    <mergeCell ref="THK1:THS1"/>
    <mergeCell ref="THT1:TIB1"/>
    <mergeCell ref="TDY1:TEG1"/>
    <mergeCell ref="TEH1:TEP1"/>
    <mergeCell ref="TEQ1:TEY1"/>
    <mergeCell ref="TEZ1:TFH1"/>
    <mergeCell ref="TFI1:TFQ1"/>
    <mergeCell ref="TFR1:TFZ1"/>
    <mergeCell ref="TBW1:TCE1"/>
    <mergeCell ref="TCF1:TCN1"/>
    <mergeCell ref="TCO1:TCW1"/>
    <mergeCell ref="TCX1:TDF1"/>
    <mergeCell ref="TDG1:TDO1"/>
    <mergeCell ref="TDP1:TDX1"/>
    <mergeCell ref="SZU1:TAC1"/>
    <mergeCell ref="TAD1:TAL1"/>
    <mergeCell ref="TAM1:TAU1"/>
    <mergeCell ref="TAV1:TBD1"/>
    <mergeCell ref="TBE1:TBM1"/>
    <mergeCell ref="TBN1:TBV1"/>
    <mergeCell ref="SXS1:SYA1"/>
    <mergeCell ref="SYB1:SYJ1"/>
    <mergeCell ref="SYK1:SYS1"/>
    <mergeCell ref="SYT1:SZB1"/>
    <mergeCell ref="SZC1:SZK1"/>
    <mergeCell ref="SZL1:SZT1"/>
    <mergeCell ref="SVQ1:SVY1"/>
    <mergeCell ref="SVZ1:SWH1"/>
    <mergeCell ref="SWI1:SWQ1"/>
    <mergeCell ref="SWR1:SWZ1"/>
    <mergeCell ref="SXA1:SXI1"/>
    <mergeCell ref="SXJ1:SXR1"/>
    <mergeCell ref="STO1:STW1"/>
    <mergeCell ref="STX1:SUF1"/>
    <mergeCell ref="SUG1:SUO1"/>
    <mergeCell ref="SUP1:SUX1"/>
    <mergeCell ref="SUY1:SVG1"/>
    <mergeCell ref="SVH1:SVP1"/>
    <mergeCell ref="SRM1:SRU1"/>
    <mergeCell ref="SRV1:SSD1"/>
    <mergeCell ref="SSE1:SSM1"/>
    <mergeCell ref="SSN1:SSV1"/>
    <mergeCell ref="SSW1:STE1"/>
    <mergeCell ref="STF1:STN1"/>
    <mergeCell ref="SPK1:SPS1"/>
    <mergeCell ref="SPT1:SQB1"/>
    <mergeCell ref="SQC1:SQK1"/>
    <mergeCell ref="SQL1:SQT1"/>
    <mergeCell ref="SQU1:SRC1"/>
    <mergeCell ref="SRD1:SRL1"/>
    <mergeCell ref="SNI1:SNQ1"/>
    <mergeCell ref="SNR1:SNZ1"/>
    <mergeCell ref="SOA1:SOI1"/>
    <mergeCell ref="SOJ1:SOR1"/>
    <mergeCell ref="SOS1:SPA1"/>
    <mergeCell ref="SPB1:SPJ1"/>
    <mergeCell ref="SLG1:SLO1"/>
    <mergeCell ref="SLP1:SLX1"/>
    <mergeCell ref="SLY1:SMG1"/>
    <mergeCell ref="SMH1:SMP1"/>
    <mergeCell ref="SMQ1:SMY1"/>
    <mergeCell ref="SMZ1:SNH1"/>
    <mergeCell ref="SJE1:SJM1"/>
    <mergeCell ref="SJN1:SJV1"/>
    <mergeCell ref="SJW1:SKE1"/>
    <mergeCell ref="SKF1:SKN1"/>
    <mergeCell ref="SKO1:SKW1"/>
    <mergeCell ref="SKX1:SLF1"/>
    <mergeCell ref="SHC1:SHK1"/>
    <mergeCell ref="SHL1:SHT1"/>
    <mergeCell ref="SHU1:SIC1"/>
    <mergeCell ref="SID1:SIL1"/>
    <mergeCell ref="SIM1:SIU1"/>
    <mergeCell ref="SIV1:SJD1"/>
    <mergeCell ref="SFA1:SFI1"/>
    <mergeCell ref="SFJ1:SFR1"/>
    <mergeCell ref="SFS1:SGA1"/>
    <mergeCell ref="SGB1:SGJ1"/>
    <mergeCell ref="SGK1:SGS1"/>
    <mergeCell ref="SGT1:SHB1"/>
    <mergeCell ref="SCY1:SDG1"/>
    <mergeCell ref="SDH1:SDP1"/>
    <mergeCell ref="SDQ1:SDY1"/>
    <mergeCell ref="SDZ1:SEH1"/>
    <mergeCell ref="SEI1:SEQ1"/>
    <mergeCell ref="SER1:SEZ1"/>
    <mergeCell ref="SAW1:SBE1"/>
    <mergeCell ref="SBF1:SBN1"/>
    <mergeCell ref="SBO1:SBW1"/>
    <mergeCell ref="SBX1:SCF1"/>
    <mergeCell ref="SCG1:SCO1"/>
    <mergeCell ref="SCP1:SCX1"/>
    <mergeCell ref="RYU1:RZC1"/>
    <mergeCell ref="RZD1:RZL1"/>
    <mergeCell ref="RZM1:RZU1"/>
    <mergeCell ref="RZV1:SAD1"/>
    <mergeCell ref="SAE1:SAM1"/>
    <mergeCell ref="SAN1:SAV1"/>
    <mergeCell ref="RWS1:RXA1"/>
    <mergeCell ref="RXB1:RXJ1"/>
    <mergeCell ref="RXK1:RXS1"/>
    <mergeCell ref="RXT1:RYB1"/>
    <mergeCell ref="RYC1:RYK1"/>
    <mergeCell ref="RYL1:RYT1"/>
    <mergeCell ref="RUQ1:RUY1"/>
    <mergeCell ref="RUZ1:RVH1"/>
    <mergeCell ref="RVI1:RVQ1"/>
    <mergeCell ref="RVR1:RVZ1"/>
    <mergeCell ref="RWA1:RWI1"/>
    <mergeCell ref="RWJ1:RWR1"/>
    <mergeCell ref="RSO1:RSW1"/>
    <mergeCell ref="RSX1:RTF1"/>
    <mergeCell ref="RTG1:RTO1"/>
    <mergeCell ref="RTP1:RTX1"/>
    <mergeCell ref="RTY1:RUG1"/>
    <mergeCell ref="RUH1:RUP1"/>
    <mergeCell ref="RQM1:RQU1"/>
    <mergeCell ref="RQV1:RRD1"/>
    <mergeCell ref="RRE1:RRM1"/>
    <mergeCell ref="RRN1:RRV1"/>
    <mergeCell ref="RRW1:RSE1"/>
    <mergeCell ref="RSF1:RSN1"/>
    <mergeCell ref="ROK1:ROS1"/>
    <mergeCell ref="ROT1:RPB1"/>
    <mergeCell ref="RPC1:RPK1"/>
    <mergeCell ref="RPL1:RPT1"/>
    <mergeCell ref="RPU1:RQC1"/>
    <mergeCell ref="RQD1:RQL1"/>
    <mergeCell ref="RMI1:RMQ1"/>
    <mergeCell ref="RMR1:RMZ1"/>
    <mergeCell ref="RNA1:RNI1"/>
    <mergeCell ref="RNJ1:RNR1"/>
    <mergeCell ref="RNS1:ROA1"/>
    <mergeCell ref="ROB1:ROJ1"/>
    <mergeCell ref="RKG1:RKO1"/>
    <mergeCell ref="RKP1:RKX1"/>
    <mergeCell ref="RKY1:RLG1"/>
    <mergeCell ref="RLH1:RLP1"/>
    <mergeCell ref="RLQ1:RLY1"/>
    <mergeCell ref="RLZ1:RMH1"/>
    <mergeCell ref="RIE1:RIM1"/>
    <mergeCell ref="RIN1:RIV1"/>
    <mergeCell ref="RIW1:RJE1"/>
    <mergeCell ref="RJF1:RJN1"/>
    <mergeCell ref="RJO1:RJW1"/>
    <mergeCell ref="RJX1:RKF1"/>
    <mergeCell ref="RGC1:RGK1"/>
    <mergeCell ref="RGL1:RGT1"/>
    <mergeCell ref="RGU1:RHC1"/>
    <mergeCell ref="RHD1:RHL1"/>
    <mergeCell ref="RHM1:RHU1"/>
    <mergeCell ref="RHV1:RID1"/>
    <mergeCell ref="REA1:REI1"/>
    <mergeCell ref="REJ1:RER1"/>
    <mergeCell ref="RES1:RFA1"/>
    <mergeCell ref="RFB1:RFJ1"/>
    <mergeCell ref="RFK1:RFS1"/>
    <mergeCell ref="RFT1:RGB1"/>
    <mergeCell ref="RBY1:RCG1"/>
    <mergeCell ref="RCH1:RCP1"/>
    <mergeCell ref="RCQ1:RCY1"/>
    <mergeCell ref="RCZ1:RDH1"/>
    <mergeCell ref="RDI1:RDQ1"/>
    <mergeCell ref="RDR1:RDZ1"/>
    <mergeCell ref="QZW1:RAE1"/>
    <mergeCell ref="RAF1:RAN1"/>
    <mergeCell ref="RAO1:RAW1"/>
    <mergeCell ref="RAX1:RBF1"/>
    <mergeCell ref="RBG1:RBO1"/>
    <mergeCell ref="RBP1:RBX1"/>
    <mergeCell ref="QXU1:QYC1"/>
    <mergeCell ref="QYD1:QYL1"/>
    <mergeCell ref="QYM1:QYU1"/>
    <mergeCell ref="QYV1:QZD1"/>
    <mergeCell ref="QZE1:QZM1"/>
    <mergeCell ref="QZN1:QZV1"/>
    <mergeCell ref="QVS1:QWA1"/>
    <mergeCell ref="QWB1:QWJ1"/>
    <mergeCell ref="QWK1:QWS1"/>
    <mergeCell ref="QWT1:QXB1"/>
    <mergeCell ref="QXC1:QXK1"/>
    <mergeCell ref="QXL1:QXT1"/>
    <mergeCell ref="QTQ1:QTY1"/>
    <mergeCell ref="QTZ1:QUH1"/>
    <mergeCell ref="QUI1:QUQ1"/>
    <mergeCell ref="QUR1:QUZ1"/>
    <mergeCell ref="QVA1:QVI1"/>
    <mergeCell ref="QVJ1:QVR1"/>
    <mergeCell ref="QRO1:QRW1"/>
    <mergeCell ref="QRX1:QSF1"/>
    <mergeCell ref="QSG1:QSO1"/>
    <mergeCell ref="QSP1:QSX1"/>
    <mergeCell ref="QSY1:QTG1"/>
    <mergeCell ref="QTH1:QTP1"/>
    <mergeCell ref="QPM1:QPU1"/>
    <mergeCell ref="QPV1:QQD1"/>
    <mergeCell ref="QQE1:QQM1"/>
    <mergeCell ref="QQN1:QQV1"/>
    <mergeCell ref="QQW1:QRE1"/>
    <mergeCell ref="QRF1:QRN1"/>
    <mergeCell ref="QNK1:QNS1"/>
    <mergeCell ref="QNT1:QOB1"/>
    <mergeCell ref="QOC1:QOK1"/>
    <mergeCell ref="QOL1:QOT1"/>
    <mergeCell ref="QOU1:QPC1"/>
    <mergeCell ref="QPD1:QPL1"/>
    <mergeCell ref="QLI1:QLQ1"/>
    <mergeCell ref="QLR1:QLZ1"/>
    <mergeCell ref="QMA1:QMI1"/>
    <mergeCell ref="QMJ1:QMR1"/>
    <mergeCell ref="QMS1:QNA1"/>
    <mergeCell ref="QNB1:QNJ1"/>
    <mergeCell ref="QJG1:QJO1"/>
    <mergeCell ref="QJP1:QJX1"/>
    <mergeCell ref="QJY1:QKG1"/>
    <mergeCell ref="QKH1:QKP1"/>
    <mergeCell ref="QKQ1:QKY1"/>
    <mergeCell ref="QKZ1:QLH1"/>
    <mergeCell ref="QHE1:QHM1"/>
    <mergeCell ref="QHN1:QHV1"/>
    <mergeCell ref="QHW1:QIE1"/>
    <mergeCell ref="QIF1:QIN1"/>
    <mergeCell ref="QIO1:QIW1"/>
    <mergeCell ref="QIX1:QJF1"/>
    <mergeCell ref="QFC1:QFK1"/>
    <mergeCell ref="QFL1:QFT1"/>
    <mergeCell ref="QFU1:QGC1"/>
    <mergeCell ref="QGD1:QGL1"/>
    <mergeCell ref="QGM1:QGU1"/>
    <mergeCell ref="QGV1:QHD1"/>
    <mergeCell ref="QDA1:QDI1"/>
    <mergeCell ref="QDJ1:QDR1"/>
    <mergeCell ref="QDS1:QEA1"/>
    <mergeCell ref="QEB1:QEJ1"/>
    <mergeCell ref="QEK1:QES1"/>
    <mergeCell ref="QET1:QFB1"/>
    <mergeCell ref="QAY1:QBG1"/>
    <mergeCell ref="QBH1:QBP1"/>
    <mergeCell ref="QBQ1:QBY1"/>
    <mergeCell ref="QBZ1:QCH1"/>
    <mergeCell ref="QCI1:QCQ1"/>
    <mergeCell ref="QCR1:QCZ1"/>
    <mergeCell ref="PYW1:PZE1"/>
    <mergeCell ref="PZF1:PZN1"/>
    <mergeCell ref="PZO1:PZW1"/>
    <mergeCell ref="PZX1:QAF1"/>
    <mergeCell ref="QAG1:QAO1"/>
    <mergeCell ref="QAP1:QAX1"/>
    <mergeCell ref="PWU1:PXC1"/>
    <mergeCell ref="PXD1:PXL1"/>
    <mergeCell ref="PXM1:PXU1"/>
    <mergeCell ref="PXV1:PYD1"/>
    <mergeCell ref="PYE1:PYM1"/>
    <mergeCell ref="PYN1:PYV1"/>
    <mergeCell ref="PUS1:PVA1"/>
    <mergeCell ref="PVB1:PVJ1"/>
    <mergeCell ref="PVK1:PVS1"/>
    <mergeCell ref="PVT1:PWB1"/>
    <mergeCell ref="PWC1:PWK1"/>
    <mergeCell ref="PWL1:PWT1"/>
    <mergeCell ref="PSQ1:PSY1"/>
    <mergeCell ref="PSZ1:PTH1"/>
    <mergeCell ref="PTI1:PTQ1"/>
    <mergeCell ref="PTR1:PTZ1"/>
    <mergeCell ref="PUA1:PUI1"/>
    <mergeCell ref="PUJ1:PUR1"/>
    <mergeCell ref="PQO1:PQW1"/>
    <mergeCell ref="PQX1:PRF1"/>
    <mergeCell ref="PRG1:PRO1"/>
    <mergeCell ref="PRP1:PRX1"/>
    <mergeCell ref="PRY1:PSG1"/>
    <mergeCell ref="PSH1:PSP1"/>
    <mergeCell ref="POM1:POU1"/>
    <mergeCell ref="POV1:PPD1"/>
    <mergeCell ref="PPE1:PPM1"/>
    <mergeCell ref="PPN1:PPV1"/>
    <mergeCell ref="PPW1:PQE1"/>
    <mergeCell ref="PQF1:PQN1"/>
    <mergeCell ref="PMK1:PMS1"/>
    <mergeCell ref="PMT1:PNB1"/>
    <mergeCell ref="PNC1:PNK1"/>
    <mergeCell ref="PNL1:PNT1"/>
    <mergeCell ref="PNU1:POC1"/>
    <mergeCell ref="POD1:POL1"/>
    <mergeCell ref="PKI1:PKQ1"/>
    <mergeCell ref="PKR1:PKZ1"/>
    <mergeCell ref="PLA1:PLI1"/>
    <mergeCell ref="PLJ1:PLR1"/>
    <mergeCell ref="PLS1:PMA1"/>
    <mergeCell ref="PMB1:PMJ1"/>
    <mergeCell ref="PIG1:PIO1"/>
    <mergeCell ref="PIP1:PIX1"/>
    <mergeCell ref="PIY1:PJG1"/>
    <mergeCell ref="PJH1:PJP1"/>
    <mergeCell ref="PJQ1:PJY1"/>
    <mergeCell ref="PJZ1:PKH1"/>
    <mergeCell ref="PGE1:PGM1"/>
    <mergeCell ref="PGN1:PGV1"/>
    <mergeCell ref="PGW1:PHE1"/>
    <mergeCell ref="PHF1:PHN1"/>
    <mergeCell ref="PHO1:PHW1"/>
    <mergeCell ref="PHX1:PIF1"/>
    <mergeCell ref="PEC1:PEK1"/>
    <mergeCell ref="PEL1:PET1"/>
    <mergeCell ref="PEU1:PFC1"/>
    <mergeCell ref="PFD1:PFL1"/>
    <mergeCell ref="PFM1:PFU1"/>
    <mergeCell ref="PFV1:PGD1"/>
    <mergeCell ref="PCA1:PCI1"/>
    <mergeCell ref="PCJ1:PCR1"/>
    <mergeCell ref="PCS1:PDA1"/>
    <mergeCell ref="PDB1:PDJ1"/>
    <mergeCell ref="PDK1:PDS1"/>
    <mergeCell ref="PDT1:PEB1"/>
    <mergeCell ref="OZY1:PAG1"/>
    <mergeCell ref="PAH1:PAP1"/>
    <mergeCell ref="PAQ1:PAY1"/>
    <mergeCell ref="PAZ1:PBH1"/>
    <mergeCell ref="PBI1:PBQ1"/>
    <mergeCell ref="PBR1:PBZ1"/>
    <mergeCell ref="OXW1:OYE1"/>
    <mergeCell ref="OYF1:OYN1"/>
    <mergeCell ref="OYO1:OYW1"/>
    <mergeCell ref="OYX1:OZF1"/>
    <mergeCell ref="OZG1:OZO1"/>
    <mergeCell ref="OZP1:OZX1"/>
    <mergeCell ref="OVU1:OWC1"/>
    <mergeCell ref="OWD1:OWL1"/>
    <mergeCell ref="OWM1:OWU1"/>
    <mergeCell ref="OWV1:OXD1"/>
    <mergeCell ref="OXE1:OXM1"/>
    <mergeCell ref="OXN1:OXV1"/>
    <mergeCell ref="OTS1:OUA1"/>
    <mergeCell ref="OUB1:OUJ1"/>
    <mergeCell ref="OUK1:OUS1"/>
    <mergeCell ref="OUT1:OVB1"/>
    <mergeCell ref="OVC1:OVK1"/>
    <mergeCell ref="OVL1:OVT1"/>
    <mergeCell ref="ORQ1:ORY1"/>
    <mergeCell ref="ORZ1:OSH1"/>
    <mergeCell ref="OSI1:OSQ1"/>
    <mergeCell ref="OSR1:OSZ1"/>
    <mergeCell ref="OTA1:OTI1"/>
    <mergeCell ref="OTJ1:OTR1"/>
    <mergeCell ref="OPO1:OPW1"/>
    <mergeCell ref="OPX1:OQF1"/>
    <mergeCell ref="OQG1:OQO1"/>
    <mergeCell ref="OQP1:OQX1"/>
    <mergeCell ref="OQY1:ORG1"/>
    <mergeCell ref="ORH1:ORP1"/>
    <mergeCell ref="ONM1:ONU1"/>
    <mergeCell ref="ONV1:OOD1"/>
    <mergeCell ref="OOE1:OOM1"/>
    <mergeCell ref="OON1:OOV1"/>
    <mergeCell ref="OOW1:OPE1"/>
    <mergeCell ref="OPF1:OPN1"/>
    <mergeCell ref="OLK1:OLS1"/>
    <mergeCell ref="OLT1:OMB1"/>
    <mergeCell ref="OMC1:OMK1"/>
    <mergeCell ref="OML1:OMT1"/>
    <mergeCell ref="OMU1:ONC1"/>
    <mergeCell ref="OND1:ONL1"/>
    <mergeCell ref="OJI1:OJQ1"/>
    <mergeCell ref="OJR1:OJZ1"/>
    <mergeCell ref="OKA1:OKI1"/>
    <mergeCell ref="OKJ1:OKR1"/>
    <mergeCell ref="OKS1:OLA1"/>
    <mergeCell ref="OLB1:OLJ1"/>
    <mergeCell ref="OHG1:OHO1"/>
    <mergeCell ref="OHP1:OHX1"/>
    <mergeCell ref="OHY1:OIG1"/>
    <mergeCell ref="OIH1:OIP1"/>
    <mergeCell ref="OIQ1:OIY1"/>
    <mergeCell ref="OIZ1:OJH1"/>
    <mergeCell ref="OFE1:OFM1"/>
    <mergeCell ref="OFN1:OFV1"/>
    <mergeCell ref="OFW1:OGE1"/>
    <mergeCell ref="OGF1:OGN1"/>
    <mergeCell ref="OGO1:OGW1"/>
    <mergeCell ref="OGX1:OHF1"/>
    <mergeCell ref="ODC1:ODK1"/>
    <mergeCell ref="ODL1:ODT1"/>
    <mergeCell ref="ODU1:OEC1"/>
    <mergeCell ref="OED1:OEL1"/>
    <mergeCell ref="OEM1:OEU1"/>
    <mergeCell ref="OEV1:OFD1"/>
    <mergeCell ref="OBA1:OBI1"/>
    <mergeCell ref="OBJ1:OBR1"/>
    <mergeCell ref="OBS1:OCA1"/>
    <mergeCell ref="OCB1:OCJ1"/>
    <mergeCell ref="OCK1:OCS1"/>
    <mergeCell ref="OCT1:ODB1"/>
    <mergeCell ref="NYY1:NZG1"/>
    <mergeCell ref="NZH1:NZP1"/>
    <mergeCell ref="NZQ1:NZY1"/>
    <mergeCell ref="NZZ1:OAH1"/>
    <mergeCell ref="OAI1:OAQ1"/>
    <mergeCell ref="OAR1:OAZ1"/>
    <mergeCell ref="NWW1:NXE1"/>
    <mergeCell ref="NXF1:NXN1"/>
    <mergeCell ref="NXO1:NXW1"/>
    <mergeCell ref="NXX1:NYF1"/>
    <mergeCell ref="NYG1:NYO1"/>
    <mergeCell ref="NYP1:NYX1"/>
    <mergeCell ref="NUU1:NVC1"/>
    <mergeCell ref="NVD1:NVL1"/>
    <mergeCell ref="NVM1:NVU1"/>
    <mergeCell ref="NVV1:NWD1"/>
    <mergeCell ref="NWE1:NWM1"/>
    <mergeCell ref="NWN1:NWV1"/>
    <mergeCell ref="NSS1:NTA1"/>
    <mergeCell ref="NTB1:NTJ1"/>
    <mergeCell ref="NTK1:NTS1"/>
    <mergeCell ref="NTT1:NUB1"/>
    <mergeCell ref="NUC1:NUK1"/>
    <mergeCell ref="NUL1:NUT1"/>
    <mergeCell ref="NQQ1:NQY1"/>
    <mergeCell ref="NQZ1:NRH1"/>
    <mergeCell ref="NRI1:NRQ1"/>
    <mergeCell ref="NRR1:NRZ1"/>
    <mergeCell ref="NSA1:NSI1"/>
    <mergeCell ref="NSJ1:NSR1"/>
    <mergeCell ref="NOO1:NOW1"/>
    <mergeCell ref="NOX1:NPF1"/>
    <mergeCell ref="NPG1:NPO1"/>
    <mergeCell ref="NPP1:NPX1"/>
    <mergeCell ref="NPY1:NQG1"/>
    <mergeCell ref="NQH1:NQP1"/>
    <mergeCell ref="NMM1:NMU1"/>
    <mergeCell ref="NMV1:NND1"/>
    <mergeCell ref="NNE1:NNM1"/>
    <mergeCell ref="NNN1:NNV1"/>
    <mergeCell ref="NNW1:NOE1"/>
    <mergeCell ref="NOF1:NON1"/>
    <mergeCell ref="NKK1:NKS1"/>
    <mergeCell ref="NKT1:NLB1"/>
    <mergeCell ref="NLC1:NLK1"/>
    <mergeCell ref="NLL1:NLT1"/>
    <mergeCell ref="NLU1:NMC1"/>
    <mergeCell ref="NMD1:NML1"/>
    <mergeCell ref="NII1:NIQ1"/>
    <mergeCell ref="NIR1:NIZ1"/>
    <mergeCell ref="NJA1:NJI1"/>
    <mergeCell ref="NJJ1:NJR1"/>
    <mergeCell ref="NJS1:NKA1"/>
    <mergeCell ref="NKB1:NKJ1"/>
    <mergeCell ref="NGG1:NGO1"/>
    <mergeCell ref="NGP1:NGX1"/>
    <mergeCell ref="NGY1:NHG1"/>
    <mergeCell ref="NHH1:NHP1"/>
    <mergeCell ref="NHQ1:NHY1"/>
    <mergeCell ref="NHZ1:NIH1"/>
    <mergeCell ref="NEE1:NEM1"/>
    <mergeCell ref="NEN1:NEV1"/>
    <mergeCell ref="NEW1:NFE1"/>
    <mergeCell ref="NFF1:NFN1"/>
    <mergeCell ref="NFO1:NFW1"/>
    <mergeCell ref="NFX1:NGF1"/>
    <mergeCell ref="NCC1:NCK1"/>
    <mergeCell ref="NCL1:NCT1"/>
    <mergeCell ref="NCU1:NDC1"/>
    <mergeCell ref="NDD1:NDL1"/>
    <mergeCell ref="NDM1:NDU1"/>
    <mergeCell ref="NDV1:NED1"/>
    <mergeCell ref="NAA1:NAI1"/>
    <mergeCell ref="NAJ1:NAR1"/>
    <mergeCell ref="NAS1:NBA1"/>
    <mergeCell ref="NBB1:NBJ1"/>
    <mergeCell ref="NBK1:NBS1"/>
    <mergeCell ref="NBT1:NCB1"/>
    <mergeCell ref="MXY1:MYG1"/>
    <mergeCell ref="MYH1:MYP1"/>
    <mergeCell ref="MYQ1:MYY1"/>
    <mergeCell ref="MYZ1:MZH1"/>
    <mergeCell ref="MZI1:MZQ1"/>
    <mergeCell ref="MZR1:MZZ1"/>
    <mergeCell ref="MVW1:MWE1"/>
    <mergeCell ref="MWF1:MWN1"/>
    <mergeCell ref="MWO1:MWW1"/>
    <mergeCell ref="MWX1:MXF1"/>
    <mergeCell ref="MXG1:MXO1"/>
    <mergeCell ref="MXP1:MXX1"/>
    <mergeCell ref="MTU1:MUC1"/>
    <mergeCell ref="MUD1:MUL1"/>
    <mergeCell ref="MUM1:MUU1"/>
    <mergeCell ref="MUV1:MVD1"/>
    <mergeCell ref="MVE1:MVM1"/>
    <mergeCell ref="MVN1:MVV1"/>
    <mergeCell ref="MRS1:MSA1"/>
    <mergeCell ref="MSB1:MSJ1"/>
    <mergeCell ref="MSK1:MSS1"/>
    <mergeCell ref="MST1:MTB1"/>
    <mergeCell ref="MTC1:MTK1"/>
    <mergeCell ref="MTL1:MTT1"/>
    <mergeCell ref="MPQ1:MPY1"/>
    <mergeCell ref="MPZ1:MQH1"/>
    <mergeCell ref="MQI1:MQQ1"/>
    <mergeCell ref="MQR1:MQZ1"/>
    <mergeCell ref="MRA1:MRI1"/>
    <mergeCell ref="MRJ1:MRR1"/>
    <mergeCell ref="MNO1:MNW1"/>
    <mergeCell ref="MNX1:MOF1"/>
    <mergeCell ref="MOG1:MOO1"/>
    <mergeCell ref="MOP1:MOX1"/>
    <mergeCell ref="MOY1:MPG1"/>
    <mergeCell ref="MPH1:MPP1"/>
    <mergeCell ref="MLM1:MLU1"/>
    <mergeCell ref="MLV1:MMD1"/>
    <mergeCell ref="MME1:MMM1"/>
    <mergeCell ref="MMN1:MMV1"/>
    <mergeCell ref="MMW1:MNE1"/>
    <mergeCell ref="MNF1:MNN1"/>
    <mergeCell ref="MJK1:MJS1"/>
    <mergeCell ref="MJT1:MKB1"/>
    <mergeCell ref="MKC1:MKK1"/>
    <mergeCell ref="MKL1:MKT1"/>
    <mergeCell ref="MKU1:MLC1"/>
    <mergeCell ref="MLD1:MLL1"/>
    <mergeCell ref="MHI1:MHQ1"/>
    <mergeCell ref="MHR1:MHZ1"/>
    <mergeCell ref="MIA1:MII1"/>
    <mergeCell ref="MIJ1:MIR1"/>
    <mergeCell ref="MIS1:MJA1"/>
    <mergeCell ref="MJB1:MJJ1"/>
    <mergeCell ref="MFG1:MFO1"/>
    <mergeCell ref="MFP1:MFX1"/>
    <mergeCell ref="MFY1:MGG1"/>
    <mergeCell ref="MGH1:MGP1"/>
    <mergeCell ref="MGQ1:MGY1"/>
    <mergeCell ref="MGZ1:MHH1"/>
    <mergeCell ref="MDE1:MDM1"/>
    <mergeCell ref="MDN1:MDV1"/>
    <mergeCell ref="MDW1:MEE1"/>
    <mergeCell ref="MEF1:MEN1"/>
    <mergeCell ref="MEO1:MEW1"/>
    <mergeCell ref="MEX1:MFF1"/>
    <mergeCell ref="MBC1:MBK1"/>
    <mergeCell ref="MBL1:MBT1"/>
    <mergeCell ref="MBU1:MCC1"/>
    <mergeCell ref="MCD1:MCL1"/>
    <mergeCell ref="MCM1:MCU1"/>
    <mergeCell ref="MCV1:MDD1"/>
    <mergeCell ref="LZA1:LZI1"/>
    <mergeCell ref="LZJ1:LZR1"/>
    <mergeCell ref="LZS1:MAA1"/>
    <mergeCell ref="MAB1:MAJ1"/>
    <mergeCell ref="MAK1:MAS1"/>
    <mergeCell ref="MAT1:MBB1"/>
    <mergeCell ref="LWY1:LXG1"/>
    <mergeCell ref="LXH1:LXP1"/>
    <mergeCell ref="LXQ1:LXY1"/>
    <mergeCell ref="LXZ1:LYH1"/>
    <mergeCell ref="LYI1:LYQ1"/>
    <mergeCell ref="LYR1:LYZ1"/>
    <mergeCell ref="LUW1:LVE1"/>
    <mergeCell ref="LVF1:LVN1"/>
    <mergeCell ref="LVO1:LVW1"/>
    <mergeCell ref="LVX1:LWF1"/>
    <mergeCell ref="LWG1:LWO1"/>
    <mergeCell ref="LWP1:LWX1"/>
    <mergeCell ref="LSU1:LTC1"/>
    <mergeCell ref="LTD1:LTL1"/>
    <mergeCell ref="LTM1:LTU1"/>
    <mergeCell ref="LTV1:LUD1"/>
    <mergeCell ref="LUE1:LUM1"/>
    <mergeCell ref="LUN1:LUV1"/>
    <mergeCell ref="LQS1:LRA1"/>
    <mergeCell ref="LRB1:LRJ1"/>
    <mergeCell ref="LRK1:LRS1"/>
    <mergeCell ref="LRT1:LSB1"/>
    <mergeCell ref="LSC1:LSK1"/>
    <mergeCell ref="LSL1:LST1"/>
    <mergeCell ref="LOQ1:LOY1"/>
    <mergeCell ref="LOZ1:LPH1"/>
    <mergeCell ref="LPI1:LPQ1"/>
    <mergeCell ref="LPR1:LPZ1"/>
    <mergeCell ref="LQA1:LQI1"/>
    <mergeCell ref="LQJ1:LQR1"/>
    <mergeCell ref="LMO1:LMW1"/>
    <mergeCell ref="LMX1:LNF1"/>
    <mergeCell ref="LNG1:LNO1"/>
    <mergeCell ref="LNP1:LNX1"/>
    <mergeCell ref="LNY1:LOG1"/>
    <mergeCell ref="LOH1:LOP1"/>
    <mergeCell ref="LKM1:LKU1"/>
    <mergeCell ref="LKV1:LLD1"/>
    <mergeCell ref="LLE1:LLM1"/>
    <mergeCell ref="LLN1:LLV1"/>
    <mergeCell ref="LLW1:LME1"/>
    <mergeCell ref="LMF1:LMN1"/>
    <mergeCell ref="LIK1:LIS1"/>
    <mergeCell ref="LIT1:LJB1"/>
    <mergeCell ref="LJC1:LJK1"/>
    <mergeCell ref="LJL1:LJT1"/>
    <mergeCell ref="LJU1:LKC1"/>
    <mergeCell ref="LKD1:LKL1"/>
    <mergeCell ref="LGI1:LGQ1"/>
    <mergeCell ref="LGR1:LGZ1"/>
    <mergeCell ref="LHA1:LHI1"/>
    <mergeCell ref="LHJ1:LHR1"/>
    <mergeCell ref="LHS1:LIA1"/>
    <mergeCell ref="LIB1:LIJ1"/>
    <mergeCell ref="LEG1:LEO1"/>
    <mergeCell ref="LEP1:LEX1"/>
    <mergeCell ref="LEY1:LFG1"/>
    <mergeCell ref="LFH1:LFP1"/>
    <mergeCell ref="LFQ1:LFY1"/>
    <mergeCell ref="LFZ1:LGH1"/>
    <mergeCell ref="LCE1:LCM1"/>
    <mergeCell ref="LCN1:LCV1"/>
    <mergeCell ref="LCW1:LDE1"/>
    <mergeCell ref="LDF1:LDN1"/>
    <mergeCell ref="LDO1:LDW1"/>
    <mergeCell ref="LDX1:LEF1"/>
    <mergeCell ref="LAC1:LAK1"/>
    <mergeCell ref="LAL1:LAT1"/>
    <mergeCell ref="LAU1:LBC1"/>
    <mergeCell ref="LBD1:LBL1"/>
    <mergeCell ref="LBM1:LBU1"/>
    <mergeCell ref="LBV1:LCD1"/>
    <mergeCell ref="KYA1:KYI1"/>
    <mergeCell ref="KYJ1:KYR1"/>
    <mergeCell ref="KYS1:KZA1"/>
    <mergeCell ref="KZB1:KZJ1"/>
    <mergeCell ref="KZK1:KZS1"/>
    <mergeCell ref="KZT1:LAB1"/>
    <mergeCell ref="KVY1:KWG1"/>
    <mergeCell ref="KWH1:KWP1"/>
    <mergeCell ref="KWQ1:KWY1"/>
    <mergeCell ref="KWZ1:KXH1"/>
    <mergeCell ref="KXI1:KXQ1"/>
    <mergeCell ref="KXR1:KXZ1"/>
    <mergeCell ref="KTW1:KUE1"/>
    <mergeCell ref="KUF1:KUN1"/>
    <mergeCell ref="KUO1:KUW1"/>
    <mergeCell ref="KUX1:KVF1"/>
    <mergeCell ref="KVG1:KVO1"/>
    <mergeCell ref="KVP1:KVX1"/>
    <mergeCell ref="KRU1:KSC1"/>
    <mergeCell ref="KSD1:KSL1"/>
    <mergeCell ref="KSM1:KSU1"/>
    <mergeCell ref="KSV1:KTD1"/>
    <mergeCell ref="KTE1:KTM1"/>
    <mergeCell ref="KTN1:KTV1"/>
    <mergeCell ref="KPS1:KQA1"/>
    <mergeCell ref="KQB1:KQJ1"/>
    <mergeCell ref="KQK1:KQS1"/>
    <mergeCell ref="KQT1:KRB1"/>
    <mergeCell ref="KRC1:KRK1"/>
    <mergeCell ref="KRL1:KRT1"/>
    <mergeCell ref="KNQ1:KNY1"/>
    <mergeCell ref="KNZ1:KOH1"/>
    <mergeCell ref="KOI1:KOQ1"/>
    <mergeCell ref="KOR1:KOZ1"/>
    <mergeCell ref="KPA1:KPI1"/>
    <mergeCell ref="KPJ1:KPR1"/>
    <mergeCell ref="KLO1:KLW1"/>
    <mergeCell ref="KLX1:KMF1"/>
    <mergeCell ref="KMG1:KMO1"/>
    <mergeCell ref="KMP1:KMX1"/>
    <mergeCell ref="KMY1:KNG1"/>
    <mergeCell ref="KNH1:KNP1"/>
    <mergeCell ref="KJM1:KJU1"/>
    <mergeCell ref="KJV1:KKD1"/>
    <mergeCell ref="KKE1:KKM1"/>
    <mergeCell ref="KKN1:KKV1"/>
    <mergeCell ref="KKW1:KLE1"/>
    <mergeCell ref="KLF1:KLN1"/>
    <mergeCell ref="KHK1:KHS1"/>
    <mergeCell ref="KHT1:KIB1"/>
    <mergeCell ref="KIC1:KIK1"/>
    <mergeCell ref="KIL1:KIT1"/>
    <mergeCell ref="KIU1:KJC1"/>
    <mergeCell ref="KJD1:KJL1"/>
    <mergeCell ref="KFI1:KFQ1"/>
    <mergeCell ref="KFR1:KFZ1"/>
    <mergeCell ref="KGA1:KGI1"/>
    <mergeCell ref="KGJ1:KGR1"/>
    <mergeCell ref="KGS1:KHA1"/>
    <mergeCell ref="KHB1:KHJ1"/>
    <mergeCell ref="KDG1:KDO1"/>
    <mergeCell ref="KDP1:KDX1"/>
    <mergeCell ref="KDY1:KEG1"/>
    <mergeCell ref="KEH1:KEP1"/>
    <mergeCell ref="KEQ1:KEY1"/>
    <mergeCell ref="KEZ1:KFH1"/>
    <mergeCell ref="KBE1:KBM1"/>
    <mergeCell ref="KBN1:KBV1"/>
    <mergeCell ref="KBW1:KCE1"/>
    <mergeCell ref="KCF1:KCN1"/>
    <mergeCell ref="KCO1:KCW1"/>
    <mergeCell ref="KCX1:KDF1"/>
    <mergeCell ref="JZC1:JZK1"/>
    <mergeCell ref="JZL1:JZT1"/>
    <mergeCell ref="JZU1:KAC1"/>
    <mergeCell ref="KAD1:KAL1"/>
    <mergeCell ref="KAM1:KAU1"/>
    <mergeCell ref="KAV1:KBD1"/>
    <mergeCell ref="JXA1:JXI1"/>
    <mergeCell ref="JXJ1:JXR1"/>
    <mergeCell ref="JXS1:JYA1"/>
    <mergeCell ref="JYB1:JYJ1"/>
    <mergeCell ref="JYK1:JYS1"/>
    <mergeCell ref="JYT1:JZB1"/>
    <mergeCell ref="JUY1:JVG1"/>
    <mergeCell ref="JVH1:JVP1"/>
    <mergeCell ref="JVQ1:JVY1"/>
    <mergeCell ref="JVZ1:JWH1"/>
    <mergeCell ref="JWI1:JWQ1"/>
    <mergeCell ref="JWR1:JWZ1"/>
    <mergeCell ref="JSW1:JTE1"/>
    <mergeCell ref="JTF1:JTN1"/>
    <mergeCell ref="JTO1:JTW1"/>
    <mergeCell ref="JTX1:JUF1"/>
    <mergeCell ref="JUG1:JUO1"/>
    <mergeCell ref="JUP1:JUX1"/>
    <mergeCell ref="JQU1:JRC1"/>
    <mergeCell ref="JRD1:JRL1"/>
    <mergeCell ref="JRM1:JRU1"/>
    <mergeCell ref="JRV1:JSD1"/>
    <mergeCell ref="JSE1:JSM1"/>
    <mergeCell ref="JSN1:JSV1"/>
    <mergeCell ref="JOS1:JPA1"/>
    <mergeCell ref="JPB1:JPJ1"/>
    <mergeCell ref="JPK1:JPS1"/>
    <mergeCell ref="JPT1:JQB1"/>
    <mergeCell ref="JQC1:JQK1"/>
    <mergeCell ref="JQL1:JQT1"/>
    <mergeCell ref="JMQ1:JMY1"/>
    <mergeCell ref="JMZ1:JNH1"/>
    <mergeCell ref="JNI1:JNQ1"/>
    <mergeCell ref="JNR1:JNZ1"/>
    <mergeCell ref="JOA1:JOI1"/>
    <mergeCell ref="JOJ1:JOR1"/>
    <mergeCell ref="JKO1:JKW1"/>
    <mergeCell ref="JKX1:JLF1"/>
    <mergeCell ref="JLG1:JLO1"/>
    <mergeCell ref="JLP1:JLX1"/>
    <mergeCell ref="JLY1:JMG1"/>
    <mergeCell ref="JMH1:JMP1"/>
    <mergeCell ref="JIM1:JIU1"/>
    <mergeCell ref="JIV1:JJD1"/>
    <mergeCell ref="JJE1:JJM1"/>
    <mergeCell ref="JJN1:JJV1"/>
    <mergeCell ref="JJW1:JKE1"/>
    <mergeCell ref="JKF1:JKN1"/>
    <mergeCell ref="JGK1:JGS1"/>
    <mergeCell ref="JGT1:JHB1"/>
    <mergeCell ref="JHC1:JHK1"/>
    <mergeCell ref="JHL1:JHT1"/>
    <mergeCell ref="JHU1:JIC1"/>
    <mergeCell ref="JID1:JIL1"/>
    <mergeCell ref="JEI1:JEQ1"/>
    <mergeCell ref="JER1:JEZ1"/>
    <mergeCell ref="JFA1:JFI1"/>
    <mergeCell ref="JFJ1:JFR1"/>
    <mergeCell ref="JFS1:JGA1"/>
    <mergeCell ref="JGB1:JGJ1"/>
    <mergeCell ref="JCG1:JCO1"/>
    <mergeCell ref="JCP1:JCX1"/>
    <mergeCell ref="JCY1:JDG1"/>
    <mergeCell ref="JDH1:JDP1"/>
    <mergeCell ref="JDQ1:JDY1"/>
    <mergeCell ref="JDZ1:JEH1"/>
    <mergeCell ref="JAE1:JAM1"/>
    <mergeCell ref="JAN1:JAV1"/>
    <mergeCell ref="JAW1:JBE1"/>
    <mergeCell ref="JBF1:JBN1"/>
    <mergeCell ref="JBO1:JBW1"/>
    <mergeCell ref="JBX1:JCF1"/>
    <mergeCell ref="IYC1:IYK1"/>
    <mergeCell ref="IYL1:IYT1"/>
    <mergeCell ref="IYU1:IZC1"/>
    <mergeCell ref="IZD1:IZL1"/>
    <mergeCell ref="IZM1:IZU1"/>
    <mergeCell ref="IZV1:JAD1"/>
    <mergeCell ref="IWA1:IWI1"/>
    <mergeCell ref="IWJ1:IWR1"/>
    <mergeCell ref="IWS1:IXA1"/>
    <mergeCell ref="IXB1:IXJ1"/>
    <mergeCell ref="IXK1:IXS1"/>
    <mergeCell ref="IXT1:IYB1"/>
    <mergeCell ref="ITY1:IUG1"/>
    <mergeCell ref="IUH1:IUP1"/>
    <mergeCell ref="IUQ1:IUY1"/>
    <mergeCell ref="IUZ1:IVH1"/>
    <mergeCell ref="IVI1:IVQ1"/>
    <mergeCell ref="IVR1:IVZ1"/>
    <mergeCell ref="IRW1:ISE1"/>
    <mergeCell ref="ISF1:ISN1"/>
    <mergeCell ref="ISO1:ISW1"/>
    <mergeCell ref="ISX1:ITF1"/>
    <mergeCell ref="ITG1:ITO1"/>
    <mergeCell ref="ITP1:ITX1"/>
    <mergeCell ref="IPU1:IQC1"/>
    <mergeCell ref="IQD1:IQL1"/>
    <mergeCell ref="IQM1:IQU1"/>
    <mergeCell ref="IQV1:IRD1"/>
    <mergeCell ref="IRE1:IRM1"/>
    <mergeCell ref="IRN1:IRV1"/>
    <mergeCell ref="INS1:IOA1"/>
    <mergeCell ref="IOB1:IOJ1"/>
    <mergeCell ref="IOK1:IOS1"/>
    <mergeCell ref="IOT1:IPB1"/>
    <mergeCell ref="IPC1:IPK1"/>
    <mergeCell ref="IPL1:IPT1"/>
    <mergeCell ref="ILQ1:ILY1"/>
    <mergeCell ref="ILZ1:IMH1"/>
    <mergeCell ref="IMI1:IMQ1"/>
    <mergeCell ref="IMR1:IMZ1"/>
    <mergeCell ref="INA1:INI1"/>
    <mergeCell ref="INJ1:INR1"/>
    <mergeCell ref="IJO1:IJW1"/>
    <mergeCell ref="IJX1:IKF1"/>
    <mergeCell ref="IKG1:IKO1"/>
    <mergeCell ref="IKP1:IKX1"/>
    <mergeCell ref="IKY1:ILG1"/>
    <mergeCell ref="ILH1:ILP1"/>
    <mergeCell ref="IHM1:IHU1"/>
    <mergeCell ref="IHV1:IID1"/>
    <mergeCell ref="IIE1:IIM1"/>
    <mergeCell ref="IIN1:IIV1"/>
    <mergeCell ref="IIW1:IJE1"/>
    <mergeCell ref="IJF1:IJN1"/>
    <mergeCell ref="IFK1:IFS1"/>
    <mergeCell ref="IFT1:IGB1"/>
    <mergeCell ref="IGC1:IGK1"/>
    <mergeCell ref="IGL1:IGT1"/>
    <mergeCell ref="IGU1:IHC1"/>
    <mergeCell ref="IHD1:IHL1"/>
    <mergeCell ref="IDI1:IDQ1"/>
    <mergeCell ref="IDR1:IDZ1"/>
    <mergeCell ref="IEA1:IEI1"/>
    <mergeCell ref="IEJ1:IER1"/>
    <mergeCell ref="IES1:IFA1"/>
    <mergeCell ref="IFB1:IFJ1"/>
    <mergeCell ref="IBG1:IBO1"/>
    <mergeCell ref="IBP1:IBX1"/>
    <mergeCell ref="IBY1:ICG1"/>
    <mergeCell ref="ICH1:ICP1"/>
    <mergeCell ref="ICQ1:ICY1"/>
    <mergeCell ref="ICZ1:IDH1"/>
    <mergeCell ref="HZE1:HZM1"/>
    <mergeCell ref="HZN1:HZV1"/>
    <mergeCell ref="HZW1:IAE1"/>
    <mergeCell ref="IAF1:IAN1"/>
    <mergeCell ref="IAO1:IAW1"/>
    <mergeCell ref="IAX1:IBF1"/>
    <mergeCell ref="HXC1:HXK1"/>
    <mergeCell ref="HXL1:HXT1"/>
    <mergeCell ref="HXU1:HYC1"/>
    <mergeCell ref="HYD1:HYL1"/>
    <mergeCell ref="HYM1:HYU1"/>
    <mergeCell ref="HYV1:HZD1"/>
    <mergeCell ref="HVA1:HVI1"/>
    <mergeCell ref="HVJ1:HVR1"/>
    <mergeCell ref="HVS1:HWA1"/>
    <mergeCell ref="HWB1:HWJ1"/>
    <mergeCell ref="HWK1:HWS1"/>
    <mergeCell ref="HWT1:HXB1"/>
    <mergeCell ref="HSY1:HTG1"/>
    <mergeCell ref="HTH1:HTP1"/>
    <mergeCell ref="HTQ1:HTY1"/>
    <mergeCell ref="HTZ1:HUH1"/>
    <mergeCell ref="HUI1:HUQ1"/>
    <mergeCell ref="HUR1:HUZ1"/>
    <mergeCell ref="HQW1:HRE1"/>
    <mergeCell ref="HRF1:HRN1"/>
    <mergeCell ref="HRO1:HRW1"/>
    <mergeCell ref="HRX1:HSF1"/>
    <mergeCell ref="HSG1:HSO1"/>
    <mergeCell ref="HSP1:HSX1"/>
    <mergeCell ref="HOU1:HPC1"/>
    <mergeCell ref="HPD1:HPL1"/>
    <mergeCell ref="HPM1:HPU1"/>
    <mergeCell ref="HPV1:HQD1"/>
    <mergeCell ref="HQE1:HQM1"/>
    <mergeCell ref="HQN1:HQV1"/>
    <mergeCell ref="HMS1:HNA1"/>
    <mergeCell ref="HNB1:HNJ1"/>
    <mergeCell ref="HNK1:HNS1"/>
    <mergeCell ref="HNT1:HOB1"/>
    <mergeCell ref="HOC1:HOK1"/>
    <mergeCell ref="HOL1:HOT1"/>
    <mergeCell ref="HKQ1:HKY1"/>
    <mergeCell ref="HKZ1:HLH1"/>
    <mergeCell ref="HLI1:HLQ1"/>
    <mergeCell ref="HLR1:HLZ1"/>
    <mergeCell ref="HMA1:HMI1"/>
    <mergeCell ref="HMJ1:HMR1"/>
    <mergeCell ref="HIO1:HIW1"/>
    <mergeCell ref="HIX1:HJF1"/>
    <mergeCell ref="HJG1:HJO1"/>
    <mergeCell ref="HJP1:HJX1"/>
    <mergeCell ref="HJY1:HKG1"/>
    <mergeCell ref="HKH1:HKP1"/>
    <mergeCell ref="HGM1:HGU1"/>
    <mergeCell ref="HGV1:HHD1"/>
    <mergeCell ref="HHE1:HHM1"/>
    <mergeCell ref="HHN1:HHV1"/>
    <mergeCell ref="HHW1:HIE1"/>
    <mergeCell ref="HIF1:HIN1"/>
    <mergeCell ref="HEK1:HES1"/>
    <mergeCell ref="HET1:HFB1"/>
    <mergeCell ref="HFC1:HFK1"/>
    <mergeCell ref="HFL1:HFT1"/>
    <mergeCell ref="HFU1:HGC1"/>
    <mergeCell ref="HGD1:HGL1"/>
    <mergeCell ref="HCI1:HCQ1"/>
    <mergeCell ref="HCR1:HCZ1"/>
    <mergeCell ref="HDA1:HDI1"/>
    <mergeCell ref="HDJ1:HDR1"/>
    <mergeCell ref="HDS1:HEA1"/>
    <mergeCell ref="HEB1:HEJ1"/>
    <mergeCell ref="HAG1:HAO1"/>
    <mergeCell ref="HAP1:HAX1"/>
    <mergeCell ref="HAY1:HBG1"/>
    <mergeCell ref="HBH1:HBP1"/>
    <mergeCell ref="HBQ1:HBY1"/>
    <mergeCell ref="HBZ1:HCH1"/>
    <mergeCell ref="GYE1:GYM1"/>
    <mergeCell ref="GYN1:GYV1"/>
    <mergeCell ref="GYW1:GZE1"/>
    <mergeCell ref="GZF1:GZN1"/>
    <mergeCell ref="GZO1:GZW1"/>
    <mergeCell ref="GZX1:HAF1"/>
    <mergeCell ref="GWC1:GWK1"/>
    <mergeCell ref="GWL1:GWT1"/>
    <mergeCell ref="GWU1:GXC1"/>
    <mergeCell ref="GXD1:GXL1"/>
    <mergeCell ref="GXM1:GXU1"/>
    <mergeCell ref="GXV1:GYD1"/>
    <mergeCell ref="GUA1:GUI1"/>
    <mergeCell ref="GUJ1:GUR1"/>
    <mergeCell ref="GUS1:GVA1"/>
    <mergeCell ref="GVB1:GVJ1"/>
    <mergeCell ref="GVK1:GVS1"/>
    <mergeCell ref="GVT1:GWB1"/>
    <mergeCell ref="GRY1:GSG1"/>
    <mergeCell ref="GSH1:GSP1"/>
    <mergeCell ref="GSQ1:GSY1"/>
    <mergeCell ref="GSZ1:GTH1"/>
    <mergeCell ref="GTI1:GTQ1"/>
    <mergeCell ref="GTR1:GTZ1"/>
    <mergeCell ref="GPW1:GQE1"/>
    <mergeCell ref="GQF1:GQN1"/>
    <mergeCell ref="GQO1:GQW1"/>
    <mergeCell ref="GQX1:GRF1"/>
    <mergeCell ref="GRG1:GRO1"/>
    <mergeCell ref="GRP1:GRX1"/>
    <mergeCell ref="GNU1:GOC1"/>
    <mergeCell ref="GOD1:GOL1"/>
    <mergeCell ref="GOM1:GOU1"/>
    <mergeCell ref="GOV1:GPD1"/>
    <mergeCell ref="GPE1:GPM1"/>
    <mergeCell ref="GPN1:GPV1"/>
    <mergeCell ref="GLS1:GMA1"/>
    <mergeCell ref="GMB1:GMJ1"/>
    <mergeCell ref="GMK1:GMS1"/>
    <mergeCell ref="GMT1:GNB1"/>
    <mergeCell ref="GNC1:GNK1"/>
    <mergeCell ref="GNL1:GNT1"/>
    <mergeCell ref="GJQ1:GJY1"/>
    <mergeCell ref="GJZ1:GKH1"/>
    <mergeCell ref="GKI1:GKQ1"/>
    <mergeCell ref="GKR1:GKZ1"/>
    <mergeCell ref="GLA1:GLI1"/>
    <mergeCell ref="GLJ1:GLR1"/>
    <mergeCell ref="GHO1:GHW1"/>
    <mergeCell ref="GHX1:GIF1"/>
    <mergeCell ref="GIG1:GIO1"/>
    <mergeCell ref="GIP1:GIX1"/>
    <mergeCell ref="GIY1:GJG1"/>
    <mergeCell ref="GJH1:GJP1"/>
    <mergeCell ref="GFM1:GFU1"/>
    <mergeCell ref="GFV1:GGD1"/>
    <mergeCell ref="GGE1:GGM1"/>
    <mergeCell ref="GGN1:GGV1"/>
    <mergeCell ref="GGW1:GHE1"/>
    <mergeCell ref="GHF1:GHN1"/>
    <mergeCell ref="GDK1:GDS1"/>
    <mergeCell ref="GDT1:GEB1"/>
    <mergeCell ref="GEC1:GEK1"/>
    <mergeCell ref="GEL1:GET1"/>
    <mergeCell ref="GEU1:GFC1"/>
    <mergeCell ref="GFD1:GFL1"/>
    <mergeCell ref="GBI1:GBQ1"/>
    <mergeCell ref="GBR1:GBZ1"/>
    <mergeCell ref="GCA1:GCI1"/>
    <mergeCell ref="GCJ1:GCR1"/>
    <mergeCell ref="GCS1:GDA1"/>
    <mergeCell ref="GDB1:GDJ1"/>
    <mergeCell ref="FZG1:FZO1"/>
    <mergeCell ref="FZP1:FZX1"/>
    <mergeCell ref="FZY1:GAG1"/>
    <mergeCell ref="GAH1:GAP1"/>
    <mergeCell ref="GAQ1:GAY1"/>
    <mergeCell ref="GAZ1:GBH1"/>
    <mergeCell ref="FXE1:FXM1"/>
    <mergeCell ref="FXN1:FXV1"/>
    <mergeCell ref="FXW1:FYE1"/>
    <mergeCell ref="FYF1:FYN1"/>
    <mergeCell ref="FYO1:FYW1"/>
    <mergeCell ref="FYX1:FZF1"/>
    <mergeCell ref="FVC1:FVK1"/>
    <mergeCell ref="FVL1:FVT1"/>
    <mergeCell ref="FVU1:FWC1"/>
    <mergeCell ref="FWD1:FWL1"/>
    <mergeCell ref="FWM1:FWU1"/>
    <mergeCell ref="FWV1:FXD1"/>
    <mergeCell ref="FTA1:FTI1"/>
    <mergeCell ref="FTJ1:FTR1"/>
    <mergeCell ref="FTS1:FUA1"/>
    <mergeCell ref="FUB1:FUJ1"/>
    <mergeCell ref="FUK1:FUS1"/>
    <mergeCell ref="FUT1:FVB1"/>
    <mergeCell ref="FQY1:FRG1"/>
    <mergeCell ref="FRH1:FRP1"/>
    <mergeCell ref="FRQ1:FRY1"/>
    <mergeCell ref="FRZ1:FSH1"/>
    <mergeCell ref="FSI1:FSQ1"/>
    <mergeCell ref="FSR1:FSZ1"/>
    <mergeCell ref="FOW1:FPE1"/>
    <mergeCell ref="FPF1:FPN1"/>
    <mergeCell ref="FPO1:FPW1"/>
    <mergeCell ref="FPX1:FQF1"/>
    <mergeCell ref="FQG1:FQO1"/>
    <mergeCell ref="FQP1:FQX1"/>
    <mergeCell ref="FMU1:FNC1"/>
    <mergeCell ref="FND1:FNL1"/>
    <mergeCell ref="FNM1:FNU1"/>
    <mergeCell ref="FNV1:FOD1"/>
    <mergeCell ref="FOE1:FOM1"/>
    <mergeCell ref="FON1:FOV1"/>
    <mergeCell ref="FKS1:FLA1"/>
    <mergeCell ref="FLB1:FLJ1"/>
    <mergeCell ref="FLK1:FLS1"/>
    <mergeCell ref="FLT1:FMB1"/>
    <mergeCell ref="FMC1:FMK1"/>
    <mergeCell ref="FML1:FMT1"/>
    <mergeCell ref="FIQ1:FIY1"/>
    <mergeCell ref="FIZ1:FJH1"/>
    <mergeCell ref="FJI1:FJQ1"/>
    <mergeCell ref="FJR1:FJZ1"/>
    <mergeCell ref="FKA1:FKI1"/>
    <mergeCell ref="FKJ1:FKR1"/>
    <mergeCell ref="FGO1:FGW1"/>
    <mergeCell ref="FGX1:FHF1"/>
    <mergeCell ref="FHG1:FHO1"/>
    <mergeCell ref="FHP1:FHX1"/>
    <mergeCell ref="FHY1:FIG1"/>
    <mergeCell ref="FIH1:FIP1"/>
    <mergeCell ref="FEM1:FEU1"/>
    <mergeCell ref="FEV1:FFD1"/>
    <mergeCell ref="FFE1:FFM1"/>
    <mergeCell ref="FFN1:FFV1"/>
    <mergeCell ref="FFW1:FGE1"/>
    <mergeCell ref="FGF1:FGN1"/>
    <mergeCell ref="FCK1:FCS1"/>
    <mergeCell ref="FCT1:FDB1"/>
    <mergeCell ref="FDC1:FDK1"/>
    <mergeCell ref="FDL1:FDT1"/>
    <mergeCell ref="FDU1:FEC1"/>
    <mergeCell ref="FED1:FEL1"/>
    <mergeCell ref="FAI1:FAQ1"/>
    <mergeCell ref="FAR1:FAZ1"/>
    <mergeCell ref="FBA1:FBI1"/>
    <mergeCell ref="FBJ1:FBR1"/>
    <mergeCell ref="FBS1:FCA1"/>
    <mergeCell ref="FCB1:FCJ1"/>
    <mergeCell ref="EYG1:EYO1"/>
    <mergeCell ref="EYP1:EYX1"/>
    <mergeCell ref="EYY1:EZG1"/>
    <mergeCell ref="EZH1:EZP1"/>
    <mergeCell ref="EZQ1:EZY1"/>
    <mergeCell ref="EZZ1:FAH1"/>
    <mergeCell ref="EWE1:EWM1"/>
    <mergeCell ref="EWN1:EWV1"/>
    <mergeCell ref="EWW1:EXE1"/>
    <mergeCell ref="EXF1:EXN1"/>
    <mergeCell ref="EXO1:EXW1"/>
    <mergeCell ref="EXX1:EYF1"/>
    <mergeCell ref="EUC1:EUK1"/>
    <mergeCell ref="EUL1:EUT1"/>
    <mergeCell ref="EUU1:EVC1"/>
    <mergeCell ref="EVD1:EVL1"/>
    <mergeCell ref="EVM1:EVU1"/>
    <mergeCell ref="EVV1:EWD1"/>
    <mergeCell ref="ESA1:ESI1"/>
    <mergeCell ref="ESJ1:ESR1"/>
    <mergeCell ref="ESS1:ETA1"/>
    <mergeCell ref="ETB1:ETJ1"/>
    <mergeCell ref="ETK1:ETS1"/>
    <mergeCell ref="ETT1:EUB1"/>
    <mergeCell ref="EPY1:EQG1"/>
    <mergeCell ref="EQH1:EQP1"/>
    <mergeCell ref="EQQ1:EQY1"/>
    <mergeCell ref="EQZ1:ERH1"/>
    <mergeCell ref="ERI1:ERQ1"/>
    <mergeCell ref="ERR1:ERZ1"/>
    <mergeCell ref="ENW1:EOE1"/>
    <mergeCell ref="EOF1:EON1"/>
    <mergeCell ref="EOO1:EOW1"/>
    <mergeCell ref="EOX1:EPF1"/>
    <mergeCell ref="EPG1:EPO1"/>
    <mergeCell ref="EPP1:EPX1"/>
    <mergeCell ref="ELU1:EMC1"/>
    <mergeCell ref="EMD1:EML1"/>
    <mergeCell ref="EMM1:EMU1"/>
    <mergeCell ref="EMV1:END1"/>
    <mergeCell ref="ENE1:ENM1"/>
    <mergeCell ref="ENN1:ENV1"/>
    <mergeCell ref="EJS1:EKA1"/>
    <mergeCell ref="EKB1:EKJ1"/>
    <mergeCell ref="EKK1:EKS1"/>
    <mergeCell ref="EKT1:ELB1"/>
    <mergeCell ref="ELC1:ELK1"/>
    <mergeCell ref="ELL1:ELT1"/>
    <mergeCell ref="EHQ1:EHY1"/>
    <mergeCell ref="EHZ1:EIH1"/>
    <mergeCell ref="EII1:EIQ1"/>
    <mergeCell ref="EIR1:EIZ1"/>
    <mergeCell ref="EJA1:EJI1"/>
    <mergeCell ref="EJJ1:EJR1"/>
    <mergeCell ref="EFO1:EFW1"/>
    <mergeCell ref="EFX1:EGF1"/>
    <mergeCell ref="EGG1:EGO1"/>
    <mergeCell ref="EGP1:EGX1"/>
    <mergeCell ref="EGY1:EHG1"/>
    <mergeCell ref="EHH1:EHP1"/>
    <mergeCell ref="EDM1:EDU1"/>
    <mergeCell ref="EDV1:EED1"/>
    <mergeCell ref="EEE1:EEM1"/>
    <mergeCell ref="EEN1:EEV1"/>
    <mergeCell ref="EEW1:EFE1"/>
    <mergeCell ref="EFF1:EFN1"/>
    <mergeCell ref="EBK1:EBS1"/>
    <mergeCell ref="EBT1:ECB1"/>
    <mergeCell ref="ECC1:ECK1"/>
    <mergeCell ref="ECL1:ECT1"/>
    <mergeCell ref="ECU1:EDC1"/>
    <mergeCell ref="EDD1:EDL1"/>
    <mergeCell ref="DZI1:DZQ1"/>
    <mergeCell ref="DZR1:DZZ1"/>
    <mergeCell ref="EAA1:EAI1"/>
    <mergeCell ref="EAJ1:EAR1"/>
    <mergeCell ref="EAS1:EBA1"/>
    <mergeCell ref="EBB1:EBJ1"/>
    <mergeCell ref="DXG1:DXO1"/>
    <mergeCell ref="DXP1:DXX1"/>
    <mergeCell ref="DXY1:DYG1"/>
    <mergeCell ref="DYH1:DYP1"/>
    <mergeCell ref="DYQ1:DYY1"/>
    <mergeCell ref="DYZ1:DZH1"/>
    <mergeCell ref="DVE1:DVM1"/>
    <mergeCell ref="DVN1:DVV1"/>
    <mergeCell ref="DVW1:DWE1"/>
    <mergeCell ref="DWF1:DWN1"/>
    <mergeCell ref="DWO1:DWW1"/>
    <mergeCell ref="DWX1:DXF1"/>
    <mergeCell ref="DTC1:DTK1"/>
    <mergeCell ref="DTL1:DTT1"/>
    <mergeCell ref="DTU1:DUC1"/>
    <mergeCell ref="DUD1:DUL1"/>
    <mergeCell ref="DUM1:DUU1"/>
    <mergeCell ref="DUV1:DVD1"/>
    <mergeCell ref="DRA1:DRI1"/>
    <mergeCell ref="DRJ1:DRR1"/>
    <mergeCell ref="DRS1:DSA1"/>
    <mergeCell ref="DSB1:DSJ1"/>
    <mergeCell ref="DSK1:DSS1"/>
    <mergeCell ref="DST1:DTB1"/>
    <mergeCell ref="DOY1:DPG1"/>
    <mergeCell ref="DPH1:DPP1"/>
    <mergeCell ref="DPQ1:DPY1"/>
    <mergeCell ref="DPZ1:DQH1"/>
    <mergeCell ref="DQI1:DQQ1"/>
    <mergeCell ref="DQR1:DQZ1"/>
    <mergeCell ref="DMW1:DNE1"/>
    <mergeCell ref="DNF1:DNN1"/>
    <mergeCell ref="DNO1:DNW1"/>
    <mergeCell ref="DNX1:DOF1"/>
    <mergeCell ref="DOG1:DOO1"/>
    <mergeCell ref="DOP1:DOX1"/>
    <mergeCell ref="DKU1:DLC1"/>
    <mergeCell ref="DLD1:DLL1"/>
    <mergeCell ref="DLM1:DLU1"/>
    <mergeCell ref="DLV1:DMD1"/>
    <mergeCell ref="DME1:DMM1"/>
    <mergeCell ref="DMN1:DMV1"/>
    <mergeCell ref="DIS1:DJA1"/>
    <mergeCell ref="DJB1:DJJ1"/>
    <mergeCell ref="DJK1:DJS1"/>
    <mergeCell ref="DJT1:DKB1"/>
    <mergeCell ref="DKC1:DKK1"/>
    <mergeCell ref="DKL1:DKT1"/>
    <mergeCell ref="DGQ1:DGY1"/>
    <mergeCell ref="DGZ1:DHH1"/>
    <mergeCell ref="DHI1:DHQ1"/>
    <mergeCell ref="DHR1:DHZ1"/>
    <mergeCell ref="DIA1:DII1"/>
    <mergeCell ref="DIJ1:DIR1"/>
    <mergeCell ref="DEO1:DEW1"/>
    <mergeCell ref="DEX1:DFF1"/>
    <mergeCell ref="DFG1:DFO1"/>
    <mergeCell ref="DFP1:DFX1"/>
    <mergeCell ref="DFY1:DGG1"/>
    <mergeCell ref="DGH1:DGP1"/>
    <mergeCell ref="DCM1:DCU1"/>
    <mergeCell ref="DCV1:DDD1"/>
    <mergeCell ref="DDE1:DDM1"/>
    <mergeCell ref="DDN1:DDV1"/>
    <mergeCell ref="DDW1:DEE1"/>
    <mergeCell ref="DEF1:DEN1"/>
    <mergeCell ref="DAK1:DAS1"/>
    <mergeCell ref="DAT1:DBB1"/>
    <mergeCell ref="DBC1:DBK1"/>
    <mergeCell ref="DBL1:DBT1"/>
    <mergeCell ref="DBU1:DCC1"/>
    <mergeCell ref="DCD1:DCL1"/>
    <mergeCell ref="CYI1:CYQ1"/>
    <mergeCell ref="CYR1:CYZ1"/>
    <mergeCell ref="CZA1:CZI1"/>
    <mergeCell ref="CZJ1:CZR1"/>
    <mergeCell ref="CZS1:DAA1"/>
    <mergeCell ref="DAB1:DAJ1"/>
    <mergeCell ref="CWG1:CWO1"/>
    <mergeCell ref="CWP1:CWX1"/>
    <mergeCell ref="CWY1:CXG1"/>
    <mergeCell ref="CXH1:CXP1"/>
    <mergeCell ref="CXQ1:CXY1"/>
    <mergeCell ref="CXZ1:CYH1"/>
    <mergeCell ref="CUE1:CUM1"/>
    <mergeCell ref="CUN1:CUV1"/>
    <mergeCell ref="CUW1:CVE1"/>
    <mergeCell ref="CVF1:CVN1"/>
    <mergeCell ref="CVO1:CVW1"/>
    <mergeCell ref="CVX1:CWF1"/>
    <mergeCell ref="CSC1:CSK1"/>
    <mergeCell ref="CSL1:CST1"/>
    <mergeCell ref="CSU1:CTC1"/>
    <mergeCell ref="CTD1:CTL1"/>
    <mergeCell ref="CTM1:CTU1"/>
    <mergeCell ref="CTV1:CUD1"/>
    <mergeCell ref="CQA1:CQI1"/>
    <mergeCell ref="CQJ1:CQR1"/>
    <mergeCell ref="CQS1:CRA1"/>
    <mergeCell ref="CRB1:CRJ1"/>
    <mergeCell ref="CRK1:CRS1"/>
    <mergeCell ref="CRT1:CSB1"/>
    <mergeCell ref="CNY1:COG1"/>
    <mergeCell ref="COH1:COP1"/>
    <mergeCell ref="COQ1:COY1"/>
    <mergeCell ref="COZ1:CPH1"/>
    <mergeCell ref="CPI1:CPQ1"/>
    <mergeCell ref="CPR1:CPZ1"/>
    <mergeCell ref="CLW1:CME1"/>
    <mergeCell ref="CMF1:CMN1"/>
    <mergeCell ref="CMO1:CMW1"/>
    <mergeCell ref="CMX1:CNF1"/>
    <mergeCell ref="CNG1:CNO1"/>
    <mergeCell ref="CNP1:CNX1"/>
    <mergeCell ref="CJU1:CKC1"/>
    <mergeCell ref="CKD1:CKL1"/>
    <mergeCell ref="CKM1:CKU1"/>
    <mergeCell ref="CKV1:CLD1"/>
    <mergeCell ref="CLE1:CLM1"/>
    <mergeCell ref="CLN1:CLV1"/>
    <mergeCell ref="CHS1:CIA1"/>
    <mergeCell ref="CIB1:CIJ1"/>
    <mergeCell ref="CIK1:CIS1"/>
    <mergeCell ref="CIT1:CJB1"/>
    <mergeCell ref="CJC1:CJK1"/>
    <mergeCell ref="CJL1:CJT1"/>
    <mergeCell ref="CFQ1:CFY1"/>
    <mergeCell ref="CFZ1:CGH1"/>
    <mergeCell ref="CGI1:CGQ1"/>
    <mergeCell ref="CGR1:CGZ1"/>
    <mergeCell ref="CHA1:CHI1"/>
    <mergeCell ref="CHJ1:CHR1"/>
    <mergeCell ref="CDO1:CDW1"/>
    <mergeCell ref="CDX1:CEF1"/>
    <mergeCell ref="CEG1:CEO1"/>
    <mergeCell ref="CEP1:CEX1"/>
    <mergeCell ref="CEY1:CFG1"/>
    <mergeCell ref="CFH1:CFP1"/>
    <mergeCell ref="CBM1:CBU1"/>
    <mergeCell ref="CBV1:CCD1"/>
    <mergeCell ref="CCE1:CCM1"/>
    <mergeCell ref="CCN1:CCV1"/>
    <mergeCell ref="CCW1:CDE1"/>
    <mergeCell ref="CDF1:CDN1"/>
    <mergeCell ref="BZK1:BZS1"/>
    <mergeCell ref="BZT1:CAB1"/>
    <mergeCell ref="CAC1:CAK1"/>
    <mergeCell ref="CAL1:CAT1"/>
    <mergeCell ref="CAU1:CBC1"/>
    <mergeCell ref="CBD1:CBL1"/>
    <mergeCell ref="BXI1:BXQ1"/>
    <mergeCell ref="BXR1:BXZ1"/>
    <mergeCell ref="BYA1:BYI1"/>
    <mergeCell ref="BYJ1:BYR1"/>
    <mergeCell ref="BYS1:BZA1"/>
    <mergeCell ref="BZB1:BZJ1"/>
    <mergeCell ref="BVG1:BVO1"/>
    <mergeCell ref="BVP1:BVX1"/>
    <mergeCell ref="BVY1:BWG1"/>
    <mergeCell ref="BWH1:BWP1"/>
    <mergeCell ref="BWQ1:BWY1"/>
    <mergeCell ref="BWZ1:BXH1"/>
    <mergeCell ref="BTE1:BTM1"/>
    <mergeCell ref="BTN1:BTV1"/>
    <mergeCell ref="BTW1:BUE1"/>
    <mergeCell ref="BUF1:BUN1"/>
    <mergeCell ref="BUO1:BUW1"/>
    <mergeCell ref="BUX1:BVF1"/>
    <mergeCell ref="BRC1:BRK1"/>
    <mergeCell ref="BRL1:BRT1"/>
    <mergeCell ref="BRU1:BSC1"/>
    <mergeCell ref="BSD1:BSL1"/>
    <mergeCell ref="BSM1:BSU1"/>
    <mergeCell ref="BSV1:BTD1"/>
    <mergeCell ref="BPA1:BPI1"/>
    <mergeCell ref="BPJ1:BPR1"/>
    <mergeCell ref="BPS1:BQA1"/>
    <mergeCell ref="BQB1:BQJ1"/>
    <mergeCell ref="BQK1:BQS1"/>
    <mergeCell ref="BQT1:BRB1"/>
    <mergeCell ref="BMY1:BNG1"/>
    <mergeCell ref="BNH1:BNP1"/>
    <mergeCell ref="BNQ1:BNY1"/>
    <mergeCell ref="BNZ1:BOH1"/>
    <mergeCell ref="BOI1:BOQ1"/>
    <mergeCell ref="BOR1:BOZ1"/>
    <mergeCell ref="BKW1:BLE1"/>
    <mergeCell ref="BLF1:BLN1"/>
    <mergeCell ref="BLO1:BLW1"/>
    <mergeCell ref="BLX1:BMF1"/>
    <mergeCell ref="BMG1:BMO1"/>
    <mergeCell ref="BMP1:BMX1"/>
    <mergeCell ref="BIU1:BJC1"/>
    <mergeCell ref="BJD1:BJL1"/>
    <mergeCell ref="BJM1:BJU1"/>
    <mergeCell ref="BJV1:BKD1"/>
    <mergeCell ref="BKE1:BKM1"/>
    <mergeCell ref="BKN1:BKV1"/>
    <mergeCell ref="BGS1:BHA1"/>
    <mergeCell ref="BHB1:BHJ1"/>
    <mergeCell ref="BHK1:BHS1"/>
    <mergeCell ref="BHT1:BIB1"/>
    <mergeCell ref="BIC1:BIK1"/>
    <mergeCell ref="BIL1:BIT1"/>
    <mergeCell ref="BEQ1:BEY1"/>
    <mergeCell ref="BEZ1:BFH1"/>
    <mergeCell ref="BFI1:BFQ1"/>
    <mergeCell ref="BFR1:BFZ1"/>
    <mergeCell ref="BGA1:BGI1"/>
    <mergeCell ref="BGJ1:BGR1"/>
    <mergeCell ref="BCO1:BCW1"/>
    <mergeCell ref="BCX1:BDF1"/>
    <mergeCell ref="BDG1:BDO1"/>
    <mergeCell ref="BDP1:BDX1"/>
    <mergeCell ref="BDY1:BEG1"/>
    <mergeCell ref="BEH1:BEP1"/>
    <mergeCell ref="BAM1:BAU1"/>
    <mergeCell ref="BAV1:BBD1"/>
    <mergeCell ref="BBE1:BBM1"/>
    <mergeCell ref="BBN1:BBV1"/>
    <mergeCell ref="BBW1:BCE1"/>
    <mergeCell ref="BCF1:BCN1"/>
    <mergeCell ref="AYK1:AYS1"/>
    <mergeCell ref="AYT1:AZB1"/>
    <mergeCell ref="AZC1:AZK1"/>
    <mergeCell ref="AZL1:AZT1"/>
    <mergeCell ref="AZU1:BAC1"/>
    <mergeCell ref="BAD1:BAL1"/>
    <mergeCell ref="AWI1:AWQ1"/>
    <mergeCell ref="AWR1:AWZ1"/>
    <mergeCell ref="AXA1:AXI1"/>
    <mergeCell ref="AXJ1:AXR1"/>
    <mergeCell ref="AXS1:AYA1"/>
    <mergeCell ref="AYB1:AYJ1"/>
    <mergeCell ref="AUG1:AUO1"/>
    <mergeCell ref="AUP1:AUX1"/>
    <mergeCell ref="AUY1:AVG1"/>
    <mergeCell ref="AVH1:AVP1"/>
    <mergeCell ref="AVQ1:AVY1"/>
    <mergeCell ref="AVZ1:AWH1"/>
    <mergeCell ref="ASE1:ASM1"/>
    <mergeCell ref="ASN1:ASV1"/>
    <mergeCell ref="ASW1:ATE1"/>
    <mergeCell ref="ATF1:ATN1"/>
    <mergeCell ref="ATO1:ATW1"/>
    <mergeCell ref="ATX1:AUF1"/>
    <mergeCell ref="AQC1:AQK1"/>
    <mergeCell ref="AQL1:AQT1"/>
    <mergeCell ref="AQU1:ARC1"/>
    <mergeCell ref="ARD1:ARL1"/>
    <mergeCell ref="ARM1:ARU1"/>
    <mergeCell ref="ARV1:ASD1"/>
    <mergeCell ref="AOA1:AOI1"/>
    <mergeCell ref="AOJ1:AOR1"/>
    <mergeCell ref="AOS1:APA1"/>
    <mergeCell ref="APB1:APJ1"/>
    <mergeCell ref="APK1:APS1"/>
    <mergeCell ref="APT1:AQB1"/>
    <mergeCell ref="ALY1:AMG1"/>
    <mergeCell ref="AMH1:AMP1"/>
    <mergeCell ref="AMQ1:AMY1"/>
    <mergeCell ref="AMZ1:ANH1"/>
    <mergeCell ref="ANI1:ANQ1"/>
    <mergeCell ref="ANR1:ANZ1"/>
    <mergeCell ref="AJW1:AKE1"/>
    <mergeCell ref="AKF1:AKN1"/>
    <mergeCell ref="AKO1:AKW1"/>
    <mergeCell ref="AKX1:ALF1"/>
    <mergeCell ref="ALG1:ALO1"/>
    <mergeCell ref="ALP1:ALX1"/>
    <mergeCell ref="AHU1:AIC1"/>
    <mergeCell ref="AID1:AIL1"/>
    <mergeCell ref="AIM1:AIU1"/>
    <mergeCell ref="AIV1:AJD1"/>
    <mergeCell ref="AJE1:AJM1"/>
    <mergeCell ref="AJN1:AJV1"/>
    <mergeCell ref="AFS1:AGA1"/>
    <mergeCell ref="AGB1:AGJ1"/>
    <mergeCell ref="AGK1:AGS1"/>
    <mergeCell ref="AGT1:AHB1"/>
    <mergeCell ref="AHC1:AHK1"/>
    <mergeCell ref="AHL1:AHT1"/>
    <mergeCell ref="ADQ1:ADY1"/>
    <mergeCell ref="ADZ1:AEH1"/>
    <mergeCell ref="AEI1:AEQ1"/>
    <mergeCell ref="AER1:AEZ1"/>
    <mergeCell ref="AFA1:AFI1"/>
    <mergeCell ref="AFJ1:AFR1"/>
    <mergeCell ref="ABO1:ABW1"/>
    <mergeCell ref="ABX1:ACF1"/>
    <mergeCell ref="ACG1:ACO1"/>
    <mergeCell ref="ACP1:ACX1"/>
    <mergeCell ref="ACY1:ADG1"/>
    <mergeCell ref="ADH1:ADP1"/>
    <mergeCell ref="ZM1:ZU1"/>
    <mergeCell ref="ZV1:AAD1"/>
    <mergeCell ref="AAE1:AAM1"/>
    <mergeCell ref="AAN1:AAV1"/>
    <mergeCell ref="AAW1:ABE1"/>
    <mergeCell ref="ABF1:ABN1"/>
    <mergeCell ref="XK1:XS1"/>
    <mergeCell ref="XT1:YB1"/>
    <mergeCell ref="YC1:YK1"/>
    <mergeCell ref="YL1:YT1"/>
    <mergeCell ref="YU1:ZC1"/>
    <mergeCell ref="ZD1:ZL1"/>
    <mergeCell ref="VI1:VQ1"/>
    <mergeCell ref="VR1:VZ1"/>
    <mergeCell ref="WA1:WI1"/>
    <mergeCell ref="WJ1:WR1"/>
    <mergeCell ref="WS1:XA1"/>
    <mergeCell ref="XB1:XJ1"/>
    <mergeCell ref="TG1:TO1"/>
    <mergeCell ref="TP1:TX1"/>
    <mergeCell ref="TY1:UG1"/>
    <mergeCell ref="UH1:UP1"/>
    <mergeCell ref="UQ1:UY1"/>
    <mergeCell ref="UZ1:VH1"/>
    <mergeCell ref="RE1:RM1"/>
    <mergeCell ref="RN1:RV1"/>
    <mergeCell ref="RW1:SE1"/>
    <mergeCell ref="SF1:SN1"/>
    <mergeCell ref="SO1:SW1"/>
    <mergeCell ref="SX1:TF1"/>
    <mergeCell ref="PC1:PK1"/>
    <mergeCell ref="PL1:PT1"/>
    <mergeCell ref="PU1:QC1"/>
    <mergeCell ref="QD1:QL1"/>
    <mergeCell ref="QM1:QU1"/>
    <mergeCell ref="QV1:RD1"/>
    <mergeCell ref="NA1:NI1"/>
    <mergeCell ref="NJ1:NR1"/>
    <mergeCell ref="NS1:OA1"/>
    <mergeCell ref="OB1:OJ1"/>
    <mergeCell ref="OK1:OS1"/>
    <mergeCell ref="OT1:PB1"/>
    <mergeCell ref="KY1:LG1"/>
    <mergeCell ref="LH1:LP1"/>
    <mergeCell ref="LQ1:LY1"/>
    <mergeCell ref="LZ1:MH1"/>
    <mergeCell ref="MI1:MQ1"/>
    <mergeCell ref="MR1:MZ1"/>
    <mergeCell ref="KP1:KX1"/>
    <mergeCell ref="GU1:HC1"/>
    <mergeCell ref="HD1:HL1"/>
    <mergeCell ref="HM1:HU1"/>
    <mergeCell ref="HV1:ID1"/>
    <mergeCell ref="IE1:IM1"/>
    <mergeCell ref="IN1:IV1"/>
    <mergeCell ref="H3:I3"/>
    <mergeCell ref="A1:I1"/>
    <mergeCell ref="J1:M1"/>
    <mergeCell ref="N1:V1"/>
    <mergeCell ref="W1:AE1"/>
    <mergeCell ref="AF1:AN1"/>
    <mergeCell ref="ES1:FA1"/>
    <mergeCell ref="FB1:FJ1"/>
    <mergeCell ref="FK1:FS1"/>
    <mergeCell ref="FT1:GB1"/>
    <mergeCell ref="GC1:GK1"/>
    <mergeCell ref="GL1:GT1"/>
    <mergeCell ref="CQ1:CY1"/>
    <mergeCell ref="CZ1:DH1"/>
    <mergeCell ref="DI1:DQ1"/>
    <mergeCell ref="DR1:DZ1"/>
    <mergeCell ref="EA1:EI1"/>
    <mergeCell ref="EJ1:ER1"/>
    <mergeCell ref="AO1:AW1"/>
    <mergeCell ref="AX1:BF1"/>
    <mergeCell ref="EC3:EE3"/>
    <mergeCell ref="EL3:EN3"/>
    <mergeCell ref="EU3:EW3"/>
    <mergeCell ref="FD3:FF3"/>
    <mergeCell ref="BI3:BK3"/>
    <mergeCell ref="BR3:BT3"/>
    <mergeCell ref="CA3:CC3"/>
    <mergeCell ref="CJ3:CL3"/>
    <mergeCell ref="CS3:CU3"/>
    <mergeCell ref="DB3:DD3"/>
    <mergeCell ref="FV3:FX3"/>
    <mergeCell ref="GE3:GG3"/>
    <mergeCell ref="JX2:KF2"/>
    <mergeCell ref="KG2:KO2"/>
    <mergeCell ref="KP2:KX2"/>
    <mergeCell ref="DK3:DM3"/>
    <mergeCell ref="DT3:DV3"/>
    <mergeCell ref="BG1:BO1"/>
    <mergeCell ref="BP1:BX1"/>
    <mergeCell ref="BY1:CG1"/>
    <mergeCell ref="CH1:CP1"/>
    <mergeCell ref="CZ2:DH2"/>
    <mergeCell ref="DI2:DQ2"/>
    <mergeCell ref="DR2:DZ2"/>
    <mergeCell ref="EA2:EI2"/>
    <mergeCell ref="EJ2:ER2"/>
    <mergeCell ref="ES2:FA2"/>
    <mergeCell ref="AX2:BF2"/>
    <mergeCell ref="BG2:BO2"/>
    <mergeCell ref="IW1:JE1"/>
    <mergeCell ref="JF1:JN1"/>
    <mergeCell ref="JO1:JW1"/>
    <mergeCell ref="JX1:KF1"/>
    <mergeCell ref="KG1:KO1"/>
    <mergeCell ref="HV2:ID2"/>
    <mergeCell ref="GN3:GP3"/>
    <mergeCell ref="GW3:GY3"/>
    <mergeCell ref="HF3:HH3"/>
    <mergeCell ref="JQ3:JS3"/>
    <mergeCell ref="JZ3:KB3"/>
    <mergeCell ref="KI3:KK3"/>
    <mergeCell ref="KR3:KT3"/>
  </mergeCells>
  <phoneticPr fontId="5" type="noConversion"/>
  <dataValidations count="5">
    <dataValidation type="list" allowBlank="1" showInputMessage="1" showErrorMessage="1" sqref="I7" xr:uid="{00000000-0002-0000-0000-000000000000}">
      <formula1>$H$320</formula1>
    </dataValidation>
    <dataValidation type="list" allowBlank="1" showInputMessage="1" showErrorMessage="1" sqref="H284:H285 I275:I277 H278:H280 I281:I283 I3651:I3680 I3701:I3747 I5086:I5198 I5052:I5081 H5082:H5085 I2914:I2924 I3360:I3378 H413 H224:H260 I261 I208:I216 H203:H207 I123:I202 H217:H218 I65:I74 I414:I700 H664:H677 I286:I412 H268:H274 H262:H266 I219:I222 I1158:I1182 H122 I703:I731 H3429:I3447 I1184:I2906" xr:uid="{00000000-0002-0000-0000-000001000000}">
      <formula1>#REF!</formula1>
    </dataValidation>
    <dataValidation type="list" allowBlank="1" showInputMessage="1" showErrorMessage="1" sqref="I8:I64" xr:uid="{00000000-0002-0000-0000-000002000000}">
      <formula1>$H$83</formula1>
    </dataValidation>
    <dataValidation type="custom" allowBlank="1" showInputMessage="1" showErrorMessage="1" sqref="F3748:F5051" xr:uid="{00000000-0002-0000-0000-000003000000}">
      <formula1>"有,無"</formula1>
    </dataValidation>
    <dataValidation type="list" allowBlank="1" showInputMessage="1" showErrorMessage="1" sqref="H3681:H3700" xr:uid="{00000000-0002-0000-0000-000004000000}">
      <formula1>$I$41</formula1>
    </dataValidation>
  </dataValidations>
  <printOptions horizontalCentered="1"/>
  <pageMargins left="0.15748031496062992" right="0.15748031496062992" top="0.35433070866141736" bottom="0.35433070866141736" header="0.19685039370078741" footer="0.11811023622047245"/>
  <pageSetup paperSize="9" scale="90" fitToHeight="0" pageOrder="overThenDown" orientation="landscape" r:id="rId1"/>
  <headerFooter alignWithMargins="0">
    <oddHeader xml:space="preserve">&amp;L
</oddHeader>
    <oddFooter>&amp;C&amp;"標楷體,標準"&amp;11第 &amp;P 頁，共 &amp;N 頁</oddFooter>
  </headerFooter>
  <rowBreaks count="4" manualBreakCount="4">
    <brk id="3441" max="8" man="1"/>
    <brk id="3448" max="8" man="1"/>
    <brk id="3456" max="8" man="1"/>
    <brk id="3463"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59"/>
  <sheetViews>
    <sheetView topLeftCell="A43" zoomScale="130" zoomScaleNormal="130" workbookViewId="0">
      <selection activeCell="F42" sqref="F42"/>
    </sheetView>
  </sheetViews>
  <sheetFormatPr defaultRowHeight="16.5"/>
  <cols>
    <col min="1" max="1" width="33.875" bestFit="1" customWidth="1"/>
    <col min="2" max="2" width="14.5" bestFit="1" customWidth="1"/>
  </cols>
  <sheetData>
    <row r="3" spans="1:2">
      <c r="A3" s="111" t="s">
        <v>4630</v>
      </c>
      <c r="B3" t="s">
        <v>4649</v>
      </c>
    </row>
    <row r="4" spans="1:2">
      <c r="A4" s="114" t="s">
        <v>4631</v>
      </c>
      <c r="B4" s="113">
        <v>270.66700000000003</v>
      </c>
    </row>
    <row r="5" spans="1:2">
      <c r="A5" s="114" t="s">
        <v>4632</v>
      </c>
      <c r="B5" s="113">
        <v>240</v>
      </c>
    </row>
    <row r="6" spans="1:2">
      <c r="A6" s="114" t="s">
        <v>2460</v>
      </c>
      <c r="B6" s="113">
        <v>610</v>
      </c>
    </row>
    <row r="7" spans="1:2">
      <c r="A7" s="114" t="s">
        <v>2986</v>
      </c>
      <c r="B7" s="113">
        <v>857</v>
      </c>
    </row>
    <row r="8" spans="1:2">
      <c r="A8" s="114" t="s">
        <v>126</v>
      </c>
      <c r="B8" s="113">
        <v>420</v>
      </c>
    </row>
    <row r="9" spans="1:2">
      <c r="A9" s="114" t="s">
        <v>2319</v>
      </c>
      <c r="B9" s="113">
        <v>374</v>
      </c>
    </row>
    <row r="10" spans="1:2">
      <c r="A10" s="114" t="s">
        <v>4633</v>
      </c>
      <c r="B10" s="113">
        <v>437</v>
      </c>
    </row>
    <row r="11" spans="1:2">
      <c r="A11" s="114" t="s">
        <v>3260</v>
      </c>
      <c r="B11" s="113">
        <v>193871</v>
      </c>
    </row>
    <row r="12" spans="1:2">
      <c r="A12" s="114" t="s">
        <v>2902</v>
      </c>
      <c r="B12" s="113">
        <v>325</v>
      </c>
    </row>
    <row r="13" spans="1:2">
      <c r="A13" s="114" t="s">
        <v>4634</v>
      </c>
      <c r="B13" s="113">
        <v>942</v>
      </c>
    </row>
    <row r="14" spans="1:2">
      <c r="A14" s="114" t="s">
        <v>3676</v>
      </c>
      <c r="B14" s="113">
        <v>410</v>
      </c>
    </row>
    <row r="15" spans="1:2">
      <c r="A15" s="114" t="s">
        <v>4635</v>
      </c>
      <c r="B15" s="113">
        <v>270</v>
      </c>
    </row>
    <row r="16" spans="1:2">
      <c r="A16" s="114" t="s">
        <v>2974</v>
      </c>
      <c r="B16" s="113">
        <v>150</v>
      </c>
    </row>
    <row r="17" spans="1:2">
      <c r="A17" s="114" t="s">
        <v>201</v>
      </c>
      <c r="B17" s="113">
        <v>160</v>
      </c>
    </row>
    <row r="18" spans="1:2">
      <c r="A18" s="114" t="s">
        <v>4636</v>
      </c>
      <c r="B18" s="113">
        <v>2540</v>
      </c>
    </row>
    <row r="19" spans="1:2">
      <c r="A19" s="114" t="s">
        <v>4637</v>
      </c>
      <c r="B19" s="113">
        <v>387</v>
      </c>
    </row>
    <row r="20" spans="1:2">
      <c r="A20" s="114" t="s">
        <v>3629</v>
      </c>
      <c r="B20" s="113">
        <v>350</v>
      </c>
    </row>
    <row r="21" spans="1:2">
      <c r="A21" s="114" t="s">
        <v>2439</v>
      </c>
      <c r="B21" s="113">
        <v>790</v>
      </c>
    </row>
    <row r="22" spans="1:2">
      <c r="A22" s="114" t="s">
        <v>3623</v>
      </c>
      <c r="B22" s="113">
        <v>115</v>
      </c>
    </row>
    <row r="23" spans="1:2">
      <c r="A23" s="114" t="s">
        <v>4638</v>
      </c>
      <c r="B23" s="113">
        <v>290</v>
      </c>
    </row>
    <row r="24" spans="1:2">
      <c r="A24" s="114" t="s">
        <v>4639</v>
      </c>
      <c r="B24" s="113">
        <v>300</v>
      </c>
    </row>
    <row r="25" spans="1:2">
      <c r="A25" s="114" t="s">
        <v>3635</v>
      </c>
      <c r="B25" s="113">
        <v>150</v>
      </c>
    </row>
    <row r="26" spans="1:2">
      <c r="A26" s="114" t="s">
        <v>244</v>
      </c>
      <c r="B26" s="113">
        <v>20</v>
      </c>
    </row>
    <row r="27" spans="1:2">
      <c r="A27" s="114" t="s">
        <v>4640</v>
      </c>
      <c r="B27" s="113">
        <v>7947</v>
      </c>
    </row>
    <row r="28" spans="1:2">
      <c r="A28" s="114" t="s">
        <v>3230</v>
      </c>
      <c r="B28" s="113">
        <v>91629</v>
      </c>
    </row>
    <row r="29" spans="1:2">
      <c r="A29" s="114" t="s">
        <v>3876</v>
      </c>
      <c r="B29" s="113">
        <v>320</v>
      </c>
    </row>
    <row r="30" spans="1:2">
      <c r="A30" s="114" t="s">
        <v>688</v>
      </c>
      <c r="B30" s="113">
        <v>310904.3</v>
      </c>
    </row>
    <row r="31" spans="1:2">
      <c r="A31" s="114" t="s">
        <v>250</v>
      </c>
      <c r="B31" s="113">
        <v>2642</v>
      </c>
    </row>
    <row r="32" spans="1:2">
      <c r="A32" s="114" t="s">
        <v>3689</v>
      </c>
      <c r="B32" s="113">
        <v>33881</v>
      </c>
    </row>
    <row r="33" spans="1:2">
      <c r="A33" s="114" t="s">
        <v>4641</v>
      </c>
      <c r="B33" s="113">
        <v>91233</v>
      </c>
    </row>
    <row r="34" spans="1:2">
      <c r="A34" s="114" t="s">
        <v>3488</v>
      </c>
      <c r="B34" s="113">
        <v>29595</v>
      </c>
    </row>
    <row r="35" spans="1:2">
      <c r="A35" s="114" t="s">
        <v>3603</v>
      </c>
      <c r="B35" s="113">
        <v>449</v>
      </c>
    </row>
    <row r="36" spans="1:2">
      <c r="A36" s="114" t="s">
        <v>663</v>
      </c>
      <c r="B36" s="113">
        <v>51421</v>
      </c>
    </row>
    <row r="37" spans="1:2">
      <c r="A37" s="114" t="s">
        <v>227</v>
      </c>
      <c r="B37" s="113">
        <v>12741</v>
      </c>
    </row>
    <row r="38" spans="1:2">
      <c r="A38" s="114" t="s">
        <v>1647</v>
      </c>
      <c r="B38" s="113">
        <v>299522</v>
      </c>
    </row>
    <row r="39" spans="1:2">
      <c r="A39" s="114" t="s">
        <v>4642</v>
      </c>
      <c r="B39" s="113">
        <v>8720</v>
      </c>
    </row>
    <row r="40" spans="1:2">
      <c r="A40" s="114" t="s">
        <v>374</v>
      </c>
      <c r="B40" s="113">
        <v>44274</v>
      </c>
    </row>
    <row r="41" spans="1:2">
      <c r="A41" s="114" t="s">
        <v>3274</v>
      </c>
      <c r="B41" s="113">
        <v>124444</v>
      </c>
    </row>
    <row r="42" spans="1:2">
      <c r="A42" s="114" t="s">
        <v>3903</v>
      </c>
      <c r="B42" s="113">
        <v>400</v>
      </c>
    </row>
    <row r="43" spans="1:2">
      <c r="A43" s="114" t="s">
        <v>2870</v>
      </c>
      <c r="B43" s="113">
        <v>1559</v>
      </c>
    </row>
    <row r="44" spans="1:2">
      <c r="A44" s="114" t="s">
        <v>2270</v>
      </c>
      <c r="B44" s="113">
        <v>3150</v>
      </c>
    </row>
    <row r="45" spans="1:2">
      <c r="A45" s="114" t="s">
        <v>4643</v>
      </c>
      <c r="B45" s="113">
        <v>5684</v>
      </c>
    </row>
    <row r="46" spans="1:2">
      <c r="A46" s="114" t="s">
        <v>138</v>
      </c>
      <c r="B46" s="113">
        <v>300</v>
      </c>
    </row>
    <row r="47" spans="1:2">
      <c r="A47" s="114" t="s">
        <v>4644</v>
      </c>
      <c r="B47" s="113">
        <v>375</v>
      </c>
    </row>
    <row r="48" spans="1:2">
      <c r="A48" s="114" t="s">
        <v>4622</v>
      </c>
      <c r="B48" s="113">
        <v>5069</v>
      </c>
    </row>
    <row r="49" spans="1:2">
      <c r="A49" s="114" t="s">
        <v>4645</v>
      </c>
      <c r="B49" s="113">
        <v>1068</v>
      </c>
    </row>
    <row r="50" spans="1:2">
      <c r="A50" s="114" t="s">
        <v>2331</v>
      </c>
      <c r="B50" s="113">
        <v>1683</v>
      </c>
    </row>
    <row r="51" spans="1:2">
      <c r="A51" s="114" t="s">
        <v>3609</v>
      </c>
      <c r="B51" s="113">
        <v>229</v>
      </c>
    </row>
    <row r="52" spans="1:2">
      <c r="A52" s="114" t="s">
        <v>3620</v>
      </c>
      <c r="B52" s="113">
        <v>322</v>
      </c>
    </row>
    <row r="53" spans="1:2">
      <c r="A53" s="114" t="s">
        <v>4646</v>
      </c>
      <c r="B53" s="113">
        <v>300</v>
      </c>
    </row>
    <row r="54" spans="1:2">
      <c r="A54" s="114" t="s">
        <v>2961</v>
      </c>
      <c r="B54" s="113">
        <v>270</v>
      </c>
    </row>
    <row r="55" spans="1:2">
      <c r="A55" s="114" t="s">
        <v>4647</v>
      </c>
      <c r="B55" s="113">
        <v>4314</v>
      </c>
    </row>
    <row r="56" spans="1:2">
      <c r="A56" s="114" t="s">
        <v>2311</v>
      </c>
      <c r="B56" s="113">
        <v>305</v>
      </c>
    </row>
    <row r="57" spans="1:2">
      <c r="A57" s="114" t="s">
        <v>2939</v>
      </c>
      <c r="B57" s="113">
        <v>705</v>
      </c>
    </row>
    <row r="58" spans="1:2">
      <c r="A58" s="114" t="s">
        <v>248</v>
      </c>
      <c r="B58" s="113">
        <v>1367</v>
      </c>
    </row>
    <row r="59" spans="1:2">
      <c r="A59" s="112" t="s">
        <v>4648</v>
      </c>
      <c r="B59">
        <v>1341100.9669999999</v>
      </c>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2</vt:i4>
      </vt:variant>
    </vt:vector>
  </HeadingPairs>
  <TitlesOfParts>
    <vt:vector size="4" baseType="lpstr">
      <vt:lpstr>民團4</vt:lpstr>
      <vt:lpstr>樞紐分析</vt:lpstr>
      <vt:lpstr>民團4!Print_Area</vt:lpstr>
      <vt:lpstr>民團4!Print_Titles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劉靜宜</dc:creator>
  <cp:lastModifiedBy>洪鳳秀</cp:lastModifiedBy>
  <cp:lastPrinted>2024-10-16T02:19:26Z</cp:lastPrinted>
  <dcterms:created xsi:type="dcterms:W3CDTF">2024-02-22T03:40:30Z</dcterms:created>
  <dcterms:modified xsi:type="dcterms:W3CDTF">2024-10-18T05:51:55Z</dcterms:modified>
</cp:coreProperties>
</file>